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\Desktop\Работни\MASTER FILE\Export\"/>
    </mc:Choice>
  </mc:AlternateContent>
  <xr:revisionPtr revIDLastSave="0" documentId="13_ncr:1_{F68A8644-4355-4AE4-A4EB-A9BC7DD4794E}" xr6:coauthVersionLast="47" xr6:coauthVersionMax="47" xr10:uidLastSave="{00000000-0000-0000-0000-000000000000}"/>
  <bookViews>
    <workbookView xWindow="-120" yWindow="-120" windowWidth="29040" windowHeight="15840" xr2:uid="{F7304302-AA3B-42A4-81D8-6927EE67CFAB}"/>
  </bookViews>
  <sheets>
    <sheet name="Държавни ЛЗБП Q1" sheetId="1" r:id="rId1"/>
    <sheet name="Общински ЛЗБП Q1" sheetId="2" r:id="rId2"/>
    <sheet name="НЗОК Q1" sheetId="3" r:id="rId3"/>
  </sheets>
  <externalReferences>
    <externalReference r:id="rId4"/>
  </externalReferences>
  <definedNames>
    <definedName name="_xlnm._FilterDatabase" localSheetId="2" hidden="1">'НЗОК Q1'!$A$6:$X$382</definedName>
    <definedName name="curr">[1]Помощен!$K$2</definedName>
    <definedName name="lastq">[1]Помощен!$K$3</definedName>
    <definedName name="lasty">[1]Помощен!$K$4</definedName>
    <definedName name="_xlnm.Print_Area" localSheetId="2">'НЗОК Q1'!$A$1:$U$382</definedName>
    <definedName name="_xlnm.Print_Titles" localSheetId="2">'НЗОК Q1'!$2:$6</definedName>
    <definedName name="q">[1]Помощен!$E$1:$G$4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3" l="1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C382" i="3"/>
  <c r="AB382" i="3"/>
  <c r="Z382" i="3"/>
  <c r="Y382" i="3"/>
  <c r="X382" i="3"/>
  <c r="V382" i="3"/>
  <c r="AC381" i="3"/>
  <c r="AB381" i="3"/>
  <c r="Z381" i="3"/>
  <c r="Y381" i="3"/>
  <c r="X381" i="3"/>
  <c r="V381" i="3"/>
  <c r="AC380" i="3"/>
  <c r="AB380" i="3"/>
  <c r="Z380" i="3"/>
  <c r="Y380" i="3"/>
  <c r="X380" i="3"/>
  <c r="V380" i="3"/>
  <c r="AC379" i="3"/>
  <c r="AB379" i="3"/>
  <c r="Z379" i="3"/>
  <c r="Y379" i="3"/>
  <c r="X379" i="3"/>
  <c r="V379" i="3"/>
  <c r="AC378" i="3"/>
  <c r="AB378" i="3"/>
  <c r="Z378" i="3"/>
  <c r="Y378" i="3"/>
  <c r="X378" i="3"/>
  <c r="V378" i="3"/>
  <c r="AC377" i="3"/>
  <c r="AB377" i="3"/>
  <c r="Z377" i="3"/>
  <c r="Y377" i="3"/>
  <c r="X377" i="3"/>
  <c r="V377" i="3"/>
  <c r="AC376" i="3"/>
  <c r="AB376" i="3"/>
  <c r="Z376" i="3"/>
  <c r="Y376" i="3"/>
  <c r="X376" i="3"/>
  <c r="V376" i="3"/>
  <c r="AC375" i="3"/>
  <c r="AB375" i="3"/>
  <c r="Z375" i="3"/>
  <c r="Y375" i="3"/>
  <c r="X375" i="3"/>
  <c r="V375" i="3"/>
  <c r="AC374" i="3"/>
  <c r="AB374" i="3"/>
  <c r="Z374" i="3"/>
  <c r="Y374" i="3"/>
  <c r="X374" i="3"/>
  <c r="V374" i="3"/>
  <c r="AC373" i="3"/>
  <c r="AB373" i="3"/>
  <c r="Z373" i="3"/>
  <c r="Y373" i="3"/>
  <c r="X373" i="3"/>
  <c r="V373" i="3"/>
  <c r="AC372" i="3"/>
  <c r="AB372" i="3"/>
  <c r="Z372" i="3"/>
  <c r="Y372" i="3"/>
  <c r="X372" i="3"/>
  <c r="V372" i="3"/>
  <c r="AC371" i="3"/>
  <c r="AB371" i="3"/>
  <c r="Z371" i="3"/>
  <c r="Y371" i="3"/>
  <c r="X371" i="3"/>
  <c r="V371" i="3"/>
  <c r="AC370" i="3"/>
  <c r="AB370" i="3"/>
  <c r="Z370" i="3"/>
  <c r="Y370" i="3"/>
  <c r="X370" i="3"/>
  <c r="V370" i="3"/>
  <c r="AC369" i="3"/>
  <c r="AB369" i="3"/>
  <c r="Z369" i="3"/>
  <c r="Y369" i="3"/>
  <c r="X369" i="3"/>
  <c r="V369" i="3"/>
  <c r="AC368" i="3"/>
  <c r="AB368" i="3"/>
  <c r="Z368" i="3"/>
  <c r="Y368" i="3"/>
  <c r="X368" i="3"/>
  <c r="V368" i="3"/>
  <c r="AC367" i="3"/>
  <c r="AB367" i="3"/>
  <c r="Z367" i="3"/>
  <c r="Y367" i="3"/>
  <c r="X367" i="3"/>
  <c r="V367" i="3"/>
  <c r="AC366" i="3"/>
  <c r="AB366" i="3"/>
  <c r="Z366" i="3"/>
  <c r="Y366" i="3"/>
  <c r="X366" i="3"/>
  <c r="V366" i="3"/>
  <c r="AC365" i="3"/>
  <c r="AB365" i="3"/>
  <c r="Z365" i="3"/>
  <c r="Y365" i="3"/>
  <c r="X365" i="3"/>
  <c r="V365" i="3"/>
  <c r="AC364" i="3"/>
  <c r="AB364" i="3"/>
  <c r="Z364" i="3"/>
  <c r="Y364" i="3"/>
  <c r="X364" i="3"/>
  <c r="V364" i="3"/>
  <c r="AC363" i="3"/>
  <c r="AB363" i="3"/>
  <c r="Z363" i="3"/>
  <c r="Y363" i="3"/>
  <c r="X363" i="3"/>
  <c r="V363" i="3"/>
  <c r="AC362" i="3"/>
  <c r="AB362" i="3"/>
  <c r="Z362" i="3"/>
  <c r="Y362" i="3"/>
  <c r="X362" i="3"/>
  <c r="V362" i="3"/>
  <c r="AC361" i="3"/>
  <c r="AB361" i="3"/>
  <c r="Z361" i="3"/>
  <c r="Y361" i="3"/>
  <c r="X361" i="3"/>
  <c r="V361" i="3"/>
  <c r="AC360" i="3"/>
  <c r="AB360" i="3"/>
  <c r="Z360" i="3"/>
  <c r="Y360" i="3"/>
  <c r="X360" i="3"/>
  <c r="V360" i="3"/>
  <c r="AC359" i="3"/>
  <c r="AB359" i="3"/>
  <c r="Z359" i="3"/>
  <c r="Y359" i="3"/>
  <c r="X359" i="3"/>
  <c r="V359" i="3"/>
  <c r="AC358" i="3"/>
  <c r="AB358" i="3"/>
  <c r="Z358" i="3"/>
  <c r="Y358" i="3"/>
  <c r="X358" i="3"/>
  <c r="V358" i="3"/>
  <c r="AC357" i="3"/>
  <c r="AB357" i="3"/>
  <c r="Z357" i="3"/>
  <c r="Y357" i="3"/>
  <c r="X357" i="3"/>
  <c r="V357" i="3"/>
  <c r="AC356" i="3"/>
  <c r="AB356" i="3"/>
  <c r="Z356" i="3"/>
  <c r="Y356" i="3"/>
  <c r="X356" i="3"/>
  <c r="V356" i="3"/>
  <c r="AC355" i="3"/>
  <c r="AB355" i="3"/>
  <c r="Z355" i="3"/>
  <c r="Y355" i="3"/>
  <c r="X355" i="3"/>
  <c r="V355" i="3"/>
  <c r="AC354" i="3"/>
  <c r="AB354" i="3"/>
  <c r="Z354" i="3"/>
  <c r="Y354" i="3"/>
  <c r="X354" i="3"/>
  <c r="V354" i="3"/>
  <c r="AC353" i="3"/>
  <c r="AB353" i="3"/>
  <c r="Z353" i="3"/>
  <c r="Y353" i="3"/>
  <c r="X353" i="3"/>
  <c r="V353" i="3"/>
  <c r="AC352" i="3"/>
  <c r="AB352" i="3"/>
  <c r="Z352" i="3"/>
  <c r="Y352" i="3"/>
  <c r="X352" i="3"/>
  <c r="V352" i="3"/>
  <c r="AC351" i="3"/>
  <c r="AB351" i="3"/>
  <c r="Z351" i="3"/>
  <c r="Y351" i="3"/>
  <c r="X351" i="3"/>
  <c r="V351" i="3"/>
  <c r="AC350" i="3"/>
  <c r="AB350" i="3"/>
  <c r="Z350" i="3"/>
  <c r="Y350" i="3"/>
  <c r="X350" i="3"/>
  <c r="V350" i="3"/>
  <c r="AC349" i="3"/>
  <c r="AB349" i="3"/>
  <c r="Z349" i="3"/>
  <c r="Y349" i="3"/>
  <c r="X349" i="3"/>
  <c r="V349" i="3"/>
  <c r="AC348" i="3"/>
  <c r="AB348" i="3"/>
  <c r="Z348" i="3"/>
  <c r="Y348" i="3"/>
  <c r="X348" i="3"/>
  <c r="V348" i="3"/>
  <c r="AC347" i="3"/>
  <c r="AB347" i="3"/>
  <c r="Z347" i="3"/>
  <c r="Y347" i="3"/>
  <c r="X347" i="3"/>
  <c r="V347" i="3"/>
  <c r="AC346" i="3"/>
  <c r="AB346" i="3"/>
  <c r="Z346" i="3"/>
  <c r="Y346" i="3"/>
  <c r="X346" i="3"/>
  <c r="V346" i="3"/>
  <c r="AC345" i="3"/>
  <c r="AB345" i="3"/>
  <c r="Z345" i="3"/>
  <c r="Y345" i="3"/>
  <c r="X345" i="3"/>
  <c r="V345" i="3"/>
  <c r="AC344" i="3"/>
  <c r="AB344" i="3"/>
  <c r="Z344" i="3"/>
  <c r="Y344" i="3"/>
  <c r="X344" i="3"/>
  <c r="V344" i="3"/>
  <c r="AC343" i="3"/>
  <c r="AB343" i="3"/>
  <c r="Z343" i="3"/>
  <c r="Y343" i="3"/>
  <c r="X343" i="3"/>
  <c r="V343" i="3"/>
  <c r="AC342" i="3"/>
  <c r="AB342" i="3"/>
  <c r="Z342" i="3"/>
  <c r="Y342" i="3"/>
  <c r="X342" i="3"/>
  <c r="V342" i="3"/>
  <c r="AC341" i="3"/>
  <c r="AB341" i="3"/>
  <c r="Z341" i="3"/>
  <c r="Y341" i="3"/>
  <c r="X341" i="3"/>
  <c r="V341" i="3"/>
  <c r="AC340" i="3"/>
  <c r="AB340" i="3"/>
  <c r="Z340" i="3"/>
  <c r="Y340" i="3"/>
  <c r="X340" i="3"/>
  <c r="V340" i="3"/>
  <c r="AC339" i="3"/>
  <c r="AB339" i="3"/>
  <c r="Z339" i="3"/>
  <c r="Y339" i="3"/>
  <c r="X339" i="3"/>
  <c r="V339" i="3"/>
  <c r="AC338" i="3"/>
  <c r="AB338" i="3"/>
  <c r="Z338" i="3"/>
  <c r="Y338" i="3"/>
  <c r="X338" i="3"/>
  <c r="V338" i="3"/>
  <c r="AC337" i="3"/>
  <c r="AB337" i="3"/>
  <c r="Z337" i="3"/>
  <c r="Y337" i="3"/>
  <c r="X337" i="3"/>
  <c r="V337" i="3"/>
  <c r="AC336" i="3"/>
  <c r="AB336" i="3"/>
  <c r="Z336" i="3"/>
  <c r="Y336" i="3"/>
  <c r="X336" i="3"/>
  <c r="V336" i="3"/>
  <c r="AC335" i="3"/>
  <c r="AB335" i="3"/>
  <c r="Z335" i="3"/>
  <c r="Y335" i="3"/>
  <c r="X335" i="3"/>
  <c r="V335" i="3"/>
  <c r="AC334" i="3"/>
  <c r="AB334" i="3"/>
  <c r="Z334" i="3"/>
  <c r="Y334" i="3"/>
  <c r="X334" i="3"/>
  <c r="V334" i="3"/>
  <c r="AC333" i="3"/>
  <c r="AB333" i="3"/>
  <c r="Z333" i="3"/>
  <c r="Y333" i="3"/>
  <c r="X333" i="3"/>
  <c r="V333" i="3"/>
  <c r="AC332" i="3"/>
  <c r="AB332" i="3"/>
  <c r="Z332" i="3"/>
  <c r="Y332" i="3"/>
  <c r="X332" i="3"/>
  <c r="V332" i="3"/>
  <c r="AC331" i="3"/>
  <c r="AB331" i="3"/>
  <c r="Z331" i="3"/>
  <c r="Y331" i="3"/>
  <c r="X331" i="3"/>
  <c r="V331" i="3"/>
  <c r="AC330" i="3"/>
  <c r="AB330" i="3"/>
  <c r="Z330" i="3"/>
  <c r="Y330" i="3"/>
  <c r="X330" i="3"/>
  <c r="V330" i="3"/>
  <c r="AC329" i="3"/>
  <c r="AB329" i="3"/>
  <c r="Z329" i="3"/>
  <c r="Y329" i="3"/>
  <c r="X329" i="3"/>
  <c r="V329" i="3"/>
  <c r="AC328" i="3"/>
  <c r="AB328" i="3"/>
  <c r="Z328" i="3"/>
  <c r="Y328" i="3"/>
  <c r="X328" i="3"/>
  <c r="V328" i="3"/>
  <c r="AC327" i="3"/>
  <c r="AB327" i="3"/>
  <c r="Z327" i="3"/>
  <c r="Y327" i="3"/>
  <c r="X327" i="3"/>
  <c r="V327" i="3"/>
  <c r="AC326" i="3"/>
  <c r="AB326" i="3"/>
  <c r="Z326" i="3"/>
  <c r="Y326" i="3"/>
  <c r="X326" i="3"/>
  <c r="V326" i="3"/>
  <c r="AC325" i="3"/>
  <c r="AB325" i="3"/>
  <c r="Z325" i="3"/>
  <c r="Y325" i="3"/>
  <c r="X325" i="3"/>
  <c r="V325" i="3"/>
  <c r="AC324" i="3"/>
  <c r="AB324" i="3"/>
  <c r="Z324" i="3"/>
  <c r="Y324" i="3"/>
  <c r="X324" i="3"/>
  <c r="V324" i="3"/>
  <c r="AC323" i="3"/>
  <c r="AB323" i="3"/>
  <c r="Z323" i="3"/>
  <c r="Y323" i="3"/>
  <c r="X323" i="3"/>
  <c r="V323" i="3"/>
  <c r="AC322" i="3"/>
  <c r="AB322" i="3"/>
  <c r="Z322" i="3"/>
  <c r="Y322" i="3"/>
  <c r="X322" i="3"/>
  <c r="V322" i="3"/>
  <c r="AC321" i="3"/>
  <c r="AB321" i="3"/>
  <c r="Z321" i="3"/>
  <c r="Y321" i="3"/>
  <c r="X321" i="3"/>
  <c r="V321" i="3"/>
  <c r="AC320" i="3"/>
  <c r="AB320" i="3"/>
  <c r="Z320" i="3"/>
  <c r="Y320" i="3"/>
  <c r="X320" i="3"/>
  <c r="V320" i="3"/>
  <c r="AC319" i="3"/>
  <c r="AB319" i="3"/>
  <c r="Z319" i="3"/>
  <c r="Y319" i="3"/>
  <c r="X319" i="3"/>
  <c r="V319" i="3"/>
  <c r="AC318" i="3"/>
  <c r="AB318" i="3"/>
  <c r="Z318" i="3"/>
  <c r="Y318" i="3"/>
  <c r="X318" i="3"/>
  <c r="V318" i="3"/>
  <c r="AC317" i="3"/>
  <c r="AB317" i="3"/>
  <c r="Z317" i="3"/>
  <c r="Y317" i="3"/>
  <c r="X317" i="3"/>
  <c r="V317" i="3"/>
  <c r="AC316" i="3"/>
  <c r="AB316" i="3"/>
  <c r="Z316" i="3"/>
  <c r="Y316" i="3"/>
  <c r="X316" i="3"/>
  <c r="V316" i="3"/>
  <c r="AC315" i="3"/>
  <c r="AB315" i="3"/>
  <c r="Z315" i="3"/>
  <c r="Y315" i="3"/>
  <c r="X315" i="3"/>
  <c r="V315" i="3"/>
  <c r="AC314" i="3"/>
  <c r="AB314" i="3"/>
  <c r="Z314" i="3"/>
  <c r="Y314" i="3"/>
  <c r="X314" i="3"/>
  <c r="V314" i="3"/>
  <c r="AC313" i="3"/>
  <c r="AB313" i="3"/>
  <c r="Z313" i="3"/>
  <c r="Y313" i="3"/>
  <c r="X313" i="3"/>
  <c r="V313" i="3"/>
  <c r="AC312" i="3"/>
  <c r="AB312" i="3"/>
  <c r="Z312" i="3"/>
  <c r="Y312" i="3"/>
  <c r="X312" i="3"/>
  <c r="V312" i="3"/>
  <c r="AC311" i="3"/>
  <c r="AB311" i="3"/>
  <c r="Z311" i="3"/>
  <c r="Y311" i="3"/>
  <c r="X311" i="3"/>
  <c r="V311" i="3"/>
  <c r="AC310" i="3"/>
  <c r="AB310" i="3"/>
  <c r="Z310" i="3"/>
  <c r="Y310" i="3"/>
  <c r="X310" i="3"/>
  <c r="V310" i="3"/>
  <c r="AC309" i="3"/>
  <c r="AB309" i="3"/>
  <c r="Z309" i="3"/>
  <c r="Y309" i="3"/>
  <c r="X309" i="3"/>
  <c r="V309" i="3"/>
  <c r="AC308" i="3"/>
  <c r="AB308" i="3"/>
  <c r="Z308" i="3"/>
  <c r="Y308" i="3"/>
  <c r="X308" i="3"/>
  <c r="V308" i="3"/>
  <c r="AC307" i="3"/>
  <c r="AB307" i="3"/>
  <c r="Z307" i="3"/>
  <c r="Y307" i="3"/>
  <c r="X307" i="3"/>
  <c r="V307" i="3"/>
  <c r="AC306" i="3"/>
  <c r="AB306" i="3"/>
  <c r="Z306" i="3"/>
  <c r="Y306" i="3"/>
  <c r="X306" i="3"/>
  <c r="V306" i="3"/>
  <c r="AC305" i="3"/>
  <c r="AB305" i="3"/>
  <c r="Z305" i="3"/>
  <c r="Y305" i="3"/>
  <c r="X305" i="3"/>
  <c r="V305" i="3"/>
  <c r="AC304" i="3"/>
  <c r="AB304" i="3"/>
  <c r="Z304" i="3"/>
  <c r="Y304" i="3"/>
  <c r="X304" i="3"/>
  <c r="V304" i="3"/>
  <c r="AC303" i="3"/>
  <c r="AB303" i="3"/>
  <c r="Z303" i="3"/>
  <c r="Y303" i="3"/>
  <c r="X303" i="3"/>
  <c r="V303" i="3"/>
  <c r="AC302" i="3"/>
  <c r="AB302" i="3"/>
  <c r="Z302" i="3"/>
  <c r="Y302" i="3"/>
  <c r="X302" i="3"/>
  <c r="V302" i="3"/>
  <c r="AC301" i="3"/>
  <c r="AB301" i="3"/>
  <c r="Z301" i="3"/>
  <c r="Y301" i="3"/>
  <c r="X301" i="3"/>
  <c r="V301" i="3"/>
  <c r="AC300" i="3"/>
  <c r="AB300" i="3"/>
  <c r="Z300" i="3"/>
  <c r="Y300" i="3"/>
  <c r="X300" i="3"/>
  <c r="V300" i="3"/>
  <c r="AC299" i="3"/>
  <c r="AB299" i="3"/>
  <c r="Z299" i="3"/>
  <c r="Y299" i="3"/>
  <c r="X299" i="3"/>
  <c r="V299" i="3"/>
  <c r="AC298" i="3"/>
  <c r="AB298" i="3"/>
  <c r="Z298" i="3"/>
  <c r="Y298" i="3"/>
  <c r="X298" i="3"/>
  <c r="V298" i="3"/>
  <c r="AC297" i="3"/>
  <c r="AB297" i="3"/>
  <c r="Z297" i="3"/>
  <c r="Y297" i="3"/>
  <c r="X297" i="3"/>
  <c r="V297" i="3"/>
  <c r="AC296" i="3"/>
  <c r="AB296" i="3"/>
  <c r="Z296" i="3"/>
  <c r="Y296" i="3"/>
  <c r="X296" i="3"/>
  <c r="V296" i="3"/>
  <c r="AC295" i="3"/>
  <c r="AB295" i="3"/>
  <c r="Z295" i="3"/>
  <c r="Y295" i="3"/>
  <c r="X295" i="3"/>
  <c r="V295" i="3"/>
  <c r="AC294" i="3"/>
  <c r="AB294" i="3"/>
  <c r="Z294" i="3"/>
  <c r="Y294" i="3"/>
  <c r="X294" i="3"/>
  <c r="V294" i="3"/>
  <c r="AC293" i="3"/>
  <c r="AB293" i="3"/>
  <c r="Z293" i="3"/>
  <c r="Y293" i="3"/>
  <c r="X293" i="3"/>
  <c r="V293" i="3"/>
  <c r="AC292" i="3"/>
  <c r="AB292" i="3"/>
  <c r="Z292" i="3"/>
  <c r="Y292" i="3"/>
  <c r="X292" i="3"/>
  <c r="V292" i="3"/>
  <c r="AC291" i="3"/>
  <c r="AB291" i="3"/>
  <c r="Z291" i="3"/>
  <c r="Y291" i="3"/>
  <c r="X291" i="3"/>
  <c r="V291" i="3"/>
  <c r="AC290" i="3"/>
  <c r="AB290" i="3"/>
  <c r="Z290" i="3"/>
  <c r="Y290" i="3"/>
  <c r="X290" i="3"/>
  <c r="V290" i="3"/>
  <c r="AC289" i="3"/>
  <c r="AB289" i="3"/>
  <c r="Z289" i="3"/>
  <c r="Y289" i="3"/>
  <c r="X289" i="3"/>
  <c r="V289" i="3"/>
  <c r="AC288" i="3"/>
  <c r="AB288" i="3"/>
  <c r="Z288" i="3"/>
  <c r="Y288" i="3"/>
  <c r="X288" i="3"/>
  <c r="V288" i="3"/>
  <c r="AC287" i="3"/>
  <c r="AB287" i="3"/>
  <c r="Z287" i="3"/>
  <c r="Y287" i="3"/>
  <c r="X287" i="3"/>
  <c r="V287" i="3"/>
  <c r="AC286" i="3"/>
  <c r="AB286" i="3"/>
  <c r="Z286" i="3"/>
  <c r="Y286" i="3"/>
  <c r="X286" i="3"/>
  <c r="V286" i="3"/>
  <c r="AC285" i="3"/>
  <c r="AB285" i="3"/>
  <c r="Z285" i="3"/>
  <c r="Y285" i="3"/>
  <c r="X285" i="3"/>
  <c r="V285" i="3"/>
  <c r="AC284" i="3"/>
  <c r="AB284" i="3"/>
  <c r="Z284" i="3"/>
  <c r="Y284" i="3"/>
  <c r="X284" i="3"/>
  <c r="V284" i="3"/>
  <c r="AC283" i="3"/>
  <c r="AB283" i="3"/>
  <c r="Z283" i="3"/>
  <c r="Y283" i="3"/>
  <c r="X283" i="3"/>
  <c r="V283" i="3"/>
  <c r="AC282" i="3"/>
  <c r="AB282" i="3"/>
  <c r="Z282" i="3"/>
  <c r="Y282" i="3"/>
  <c r="X282" i="3"/>
  <c r="V282" i="3"/>
  <c r="AC281" i="3"/>
  <c r="AB281" i="3"/>
  <c r="Z281" i="3"/>
  <c r="Y281" i="3"/>
  <c r="X281" i="3"/>
  <c r="V281" i="3"/>
  <c r="AC280" i="3"/>
  <c r="AB280" i="3"/>
  <c r="Z280" i="3"/>
  <c r="Y280" i="3"/>
  <c r="X280" i="3"/>
  <c r="V280" i="3"/>
  <c r="AC279" i="3"/>
  <c r="AB279" i="3"/>
  <c r="Z279" i="3"/>
  <c r="Y279" i="3"/>
  <c r="X279" i="3"/>
  <c r="V279" i="3"/>
  <c r="AC278" i="3"/>
  <c r="AB278" i="3"/>
  <c r="Z278" i="3"/>
  <c r="Y278" i="3"/>
  <c r="X278" i="3"/>
  <c r="V278" i="3"/>
  <c r="AC277" i="3"/>
  <c r="AB277" i="3"/>
  <c r="Z277" i="3"/>
  <c r="Y277" i="3"/>
  <c r="X277" i="3"/>
  <c r="V277" i="3"/>
  <c r="AC276" i="3"/>
  <c r="AB276" i="3"/>
  <c r="Z276" i="3"/>
  <c r="Y276" i="3"/>
  <c r="X276" i="3"/>
  <c r="V276" i="3"/>
  <c r="AC275" i="3"/>
  <c r="AB275" i="3"/>
  <c r="Z275" i="3"/>
  <c r="Y275" i="3"/>
  <c r="X275" i="3"/>
  <c r="V275" i="3"/>
  <c r="AC274" i="3"/>
  <c r="AB274" i="3"/>
  <c r="Z274" i="3"/>
  <c r="Y274" i="3"/>
  <c r="X274" i="3"/>
  <c r="V274" i="3"/>
  <c r="AC273" i="3"/>
  <c r="AB273" i="3"/>
  <c r="Z273" i="3"/>
  <c r="Y273" i="3"/>
  <c r="X273" i="3"/>
  <c r="V273" i="3"/>
  <c r="AC272" i="3"/>
  <c r="AB272" i="3"/>
  <c r="Z272" i="3"/>
  <c r="Y272" i="3"/>
  <c r="X272" i="3"/>
  <c r="V272" i="3"/>
  <c r="AC271" i="3"/>
  <c r="AB271" i="3"/>
  <c r="Z271" i="3"/>
  <c r="Y271" i="3"/>
  <c r="X271" i="3"/>
  <c r="V271" i="3"/>
  <c r="AC270" i="3"/>
  <c r="AB270" i="3"/>
  <c r="Z270" i="3"/>
  <c r="Y270" i="3"/>
  <c r="X270" i="3"/>
  <c r="V270" i="3"/>
  <c r="AC269" i="3"/>
  <c r="AB269" i="3"/>
  <c r="Z269" i="3"/>
  <c r="Y269" i="3"/>
  <c r="X269" i="3"/>
  <c r="V269" i="3"/>
  <c r="AC268" i="3"/>
  <c r="AB268" i="3"/>
  <c r="Z268" i="3"/>
  <c r="Y268" i="3"/>
  <c r="X268" i="3"/>
  <c r="V268" i="3"/>
  <c r="AC267" i="3"/>
  <c r="AB267" i="3"/>
  <c r="Z267" i="3"/>
  <c r="Y267" i="3"/>
  <c r="X267" i="3"/>
  <c r="V267" i="3"/>
  <c r="AC266" i="3"/>
  <c r="AB266" i="3"/>
  <c r="Z266" i="3"/>
  <c r="Y266" i="3"/>
  <c r="X266" i="3"/>
  <c r="V266" i="3"/>
  <c r="AC265" i="3"/>
  <c r="AB265" i="3"/>
  <c r="Z265" i="3"/>
  <c r="Y265" i="3"/>
  <c r="X265" i="3"/>
  <c r="V265" i="3"/>
  <c r="AC264" i="3"/>
  <c r="AB264" i="3"/>
  <c r="Z264" i="3"/>
  <c r="Y264" i="3"/>
  <c r="X264" i="3"/>
  <c r="V264" i="3"/>
  <c r="AC263" i="3"/>
  <c r="AB263" i="3"/>
  <c r="Z263" i="3"/>
  <c r="Y263" i="3"/>
  <c r="X263" i="3"/>
  <c r="V263" i="3"/>
  <c r="AC262" i="3"/>
  <c r="AB262" i="3"/>
  <c r="Z262" i="3"/>
  <c r="Y262" i="3"/>
  <c r="X262" i="3"/>
  <c r="V262" i="3"/>
  <c r="AC261" i="3"/>
  <c r="AB261" i="3"/>
  <c r="Z261" i="3"/>
  <c r="Y261" i="3"/>
  <c r="X261" i="3"/>
  <c r="V261" i="3"/>
  <c r="AC260" i="3"/>
  <c r="AB260" i="3"/>
  <c r="Z260" i="3"/>
  <c r="Y260" i="3"/>
  <c r="X260" i="3"/>
  <c r="V260" i="3"/>
  <c r="AC259" i="3"/>
  <c r="AB259" i="3"/>
  <c r="Z259" i="3"/>
  <c r="Y259" i="3"/>
  <c r="X259" i="3"/>
  <c r="V259" i="3"/>
  <c r="AC258" i="3"/>
  <c r="AB258" i="3"/>
  <c r="Z258" i="3"/>
  <c r="Y258" i="3"/>
  <c r="X258" i="3"/>
  <c r="V258" i="3"/>
  <c r="AC257" i="3"/>
  <c r="AB257" i="3"/>
  <c r="Z257" i="3"/>
  <c r="Y257" i="3"/>
  <c r="X257" i="3"/>
  <c r="V257" i="3"/>
  <c r="AC256" i="3"/>
  <c r="AB256" i="3"/>
  <c r="Z256" i="3"/>
  <c r="Y256" i="3"/>
  <c r="X256" i="3"/>
  <c r="V256" i="3"/>
  <c r="AC255" i="3"/>
  <c r="AB255" i="3"/>
  <c r="Z255" i="3"/>
  <c r="Y255" i="3"/>
  <c r="X255" i="3"/>
  <c r="V255" i="3"/>
  <c r="AC254" i="3"/>
  <c r="AB254" i="3"/>
  <c r="Z254" i="3"/>
  <c r="Y254" i="3"/>
  <c r="X254" i="3"/>
  <c r="V254" i="3"/>
  <c r="AC253" i="3"/>
  <c r="AB253" i="3"/>
  <c r="Z253" i="3"/>
  <c r="Y253" i="3"/>
  <c r="X253" i="3"/>
  <c r="V253" i="3"/>
  <c r="AC252" i="3"/>
  <c r="AB252" i="3"/>
  <c r="Z252" i="3"/>
  <c r="Y252" i="3"/>
  <c r="X252" i="3"/>
  <c r="V252" i="3"/>
  <c r="AC251" i="3"/>
  <c r="AB251" i="3"/>
  <c r="Z251" i="3"/>
  <c r="Y251" i="3"/>
  <c r="X251" i="3"/>
  <c r="V251" i="3"/>
  <c r="AC250" i="3"/>
  <c r="AB250" i="3"/>
  <c r="Z250" i="3"/>
  <c r="Y250" i="3"/>
  <c r="X250" i="3"/>
  <c r="V250" i="3"/>
  <c r="AC249" i="3"/>
  <c r="AB249" i="3"/>
  <c r="Z249" i="3"/>
  <c r="Y249" i="3"/>
  <c r="X249" i="3"/>
  <c r="V249" i="3"/>
  <c r="AC248" i="3"/>
  <c r="AB248" i="3"/>
  <c r="Z248" i="3"/>
  <c r="Y248" i="3"/>
  <c r="X248" i="3"/>
  <c r="V248" i="3"/>
  <c r="AC247" i="3"/>
  <c r="AB247" i="3"/>
  <c r="Z247" i="3"/>
  <c r="Y247" i="3"/>
  <c r="X247" i="3"/>
  <c r="V247" i="3"/>
  <c r="AC246" i="3"/>
  <c r="AB246" i="3"/>
  <c r="Z246" i="3"/>
  <c r="Y246" i="3"/>
  <c r="X246" i="3"/>
  <c r="V246" i="3"/>
  <c r="AC245" i="3"/>
  <c r="AB245" i="3"/>
  <c r="Z245" i="3"/>
  <c r="Y245" i="3"/>
  <c r="Y6" i="3" s="1"/>
  <c r="X245" i="3"/>
  <c r="V245" i="3"/>
  <c r="AC244" i="3"/>
  <c r="AB244" i="3"/>
  <c r="Z244" i="3"/>
  <c r="Y244" i="3"/>
  <c r="X244" i="3"/>
  <c r="V244" i="3"/>
  <c r="AC243" i="3"/>
  <c r="AB243" i="3"/>
  <c r="Z243" i="3"/>
  <c r="Y243" i="3"/>
  <c r="X243" i="3"/>
  <c r="V243" i="3"/>
  <c r="AC242" i="3"/>
  <c r="AB242" i="3"/>
  <c r="Z242" i="3"/>
  <c r="Y242" i="3"/>
  <c r="X242" i="3"/>
  <c r="V242" i="3"/>
  <c r="AC241" i="3"/>
  <c r="AB241" i="3"/>
  <c r="Z241" i="3"/>
  <c r="Y241" i="3"/>
  <c r="X241" i="3"/>
  <c r="V241" i="3"/>
  <c r="AC240" i="3"/>
  <c r="AB240" i="3"/>
  <c r="Z240" i="3"/>
  <c r="Y240" i="3"/>
  <c r="X240" i="3"/>
  <c r="V240" i="3"/>
  <c r="AC239" i="3"/>
  <c r="AB239" i="3"/>
  <c r="Z239" i="3"/>
  <c r="Y239" i="3"/>
  <c r="X239" i="3"/>
  <c r="V239" i="3"/>
  <c r="AC238" i="3"/>
  <c r="AB238" i="3"/>
  <c r="Z238" i="3"/>
  <c r="Y238" i="3"/>
  <c r="X238" i="3"/>
  <c r="V238" i="3"/>
  <c r="AC237" i="3"/>
  <c r="AB237" i="3"/>
  <c r="Z237" i="3"/>
  <c r="Y237" i="3"/>
  <c r="X237" i="3"/>
  <c r="V237" i="3"/>
  <c r="AC236" i="3"/>
  <c r="AB236" i="3"/>
  <c r="Z236" i="3"/>
  <c r="Y236" i="3"/>
  <c r="X236" i="3"/>
  <c r="V236" i="3"/>
  <c r="AC235" i="3"/>
  <c r="AB235" i="3"/>
  <c r="Z235" i="3"/>
  <c r="Y235" i="3"/>
  <c r="X235" i="3"/>
  <c r="V235" i="3"/>
  <c r="AC234" i="3"/>
  <c r="AB234" i="3"/>
  <c r="Z234" i="3"/>
  <c r="Y234" i="3"/>
  <c r="X234" i="3"/>
  <c r="V234" i="3"/>
  <c r="AC233" i="3"/>
  <c r="AB233" i="3"/>
  <c r="Z233" i="3"/>
  <c r="Y233" i="3"/>
  <c r="X233" i="3"/>
  <c r="V233" i="3"/>
  <c r="AC232" i="3"/>
  <c r="AB232" i="3"/>
  <c r="Z232" i="3"/>
  <c r="Y232" i="3"/>
  <c r="X232" i="3"/>
  <c r="V232" i="3"/>
  <c r="AC231" i="3"/>
  <c r="AB231" i="3"/>
  <c r="Z231" i="3"/>
  <c r="Y231" i="3"/>
  <c r="X231" i="3"/>
  <c r="V231" i="3"/>
  <c r="AC230" i="3"/>
  <c r="AB230" i="3"/>
  <c r="Z230" i="3"/>
  <c r="Y230" i="3"/>
  <c r="X230" i="3"/>
  <c r="V230" i="3"/>
  <c r="AC229" i="3"/>
  <c r="AB229" i="3"/>
  <c r="Z229" i="3"/>
  <c r="Y229" i="3"/>
  <c r="X229" i="3"/>
  <c r="V229" i="3"/>
  <c r="AC228" i="3"/>
  <c r="AB228" i="3"/>
  <c r="Z228" i="3"/>
  <c r="Y228" i="3"/>
  <c r="X228" i="3"/>
  <c r="V228" i="3"/>
  <c r="AC227" i="3"/>
  <c r="AB227" i="3"/>
  <c r="Z227" i="3"/>
  <c r="Y227" i="3"/>
  <c r="X227" i="3"/>
  <c r="V227" i="3"/>
  <c r="AC226" i="3"/>
  <c r="AB226" i="3"/>
  <c r="Z226" i="3"/>
  <c r="Y226" i="3"/>
  <c r="X226" i="3"/>
  <c r="V226" i="3"/>
  <c r="AC225" i="3"/>
  <c r="AB225" i="3"/>
  <c r="Z225" i="3"/>
  <c r="Y225" i="3"/>
  <c r="X225" i="3"/>
  <c r="V225" i="3"/>
  <c r="AC224" i="3"/>
  <c r="AB224" i="3"/>
  <c r="Z224" i="3"/>
  <c r="Y224" i="3"/>
  <c r="X224" i="3"/>
  <c r="V224" i="3"/>
  <c r="AC223" i="3"/>
  <c r="AB223" i="3"/>
  <c r="Z223" i="3"/>
  <c r="Y223" i="3"/>
  <c r="X223" i="3"/>
  <c r="V223" i="3"/>
  <c r="AC222" i="3"/>
  <c r="AB222" i="3"/>
  <c r="Z222" i="3"/>
  <c r="Y222" i="3"/>
  <c r="X222" i="3"/>
  <c r="V222" i="3"/>
  <c r="AC221" i="3"/>
  <c r="AB221" i="3"/>
  <c r="Z221" i="3"/>
  <c r="Y221" i="3"/>
  <c r="X221" i="3"/>
  <c r="V221" i="3"/>
  <c r="AC220" i="3"/>
  <c r="AB220" i="3"/>
  <c r="Z220" i="3"/>
  <c r="Y220" i="3"/>
  <c r="X220" i="3"/>
  <c r="V220" i="3"/>
  <c r="AC219" i="3"/>
  <c r="AB219" i="3"/>
  <c r="Z219" i="3"/>
  <c r="Y219" i="3"/>
  <c r="X219" i="3"/>
  <c r="V219" i="3"/>
  <c r="AC218" i="3"/>
  <c r="AB218" i="3"/>
  <c r="Z218" i="3"/>
  <c r="Y218" i="3"/>
  <c r="X218" i="3"/>
  <c r="V218" i="3"/>
  <c r="AC217" i="3"/>
  <c r="AB217" i="3"/>
  <c r="Z217" i="3"/>
  <c r="Y217" i="3"/>
  <c r="X217" i="3"/>
  <c r="V217" i="3"/>
  <c r="AC216" i="3"/>
  <c r="AB216" i="3"/>
  <c r="Z216" i="3"/>
  <c r="Y216" i="3"/>
  <c r="X216" i="3"/>
  <c r="V216" i="3"/>
  <c r="AC215" i="3"/>
  <c r="AB215" i="3"/>
  <c r="Z215" i="3"/>
  <c r="Y215" i="3"/>
  <c r="X215" i="3"/>
  <c r="V215" i="3"/>
  <c r="AC214" i="3"/>
  <c r="AB214" i="3"/>
  <c r="Z214" i="3"/>
  <c r="Y214" i="3"/>
  <c r="X214" i="3"/>
  <c r="V214" i="3"/>
  <c r="AC213" i="3"/>
  <c r="AB213" i="3"/>
  <c r="Z213" i="3"/>
  <c r="Y213" i="3"/>
  <c r="X213" i="3"/>
  <c r="V213" i="3"/>
  <c r="AC212" i="3"/>
  <c r="AB212" i="3"/>
  <c r="Z212" i="3"/>
  <c r="Y212" i="3"/>
  <c r="X212" i="3"/>
  <c r="V212" i="3"/>
  <c r="AC211" i="3"/>
  <c r="AB211" i="3"/>
  <c r="Z211" i="3"/>
  <c r="Y211" i="3"/>
  <c r="X211" i="3"/>
  <c r="V211" i="3"/>
  <c r="AC210" i="3"/>
  <c r="AB210" i="3"/>
  <c r="Z210" i="3"/>
  <c r="Y210" i="3"/>
  <c r="X210" i="3"/>
  <c r="V210" i="3"/>
  <c r="AC209" i="3"/>
  <c r="AB209" i="3"/>
  <c r="Z209" i="3"/>
  <c r="Y209" i="3"/>
  <c r="X209" i="3"/>
  <c r="V209" i="3"/>
  <c r="AC208" i="3"/>
  <c r="AB208" i="3"/>
  <c r="Z208" i="3"/>
  <c r="Y208" i="3"/>
  <c r="X208" i="3"/>
  <c r="V208" i="3"/>
  <c r="AC207" i="3"/>
  <c r="AB207" i="3"/>
  <c r="Z207" i="3"/>
  <c r="Y207" i="3"/>
  <c r="X207" i="3"/>
  <c r="V207" i="3"/>
  <c r="AC206" i="3"/>
  <c r="AB206" i="3"/>
  <c r="Z206" i="3"/>
  <c r="Y206" i="3"/>
  <c r="X206" i="3"/>
  <c r="V206" i="3"/>
  <c r="AC205" i="3"/>
  <c r="AB205" i="3"/>
  <c r="Z205" i="3"/>
  <c r="Y205" i="3"/>
  <c r="X205" i="3"/>
  <c r="V205" i="3"/>
  <c r="AC204" i="3"/>
  <c r="AB204" i="3"/>
  <c r="Z204" i="3"/>
  <c r="Y204" i="3"/>
  <c r="X204" i="3"/>
  <c r="V204" i="3"/>
  <c r="AC203" i="3"/>
  <c r="AB203" i="3"/>
  <c r="Z203" i="3"/>
  <c r="Y203" i="3"/>
  <c r="X203" i="3"/>
  <c r="V203" i="3"/>
  <c r="AC202" i="3"/>
  <c r="AB202" i="3"/>
  <c r="Z202" i="3"/>
  <c r="Y202" i="3"/>
  <c r="X202" i="3"/>
  <c r="V202" i="3"/>
  <c r="AC201" i="3"/>
  <c r="AB201" i="3"/>
  <c r="Z201" i="3"/>
  <c r="Y201" i="3"/>
  <c r="X201" i="3"/>
  <c r="V201" i="3"/>
  <c r="AC200" i="3"/>
  <c r="AB200" i="3"/>
  <c r="Z200" i="3"/>
  <c r="Y200" i="3"/>
  <c r="X200" i="3"/>
  <c r="V200" i="3"/>
  <c r="AC199" i="3"/>
  <c r="AB199" i="3"/>
  <c r="Z199" i="3"/>
  <c r="Y199" i="3"/>
  <c r="X199" i="3"/>
  <c r="V199" i="3"/>
  <c r="AC198" i="3"/>
  <c r="AB198" i="3"/>
  <c r="Z198" i="3"/>
  <c r="Y198" i="3"/>
  <c r="X198" i="3"/>
  <c r="V198" i="3"/>
  <c r="AC197" i="3"/>
  <c r="AB197" i="3"/>
  <c r="Z197" i="3"/>
  <c r="Y197" i="3"/>
  <c r="X197" i="3"/>
  <c r="V197" i="3"/>
  <c r="AC196" i="3"/>
  <c r="AB196" i="3"/>
  <c r="Z196" i="3"/>
  <c r="Y196" i="3"/>
  <c r="X196" i="3"/>
  <c r="V196" i="3"/>
  <c r="AC195" i="3"/>
  <c r="AB195" i="3"/>
  <c r="Z195" i="3"/>
  <c r="Y195" i="3"/>
  <c r="X195" i="3"/>
  <c r="V195" i="3"/>
  <c r="AC194" i="3"/>
  <c r="AB194" i="3"/>
  <c r="Z194" i="3"/>
  <c r="Y194" i="3"/>
  <c r="X194" i="3"/>
  <c r="V194" i="3"/>
  <c r="AC193" i="3"/>
  <c r="AB193" i="3"/>
  <c r="Z193" i="3"/>
  <c r="Y193" i="3"/>
  <c r="X193" i="3"/>
  <c r="V193" i="3"/>
  <c r="AC192" i="3"/>
  <c r="AB192" i="3"/>
  <c r="Z192" i="3"/>
  <c r="Y192" i="3"/>
  <c r="X192" i="3"/>
  <c r="V192" i="3"/>
  <c r="AC191" i="3"/>
  <c r="AB191" i="3"/>
  <c r="Z191" i="3"/>
  <c r="Y191" i="3"/>
  <c r="X191" i="3"/>
  <c r="V191" i="3"/>
  <c r="AC190" i="3"/>
  <c r="AB190" i="3"/>
  <c r="Z190" i="3"/>
  <c r="Y190" i="3"/>
  <c r="X190" i="3"/>
  <c r="V190" i="3"/>
  <c r="AC189" i="3"/>
  <c r="AB189" i="3"/>
  <c r="Z189" i="3"/>
  <c r="Y189" i="3"/>
  <c r="X189" i="3"/>
  <c r="V189" i="3"/>
  <c r="AC188" i="3"/>
  <c r="AB188" i="3"/>
  <c r="Z188" i="3"/>
  <c r="Y188" i="3"/>
  <c r="X188" i="3"/>
  <c r="V188" i="3"/>
  <c r="AC187" i="3"/>
  <c r="AB187" i="3"/>
  <c r="Z187" i="3"/>
  <c r="Y187" i="3"/>
  <c r="X187" i="3"/>
  <c r="V187" i="3"/>
  <c r="AC186" i="3"/>
  <c r="AB186" i="3"/>
  <c r="Z186" i="3"/>
  <c r="Y186" i="3"/>
  <c r="X186" i="3"/>
  <c r="V186" i="3"/>
  <c r="AC185" i="3"/>
  <c r="AB185" i="3"/>
  <c r="Z185" i="3"/>
  <c r="Y185" i="3"/>
  <c r="X185" i="3"/>
  <c r="V185" i="3"/>
  <c r="AC184" i="3"/>
  <c r="AB184" i="3"/>
  <c r="Z184" i="3"/>
  <c r="Y184" i="3"/>
  <c r="X184" i="3"/>
  <c r="V184" i="3"/>
  <c r="AC183" i="3"/>
  <c r="AB183" i="3"/>
  <c r="Z183" i="3"/>
  <c r="Y183" i="3"/>
  <c r="X183" i="3"/>
  <c r="V183" i="3"/>
  <c r="AC182" i="3"/>
  <c r="AB182" i="3"/>
  <c r="Z182" i="3"/>
  <c r="Y182" i="3"/>
  <c r="X182" i="3"/>
  <c r="V182" i="3"/>
  <c r="AC181" i="3"/>
  <c r="AB181" i="3"/>
  <c r="Z181" i="3"/>
  <c r="Y181" i="3"/>
  <c r="X181" i="3"/>
  <c r="V181" i="3"/>
  <c r="AC180" i="3"/>
  <c r="AB180" i="3"/>
  <c r="Z180" i="3"/>
  <c r="Y180" i="3"/>
  <c r="X180" i="3"/>
  <c r="V180" i="3"/>
  <c r="AC179" i="3"/>
  <c r="AB179" i="3"/>
  <c r="Z179" i="3"/>
  <c r="Y179" i="3"/>
  <c r="X179" i="3"/>
  <c r="V179" i="3"/>
  <c r="AC178" i="3"/>
  <c r="AB178" i="3"/>
  <c r="Z178" i="3"/>
  <c r="Y178" i="3"/>
  <c r="X178" i="3"/>
  <c r="V178" i="3"/>
  <c r="AC177" i="3"/>
  <c r="AB177" i="3"/>
  <c r="Z177" i="3"/>
  <c r="Y177" i="3"/>
  <c r="X177" i="3"/>
  <c r="V177" i="3"/>
  <c r="AC176" i="3"/>
  <c r="AB176" i="3"/>
  <c r="Z176" i="3"/>
  <c r="Y176" i="3"/>
  <c r="X176" i="3"/>
  <c r="V176" i="3"/>
  <c r="AC175" i="3"/>
  <c r="AB175" i="3"/>
  <c r="Z175" i="3"/>
  <c r="Y175" i="3"/>
  <c r="X175" i="3"/>
  <c r="V175" i="3"/>
  <c r="AC174" i="3"/>
  <c r="AB174" i="3"/>
  <c r="Z174" i="3"/>
  <c r="Y174" i="3"/>
  <c r="X174" i="3"/>
  <c r="V174" i="3"/>
  <c r="AC173" i="3"/>
  <c r="AB173" i="3"/>
  <c r="Z173" i="3"/>
  <c r="Y173" i="3"/>
  <c r="X173" i="3"/>
  <c r="V173" i="3"/>
  <c r="AC172" i="3"/>
  <c r="AB172" i="3"/>
  <c r="Z172" i="3"/>
  <c r="Y172" i="3"/>
  <c r="X172" i="3"/>
  <c r="V172" i="3"/>
  <c r="AC171" i="3"/>
  <c r="AB171" i="3"/>
  <c r="Z171" i="3"/>
  <c r="Y171" i="3"/>
  <c r="X171" i="3"/>
  <c r="V171" i="3"/>
  <c r="AC170" i="3"/>
  <c r="AB170" i="3"/>
  <c r="Z170" i="3"/>
  <c r="Y170" i="3"/>
  <c r="X170" i="3"/>
  <c r="V170" i="3"/>
  <c r="AC169" i="3"/>
  <c r="AB169" i="3"/>
  <c r="Z169" i="3"/>
  <c r="Y169" i="3"/>
  <c r="X169" i="3"/>
  <c r="V169" i="3"/>
  <c r="AC168" i="3"/>
  <c r="AB168" i="3"/>
  <c r="Z168" i="3"/>
  <c r="Y168" i="3"/>
  <c r="X168" i="3"/>
  <c r="V168" i="3"/>
  <c r="AC167" i="3"/>
  <c r="AB167" i="3"/>
  <c r="Z167" i="3"/>
  <c r="Y167" i="3"/>
  <c r="X167" i="3"/>
  <c r="V167" i="3"/>
  <c r="AC166" i="3"/>
  <c r="AB166" i="3"/>
  <c r="Z166" i="3"/>
  <c r="Y166" i="3"/>
  <c r="X166" i="3"/>
  <c r="V166" i="3"/>
  <c r="AC165" i="3"/>
  <c r="AB165" i="3"/>
  <c r="Z165" i="3"/>
  <c r="Y165" i="3"/>
  <c r="X165" i="3"/>
  <c r="V165" i="3"/>
  <c r="AC164" i="3"/>
  <c r="AB164" i="3"/>
  <c r="Z164" i="3"/>
  <c r="Y164" i="3"/>
  <c r="X164" i="3"/>
  <c r="V164" i="3"/>
  <c r="AC163" i="3"/>
  <c r="AB163" i="3"/>
  <c r="Z163" i="3"/>
  <c r="Y163" i="3"/>
  <c r="X163" i="3"/>
  <c r="V163" i="3"/>
  <c r="AC162" i="3"/>
  <c r="AB162" i="3"/>
  <c r="Z162" i="3"/>
  <c r="Y162" i="3"/>
  <c r="X162" i="3"/>
  <c r="V162" i="3"/>
  <c r="AC161" i="3"/>
  <c r="AB161" i="3"/>
  <c r="Z161" i="3"/>
  <c r="Y161" i="3"/>
  <c r="X161" i="3"/>
  <c r="V161" i="3"/>
  <c r="AC160" i="3"/>
  <c r="AB160" i="3"/>
  <c r="Z160" i="3"/>
  <c r="Y160" i="3"/>
  <c r="X160" i="3"/>
  <c r="V160" i="3"/>
  <c r="AC159" i="3"/>
  <c r="AB159" i="3"/>
  <c r="Z159" i="3"/>
  <c r="Y159" i="3"/>
  <c r="X159" i="3"/>
  <c r="V159" i="3"/>
  <c r="AC158" i="3"/>
  <c r="AB158" i="3"/>
  <c r="Z158" i="3"/>
  <c r="Y158" i="3"/>
  <c r="X158" i="3"/>
  <c r="V158" i="3"/>
  <c r="AC157" i="3"/>
  <c r="AB157" i="3"/>
  <c r="Z157" i="3"/>
  <c r="Y157" i="3"/>
  <c r="X157" i="3"/>
  <c r="V157" i="3"/>
  <c r="AC156" i="3"/>
  <c r="AB156" i="3"/>
  <c r="Z156" i="3"/>
  <c r="Y156" i="3"/>
  <c r="X156" i="3"/>
  <c r="V156" i="3"/>
  <c r="AC155" i="3"/>
  <c r="AB155" i="3"/>
  <c r="Z155" i="3"/>
  <c r="Y155" i="3"/>
  <c r="X155" i="3"/>
  <c r="V155" i="3"/>
  <c r="AC154" i="3"/>
  <c r="AB154" i="3"/>
  <c r="Z154" i="3"/>
  <c r="Y154" i="3"/>
  <c r="X154" i="3"/>
  <c r="V154" i="3"/>
  <c r="AC153" i="3"/>
  <c r="AB153" i="3"/>
  <c r="Z153" i="3"/>
  <c r="Y153" i="3"/>
  <c r="X153" i="3"/>
  <c r="V153" i="3"/>
  <c r="AC152" i="3"/>
  <c r="AB152" i="3"/>
  <c r="Z152" i="3"/>
  <c r="Y152" i="3"/>
  <c r="X152" i="3"/>
  <c r="V152" i="3"/>
  <c r="AC151" i="3"/>
  <c r="AB151" i="3"/>
  <c r="Z151" i="3"/>
  <c r="Y151" i="3"/>
  <c r="X151" i="3"/>
  <c r="V151" i="3"/>
  <c r="AC150" i="3"/>
  <c r="AB150" i="3"/>
  <c r="Z150" i="3"/>
  <c r="Y150" i="3"/>
  <c r="X150" i="3"/>
  <c r="V150" i="3"/>
  <c r="AC149" i="3"/>
  <c r="AB149" i="3"/>
  <c r="Z149" i="3"/>
  <c r="Y149" i="3"/>
  <c r="X149" i="3"/>
  <c r="V149" i="3"/>
  <c r="AC148" i="3"/>
  <c r="AB148" i="3"/>
  <c r="Z148" i="3"/>
  <c r="Y148" i="3"/>
  <c r="X148" i="3"/>
  <c r="V148" i="3"/>
  <c r="AC147" i="3"/>
  <c r="AB147" i="3"/>
  <c r="Z147" i="3"/>
  <c r="Y147" i="3"/>
  <c r="X147" i="3"/>
  <c r="V147" i="3"/>
  <c r="AC146" i="3"/>
  <c r="AB146" i="3"/>
  <c r="Z146" i="3"/>
  <c r="Y146" i="3"/>
  <c r="X146" i="3"/>
  <c r="V146" i="3"/>
  <c r="AC145" i="3"/>
  <c r="AB145" i="3"/>
  <c r="Z145" i="3"/>
  <c r="Y145" i="3"/>
  <c r="X145" i="3"/>
  <c r="V145" i="3"/>
  <c r="AC144" i="3"/>
  <c r="AB144" i="3"/>
  <c r="Z144" i="3"/>
  <c r="Y144" i="3"/>
  <c r="X144" i="3"/>
  <c r="V144" i="3"/>
  <c r="AC143" i="3"/>
  <c r="AB143" i="3"/>
  <c r="Z143" i="3"/>
  <c r="Y143" i="3"/>
  <c r="X143" i="3"/>
  <c r="V143" i="3"/>
  <c r="AC142" i="3"/>
  <c r="AB142" i="3"/>
  <c r="Z142" i="3"/>
  <c r="Y142" i="3"/>
  <c r="X142" i="3"/>
  <c r="V142" i="3"/>
  <c r="AC141" i="3"/>
  <c r="AB141" i="3"/>
  <c r="Z141" i="3"/>
  <c r="Y141" i="3"/>
  <c r="X141" i="3"/>
  <c r="V141" i="3"/>
  <c r="AC140" i="3"/>
  <c r="AB140" i="3"/>
  <c r="Z140" i="3"/>
  <c r="Y140" i="3"/>
  <c r="X140" i="3"/>
  <c r="V140" i="3"/>
  <c r="AC139" i="3"/>
  <c r="AB139" i="3"/>
  <c r="Z139" i="3"/>
  <c r="Y139" i="3"/>
  <c r="X139" i="3"/>
  <c r="V139" i="3"/>
  <c r="AC138" i="3"/>
  <c r="AB138" i="3"/>
  <c r="Z138" i="3"/>
  <c r="Y138" i="3"/>
  <c r="X138" i="3"/>
  <c r="V138" i="3"/>
  <c r="AC137" i="3"/>
  <c r="AB137" i="3"/>
  <c r="Z137" i="3"/>
  <c r="Y137" i="3"/>
  <c r="X137" i="3"/>
  <c r="V137" i="3"/>
  <c r="AC136" i="3"/>
  <c r="AB136" i="3"/>
  <c r="Z136" i="3"/>
  <c r="Y136" i="3"/>
  <c r="X136" i="3"/>
  <c r="V136" i="3"/>
  <c r="AC135" i="3"/>
  <c r="AB135" i="3"/>
  <c r="Z135" i="3"/>
  <c r="Y135" i="3"/>
  <c r="X135" i="3"/>
  <c r="V135" i="3"/>
  <c r="AC134" i="3"/>
  <c r="AB134" i="3"/>
  <c r="Z134" i="3"/>
  <c r="Y134" i="3"/>
  <c r="X134" i="3"/>
  <c r="V134" i="3"/>
  <c r="AC133" i="3"/>
  <c r="AB133" i="3"/>
  <c r="Z133" i="3"/>
  <c r="Y133" i="3"/>
  <c r="X133" i="3"/>
  <c r="V133" i="3"/>
  <c r="AC132" i="3"/>
  <c r="AB132" i="3"/>
  <c r="Z132" i="3"/>
  <c r="Y132" i="3"/>
  <c r="X132" i="3"/>
  <c r="V132" i="3"/>
  <c r="AC131" i="3"/>
  <c r="AB131" i="3"/>
  <c r="Z131" i="3"/>
  <c r="Y131" i="3"/>
  <c r="X131" i="3"/>
  <c r="V131" i="3"/>
  <c r="AC130" i="3"/>
  <c r="AB130" i="3"/>
  <c r="Z130" i="3"/>
  <c r="Y130" i="3"/>
  <c r="X130" i="3"/>
  <c r="V130" i="3"/>
  <c r="AC129" i="3"/>
  <c r="AB129" i="3"/>
  <c r="Z129" i="3"/>
  <c r="Y129" i="3"/>
  <c r="X129" i="3"/>
  <c r="V129" i="3"/>
  <c r="AC128" i="3"/>
  <c r="AB128" i="3"/>
  <c r="Z128" i="3"/>
  <c r="Y128" i="3"/>
  <c r="X128" i="3"/>
  <c r="V128" i="3"/>
  <c r="AC127" i="3"/>
  <c r="AB127" i="3"/>
  <c r="Z127" i="3"/>
  <c r="Y127" i="3"/>
  <c r="X127" i="3"/>
  <c r="V127" i="3"/>
  <c r="AC126" i="3"/>
  <c r="AB126" i="3"/>
  <c r="Z126" i="3"/>
  <c r="Y126" i="3"/>
  <c r="X126" i="3"/>
  <c r="V126" i="3"/>
  <c r="AC125" i="3"/>
  <c r="AB125" i="3"/>
  <c r="Z125" i="3"/>
  <c r="Y125" i="3"/>
  <c r="X125" i="3"/>
  <c r="V125" i="3"/>
  <c r="AC124" i="3"/>
  <c r="AB124" i="3"/>
  <c r="Z124" i="3"/>
  <c r="Y124" i="3"/>
  <c r="X124" i="3"/>
  <c r="V124" i="3"/>
  <c r="AC123" i="3"/>
  <c r="AB123" i="3"/>
  <c r="Z123" i="3"/>
  <c r="Y123" i="3"/>
  <c r="X123" i="3"/>
  <c r="V123" i="3"/>
  <c r="AC122" i="3"/>
  <c r="AB122" i="3"/>
  <c r="Z122" i="3"/>
  <c r="Y122" i="3"/>
  <c r="X122" i="3"/>
  <c r="V122" i="3"/>
  <c r="AC121" i="3"/>
  <c r="AB121" i="3"/>
  <c r="Z121" i="3"/>
  <c r="Y121" i="3"/>
  <c r="X121" i="3"/>
  <c r="V121" i="3"/>
  <c r="AC120" i="3"/>
  <c r="AB120" i="3"/>
  <c r="Z120" i="3"/>
  <c r="Y120" i="3"/>
  <c r="X120" i="3"/>
  <c r="V120" i="3"/>
  <c r="AC119" i="3"/>
  <c r="AB119" i="3"/>
  <c r="Z119" i="3"/>
  <c r="Y119" i="3"/>
  <c r="X119" i="3"/>
  <c r="V119" i="3"/>
  <c r="AC118" i="3"/>
  <c r="AB118" i="3"/>
  <c r="Z118" i="3"/>
  <c r="Y118" i="3"/>
  <c r="X118" i="3"/>
  <c r="V118" i="3"/>
  <c r="AC117" i="3"/>
  <c r="AB117" i="3"/>
  <c r="Z117" i="3"/>
  <c r="Y117" i="3"/>
  <c r="X117" i="3"/>
  <c r="V117" i="3"/>
  <c r="AC116" i="3"/>
  <c r="AB116" i="3"/>
  <c r="Z116" i="3"/>
  <c r="Y116" i="3"/>
  <c r="X116" i="3"/>
  <c r="V116" i="3"/>
  <c r="AC115" i="3"/>
  <c r="AB115" i="3"/>
  <c r="Z115" i="3"/>
  <c r="Y115" i="3"/>
  <c r="X115" i="3"/>
  <c r="V115" i="3"/>
  <c r="AC114" i="3"/>
  <c r="AB114" i="3"/>
  <c r="Z114" i="3"/>
  <c r="Y114" i="3"/>
  <c r="X114" i="3"/>
  <c r="V114" i="3"/>
  <c r="AC113" i="3"/>
  <c r="AB113" i="3"/>
  <c r="Z113" i="3"/>
  <c r="Y113" i="3"/>
  <c r="X113" i="3"/>
  <c r="V113" i="3"/>
  <c r="AC112" i="3"/>
  <c r="AB112" i="3"/>
  <c r="Z112" i="3"/>
  <c r="Y112" i="3"/>
  <c r="X112" i="3"/>
  <c r="V112" i="3"/>
  <c r="AC111" i="3"/>
  <c r="AB111" i="3"/>
  <c r="Z111" i="3"/>
  <c r="Y111" i="3"/>
  <c r="X111" i="3"/>
  <c r="V111" i="3"/>
  <c r="AC110" i="3"/>
  <c r="AB110" i="3"/>
  <c r="Z110" i="3"/>
  <c r="Y110" i="3"/>
  <c r="X110" i="3"/>
  <c r="V110" i="3"/>
  <c r="AC109" i="3"/>
  <c r="AB109" i="3"/>
  <c r="Z109" i="3"/>
  <c r="Y109" i="3"/>
  <c r="X109" i="3"/>
  <c r="V109" i="3"/>
  <c r="AC108" i="3"/>
  <c r="AB108" i="3"/>
  <c r="Z108" i="3"/>
  <c r="Y108" i="3"/>
  <c r="X108" i="3"/>
  <c r="V108" i="3"/>
  <c r="AC107" i="3"/>
  <c r="AB107" i="3"/>
  <c r="Z107" i="3"/>
  <c r="Y107" i="3"/>
  <c r="X107" i="3"/>
  <c r="V107" i="3"/>
  <c r="AC106" i="3"/>
  <c r="AB106" i="3"/>
  <c r="Z106" i="3"/>
  <c r="Y106" i="3"/>
  <c r="X106" i="3"/>
  <c r="V106" i="3"/>
  <c r="AC105" i="3"/>
  <c r="AB105" i="3"/>
  <c r="Z105" i="3"/>
  <c r="Y105" i="3"/>
  <c r="X105" i="3"/>
  <c r="V105" i="3"/>
  <c r="AC104" i="3"/>
  <c r="AB104" i="3"/>
  <c r="Z104" i="3"/>
  <c r="Y104" i="3"/>
  <c r="X104" i="3"/>
  <c r="V104" i="3"/>
  <c r="AC103" i="3"/>
  <c r="AB103" i="3"/>
  <c r="Z103" i="3"/>
  <c r="Y103" i="3"/>
  <c r="X103" i="3"/>
  <c r="V103" i="3"/>
  <c r="AC102" i="3"/>
  <c r="AB102" i="3"/>
  <c r="Z102" i="3"/>
  <c r="Y102" i="3"/>
  <c r="X102" i="3"/>
  <c r="V102" i="3"/>
  <c r="AC101" i="3"/>
  <c r="AB101" i="3"/>
  <c r="Z101" i="3"/>
  <c r="Y101" i="3"/>
  <c r="X101" i="3"/>
  <c r="V101" i="3"/>
  <c r="AC100" i="3"/>
  <c r="AB100" i="3"/>
  <c r="Z100" i="3"/>
  <c r="Y100" i="3"/>
  <c r="X100" i="3"/>
  <c r="V100" i="3"/>
  <c r="AC99" i="3"/>
  <c r="AB99" i="3"/>
  <c r="Z99" i="3"/>
  <c r="Y99" i="3"/>
  <c r="X99" i="3"/>
  <c r="V99" i="3"/>
  <c r="AC98" i="3"/>
  <c r="AB98" i="3"/>
  <c r="Z98" i="3"/>
  <c r="Y98" i="3"/>
  <c r="X98" i="3"/>
  <c r="V98" i="3"/>
  <c r="AC97" i="3"/>
  <c r="AB97" i="3"/>
  <c r="Z97" i="3"/>
  <c r="Y97" i="3"/>
  <c r="X97" i="3"/>
  <c r="V97" i="3"/>
  <c r="AC96" i="3"/>
  <c r="AB96" i="3"/>
  <c r="Z96" i="3"/>
  <c r="Y96" i="3"/>
  <c r="X96" i="3"/>
  <c r="V96" i="3"/>
  <c r="AC95" i="3"/>
  <c r="AB95" i="3"/>
  <c r="Z95" i="3"/>
  <c r="Y95" i="3"/>
  <c r="X95" i="3"/>
  <c r="V95" i="3"/>
  <c r="AC94" i="3"/>
  <c r="AB94" i="3"/>
  <c r="Z94" i="3"/>
  <c r="Y94" i="3"/>
  <c r="X94" i="3"/>
  <c r="V94" i="3"/>
  <c r="AC93" i="3"/>
  <c r="AB93" i="3"/>
  <c r="Z93" i="3"/>
  <c r="Y93" i="3"/>
  <c r="X93" i="3"/>
  <c r="V93" i="3"/>
  <c r="AC92" i="3"/>
  <c r="AB92" i="3"/>
  <c r="Z92" i="3"/>
  <c r="Y92" i="3"/>
  <c r="X92" i="3"/>
  <c r="V92" i="3"/>
  <c r="AC91" i="3"/>
  <c r="AB91" i="3"/>
  <c r="Z91" i="3"/>
  <c r="Y91" i="3"/>
  <c r="X91" i="3"/>
  <c r="V91" i="3"/>
  <c r="AC90" i="3"/>
  <c r="AB90" i="3"/>
  <c r="Z90" i="3"/>
  <c r="Y90" i="3"/>
  <c r="X90" i="3"/>
  <c r="V90" i="3"/>
  <c r="AC89" i="3"/>
  <c r="AB89" i="3"/>
  <c r="Z89" i="3"/>
  <c r="Y89" i="3"/>
  <c r="X89" i="3"/>
  <c r="V89" i="3"/>
  <c r="AC88" i="3"/>
  <c r="AB88" i="3"/>
  <c r="Z88" i="3"/>
  <c r="Y88" i="3"/>
  <c r="X88" i="3"/>
  <c r="V88" i="3"/>
  <c r="AC87" i="3"/>
  <c r="AB87" i="3"/>
  <c r="Z87" i="3"/>
  <c r="Y87" i="3"/>
  <c r="X87" i="3"/>
  <c r="V87" i="3"/>
  <c r="AC86" i="3"/>
  <c r="AB86" i="3"/>
  <c r="Z86" i="3"/>
  <c r="Y86" i="3"/>
  <c r="X86" i="3"/>
  <c r="V86" i="3"/>
  <c r="AC85" i="3"/>
  <c r="AB85" i="3"/>
  <c r="Z85" i="3"/>
  <c r="Y85" i="3"/>
  <c r="X85" i="3"/>
  <c r="V85" i="3"/>
  <c r="AC84" i="3"/>
  <c r="AB84" i="3"/>
  <c r="Z84" i="3"/>
  <c r="Y84" i="3"/>
  <c r="X84" i="3"/>
  <c r="V84" i="3"/>
  <c r="AC83" i="3"/>
  <c r="AB83" i="3"/>
  <c r="Z83" i="3"/>
  <c r="Y83" i="3"/>
  <c r="X83" i="3"/>
  <c r="V83" i="3"/>
  <c r="AC82" i="3"/>
  <c r="AB82" i="3"/>
  <c r="Z82" i="3"/>
  <c r="Y82" i="3"/>
  <c r="X82" i="3"/>
  <c r="V82" i="3"/>
  <c r="AC81" i="3"/>
  <c r="AB81" i="3"/>
  <c r="Z81" i="3"/>
  <c r="Y81" i="3"/>
  <c r="X81" i="3"/>
  <c r="V81" i="3"/>
  <c r="AC80" i="3"/>
  <c r="AB80" i="3"/>
  <c r="Z80" i="3"/>
  <c r="Y80" i="3"/>
  <c r="X80" i="3"/>
  <c r="V80" i="3"/>
  <c r="AC79" i="3"/>
  <c r="AB79" i="3"/>
  <c r="Z79" i="3"/>
  <c r="Y79" i="3"/>
  <c r="X79" i="3"/>
  <c r="V79" i="3"/>
  <c r="AC78" i="3"/>
  <c r="AB78" i="3"/>
  <c r="Z78" i="3"/>
  <c r="Y78" i="3"/>
  <c r="X78" i="3"/>
  <c r="V78" i="3"/>
  <c r="AC77" i="3"/>
  <c r="AB77" i="3"/>
  <c r="Z77" i="3"/>
  <c r="Y77" i="3"/>
  <c r="X77" i="3"/>
  <c r="V77" i="3"/>
  <c r="AC76" i="3"/>
  <c r="AB76" i="3"/>
  <c r="Z76" i="3"/>
  <c r="Y76" i="3"/>
  <c r="X76" i="3"/>
  <c r="V76" i="3"/>
  <c r="AC75" i="3"/>
  <c r="AB75" i="3"/>
  <c r="Z75" i="3"/>
  <c r="Y75" i="3"/>
  <c r="X75" i="3"/>
  <c r="V75" i="3"/>
  <c r="AC74" i="3"/>
  <c r="AB74" i="3"/>
  <c r="Z74" i="3"/>
  <c r="Y74" i="3"/>
  <c r="X74" i="3"/>
  <c r="V74" i="3"/>
  <c r="AC73" i="3"/>
  <c r="AB73" i="3"/>
  <c r="Z73" i="3"/>
  <c r="Y73" i="3"/>
  <c r="X73" i="3"/>
  <c r="V73" i="3"/>
  <c r="AC72" i="3"/>
  <c r="AC6" i="3" s="1"/>
  <c r="AB72" i="3"/>
  <c r="Z72" i="3"/>
  <c r="Y72" i="3"/>
  <c r="X72" i="3"/>
  <c r="V72" i="3"/>
  <c r="AC71" i="3"/>
  <c r="AB71" i="3"/>
  <c r="AB6" i="3" s="1"/>
  <c r="Z71" i="3"/>
  <c r="Y71" i="3"/>
  <c r="X71" i="3"/>
  <c r="V71" i="3"/>
  <c r="AC70" i="3"/>
  <c r="AB70" i="3"/>
  <c r="Z70" i="3"/>
  <c r="Y70" i="3"/>
  <c r="X70" i="3"/>
  <c r="V70" i="3"/>
  <c r="AC69" i="3"/>
  <c r="AB69" i="3"/>
  <c r="Z69" i="3"/>
  <c r="Z6" i="3" s="1"/>
  <c r="Y69" i="3"/>
  <c r="X69" i="3"/>
  <c r="V69" i="3"/>
  <c r="AC68" i="3"/>
  <c r="AB68" i="3"/>
  <c r="Z68" i="3"/>
  <c r="Y68" i="3"/>
  <c r="X68" i="3"/>
  <c r="V68" i="3"/>
  <c r="AC67" i="3"/>
  <c r="AB67" i="3"/>
  <c r="Z67" i="3"/>
  <c r="Y67" i="3"/>
  <c r="X67" i="3"/>
  <c r="X6" i="3" s="1"/>
  <c r="V67" i="3"/>
  <c r="AC66" i="3"/>
  <c r="AB66" i="3"/>
  <c r="Z66" i="3"/>
  <c r="Y66" i="3"/>
  <c r="X66" i="3"/>
  <c r="V66" i="3"/>
  <c r="AC65" i="3"/>
  <c r="AB65" i="3"/>
  <c r="Z65" i="3"/>
  <c r="Y65" i="3"/>
  <c r="X65" i="3"/>
  <c r="V65" i="3"/>
  <c r="AC64" i="3"/>
  <c r="AB64" i="3"/>
  <c r="Z64" i="3"/>
  <c r="Y64" i="3"/>
  <c r="X64" i="3"/>
  <c r="V64" i="3"/>
  <c r="AC63" i="3"/>
  <c r="AB63" i="3"/>
  <c r="Z63" i="3"/>
  <c r="Y63" i="3"/>
  <c r="X63" i="3"/>
  <c r="V63" i="3"/>
  <c r="AC62" i="3"/>
  <c r="AB62" i="3"/>
  <c r="Z62" i="3"/>
  <c r="Y62" i="3"/>
  <c r="X62" i="3"/>
  <c r="V62" i="3"/>
  <c r="AC61" i="3"/>
  <c r="AB61" i="3"/>
  <c r="Z61" i="3"/>
  <c r="Y61" i="3"/>
  <c r="X61" i="3"/>
  <c r="V61" i="3"/>
  <c r="AC60" i="3"/>
  <c r="AB60" i="3"/>
  <c r="Z60" i="3"/>
  <c r="Y60" i="3"/>
  <c r="X60" i="3"/>
  <c r="V60" i="3"/>
  <c r="AC59" i="3"/>
  <c r="AB59" i="3"/>
  <c r="Z59" i="3"/>
  <c r="Y59" i="3"/>
  <c r="X59" i="3"/>
  <c r="V59" i="3"/>
  <c r="AC58" i="3"/>
  <c r="AB58" i="3"/>
  <c r="Z58" i="3"/>
  <c r="Y58" i="3"/>
  <c r="X58" i="3"/>
  <c r="V58" i="3"/>
  <c r="AC57" i="3"/>
  <c r="AB57" i="3"/>
  <c r="Z57" i="3"/>
  <c r="Y57" i="3"/>
  <c r="X57" i="3"/>
  <c r="V57" i="3"/>
  <c r="AC56" i="3"/>
  <c r="AB56" i="3"/>
  <c r="Z56" i="3"/>
  <c r="Y56" i="3"/>
  <c r="X56" i="3"/>
  <c r="V56" i="3"/>
  <c r="AC55" i="3"/>
  <c r="AB55" i="3"/>
  <c r="Z55" i="3"/>
  <c r="Y55" i="3"/>
  <c r="X55" i="3"/>
  <c r="V55" i="3"/>
  <c r="AC54" i="3"/>
  <c r="AB54" i="3"/>
  <c r="Z54" i="3"/>
  <c r="Y54" i="3"/>
  <c r="X54" i="3"/>
  <c r="V54" i="3"/>
  <c r="AC53" i="3"/>
  <c r="AB53" i="3"/>
  <c r="Z53" i="3"/>
  <c r="Y53" i="3"/>
  <c r="X53" i="3"/>
  <c r="V53" i="3"/>
  <c r="AC52" i="3"/>
  <c r="AB52" i="3"/>
  <c r="Z52" i="3"/>
  <c r="Y52" i="3"/>
  <c r="X52" i="3"/>
  <c r="V52" i="3"/>
  <c r="AC51" i="3"/>
  <c r="AB51" i="3"/>
  <c r="Z51" i="3"/>
  <c r="Y51" i="3"/>
  <c r="X51" i="3"/>
  <c r="V51" i="3"/>
  <c r="AC50" i="3"/>
  <c r="AB50" i="3"/>
  <c r="Z50" i="3"/>
  <c r="Y50" i="3"/>
  <c r="X50" i="3"/>
  <c r="V50" i="3"/>
  <c r="AC49" i="3"/>
  <c r="AB49" i="3"/>
  <c r="Z49" i="3"/>
  <c r="Y49" i="3"/>
  <c r="X49" i="3"/>
  <c r="V49" i="3"/>
  <c r="AC48" i="3"/>
  <c r="AB48" i="3"/>
  <c r="Z48" i="3"/>
  <c r="Y48" i="3"/>
  <c r="X48" i="3"/>
  <c r="V48" i="3"/>
  <c r="AC47" i="3"/>
  <c r="AB47" i="3"/>
  <c r="Z47" i="3"/>
  <c r="Y47" i="3"/>
  <c r="X47" i="3"/>
  <c r="V47" i="3"/>
  <c r="AC46" i="3"/>
  <c r="AB46" i="3"/>
  <c r="Z46" i="3"/>
  <c r="Y46" i="3"/>
  <c r="X46" i="3"/>
  <c r="V46" i="3"/>
  <c r="AC45" i="3"/>
  <c r="AB45" i="3"/>
  <c r="Z45" i="3"/>
  <c r="Y45" i="3"/>
  <c r="X45" i="3"/>
  <c r="V45" i="3"/>
  <c r="AC44" i="3"/>
  <c r="AB44" i="3"/>
  <c r="Z44" i="3"/>
  <c r="Y44" i="3"/>
  <c r="X44" i="3"/>
  <c r="V44" i="3"/>
  <c r="AC43" i="3"/>
  <c r="AB43" i="3"/>
  <c r="Z43" i="3"/>
  <c r="Y43" i="3"/>
  <c r="X43" i="3"/>
  <c r="V43" i="3"/>
  <c r="AC42" i="3"/>
  <c r="AB42" i="3"/>
  <c r="Z42" i="3"/>
  <c r="Y42" i="3"/>
  <c r="X42" i="3"/>
  <c r="V42" i="3"/>
  <c r="AC41" i="3"/>
  <c r="AB41" i="3"/>
  <c r="Z41" i="3"/>
  <c r="Y41" i="3"/>
  <c r="X41" i="3"/>
  <c r="V41" i="3"/>
  <c r="AC40" i="3"/>
  <c r="AB40" i="3"/>
  <c r="Z40" i="3"/>
  <c r="Y40" i="3"/>
  <c r="X40" i="3"/>
  <c r="V40" i="3"/>
  <c r="AC39" i="3"/>
  <c r="AB39" i="3"/>
  <c r="Z39" i="3"/>
  <c r="Y39" i="3"/>
  <c r="X39" i="3"/>
  <c r="V39" i="3"/>
  <c r="AC38" i="3"/>
  <c r="AB38" i="3"/>
  <c r="Z38" i="3"/>
  <c r="Y38" i="3"/>
  <c r="X38" i="3"/>
  <c r="V38" i="3"/>
  <c r="AC37" i="3"/>
  <c r="AB37" i="3"/>
  <c r="Z37" i="3"/>
  <c r="Y37" i="3"/>
  <c r="X37" i="3"/>
  <c r="V37" i="3"/>
  <c r="AC36" i="3"/>
  <c r="AB36" i="3"/>
  <c r="Z36" i="3"/>
  <c r="Y36" i="3"/>
  <c r="X36" i="3"/>
  <c r="V36" i="3"/>
  <c r="AC35" i="3"/>
  <c r="AB35" i="3"/>
  <c r="Z35" i="3"/>
  <c r="Y35" i="3"/>
  <c r="X35" i="3"/>
  <c r="V35" i="3"/>
  <c r="AC34" i="3"/>
  <c r="AB34" i="3"/>
  <c r="Z34" i="3"/>
  <c r="Y34" i="3"/>
  <c r="X34" i="3"/>
  <c r="V34" i="3"/>
  <c r="AC33" i="3"/>
  <c r="AB33" i="3"/>
  <c r="Z33" i="3"/>
  <c r="Y33" i="3"/>
  <c r="X33" i="3"/>
  <c r="V33" i="3"/>
  <c r="AC32" i="3"/>
  <c r="AB32" i="3"/>
  <c r="Z32" i="3"/>
  <c r="Y32" i="3"/>
  <c r="X32" i="3"/>
  <c r="V32" i="3"/>
  <c r="AC31" i="3"/>
  <c r="AB31" i="3"/>
  <c r="Z31" i="3"/>
  <c r="Y31" i="3"/>
  <c r="X31" i="3"/>
  <c r="V31" i="3"/>
  <c r="AC30" i="3"/>
  <c r="AB30" i="3"/>
  <c r="Z30" i="3"/>
  <c r="Y30" i="3"/>
  <c r="X30" i="3"/>
  <c r="V30" i="3"/>
  <c r="AC29" i="3"/>
  <c r="AB29" i="3"/>
  <c r="Z29" i="3"/>
  <c r="Y29" i="3"/>
  <c r="X29" i="3"/>
  <c r="V29" i="3"/>
  <c r="AC28" i="3"/>
  <c r="AB28" i="3"/>
  <c r="Z28" i="3"/>
  <c r="Y28" i="3"/>
  <c r="X28" i="3"/>
  <c r="V28" i="3"/>
  <c r="AC27" i="3"/>
  <c r="AB27" i="3"/>
  <c r="Z27" i="3"/>
  <c r="Y27" i="3"/>
  <c r="X27" i="3"/>
  <c r="V27" i="3"/>
  <c r="AC26" i="3"/>
  <c r="AB26" i="3"/>
  <c r="Z26" i="3"/>
  <c r="Y26" i="3"/>
  <c r="X26" i="3"/>
  <c r="V26" i="3"/>
  <c r="AC25" i="3"/>
  <c r="AB25" i="3"/>
  <c r="Z25" i="3"/>
  <c r="Y25" i="3"/>
  <c r="X25" i="3"/>
  <c r="V25" i="3"/>
  <c r="AC24" i="3"/>
  <c r="AB24" i="3"/>
  <c r="Z24" i="3"/>
  <c r="Y24" i="3"/>
  <c r="X24" i="3"/>
  <c r="V24" i="3"/>
  <c r="AC23" i="3"/>
  <c r="AB23" i="3"/>
  <c r="Z23" i="3"/>
  <c r="Y23" i="3"/>
  <c r="X23" i="3"/>
  <c r="V23" i="3"/>
  <c r="AC22" i="3"/>
  <c r="AB22" i="3"/>
  <c r="Z22" i="3"/>
  <c r="Y22" i="3"/>
  <c r="X22" i="3"/>
  <c r="V22" i="3"/>
  <c r="AC21" i="3"/>
  <c r="AB21" i="3"/>
  <c r="Z21" i="3"/>
  <c r="Y21" i="3"/>
  <c r="X21" i="3"/>
  <c r="V21" i="3"/>
  <c r="AC20" i="3"/>
  <c r="AB20" i="3"/>
  <c r="Z20" i="3"/>
  <c r="Y20" i="3"/>
  <c r="X20" i="3"/>
  <c r="V20" i="3"/>
  <c r="AC19" i="3"/>
  <c r="AB19" i="3"/>
  <c r="Z19" i="3"/>
  <c r="Y19" i="3"/>
  <c r="X19" i="3"/>
  <c r="V19" i="3"/>
  <c r="AC18" i="3"/>
  <c r="AB18" i="3"/>
  <c r="Z18" i="3"/>
  <c r="Y18" i="3"/>
  <c r="X18" i="3"/>
  <c r="V18" i="3"/>
  <c r="AC17" i="3"/>
  <c r="AB17" i="3"/>
  <c r="Z17" i="3"/>
  <c r="Y17" i="3"/>
  <c r="X17" i="3"/>
  <c r="V17" i="3"/>
  <c r="AC16" i="3"/>
  <c r="AB16" i="3"/>
  <c r="Z16" i="3"/>
  <c r="Y16" i="3"/>
  <c r="X16" i="3"/>
  <c r="V16" i="3"/>
  <c r="AC15" i="3"/>
  <c r="AB15" i="3"/>
  <c r="Z15" i="3"/>
  <c r="Y15" i="3"/>
  <c r="X15" i="3"/>
  <c r="V15" i="3"/>
  <c r="AC14" i="3"/>
  <c r="AB14" i="3"/>
  <c r="Z14" i="3"/>
  <c r="Y14" i="3"/>
  <c r="X14" i="3"/>
  <c r="V14" i="3"/>
  <c r="AC13" i="3"/>
  <c r="AB13" i="3"/>
  <c r="Z13" i="3"/>
  <c r="Y13" i="3"/>
  <c r="X13" i="3"/>
  <c r="V13" i="3"/>
  <c r="AC12" i="3"/>
  <c r="AB12" i="3"/>
  <c r="Z12" i="3"/>
  <c r="Y12" i="3"/>
  <c r="X12" i="3"/>
  <c r="V12" i="3"/>
  <c r="V6" i="3" s="1"/>
  <c r="AC11" i="3"/>
  <c r="AB11" i="3"/>
  <c r="Z11" i="3"/>
  <c r="Y11" i="3"/>
  <c r="X11" i="3"/>
  <c r="V11" i="3"/>
  <c r="AC10" i="3"/>
  <c r="AB10" i="3"/>
  <c r="Z10" i="3"/>
  <c r="Y10" i="3"/>
  <c r="X10" i="3"/>
  <c r="V10" i="3"/>
  <c r="AC9" i="3"/>
  <c r="AB9" i="3"/>
  <c r="Z9" i="3"/>
  <c r="Y9" i="3"/>
  <c r="X9" i="3"/>
  <c r="V9" i="3"/>
  <c r="AC8" i="3"/>
  <c r="AB8" i="3"/>
  <c r="Z8" i="3"/>
  <c r="Y8" i="3"/>
  <c r="X8" i="3"/>
  <c r="V8" i="3"/>
  <c r="AC7" i="3"/>
  <c r="AB7" i="3"/>
  <c r="Z7" i="3"/>
  <c r="Y7" i="3"/>
  <c r="X7" i="3"/>
  <c r="V7" i="3"/>
  <c r="Q7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AA358" i="3" l="1"/>
  <c r="W358" i="3"/>
  <c r="AA310" i="3"/>
  <c r="W310" i="3"/>
  <c r="W270" i="3"/>
  <c r="AA270" i="3"/>
  <c r="W230" i="3"/>
  <c r="AA230" i="3"/>
  <c r="W198" i="3"/>
  <c r="AA198" i="3"/>
  <c r="W158" i="3"/>
  <c r="AA158" i="3"/>
  <c r="W134" i="3"/>
  <c r="AA134" i="3"/>
  <c r="W94" i="3"/>
  <c r="AA94" i="3"/>
  <c r="AA54" i="3"/>
  <c r="W54" i="3"/>
  <c r="W38" i="3"/>
  <c r="AA38" i="3"/>
  <c r="AA349" i="3"/>
  <c r="W349" i="3"/>
  <c r="AA309" i="3"/>
  <c r="W309" i="3"/>
  <c r="W269" i="3"/>
  <c r="AA269" i="3"/>
  <c r="W245" i="3"/>
  <c r="AA245" i="3"/>
  <c r="W221" i="3"/>
  <c r="AA221" i="3"/>
  <c r="W213" i="3"/>
  <c r="AA213" i="3"/>
  <c r="W189" i="3"/>
  <c r="AA189" i="3"/>
  <c r="W165" i="3"/>
  <c r="AA165" i="3"/>
  <c r="W157" i="3"/>
  <c r="AA157" i="3"/>
  <c r="W149" i="3"/>
  <c r="AA149" i="3"/>
  <c r="W141" i="3"/>
  <c r="AA141" i="3"/>
  <c r="W133" i="3"/>
  <c r="AA133" i="3"/>
  <c r="W125" i="3"/>
  <c r="AA125" i="3"/>
  <c r="W117" i="3"/>
  <c r="AA117" i="3"/>
  <c r="W109" i="3"/>
  <c r="AA109" i="3"/>
  <c r="W101" i="3"/>
  <c r="AA101" i="3"/>
  <c r="W93" i="3"/>
  <c r="AA93" i="3"/>
  <c r="W85" i="3"/>
  <c r="AA85" i="3"/>
  <c r="W77" i="3"/>
  <c r="AA77" i="3"/>
  <c r="W69" i="3"/>
  <c r="AA69" i="3"/>
  <c r="W61" i="3"/>
  <c r="AA61" i="3"/>
  <c r="AA53" i="3"/>
  <c r="W53" i="3"/>
  <c r="AA45" i="3"/>
  <c r="W45" i="3"/>
  <c r="AA37" i="3"/>
  <c r="W37" i="3"/>
  <c r="AA29" i="3"/>
  <c r="W29" i="3"/>
  <c r="AA21" i="3"/>
  <c r="W21" i="3"/>
  <c r="W13" i="3"/>
  <c r="AA13" i="3"/>
  <c r="AA380" i="3"/>
  <c r="W380" i="3"/>
  <c r="AA372" i="3"/>
  <c r="W372" i="3"/>
  <c r="AA364" i="3"/>
  <c r="W364" i="3"/>
  <c r="AA356" i="3"/>
  <c r="W356" i="3"/>
  <c r="AA348" i="3"/>
  <c r="W348" i="3"/>
  <c r="AA340" i="3"/>
  <c r="W340" i="3"/>
  <c r="AA332" i="3"/>
  <c r="W332" i="3"/>
  <c r="AA324" i="3"/>
  <c r="W324" i="3"/>
  <c r="AA316" i="3"/>
  <c r="W316" i="3"/>
  <c r="AA308" i="3"/>
  <c r="W308" i="3"/>
  <c r="AA300" i="3"/>
  <c r="W300" i="3"/>
  <c r="W292" i="3"/>
  <c r="AA292" i="3"/>
  <c r="W284" i="3"/>
  <c r="AA284" i="3"/>
  <c r="W276" i="3"/>
  <c r="AA276" i="3"/>
  <c r="W268" i="3"/>
  <c r="AA268" i="3"/>
  <c r="W260" i="3"/>
  <c r="AA260" i="3"/>
  <c r="W252" i="3"/>
  <c r="AA252" i="3"/>
  <c r="W244" i="3"/>
  <c r="AA244" i="3"/>
  <c r="W236" i="3"/>
  <c r="AA236" i="3"/>
  <c r="W228" i="3"/>
  <c r="AA228" i="3"/>
  <c r="W220" i="3"/>
  <c r="AA220" i="3"/>
  <c r="W212" i="3"/>
  <c r="AA212" i="3"/>
  <c r="W204" i="3"/>
  <c r="AA204" i="3"/>
  <c r="W196" i="3"/>
  <c r="AA196" i="3"/>
  <c r="W188" i="3"/>
  <c r="AA188" i="3"/>
  <c r="W180" i="3"/>
  <c r="AA180" i="3"/>
  <c r="W172" i="3"/>
  <c r="AA172" i="3"/>
  <c r="W164" i="3"/>
  <c r="AA164" i="3"/>
  <c r="W156" i="3"/>
  <c r="AA156" i="3"/>
  <c r="W148" i="3"/>
  <c r="AA148" i="3"/>
  <c r="W140" i="3"/>
  <c r="AA140" i="3"/>
  <c r="W132" i="3"/>
  <c r="AA132" i="3"/>
  <c r="W124" i="3"/>
  <c r="AA124" i="3"/>
  <c r="W116" i="3"/>
  <c r="AA116" i="3"/>
  <c r="W108" i="3"/>
  <c r="AA108" i="3"/>
  <c r="W100" i="3"/>
  <c r="AA100" i="3"/>
  <c r="W92" i="3"/>
  <c r="AA92" i="3"/>
  <c r="W84" i="3"/>
  <c r="AA84" i="3"/>
  <c r="W76" i="3"/>
  <c r="AA76" i="3"/>
  <c r="W68" i="3"/>
  <c r="AA68" i="3"/>
  <c r="AA60" i="3"/>
  <c r="W60" i="3"/>
  <c r="AA52" i="3"/>
  <c r="W52" i="3"/>
  <c r="W44" i="3"/>
  <c r="AA44" i="3"/>
  <c r="AA36" i="3"/>
  <c r="W36" i="3"/>
  <c r="AA28" i="3"/>
  <c r="W28" i="3"/>
  <c r="W20" i="3"/>
  <c r="AA20" i="3"/>
  <c r="AA12" i="3"/>
  <c r="W12" i="3"/>
  <c r="AA374" i="3"/>
  <c r="W374" i="3"/>
  <c r="AA334" i="3"/>
  <c r="W334" i="3"/>
  <c r="W294" i="3"/>
  <c r="AA294" i="3"/>
  <c r="W254" i="3"/>
  <c r="AA254" i="3"/>
  <c r="W214" i="3"/>
  <c r="AA214" i="3"/>
  <c r="W166" i="3"/>
  <c r="AA166" i="3"/>
  <c r="W118" i="3"/>
  <c r="AA118" i="3"/>
  <c r="W78" i="3"/>
  <c r="AA78" i="3"/>
  <c r="W22" i="3"/>
  <c r="AA22" i="3"/>
  <c r="AA357" i="3"/>
  <c r="W357" i="3"/>
  <c r="AA317" i="3"/>
  <c r="W317" i="3"/>
  <c r="W285" i="3"/>
  <c r="AA285" i="3"/>
  <c r="W229" i="3"/>
  <c r="AA229" i="3"/>
  <c r="W181" i="3"/>
  <c r="AA181" i="3"/>
  <c r="AA363" i="3"/>
  <c r="W363" i="3"/>
  <c r="AA331" i="3"/>
  <c r="W331" i="3"/>
  <c r="W291" i="3"/>
  <c r="AA291" i="3"/>
  <c r="W259" i="3"/>
  <c r="AA259" i="3"/>
  <c r="W227" i="3"/>
  <c r="AA227" i="3"/>
  <c r="W187" i="3"/>
  <c r="AA187" i="3"/>
  <c r="W155" i="3"/>
  <c r="AA155" i="3"/>
  <c r="W131" i="3"/>
  <c r="AA131" i="3"/>
  <c r="W99" i="3"/>
  <c r="AA99" i="3"/>
  <c r="W75" i="3"/>
  <c r="AA75" i="3"/>
  <c r="W51" i="3"/>
  <c r="AA51" i="3"/>
  <c r="AA19" i="3"/>
  <c r="W19" i="3"/>
  <c r="AA378" i="3"/>
  <c r="W378" i="3"/>
  <c r="AA370" i="3"/>
  <c r="W370" i="3"/>
  <c r="AA362" i="3"/>
  <c r="W362" i="3"/>
  <c r="AA354" i="3"/>
  <c r="W354" i="3"/>
  <c r="AA346" i="3"/>
  <c r="W346" i="3"/>
  <c r="AA338" i="3"/>
  <c r="W338" i="3"/>
  <c r="AA330" i="3"/>
  <c r="W330" i="3"/>
  <c r="AA322" i="3"/>
  <c r="W322" i="3"/>
  <c r="AA314" i="3"/>
  <c r="W314" i="3"/>
  <c r="AA306" i="3"/>
  <c r="W306" i="3"/>
  <c r="AA298" i="3"/>
  <c r="W298" i="3"/>
  <c r="W290" i="3"/>
  <c r="AA290" i="3"/>
  <c r="W282" i="3"/>
  <c r="AA282" i="3"/>
  <c r="W274" i="3"/>
  <c r="AA274" i="3"/>
  <c r="W266" i="3"/>
  <c r="AA266" i="3"/>
  <c r="W258" i="3"/>
  <c r="AA258" i="3"/>
  <c r="W250" i="3"/>
  <c r="AA250" i="3"/>
  <c r="W242" i="3"/>
  <c r="AA242" i="3"/>
  <c r="W234" i="3"/>
  <c r="AA234" i="3"/>
  <c r="W226" i="3"/>
  <c r="AA226" i="3"/>
  <c r="W218" i="3"/>
  <c r="AA218" i="3"/>
  <c r="W210" i="3"/>
  <c r="AA210" i="3"/>
  <c r="W202" i="3"/>
  <c r="AA202" i="3"/>
  <c r="W194" i="3"/>
  <c r="AA194" i="3"/>
  <c r="W186" i="3"/>
  <c r="AA186" i="3"/>
  <c r="W178" i="3"/>
  <c r="AA178" i="3"/>
  <c r="W170" i="3"/>
  <c r="AA170" i="3"/>
  <c r="W162" i="3"/>
  <c r="AA162" i="3"/>
  <c r="W154" i="3"/>
  <c r="AA154" i="3"/>
  <c r="W146" i="3"/>
  <c r="AA146" i="3"/>
  <c r="W138" i="3"/>
  <c r="AA138" i="3"/>
  <c r="W130" i="3"/>
  <c r="AA130" i="3"/>
  <c r="W122" i="3"/>
  <c r="AA122" i="3"/>
  <c r="W114" i="3"/>
  <c r="AA114" i="3"/>
  <c r="W106" i="3"/>
  <c r="AA106" i="3"/>
  <c r="W98" i="3"/>
  <c r="AA98" i="3"/>
  <c r="W90" i="3"/>
  <c r="AA90" i="3"/>
  <c r="W82" i="3"/>
  <c r="AA82" i="3"/>
  <c r="W74" i="3"/>
  <c r="AA74" i="3"/>
  <c r="AA66" i="3"/>
  <c r="W66" i="3"/>
  <c r="AA58" i="3"/>
  <c r="W58" i="3"/>
  <c r="AA50" i="3"/>
  <c r="W50" i="3"/>
  <c r="AA42" i="3"/>
  <c r="W42" i="3"/>
  <c r="AA34" i="3"/>
  <c r="W34" i="3"/>
  <c r="W26" i="3"/>
  <c r="AA26" i="3"/>
  <c r="AA18" i="3"/>
  <c r="W18" i="3"/>
  <c r="AA10" i="3"/>
  <c r="W10" i="3"/>
  <c r="AA382" i="3"/>
  <c r="W382" i="3"/>
  <c r="AA350" i="3"/>
  <c r="W350" i="3"/>
  <c r="AA318" i="3"/>
  <c r="W318" i="3"/>
  <c r="W278" i="3"/>
  <c r="AA278" i="3"/>
  <c r="W246" i="3"/>
  <c r="AA246" i="3"/>
  <c r="W206" i="3"/>
  <c r="AA206" i="3"/>
  <c r="W174" i="3"/>
  <c r="AA174" i="3"/>
  <c r="W142" i="3"/>
  <c r="AA142" i="3"/>
  <c r="W102" i="3"/>
  <c r="AA102" i="3"/>
  <c r="AA62" i="3"/>
  <c r="W62" i="3"/>
  <c r="AA30" i="3"/>
  <c r="W30" i="3"/>
  <c r="AA373" i="3"/>
  <c r="W373" i="3"/>
  <c r="AA333" i="3"/>
  <c r="W333" i="3"/>
  <c r="W293" i="3"/>
  <c r="AA293" i="3"/>
  <c r="W253" i="3"/>
  <c r="AA253" i="3"/>
  <c r="W197" i="3"/>
  <c r="AA197" i="3"/>
  <c r="AA371" i="3"/>
  <c r="W371" i="3"/>
  <c r="AA347" i="3"/>
  <c r="W347" i="3"/>
  <c r="AA315" i="3"/>
  <c r="W315" i="3"/>
  <c r="W283" i="3"/>
  <c r="AA283" i="3"/>
  <c r="W251" i="3"/>
  <c r="AA251" i="3"/>
  <c r="W219" i="3"/>
  <c r="AA219" i="3"/>
  <c r="W195" i="3"/>
  <c r="AA195" i="3"/>
  <c r="W171" i="3"/>
  <c r="AA171" i="3"/>
  <c r="W147" i="3"/>
  <c r="AA147" i="3"/>
  <c r="W123" i="3"/>
  <c r="AA123" i="3"/>
  <c r="W91" i="3"/>
  <c r="AA91" i="3"/>
  <c r="W67" i="3"/>
  <c r="AA67" i="3"/>
  <c r="AA43" i="3"/>
  <c r="W43" i="3"/>
  <c r="W11" i="3"/>
  <c r="AA11" i="3"/>
  <c r="AA377" i="3"/>
  <c r="W377" i="3"/>
  <c r="AA369" i="3"/>
  <c r="W369" i="3"/>
  <c r="AA361" i="3"/>
  <c r="W361" i="3"/>
  <c r="AA353" i="3"/>
  <c r="W353" i="3"/>
  <c r="AA345" i="3"/>
  <c r="W345" i="3"/>
  <c r="AA337" i="3"/>
  <c r="W337" i="3"/>
  <c r="AA329" i="3"/>
  <c r="W329" i="3"/>
  <c r="AA321" i="3"/>
  <c r="W321" i="3"/>
  <c r="AA313" i="3"/>
  <c r="W313" i="3"/>
  <c r="AA305" i="3"/>
  <c r="W305" i="3"/>
  <c r="W297" i="3"/>
  <c r="AA297" i="3"/>
  <c r="W289" i="3"/>
  <c r="AA289" i="3"/>
  <c r="W281" i="3"/>
  <c r="AA281" i="3"/>
  <c r="W273" i="3"/>
  <c r="AA273" i="3"/>
  <c r="W265" i="3"/>
  <c r="AA265" i="3"/>
  <c r="W257" i="3"/>
  <c r="AA257" i="3"/>
  <c r="W249" i="3"/>
  <c r="AA249" i="3"/>
  <c r="W241" i="3"/>
  <c r="AA241" i="3"/>
  <c r="W233" i="3"/>
  <c r="AA233" i="3"/>
  <c r="W225" i="3"/>
  <c r="AA225" i="3"/>
  <c r="W217" i="3"/>
  <c r="AA217" i="3"/>
  <c r="W209" i="3"/>
  <c r="AA209" i="3"/>
  <c r="W201" i="3"/>
  <c r="AA201" i="3"/>
  <c r="W193" i="3"/>
  <c r="AA193" i="3"/>
  <c r="W185" i="3"/>
  <c r="AA185" i="3"/>
  <c r="W177" i="3"/>
  <c r="AA177" i="3"/>
  <c r="W169" i="3"/>
  <c r="AA169" i="3"/>
  <c r="W161" i="3"/>
  <c r="AA161" i="3"/>
  <c r="W153" i="3"/>
  <c r="AA153" i="3"/>
  <c r="W145" i="3"/>
  <c r="AA145" i="3"/>
  <c r="W137" i="3"/>
  <c r="AA137" i="3"/>
  <c r="W129" i="3"/>
  <c r="AA129" i="3"/>
  <c r="W121" i="3"/>
  <c r="AA121" i="3"/>
  <c r="W113" i="3"/>
  <c r="AA113" i="3"/>
  <c r="W105" i="3"/>
  <c r="AA105" i="3"/>
  <c r="W97" i="3"/>
  <c r="AA97" i="3"/>
  <c r="W89" i="3"/>
  <c r="AA89" i="3"/>
  <c r="W81" i="3"/>
  <c r="AA81" i="3"/>
  <c r="W73" i="3"/>
  <c r="AA73" i="3"/>
  <c r="AA65" i="3"/>
  <c r="W65" i="3"/>
  <c r="W57" i="3"/>
  <c r="AA57" i="3"/>
  <c r="AA49" i="3"/>
  <c r="W49" i="3"/>
  <c r="W41" i="3"/>
  <c r="AA41" i="3"/>
  <c r="W33" i="3"/>
  <c r="AA33" i="3"/>
  <c r="AA25" i="3"/>
  <c r="W25" i="3"/>
  <c r="W17" i="3"/>
  <c r="AA17" i="3"/>
  <c r="AA9" i="3"/>
  <c r="W9" i="3"/>
  <c r="AA366" i="3"/>
  <c r="W366" i="3"/>
  <c r="AA326" i="3"/>
  <c r="W326" i="3"/>
  <c r="W286" i="3"/>
  <c r="AA286" i="3"/>
  <c r="W238" i="3"/>
  <c r="AA238" i="3"/>
  <c r="W190" i="3"/>
  <c r="AA190" i="3"/>
  <c r="W150" i="3"/>
  <c r="AA150" i="3"/>
  <c r="W110" i="3"/>
  <c r="AA110" i="3"/>
  <c r="W70" i="3"/>
  <c r="AA70" i="3"/>
  <c r="AA46" i="3"/>
  <c r="W46" i="3"/>
  <c r="AA381" i="3"/>
  <c r="W381" i="3"/>
  <c r="AA341" i="3"/>
  <c r="W341" i="3"/>
  <c r="AA301" i="3"/>
  <c r="W301" i="3"/>
  <c r="W261" i="3"/>
  <c r="AA261" i="3"/>
  <c r="W205" i="3"/>
  <c r="AA205" i="3"/>
  <c r="AA379" i="3"/>
  <c r="W379" i="3"/>
  <c r="AA339" i="3"/>
  <c r="W339" i="3"/>
  <c r="AA307" i="3"/>
  <c r="W307" i="3"/>
  <c r="W275" i="3"/>
  <c r="AA275" i="3"/>
  <c r="W243" i="3"/>
  <c r="AA243" i="3"/>
  <c r="W211" i="3"/>
  <c r="AA211" i="3"/>
  <c r="W179" i="3"/>
  <c r="AA179" i="3"/>
  <c r="W139" i="3"/>
  <c r="AA139" i="3"/>
  <c r="W107" i="3"/>
  <c r="AA107" i="3"/>
  <c r="W83" i="3"/>
  <c r="AA83" i="3"/>
  <c r="AA59" i="3"/>
  <c r="W59" i="3"/>
  <c r="W27" i="3"/>
  <c r="AA27" i="3"/>
  <c r="AA376" i="3"/>
  <c r="W376" i="3"/>
  <c r="AA368" i="3"/>
  <c r="W368" i="3"/>
  <c r="AA360" i="3"/>
  <c r="W360" i="3"/>
  <c r="AA352" i="3"/>
  <c r="W352" i="3"/>
  <c r="AA344" i="3"/>
  <c r="W344" i="3"/>
  <c r="AA336" i="3"/>
  <c r="W336" i="3"/>
  <c r="AA328" i="3"/>
  <c r="W328" i="3"/>
  <c r="AA320" i="3"/>
  <c r="W320" i="3"/>
  <c r="AA312" i="3"/>
  <c r="W312" i="3"/>
  <c r="AA304" i="3"/>
  <c r="W304" i="3"/>
  <c r="W296" i="3"/>
  <c r="AA296" i="3"/>
  <c r="W288" i="3"/>
  <c r="AA288" i="3"/>
  <c r="W280" i="3"/>
  <c r="AA280" i="3"/>
  <c r="W272" i="3"/>
  <c r="AA272" i="3"/>
  <c r="W264" i="3"/>
  <c r="AA264" i="3"/>
  <c r="W256" i="3"/>
  <c r="AA256" i="3"/>
  <c r="W248" i="3"/>
  <c r="AA248" i="3"/>
  <c r="W240" i="3"/>
  <c r="AA240" i="3"/>
  <c r="W232" i="3"/>
  <c r="AA232" i="3"/>
  <c r="W224" i="3"/>
  <c r="AA224" i="3"/>
  <c r="W216" i="3"/>
  <c r="AA216" i="3"/>
  <c r="W208" i="3"/>
  <c r="AA208" i="3"/>
  <c r="W200" i="3"/>
  <c r="AA200" i="3"/>
  <c r="W192" i="3"/>
  <c r="AA192" i="3"/>
  <c r="W184" i="3"/>
  <c r="AA184" i="3"/>
  <c r="W176" i="3"/>
  <c r="AA176" i="3"/>
  <c r="W168" i="3"/>
  <c r="AA168" i="3"/>
  <c r="W160" i="3"/>
  <c r="AA160" i="3"/>
  <c r="W152" i="3"/>
  <c r="AA152" i="3"/>
  <c r="W144" i="3"/>
  <c r="AA144" i="3"/>
  <c r="W136" i="3"/>
  <c r="AA136" i="3"/>
  <c r="W128" i="3"/>
  <c r="AA128" i="3"/>
  <c r="W120" i="3"/>
  <c r="AA120" i="3"/>
  <c r="W112" i="3"/>
  <c r="AA112" i="3"/>
  <c r="W104" i="3"/>
  <c r="AA104" i="3"/>
  <c r="W96" i="3"/>
  <c r="AA96" i="3"/>
  <c r="W88" i="3"/>
  <c r="AA88" i="3"/>
  <c r="W80" i="3"/>
  <c r="AA80" i="3"/>
  <c r="W72" i="3"/>
  <c r="AA72" i="3"/>
  <c r="AA64" i="3"/>
  <c r="W64" i="3"/>
  <c r="AA56" i="3"/>
  <c r="W56" i="3"/>
  <c r="W48" i="3"/>
  <c r="AA48" i="3"/>
  <c r="AA40" i="3"/>
  <c r="W40" i="3"/>
  <c r="W32" i="3"/>
  <c r="AA32" i="3"/>
  <c r="AA24" i="3"/>
  <c r="W24" i="3"/>
  <c r="AA16" i="3"/>
  <c r="W16" i="3"/>
  <c r="AA8" i="3"/>
  <c r="W8" i="3"/>
  <c r="AA342" i="3"/>
  <c r="W342" i="3"/>
  <c r="AA302" i="3"/>
  <c r="W302" i="3"/>
  <c r="W262" i="3"/>
  <c r="AA262" i="3"/>
  <c r="W222" i="3"/>
  <c r="AA222" i="3"/>
  <c r="W182" i="3"/>
  <c r="AA182" i="3"/>
  <c r="W126" i="3"/>
  <c r="AA126" i="3"/>
  <c r="W86" i="3"/>
  <c r="AA86" i="3"/>
  <c r="AA14" i="3"/>
  <c r="W14" i="3"/>
  <c r="AA365" i="3"/>
  <c r="W365" i="3"/>
  <c r="AA325" i="3"/>
  <c r="W325" i="3"/>
  <c r="W277" i="3"/>
  <c r="AA277" i="3"/>
  <c r="W237" i="3"/>
  <c r="AA237" i="3"/>
  <c r="W173" i="3"/>
  <c r="AA173" i="3"/>
  <c r="AA355" i="3"/>
  <c r="W355" i="3"/>
  <c r="AA323" i="3"/>
  <c r="W323" i="3"/>
  <c r="AA299" i="3"/>
  <c r="W299" i="3"/>
  <c r="W267" i="3"/>
  <c r="AA267" i="3"/>
  <c r="W235" i="3"/>
  <c r="AA235" i="3"/>
  <c r="W203" i="3"/>
  <c r="AA203" i="3"/>
  <c r="W163" i="3"/>
  <c r="AA163" i="3"/>
  <c r="W115" i="3"/>
  <c r="AA115" i="3"/>
  <c r="AA35" i="3"/>
  <c r="W35" i="3"/>
  <c r="AA375" i="3"/>
  <c r="W375" i="3"/>
  <c r="AA367" i="3"/>
  <c r="W367" i="3"/>
  <c r="AA359" i="3"/>
  <c r="W359" i="3"/>
  <c r="AA351" i="3"/>
  <c r="W351" i="3"/>
  <c r="AA343" i="3"/>
  <c r="W343" i="3"/>
  <c r="AA335" i="3"/>
  <c r="W335" i="3"/>
  <c r="AA327" i="3"/>
  <c r="W327" i="3"/>
  <c r="AA319" i="3"/>
  <c r="W319" i="3"/>
  <c r="AA311" i="3"/>
  <c r="W311" i="3"/>
  <c r="AA303" i="3"/>
  <c r="W303" i="3"/>
  <c r="W295" i="3"/>
  <c r="AA295" i="3"/>
  <c r="W287" i="3"/>
  <c r="AA287" i="3"/>
  <c r="W279" i="3"/>
  <c r="AA279" i="3"/>
  <c r="W271" i="3"/>
  <c r="AA271" i="3"/>
  <c r="W263" i="3"/>
  <c r="AA263" i="3"/>
  <c r="W255" i="3"/>
  <c r="AA255" i="3"/>
  <c r="W247" i="3"/>
  <c r="AA247" i="3"/>
  <c r="W239" i="3"/>
  <c r="AA239" i="3"/>
  <c r="W231" i="3"/>
  <c r="AA231" i="3"/>
  <c r="W223" i="3"/>
  <c r="AA223" i="3"/>
  <c r="W215" i="3"/>
  <c r="AA215" i="3"/>
  <c r="W207" i="3"/>
  <c r="AA207" i="3"/>
  <c r="W199" i="3"/>
  <c r="AA199" i="3"/>
  <c r="W191" i="3"/>
  <c r="AA191" i="3"/>
  <c r="W183" i="3"/>
  <c r="AA183" i="3"/>
  <c r="W175" i="3"/>
  <c r="AA175" i="3"/>
  <c r="W167" i="3"/>
  <c r="AA167" i="3"/>
  <c r="W159" i="3"/>
  <c r="AA159" i="3"/>
  <c r="W151" i="3"/>
  <c r="AA151" i="3"/>
  <c r="W143" i="3"/>
  <c r="AA143" i="3"/>
  <c r="W135" i="3"/>
  <c r="AA135" i="3"/>
  <c r="W127" i="3"/>
  <c r="AA127" i="3"/>
  <c r="W119" i="3"/>
  <c r="AA119" i="3"/>
  <c r="W111" i="3"/>
  <c r="AA111" i="3"/>
  <c r="W103" i="3"/>
  <c r="AA103" i="3"/>
  <c r="W95" i="3"/>
  <c r="AA95" i="3"/>
  <c r="W87" i="3"/>
  <c r="AA87" i="3"/>
  <c r="W79" i="3"/>
  <c r="AA79" i="3"/>
  <c r="W71" i="3"/>
  <c r="AA71" i="3"/>
  <c r="W63" i="3"/>
  <c r="AA63" i="3"/>
  <c r="W55" i="3"/>
  <c r="AA55" i="3"/>
  <c r="AA47" i="3"/>
  <c r="W47" i="3"/>
  <c r="AA39" i="3"/>
  <c r="W39" i="3"/>
  <c r="AA31" i="3"/>
  <c r="W31" i="3"/>
  <c r="AA23" i="3"/>
  <c r="W23" i="3"/>
  <c r="AA15" i="3"/>
  <c r="W15" i="3"/>
  <c r="AA7" i="3"/>
  <c r="W7" i="3"/>
  <c r="W6" i="3" s="1"/>
  <c r="AA6" i="3" l="1"/>
</calcChain>
</file>

<file path=xl/sharedStrings.xml><?xml version="1.0" encoding="utf-8"?>
<sst xmlns="http://schemas.openxmlformats.org/spreadsheetml/2006/main" count="1553" uniqueCount="990">
  <si>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</si>
  <si>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</si>
  <si>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</si>
  <si>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</si>
  <si>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</si>
  <si>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</si>
  <si>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</si>
  <si>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</si>
  <si>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</si>
  <si>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</si>
  <si>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</si>
  <si>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</si>
  <si>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</si>
  <si>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</si>
  <si>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</si>
  <si>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</si>
  <si>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</si>
  <si>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</si>
  <si>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</si>
  <si>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</si>
  <si>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</si>
  <si>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</si>
  <si>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</si>
  <si>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</si>
  <si>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</si>
  <si>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31.03.2022 г.</t>
  </si>
  <si>
    <t>Q1 2021</t>
  </si>
  <si>
    <t>Q4 2021</t>
  </si>
  <si>
    <t>Q1 2022</t>
  </si>
  <si>
    <t>Текущо тримесечие</t>
  </si>
  <si>
    <t>Изменение Q1 2022 спрямо Q1 2021</t>
  </si>
  <si>
    <t>Изменение Q1 2022 спрямо Q4 2021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</si>
  <si>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</si>
  <si>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</si>
  <si>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</si>
  <si>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</si>
  <si>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</si>
  <si>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</si>
  <si>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</si>
  <si>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</si>
  <si>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</si>
  <si>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</si>
  <si>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</si>
  <si>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</si>
  <si>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</si>
  <si>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</si>
  <si>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</si>
  <si>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</si>
  <si>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</si>
  <si>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</si>
  <si>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</si>
  <si>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</si>
  <si>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</si>
  <si>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</si>
  <si>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</si>
  <si>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</si>
  <si>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</si>
  <si>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</si>
  <si>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</si>
  <si>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</si>
  <si>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</si>
  <si>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</si>
  <si>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</si>
  <si>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</si>
  <si>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</si>
  <si>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</si>
  <si>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</si>
  <si>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</si>
  <si>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</si>
  <si>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</si>
  <si>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</si>
  <si>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</si>
  <si>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</si>
  <si>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</si>
  <si>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</si>
  <si>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</si>
  <si>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</si>
  <si>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</si>
  <si>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</si>
  <si>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</si>
  <si>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</si>
  <si>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</si>
  <si>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</si>
  <si>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</si>
  <si>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</si>
  <si>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</si>
  <si>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</si>
  <si>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</si>
  <si>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</si>
  <si>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</si>
  <si>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</si>
  <si>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</si>
  <si>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</si>
  <si>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</si>
  <si>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</si>
  <si>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</si>
  <si>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</si>
  <si>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</si>
  <si>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</si>
  <si>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</si>
  <si>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</si>
  <si>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</si>
  <si>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</si>
  <si>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</si>
  <si>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</si>
  <si>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</si>
  <si>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</si>
  <si>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</si>
  <si>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</si>
  <si>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</si>
  <si>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</si>
  <si>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</si>
  <si>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</si>
  <si>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</si>
  <si>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</si>
  <si>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</si>
  <si>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</si>
  <si>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</si>
  <si>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</si>
  <si>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</si>
  <si>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</si>
  <si>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</si>
  <si>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</si>
  <si>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</si>
  <si>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</si>
  <si>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</si>
  <si>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</si>
  <si>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</si>
  <si>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</si>
  <si>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</si>
  <si>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</si>
  <si>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</si>
  <si>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</si>
  <si>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</si>
  <si>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</si>
  <si>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</si>
  <si>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</si>
  <si>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</si>
  <si>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</si>
  <si>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</si>
  <si>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</si>
  <si>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</si>
  <si>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</si>
  <si>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</si>
  <si>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</si>
  <si>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</si>
  <si>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</si>
  <si>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</si>
  <si>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</si>
  <si>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</si>
  <si>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</si>
  <si>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</si>
  <si>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</si>
  <si>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</si>
  <si>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</si>
  <si>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</si>
  <si>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</si>
  <si>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</si>
  <si>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</si>
  <si>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</si>
  <si>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</si>
  <si>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</si>
  <si>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</si>
  <si>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</si>
  <si>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</si>
  <si>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</si>
  <si>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</si>
  <si>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</si>
  <si>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</si>
  <si>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</si>
  <si>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</si>
  <si>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</si>
  <si>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</si>
  <si>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</si>
  <si>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</si>
  <si>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</si>
  <si>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</si>
  <si>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</si>
  <si>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</si>
  <si>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</si>
  <si>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</si>
  <si>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</si>
  <si>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</si>
  <si>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</si>
  <si>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</si>
  <si>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</si>
  <si>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</si>
  <si>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</si>
  <si>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</si>
  <si>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</si>
  <si>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</si>
  <si>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</si>
  <si>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</si>
  <si>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</si>
  <si>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</si>
  <si>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</si>
  <si>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</si>
  <si>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</si>
  <si>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</si>
  <si>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</si>
  <si>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</si>
  <si>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</si>
  <si>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</si>
  <si>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</si>
  <si>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</si>
  <si>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</si>
  <si>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</si>
  <si>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</si>
  <si>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</si>
  <si>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</si>
  <si>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</si>
  <si>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</si>
  <si>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</si>
  <si>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</si>
  <si>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Лечебни заведения за болнична помощ 
с над 50% общинско участие в капитала
към 31.03.2022 г.</t>
  </si>
  <si>
    <t>СБАЛК Ямбол ЕАД</t>
  </si>
  <si>
    <t>2826212007</t>
  </si>
  <si>
    <t>28</t>
  </si>
  <si>
    <t>МБАЛ "Св. Йоан Рилски" ООД</t>
  </si>
  <si>
    <t>2826211008</t>
  </si>
  <si>
    <t>МБАЛ "Св. Пантелеймон" АД</t>
  </si>
  <si>
    <t>2826211001</t>
  </si>
  <si>
    <t>МБАЛ "Св. Иван Рилски" ЕООД</t>
  </si>
  <si>
    <t>2807211002</t>
  </si>
  <si>
    <t>ДЪЧМЕД ДИАЛИЗА БЪЛГАРИЯ - ДИАЛИЗЕН ЦЕНТЪР ШУМЕН ЕООД</t>
  </si>
  <si>
    <t>2730391012</t>
  </si>
  <si>
    <t>27</t>
  </si>
  <si>
    <t>"КОЦ-Шумен"ЕООД</t>
  </si>
  <si>
    <t>2730334007</t>
  </si>
  <si>
    <t>"СБАЛ по Кардиология Мадара" ЕАД</t>
  </si>
  <si>
    <t>2730212011</t>
  </si>
  <si>
    <t>"МБАЛ - Шумен" АД</t>
  </si>
  <si>
    <t>2730211001</t>
  </si>
  <si>
    <t>"МБАЛ Велики Преслав" ЕООД</t>
  </si>
  <si>
    <t>2723211002</t>
  </si>
  <si>
    <t>2634212017</t>
  </si>
  <si>
    <t>26</t>
  </si>
  <si>
    <t>2634212016</t>
  </si>
  <si>
    <t xml:space="preserve">МБАЛ  Хигия  ООД </t>
  </si>
  <si>
    <t>2634211015</t>
  </si>
  <si>
    <t>МБАЛ  Хасково АД</t>
  </si>
  <si>
    <t>2634211001</t>
  </si>
  <si>
    <t xml:space="preserve">Очен медицински център Хасково ООД </t>
  </si>
  <si>
    <t>2634131016</t>
  </si>
  <si>
    <t>МБАЛ  Харманли  ЕООД</t>
  </si>
  <si>
    <t>2633211003</t>
  </si>
  <si>
    <t>2632212018</t>
  </si>
  <si>
    <t>МБАЛ  Свиленград  ЕООД</t>
  </si>
  <si>
    <t>2628211004</t>
  </si>
  <si>
    <t>СБР Айлин ЕООД</t>
  </si>
  <si>
    <t>2619232019</t>
  </si>
  <si>
    <t>2617212008</t>
  </si>
  <si>
    <t>МБАЛ  Св. Екатерина  ЕООД Димитровград</t>
  </si>
  <si>
    <t>2609211002</t>
  </si>
  <si>
    <t>"СОБАЛ Д-р Тасков" ООД</t>
  </si>
  <si>
    <t>2535212007</t>
  </si>
  <si>
    <t>25</t>
  </si>
  <si>
    <t xml:space="preserve">"МБАЛ - Търговище" АД </t>
  </si>
  <si>
    <t>2535211001</t>
  </si>
  <si>
    <t xml:space="preserve">"МБАЛ - Попово"  ЕООД  </t>
  </si>
  <si>
    <t>2524211002</t>
  </si>
  <si>
    <t xml:space="preserve">"МБАЛ - Омуртаг" ЕАД </t>
  </si>
  <si>
    <t>2522211003</t>
  </si>
  <si>
    <t>2436211004</t>
  </si>
  <si>
    <t>24</t>
  </si>
  <si>
    <t>Диализен център Виа Диал ООД</t>
  </si>
  <si>
    <t>2431391030</t>
  </si>
  <si>
    <t>2431334012</t>
  </si>
  <si>
    <t>2431212027</t>
  </si>
  <si>
    <t>МБАЛ- МК Св.Ив.Рилски ЕООД клон гр.Стара Загора</t>
  </si>
  <si>
    <t>2431211029</t>
  </si>
  <si>
    <t>МБАЛ ТРАКИЯ ЕООД</t>
  </si>
  <si>
    <t>2431211026</t>
  </si>
  <si>
    <t>МБАЛ НИАМЕД ООД</t>
  </si>
  <si>
    <t>2431211024</t>
  </si>
  <si>
    <t>УМБАЛ Проф.д-р Ст. Киркович АД</t>
  </si>
  <si>
    <t>2431211002</t>
  </si>
  <si>
    <t>МЦ Верея ЕООД</t>
  </si>
  <si>
    <t>2431131051</t>
  </si>
  <si>
    <t>ОМЦ Трошев ООД</t>
  </si>
  <si>
    <t>2431131035</t>
  </si>
  <si>
    <t>МБАЛ Д-р Д. Чакмаков Раднево ЕООД</t>
  </si>
  <si>
    <t>2427211006</t>
  </si>
  <si>
    <t>СБР - НK ЕАД филиал Павел баня</t>
  </si>
  <si>
    <t>2424233014</t>
  </si>
  <si>
    <t>СБНАЛ Свети Лазар ЕООД  гр.Казанлък</t>
  </si>
  <si>
    <t>2412212028</t>
  </si>
  <si>
    <t>МБАЛ Д-р Христо Стамболски ЕООД</t>
  </si>
  <si>
    <t>2412211003</t>
  </si>
  <si>
    <t>2407211005</t>
  </si>
  <si>
    <t>МБАЛ - Пирдоп АД</t>
  </si>
  <si>
    <t>2355211007</t>
  </si>
  <si>
    <t>23</t>
  </si>
  <si>
    <t>СБПФЗДПЛР - Цар Фердинанд І ЕООД с.Искрец</t>
  </si>
  <si>
    <t>2343222013</t>
  </si>
  <si>
    <t>МБАЛ - Своге ЕООД</t>
  </si>
  <si>
    <t>2343211008</t>
  </si>
  <si>
    <t>МБАЛ - Самоков ЕООД</t>
  </si>
  <si>
    <t>2339211009</t>
  </si>
  <si>
    <t>СБР - НК ЕАД филиал Момин проход</t>
  </si>
  <si>
    <t>2325233017</t>
  </si>
  <si>
    <t>СБДПЛР - Костенец ЕООД</t>
  </si>
  <si>
    <t>2325222010</t>
  </si>
  <si>
    <t>МБАЛ - Ихтиман ЕООД</t>
  </si>
  <si>
    <t>2320211006</t>
  </si>
  <si>
    <t>МБАЛ Проф. д-р  Ал. Герчев  - Етрополе ЕООД</t>
  </si>
  <si>
    <t>2318211005</t>
  </si>
  <si>
    <t xml:space="preserve"> МБАЛ - Скин Системс EООД - с. Доганово</t>
  </si>
  <si>
    <t>2317211024</t>
  </si>
  <si>
    <t>МБАЛ - Елин Пелин ЕООД</t>
  </si>
  <si>
    <t>2317211004</t>
  </si>
  <si>
    <t>МБАЛ - Ботевград ЕООД</t>
  </si>
  <si>
    <t>2307211002</t>
  </si>
  <si>
    <t>СБАЛПФЗ - София област ЕООД</t>
  </si>
  <si>
    <t>2301212023</t>
  </si>
  <si>
    <t>СБАЛОЗ - София област ЕООД</t>
  </si>
  <si>
    <t>2301212022</t>
  </si>
  <si>
    <t>ДКЦ ХХХ- София ЕООД</t>
  </si>
  <si>
    <t>2220134001</t>
  </si>
  <si>
    <t>22</t>
  </si>
  <si>
    <t>ДКЦ СВЕТА СОФИЯ-ЕООД</t>
  </si>
  <si>
    <t>2217134501</t>
  </si>
  <si>
    <t>МЦ Пентаграм 2012 ООД</t>
  </si>
  <si>
    <t>2212131505</t>
  </si>
  <si>
    <t>МЦ- клиника "Св. Мария Магдалена" ЕООД</t>
  </si>
  <si>
    <t>2204131532</t>
  </si>
  <si>
    <t>МЦ РВД"ЗДРАВЕ"ООД</t>
  </si>
  <si>
    <t>2204131521</t>
  </si>
  <si>
    <t>МЦ за очно здраве Фокус ЕООД</t>
  </si>
  <si>
    <t>2203131519</t>
  </si>
  <si>
    <t>МЦО - Ресбиомед ЕООД</t>
  </si>
  <si>
    <t>2203131515</t>
  </si>
  <si>
    <t>"Очен лазерен център"Вижън"ООД</t>
  </si>
  <si>
    <t>2202131522</t>
  </si>
  <si>
    <t>НМТБ ЦАР БОРИС ІІІ</t>
  </si>
  <si>
    <t>2201911043</t>
  </si>
  <si>
    <t>Военномедицинска академия</t>
  </si>
  <si>
    <t>2201911042</t>
  </si>
  <si>
    <t>Медицински институт - МВР</t>
  </si>
  <si>
    <t>2201911041</t>
  </si>
  <si>
    <t>Диализен център Дружба ООД</t>
  </si>
  <si>
    <t>2201391111</t>
  </si>
  <si>
    <t>Диализен център Хемомед ЕООД</t>
  </si>
  <si>
    <t>2201391101</t>
  </si>
  <si>
    <t>Диализен център Диалмед ООД</t>
  </si>
  <si>
    <t>2201391092</t>
  </si>
  <si>
    <t xml:space="preserve"> ЦПЗ "Проф. Никола Шипковенски" ЕООД</t>
  </si>
  <si>
    <t>2201331047</t>
  </si>
  <si>
    <t>БДПЛР МИ - МВР ФИЛИАЛ БАНКЯ</t>
  </si>
  <si>
    <t>2201253089</t>
  </si>
  <si>
    <t>"МБПЛР "Сердика"ООД</t>
  </si>
  <si>
    <t>2201251096</t>
  </si>
  <si>
    <t>НСБФТР - ЕАД</t>
  </si>
  <si>
    <t>2201234021</t>
  </si>
  <si>
    <t>СБР-НК ЕАД-филиал Банкя</t>
  </si>
  <si>
    <t>2201233087</t>
  </si>
  <si>
    <t>СБР Здраве - ЕАД</t>
  </si>
  <si>
    <t>2201233028</t>
  </si>
  <si>
    <t>БПЛР - ВМА БАНКЯ</t>
  </si>
  <si>
    <t>2201232030</t>
  </si>
  <si>
    <t>СБР-Банкя АД</t>
  </si>
  <si>
    <t>2201232029</t>
  </si>
  <si>
    <t>СБПЛРДЦП Св. София - ЕООД</t>
  </si>
  <si>
    <t>2201222027</t>
  </si>
  <si>
    <t>СБПЛР ПАНЧАРЕВО  ЕООД</t>
  </si>
  <si>
    <t>2201222026</t>
  </si>
  <si>
    <t>СБДПЛР - Бухово ЕООД</t>
  </si>
  <si>
    <t>2201222025</t>
  </si>
  <si>
    <t>СБПЛР - Кремиковци ЕООД</t>
  </si>
  <si>
    <t>2201222024</t>
  </si>
  <si>
    <t>2201214020</t>
  </si>
  <si>
    <t>"СБАЛ ДЛЧХ - МЕДИКРОН" ООД</t>
  </si>
  <si>
    <t>2201212103</t>
  </si>
  <si>
    <t>СБАЛОЗ Кристал ООД</t>
  </si>
  <si>
    <t>2201212102</t>
  </si>
  <si>
    <t>СОБАЛ ПЕНТАГРАМ ЕООД</t>
  </si>
  <si>
    <t>2201212095</t>
  </si>
  <si>
    <t>СБАЛОБ ДЕН - ЕООД</t>
  </si>
  <si>
    <t>2201212090</t>
  </si>
  <si>
    <t>СБАЛОЗ ЕООД</t>
  </si>
  <si>
    <t>2201212086</t>
  </si>
  <si>
    <t>СБАЛ -ГРЪБНАЧЕН ЦЕНТЪР АД</t>
  </si>
  <si>
    <t>2201212079</t>
  </si>
  <si>
    <t>СБАЛОБ"ЗРЕНИЕ"ООД</t>
  </si>
  <si>
    <t>2201212076</t>
  </si>
  <si>
    <t>СБАЛХЗ-ЕАД</t>
  </si>
  <si>
    <t>2201212075</t>
  </si>
  <si>
    <t>СОБАЛ"Вижън"ООД</t>
  </si>
  <si>
    <t>2201212072</t>
  </si>
  <si>
    <t>СБАЛОБ"ЗОРА"ООД</t>
  </si>
  <si>
    <t>2201212071</t>
  </si>
  <si>
    <t>СОБАЛ"ВИЗУС"ООД</t>
  </si>
  <si>
    <t>2201212070</t>
  </si>
  <si>
    <t>СОБАЛ"Акад. Пашев" ООД</t>
  </si>
  <si>
    <t>2201212066</t>
  </si>
  <si>
    <t>СБАЛ "Йоан Павел" ООД</t>
  </si>
  <si>
    <t>2201212065</t>
  </si>
  <si>
    <t>САГБАЛ Д-р Щерев ЕООД</t>
  </si>
  <si>
    <t>2201212061</t>
  </si>
  <si>
    <t>СБАЛГАР"Д-р Малинов"ООД</t>
  </si>
  <si>
    <t>2201212059</t>
  </si>
  <si>
    <t>СБАЛОТ "ВИТОША" ЕООД</t>
  </si>
  <si>
    <t>2201212039</t>
  </si>
  <si>
    <t>СБАЛ - Св. Лазар ООД</t>
  </si>
  <si>
    <t>2201212038</t>
  </si>
  <si>
    <t>СБАЛТОСМ - ПРОФ. Д-Р ДИМИТЪР ШОЙЛЕВ ЕАД</t>
  </si>
  <si>
    <t>2201212017</t>
  </si>
  <si>
    <t>СБАЛИПБ Проф. Ив. Киров ЕАД</t>
  </si>
  <si>
    <t>2201212014</t>
  </si>
  <si>
    <t>МБАЛББ Св. София - ЕАД</t>
  </si>
  <si>
    <t>2201212013</t>
  </si>
  <si>
    <t>СБАЛДБ - ЕАД</t>
  </si>
  <si>
    <t>2201212012</t>
  </si>
  <si>
    <t>УСБАЛЕ Акад. Ив. Пенчев - ЕАД</t>
  </si>
  <si>
    <t>2201212011</t>
  </si>
  <si>
    <t>СБАЛО Проф. Бойчо Бойчев - ЕАД</t>
  </si>
  <si>
    <t>2201212010</t>
  </si>
  <si>
    <t>МБАЛНП Св. Наум - ЕАД</t>
  </si>
  <si>
    <t>2201212009</t>
  </si>
  <si>
    <t>Втора САГБАЛ Шейново - АД</t>
  </si>
  <si>
    <t>2201212008</t>
  </si>
  <si>
    <t>Първа САГБАЛ Св. София - АД</t>
  </si>
  <si>
    <t>2201212007</t>
  </si>
  <si>
    <t>СБАЛАГ Майчин дом - ЕАД</t>
  </si>
  <si>
    <t>2201212006</t>
  </si>
  <si>
    <t>УБ Лозенец</t>
  </si>
  <si>
    <t>2201211109</t>
  </si>
  <si>
    <t>МБАЛ Здравето 2012 ООД</t>
  </si>
  <si>
    <t>2201211097</t>
  </si>
  <si>
    <t>МБАЛ БОЛНИЦА ЕВРОПА ООД</t>
  </si>
  <si>
    <t>2201211096</t>
  </si>
  <si>
    <t>МБАЛ за женско здраве - Надежда ООД</t>
  </si>
  <si>
    <t>2201211094</t>
  </si>
  <si>
    <t>Аджибадем Сити клиник УМБАЛ ЕООД</t>
  </si>
  <si>
    <t>2201211093</t>
  </si>
  <si>
    <t>УМБАЛ Софиямед ООД</t>
  </si>
  <si>
    <t>2201211091</t>
  </si>
  <si>
    <t>МБАЛ "Св. Панталеймон" АД</t>
  </si>
  <si>
    <t>2201211085</t>
  </si>
  <si>
    <t>МБАЛ СВ. БОГОРОДИЦА ООД</t>
  </si>
  <si>
    <t>2201211084</t>
  </si>
  <si>
    <t>МБАЛ - НКБ - ЕАД</t>
  </si>
  <si>
    <t>2201211083</t>
  </si>
  <si>
    <t>МБАЛ "СЕРДИКА" ЕООД</t>
  </si>
  <si>
    <t>2201211082</t>
  </si>
  <si>
    <t>МБАЛ "Полимед" ООД</t>
  </si>
  <si>
    <t>2201211080</t>
  </si>
  <si>
    <t>МБАЛ Люлин ЕАД</t>
  </si>
  <si>
    <t>2201211078</t>
  </si>
  <si>
    <t>АДЖИБАДЕМ СИТИ КЛИНИК МБАЛ ТОКУДА EАД</t>
  </si>
  <si>
    <t>2201211067</t>
  </si>
  <si>
    <t>МБАЛ"Света София" ООД</t>
  </si>
  <si>
    <t>2201211064</t>
  </si>
  <si>
    <t>МБАЛ Доверие АД</t>
  </si>
  <si>
    <t>2201211063</t>
  </si>
  <si>
    <t>МБАЛ Вита ЕООД</t>
  </si>
  <si>
    <t>2201211060</t>
  </si>
  <si>
    <t>УМБАЛ Александровска - ЕАД</t>
  </si>
  <si>
    <t>2201211055</t>
  </si>
  <si>
    <t>Пета МБАЛ - София - АД</t>
  </si>
  <si>
    <t>2201211035</t>
  </si>
  <si>
    <t>Четвърта МБАЛ - София - ЕАД</t>
  </si>
  <si>
    <t>2201211034</t>
  </si>
  <si>
    <t>Втора МБАЛ - София - АД</t>
  </si>
  <si>
    <t>2201211033</t>
  </si>
  <si>
    <t>Първа МБАЛ София-АД</t>
  </si>
  <si>
    <t>2201211032</t>
  </si>
  <si>
    <t>УМБАЛ Св. Екатерина - ЕАД</t>
  </si>
  <si>
    <t>2201211005</t>
  </si>
  <si>
    <t>УМБАЛ Св. Иван  Рилски ЕАД</t>
  </si>
  <si>
    <t>2201211004</t>
  </si>
  <si>
    <t>МБАЛСМ Н. И. Пирогов ЕАД</t>
  </si>
  <si>
    <t>2201211003</t>
  </si>
  <si>
    <t>МБАЛ Царица Йоанна - ЕАД</t>
  </si>
  <si>
    <t>2201211002</t>
  </si>
  <si>
    <t>МБАЛ"Св. Анна"- София АД</t>
  </si>
  <si>
    <t>2201211001</t>
  </si>
  <si>
    <t>МБАЛ -"Д-р Братан Шукеров"АД  гр.Смолян</t>
  </si>
  <si>
    <t>2131211001</t>
  </si>
  <si>
    <t>21</t>
  </si>
  <si>
    <t>"СБР-Родопи" ЕООД гр. Рудозем</t>
  </si>
  <si>
    <t>2127232011</t>
  </si>
  <si>
    <t>МБАЛ"Проф. д-р Константин Чилов"ЕООД-гр.Мадан</t>
  </si>
  <si>
    <t>2116211003</t>
  </si>
  <si>
    <t>МБАЛ"Проф. д-р Асен Шопов"ЕООД-гр.Златоград</t>
  </si>
  <si>
    <t>2111211002</t>
  </si>
  <si>
    <t>"СБР-Орфей" ЕООД гр. Девин</t>
  </si>
  <si>
    <t>2109232012</t>
  </si>
  <si>
    <t>"МБАЛ-Девин" ЕАД гр.Девин</t>
  </si>
  <si>
    <t>2109211004</t>
  </si>
  <si>
    <t>"СБР-НК"ЕАД - филиал с. Баните</t>
  </si>
  <si>
    <t>2102232008</t>
  </si>
  <si>
    <t>МБАЛ Сливен към ВМА София</t>
  </si>
  <si>
    <t>2020911006</t>
  </si>
  <si>
    <t>20</t>
  </si>
  <si>
    <t>САГБАЛ "Ева"</t>
  </si>
  <si>
    <t>2020212015</t>
  </si>
  <si>
    <t>СХБАЛ "Амброаз Паре" ООД</t>
  </si>
  <si>
    <t>2020212012</t>
  </si>
  <si>
    <t>МБАЛ "Хаджи Димитър" ООД</t>
  </si>
  <si>
    <t>2020211016</t>
  </si>
  <si>
    <t>МБАЛ "Д-р Иван Селимински" АД</t>
  </si>
  <si>
    <t>2020211001</t>
  </si>
  <si>
    <t>МБАЛ "Света Петка Българска" ЕООД</t>
  </si>
  <si>
    <t>2016211002</t>
  </si>
  <si>
    <t>"СБР - Котел" ЕООД</t>
  </si>
  <si>
    <t>2011252017</t>
  </si>
  <si>
    <t>1934211002</t>
  </si>
  <si>
    <t>19</t>
  </si>
  <si>
    <t>МБАЛ Силистра АД</t>
  </si>
  <si>
    <t>1931211001</t>
  </si>
  <si>
    <t>1910211003</t>
  </si>
  <si>
    <t>"ДИАЛИЗЕН ЦЕНТЪР РУРИКОМ"ООД</t>
  </si>
  <si>
    <t>1827391020</t>
  </si>
  <si>
    <t>18</t>
  </si>
  <si>
    <t>КОМПЛЕКСЕН ОНКОЛОГИЧЕН ЦЕНТЪР - РУСЕ ЕООД</t>
  </si>
  <si>
    <t>1827334009</t>
  </si>
  <si>
    <t>СБАЛПФЗ - Д-Р ДИМИТЪР ГРАМАТИКОВ - РУСЕ- ЕООД</t>
  </si>
  <si>
    <t>1827212016</t>
  </si>
  <si>
    <t>СБАЛК " МЕДИКА-КОР " ЕАД</t>
  </si>
  <si>
    <t>1827212015</t>
  </si>
  <si>
    <t>СБАЛ ПО ФРМ - МЕДИКА - ООД</t>
  </si>
  <si>
    <t>1827212013</t>
  </si>
  <si>
    <t>УМБАЛ МЕДИКА РУСЕ ООД</t>
  </si>
  <si>
    <t>1827211019</t>
  </si>
  <si>
    <t>УМБАЛ - КАНЕВ АД</t>
  </si>
  <si>
    <t>1827211001</t>
  </si>
  <si>
    <t>МБАЛ - ЮЛИЯ ВРЕВСКА - БЯЛА ЕООД</t>
  </si>
  <si>
    <t>1804211002</t>
  </si>
  <si>
    <t>МБАЛ Св. Иван Рилски - Разград  АД</t>
  </si>
  <si>
    <t>1726211001</t>
  </si>
  <si>
    <t>17</t>
  </si>
  <si>
    <t>МЦ Вита Медика ЕООД</t>
  </si>
  <si>
    <t>1726131005</t>
  </si>
  <si>
    <t>МБАЛ - Кубрат ЕООД</t>
  </si>
  <si>
    <t>1716211003</t>
  </si>
  <si>
    <t>МБАЛ - Исперих ЕООД</t>
  </si>
  <si>
    <t>1714211002</t>
  </si>
  <si>
    <t>1643221052</t>
  </si>
  <si>
    <t>16</t>
  </si>
  <si>
    <t xml:space="preserve">МБПЛР Стамболийски ЕООД гр. Стамболийски </t>
  </si>
  <si>
    <t>1641221054</t>
  </si>
  <si>
    <t>МИ-МВР Филиал Хисар БПЛР</t>
  </si>
  <si>
    <t>1637253040</t>
  </si>
  <si>
    <t>МБПЛР Витус гр. Хисар</t>
  </si>
  <si>
    <t>1637251055</t>
  </si>
  <si>
    <t xml:space="preserve">СБР НК филиал Хисар  </t>
  </si>
  <si>
    <t>1637233021</t>
  </si>
  <si>
    <t>ВМА БПЛР- гр. Хисаря</t>
  </si>
  <si>
    <t>1637232012</t>
  </si>
  <si>
    <t>МБАЛ Паркхоспитал ЕООД</t>
  </si>
  <si>
    <t>1626211048</t>
  </si>
  <si>
    <t>МЦ Литомед ЕООД</t>
  </si>
  <si>
    <t>1626131002</t>
  </si>
  <si>
    <t>1625211008</t>
  </si>
  <si>
    <t>МЦ Св. Елисавета - Раковски ООД</t>
  </si>
  <si>
    <t>1625131001</t>
  </si>
  <si>
    <t>1623211007</t>
  </si>
  <si>
    <t>МТБ Пловдив</t>
  </si>
  <si>
    <t>1622911014</t>
  </si>
  <si>
    <t>МБАЛ Пловдив към ВМА София</t>
  </si>
  <si>
    <t>1622911013</t>
  </si>
  <si>
    <t>Дъчмед диализа България -ДЦ ЕООД клон Пловдив</t>
  </si>
  <si>
    <t>1622391051</t>
  </si>
  <si>
    <t>Хемодиализен център Фърст диализис сървисиз България  ЕАД</t>
  </si>
  <si>
    <t>1622391046</t>
  </si>
  <si>
    <t>КОЦ  Пловдив ЕООД</t>
  </si>
  <si>
    <t>1622334019</t>
  </si>
  <si>
    <t>1622333018</t>
  </si>
  <si>
    <t>СБАЛ Специал медик</t>
  </si>
  <si>
    <t>1622212050</t>
  </si>
  <si>
    <t>СБАЛАГ Торакс Д-р Сава Бояджиев ЕООД - Пловдив</t>
  </si>
  <si>
    <t>1622212041</t>
  </si>
  <si>
    <t>Медикус алфа СХБАЛ ЕООД</t>
  </si>
  <si>
    <t>1622212038</t>
  </si>
  <si>
    <t>СГЕБАЛ Еврохоспитал ООД Пловдив</t>
  </si>
  <si>
    <t>1622212033</t>
  </si>
  <si>
    <t>УСБАЛАГ Селена ООД - Пловдив</t>
  </si>
  <si>
    <t>1622212030</t>
  </si>
  <si>
    <t>СОБАЛ Луксор ООД Пловдив</t>
  </si>
  <si>
    <t>1622212028</t>
  </si>
  <si>
    <t>МБАЛ  Св.Св. Козма и Дамян ООД</t>
  </si>
  <si>
    <t>1622211053</t>
  </si>
  <si>
    <t>МБАЛ Уро Медикс ООД Пловдив</t>
  </si>
  <si>
    <t>1622211049</t>
  </si>
  <si>
    <t>УМБАЛ Еврохоспитал Пловдив ООД</t>
  </si>
  <si>
    <t>1622211045</t>
  </si>
  <si>
    <t>МБАЛ МК Свети Иван Рилски ЕООД</t>
  </si>
  <si>
    <t>1622211044</t>
  </si>
  <si>
    <t>МБАЛ Централ онко хоспитал</t>
  </si>
  <si>
    <t>1622211042</t>
  </si>
  <si>
    <t>МБАЛ  Св. Каридад ЕАД</t>
  </si>
  <si>
    <t>1622211039</t>
  </si>
  <si>
    <t>УМБАЛ  Пълмед Пловдив  ООД</t>
  </si>
  <si>
    <t>1622211037</t>
  </si>
  <si>
    <t>МБАЛ Тримонциум ООД</t>
  </si>
  <si>
    <t>1622211036</t>
  </si>
  <si>
    <t>МБАЛ Мед Лайн Клиник AД</t>
  </si>
  <si>
    <t>1622211031</t>
  </si>
  <si>
    <t>УМБАЛ Каспела ЕООД Пловдив</t>
  </si>
  <si>
    <t>1622211029</t>
  </si>
  <si>
    <t>1622211004</t>
  </si>
  <si>
    <t>1622211003</t>
  </si>
  <si>
    <t>УМБАЛ Пловдив АД</t>
  </si>
  <si>
    <t>1622211002</t>
  </si>
  <si>
    <t>УМБАЛ Св. Георги ЕАД Пловдив</t>
  </si>
  <si>
    <t>1622211001</t>
  </si>
  <si>
    <t>МЦ АВАНГАРД 1 ООД</t>
  </si>
  <si>
    <t>1622131104</t>
  </si>
  <si>
    <t>МЦ за очно здраве Виста ООД</t>
  </si>
  <si>
    <t>1622131088</t>
  </si>
  <si>
    <t>МЦ Луксор</t>
  </si>
  <si>
    <t>1622131037</t>
  </si>
  <si>
    <t>СБР НК филиал Баня; Карловско</t>
  </si>
  <si>
    <t>1613232020</t>
  </si>
  <si>
    <t>1613211006</t>
  </si>
  <si>
    <t>МЦ Витамед ЕООД Карлово</t>
  </si>
  <si>
    <t>1613131004</t>
  </si>
  <si>
    <t>СБР НК филиал Нареченски бани</t>
  </si>
  <si>
    <t>1601233016</t>
  </si>
  <si>
    <t>СБР Света Богородица ЕООД -Нареченски бани</t>
  </si>
  <si>
    <t>1601232056</t>
  </si>
  <si>
    <t>МБАЛ Асеновград ЕООД гр. Асеновград</t>
  </si>
  <si>
    <t>1601211005</t>
  </si>
  <si>
    <t>МБАЛ - Кнежа ЕООД</t>
  </si>
  <si>
    <t>1539211012</t>
  </si>
  <si>
    <t>15</t>
  </si>
  <si>
    <t>МБАЛ - Червен бряг ЕООД</t>
  </si>
  <si>
    <t>1537211002</t>
  </si>
  <si>
    <t xml:space="preserve">ВМА - МБАЛ - Плевен </t>
  </si>
  <si>
    <t>1524911008</t>
  </si>
  <si>
    <t>СБАЛ по кардиология ЕАД</t>
  </si>
  <si>
    <t>1524212015</t>
  </si>
  <si>
    <t>МБАЛ Сърце и мозък ЕАД</t>
  </si>
  <si>
    <t>1524211020</t>
  </si>
  <si>
    <t>УМБАЛ Св. Марина - Плевен ООД</t>
  </si>
  <si>
    <t>1524211019</t>
  </si>
  <si>
    <t>МБАЛ Св. Параскева ООД</t>
  </si>
  <si>
    <t>1524211018</t>
  </si>
  <si>
    <t>МБАЛ Св. Панталеймон - Плевен ООД</t>
  </si>
  <si>
    <t>1524211017</t>
  </si>
  <si>
    <t>МБАЛ - Авис Медика ООД</t>
  </si>
  <si>
    <t>1524211014</t>
  </si>
  <si>
    <t>УМБАЛ - Д-р Г. Странски ЕАД</t>
  </si>
  <si>
    <t>1524211001</t>
  </si>
  <si>
    <t>ДКЦ Св. Панталеймон ООД</t>
  </si>
  <si>
    <t>1524134007</t>
  </si>
  <si>
    <t>ДКЦ ІІ - Плевен ЕООД</t>
  </si>
  <si>
    <t>1524134003</t>
  </si>
  <si>
    <t>МЦ Св. Марина - ДТ ООД</t>
  </si>
  <si>
    <t>1524131022</t>
  </si>
  <si>
    <t>АСМП - МЦ Окулус - Кушинова ЕООД</t>
  </si>
  <si>
    <t>1524131015</t>
  </si>
  <si>
    <t>МБАЛ - Никопол ЕООД</t>
  </si>
  <si>
    <t>1521211004</t>
  </si>
  <si>
    <t>МБАЛ - Левски ЕООД</t>
  </si>
  <si>
    <t>1516211003</t>
  </si>
  <si>
    <t>МБАЛ - Гулянци ЕООД</t>
  </si>
  <si>
    <t>1508211005</t>
  </si>
  <si>
    <t>МБАЛ - Белене ЕООД</t>
  </si>
  <si>
    <t>1503211006</t>
  </si>
  <si>
    <t>Диализен център-Перник</t>
  </si>
  <si>
    <t>1432391012</t>
  </si>
  <si>
    <t>14</t>
  </si>
  <si>
    <t>СБПЛР-ЕООД-Перник</t>
  </si>
  <si>
    <t>1432252010</t>
  </si>
  <si>
    <t>"СБАЛ по Кардиология-Перник"ООД</t>
  </si>
  <si>
    <t>1432212011</t>
  </si>
  <si>
    <t>СБАЛББ-ЕООД-Перник</t>
  </si>
  <si>
    <t>1432212005</t>
  </si>
  <si>
    <t>МБАЛ "Рахила Ангелова"АД-Перник</t>
  </si>
  <si>
    <t>1432211001</t>
  </si>
  <si>
    <t>"Фърст Диализис Сървисиз България" ЕАД</t>
  </si>
  <si>
    <t>1390391001</t>
  </si>
  <si>
    <t>13</t>
  </si>
  <si>
    <t>МБАЛ "Проф. Димитър Ранев" ООД гр.Пещера</t>
  </si>
  <si>
    <t>1321211003</t>
  </si>
  <si>
    <t>"МБАЛ-Уни Хоспитал" ООД гр.Панагюрище</t>
  </si>
  <si>
    <t>1320211002</t>
  </si>
  <si>
    <t xml:space="preserve">"ДЪЧМЕД ДИАЛИЗА БЪЛГАРИЯ - ДИАЛИЗЕН ЦЕНТЪР" ЕООД гр.Пазарджик </t>
  </si>
  <si>
    <t>1319391019</t>
  </si>
  <si>
    <t>"СБАЛПФЗ-Пазарджик" ЕООД гр.Пазарджик</t>
  </si>
  <si>
    <t>1319212018</t>
  </si>
  <si>
    <t>УМБАЛ "Пълмед" ООД - клон МС Здраве гр.Пазарджик</t>
  </si>
  <si>
    <t>1319211015</t>
  </si>
  <si>
    <t>"МБАЛ Хигия-Север" ООД гр.Пазарджик</t>
  </si>
  <si>
    <t>1319211014</t>
  </si>
  <si>
    <t>"МБАЛ-Хигия" АД гр.Пазарджик</t>
  </si>
  <si>
    <t>1319211012</t>
  </si>
  <si>
    <t>"МБАЛ-Пазарджик" АД гр.Пазарджик</t>
  </si>
  <si>
    <t>1319211001</t>
  </si>
  <si>
    <t>"СБР-НК" ЕАД филиал Велинград</t>
  </si>
  <si>
    <t>1308233008</t>
  </si>
  <si>
    <t>"СБР-Вита" ЕООД гр.Велинград</t>
  </si>
  <si>
    <t>1308232020</t>
  </si>
  <si>
    <t>СБПЛРПФЗ "Св. Петка Българска" ЕООД гр. Велинград</t>
  </si>
  <si>
    <t>1308212012</t>
  </si>
  <si>
    <t>"МБАЛ Здраве-Велинград" ЕООД гр.Велинград</t>
  </si>
  <si>
    <t>1308211017</t>
  </si>
  <si>
    <t>"МБАЛ-Велинград" ЕООД гр.Велинград</t>
  </si>
  <si>
    <t>1308211004</t>
  </si>
  <si>
    <t>„ФЪРСТ ДИАЛИЗИС СЪРВИСИЗ БЪЛГАРИЯ“ ЕАД  гр. Монтана</t>
  </si>
  <si>
    <t>1229391010</t>
  </si>
  <si>
    <t>12</t>
  </si>
  <si>
    <t>МБАЛ "Сити клиник - Св.Георги" ЕООД гр.Монтана</t>
  </si>
  <si>
    <t>1229211008</t>
  </si>
  <si>
    <t>МБАЛ "Д-р Стамен Илиев" АД</t>
  </si>
  <si>
    <t>1229211001</t>
  </si>
  <si>
    <t>МБАЛ " Св. Николай Чудотворец" - ЕООД гр. Лом</t>
  </si>
  <si>
    <t>1224211003</t>
  </si>
  <si>
    <t>"СБР-НК" ЕАД -филиал "Св.Мина" гр.Вършец</t>
  </si>
  <si>
    <t>1212233004</t>
  </si>
  <si>
    <t>МБАЛ ЕООД гр. Берковица</t>
  </si>
  <si>
    <t>1202211002</t>
  </si>
  <si>
    <t>СБАЛББ Троян</t>
  </si>
  <si>
    <t>1134212005</t>
  </si>
  <si>
    <t>11</t>
  </si>
  <si>
    <t>МБАЛ Троян</t>
  </si>
  <si>
    <t>1134211002</t>
  </si>
  <si>
    <t>МБАЛ Тетевен</t>
  </si>
  <si>
    <t>1133211003</t>
  </si>
  <si>
    <t>МБАЛ Луковит</t>
  </si>
  <si>
    <t>1119211004</t>
  </si>
  <si>
    <t>МБАЛ"Кардиолайф"ООД</t>
  </si>
  <si>
    <t>1118211010</t>
  </si>
  <si>
    <t>МБАЛ Ловеч</t>
  </si>
  <si>
    <t>1118211001</t>
  </si>
  <si>
    <t>МБАЛ "Св. Иван Рилски 2003" ООД</t>
  </si>
  <si>
    <t>1048211009</t>
  </si>
  <si>
    <t>10</t>
  </si>
  <si>
    <t>1048211002</t>
  </si>
  <si>
    <t>МЦ "Хипократ" ООД</t>
  </si>
  <si>
    <t>1048131004</t>
  </si>
  <si>
    <t>"МЦ Асклепий"ООД</t>
  </si>
  <si>
    <t>1048131001</t>
  </si>
  <si>
    <t xml:space="preserve">СБР-Сапарева баня АД </t>
  </si>
  <si>
    <t>1041232010</t>
  </si>
  <si>
    <t>СБР-НК ЕАД ф. Кюстендил</t>
  </si>
  <si>
    <t>1029233006</t>
  </si>
  <si>
    <t>МБАЛ "Д-р Н. Василиев" АД</t>
  </si>
  <si>
    <t>1029211001</t>
  </si>
  <si>
    <t>МЦ  Д-р Никола Василиев  ЕООД</t>
  </si>
  <si>
    <t>1029131002</t>
  </si>
  <si>
    <t>0921211003</t>
  </si>
  <si>
    <t>09</t>
  </si>
  <si>
    <t>МБАЛ - Кърджали  ООД</t>
  </si>
  <si>
    <t>0916211009</t>
  </si>
  <si>
    <t xml:space="preserve">МБАЛ Д-р Атанас Дафовски АД Кърджали </t>
  </si>
  <si>
    <t>0916211001</t>
  </si>
  <si>
    <t>0915211004</t>
  </si>
  <si>
    <t>0902211002</t>
  </si>
  <si>
    <t>ДЦ Диалхелп" ЕООД</t>
  </si>
  <si>
    <t>0828391015</t>
  </si>
  <si>
    <t>08</t>
  </si>
  <si>
    <t>МБАЛ Добрич АД</t>
  </si>
  <si>
    <t>0828211001</t>
  </si>
  <si>
    <t>ДКЦ 2 - Добрич ЕООД</t>
  </si>
  <si>
    <t>0828134002</t>
  </si>
  <si>
    <t>ДКЦ 1 Добрич ООД</t>
  </si>
  <si>
    <t>0828134001</t>
  </si>
  <si>
    <t>МБАЛ Каварна ЕООД</t>
  </si>
  <si>
    <t>0817211003</t>
  </si>
  <si>
    <t>СБР МЕДИКА АЛБЕНА ЕООД</t>
  </si>
  <si>
    <t>0803232016</t>
  </si>
  <si>
    <t>СБР Тузлата ЕООД</t>
  </si>
  <si>
    <t>0803232008</t>
  </si>
  <si>
    <t>МБАЛ Балчик ЕООД</t>
  </si>
  <si>
    <t>0803211002</t>
  </si>
  <si>
    <t>МБАЛ "Д-р Теодоси Витанов" ЕООД</t>
  </si>
  <si>
    <t>0735211004</t>
  </si>
  <si>
    <t>07</t>
  </si>
  <si>
    <t>МБАЛ "Д-р Стойчо Христов" ЕООД</t>
  </si>
  <si>
    <t>0729211003</t>
  </si>
  <si>
    <t>"СБАЛББ - Габрово" ЕООД</t>
  </si>
  <si>
    <t>0705212005</t>
  </si>
  <si>
    <t>МБАЛ "Свети Иван Рилски Габрово" ЕООД</t>
  </si>
  <si>
    <t>0705211013</t>
  </si>
  <si>
    <t>МБАЛ "Д-р Тота Венкова" АД</t>
  </si>
  <si>
    <t>0705211001</t>
  </si>
  <si>
    <t>СБПЛББ Роман ЕООД</t>
  </si>
  <si>
    <t>0632222014</t>
  </si>
  <si>
    <t>06</t>
  </si>
  <si>
    <t>СБПЛРВБ  МЕЗДРА ЕООД</t>
  </si>
  <si>
    <t>0627252021</t>
  </si>
  <si>
    <t>МБАЛ Мездра  ЕООД</t>
  </si>
  <si>
    <t>0627211002</t>
  </si>
  <si>
    <t xml:space="preserve">МБАЛ Св. Иван Рилски  ЕООД  </t>
  </si>
  <si>
    <t>0620211004</t>
  </si>
  <si>
    <t>КОЦ  Враца ЕООД</t>
  </si>
  <si>
    <t>0610334010</t>
  </si>
  <si>
    <t>ЦКВЗ  Враца ЕООД</t>
  </si>
  <si>
    <t>0610333009</t>
  </si>
  <si>
    <t>СБАЛПФЗ  ВРАЦА ЕООД</t>
  </si>
  <si>
    <t>0610212018</t>
  </si>
  <si>
    <t>СОБАЛ Ралчовски  ЕООД</t>
  </si>
  <si>
    <t>0610212016</t>
  </si>
  <si>
    <t xml:space="preserve">МБАЛ Първа частна МБАЛ  Враца ЕООД </t>
  </si>
  <si>
    <t>0610211019</t>
  </si>
  <si>
    <t>МБАЛ Христо Ботев  АД</t>
  </si>
  <si>
    <t>0610211001</t>
  </si>
  <si>
    <t>Медико-дентален център ТРИО ЕООД</t>
  </si>
  <si>
    <t>0610133002</t>
  </si>
  <si>
    <t>0608211003</t>
  </si>
  <si>
    <t>ДЦ Омега ЕООД</t>
  </si>
  <si>
    <t>0509391009</t>
  </si>
  <si>
    <t>05</t>
  </si>
  <si>
    <t>МБАЛ "Света Петка" АД</t>
  </si>
  <si>
    <t>0509211001</t>
  </si>
  <si>
    <t>0501211002</t>
  </si>
  <si>
    <t xml:space="preserve">СБР-НК-ЕАД-филиал Овча могила </t>
  </si>
  <si>
    <t>0428233013</t>
  </si>
  <si>
    <t>04</t>
  </si>
  <si>
    <t>МБАЛ "Д-р Димитър Павлович" ЕООД - Свищов</t>
  </si>
  <si>
    <t>0428211006</t>
  </si>
  <si>
    <t>СБПЛР "Минерални бани" - Полски Тръмбеш</t>
  </si>
  <si>
    <t>0426252021</t>
  </si>
  <si>
    <t>МБАЛ - Павликени  ЕООД - Павликени</t>
  </si>
  <si>
    <t>0422211004</t>
  </si>
  <si>
    <t>МБАЛ "Св. Иван Рилски" ЕООД - Горна Оряховица</t>
  </si>
  <si>
    <t>0406211002</t>
  </si>
  <si>
    <t>МЦСМП "Визус" ЕООД - Горна Оряховица</t>
  </si>
  <si>
    <t>0406131002</t>
  </si>
  <si>
    <t>Частен диализен център - В. Търново ЕООД</t>
  </si>
  <si>
    <t>0404391019</t>
  </si>
  <si>
    <t>КОЦ - Велико Търново ЕООД</t>
  </si>
  <si>
    <t>0404334009</t>
  </si>
  <si>
    <t>ЦКВЗ - Велико Търново ЕООД</t>
  </si>
  <si>
    <t>0404333010</t>
  </si>
  <si>
    <t>СБР по ФРМ - Димина ООД - с. Вонеща вода</t>
  </si>
  <si>
    <t>0404232018</t>
  </si>
  <si>
    <t>СБАЛПФЗ "Д-р Трейман" ЕООД - Велико Търново</t>
  </si>
  <si>
    <t>0404212017</t>
  </si>
  <si>
    <t>СБАЛ по кардиология - Велико Търново ЕАД</t>
  </si>
  <si>
    <t>0404212016</t>
  </si>
  <si>
    <t>МОБАЛ "Д-р Стефан Черкезов" АД - Велико Търново</t>
  </si>
  <si>
    <t>0404211001</t>
  </si>
  <si>
    <t>"МБАЛ " Царица Йоанна" - Провадия " ЕООД</t>
  </si>
  <si>
    <t>0324211004</t>
  </si>
  <si>
    <t>03</t>
  </si>
  <si>
    <t>"МБАЛ- Девня "ЕООД</t>
  </si>
  <si>
    <t>0314211005</t>
  </si>
  <si>
    <t xml:space="preserve">"МБАЛ - Варна "към ВМА </t>
  </si>
  <si>
    <t>0306911012</t>
  </si>
  <si>
    <t>ДЦ ВИРТУС МЕДИКАЛ ЕООД</t>
  </si>
  <si>
    <t>0306391031</t>
  </si>
  <si>
    <t>МИ-МВР-ФИЛИАЛ ВАРНА "БДПЛР"</t>
  </si>
  <si>
    <t>0306253028</t>
  </si>
  <si>
    <t>"СБР Св. Елена 1 " ООД</t>
  </si>
  <si>
    <t>0306232033</t>
  </si>
  <si>
    <t>"СБР - ВАРНА" АД</t>
  </si>
  <si>
    <t>0306232016</t>
  </si>
  <si>
    <t>"СБАЛК Кардиолайф"ООД</t>
  </si>
  <si>
    <t>0306212027</t>
  </si>
  <si>
    <t xml:space="preserve">"СБАЛОЗ  -Д-р Марко Антонов Марков" ЕООД                                    </t>
  </si>
  <si>
    <t>0306212026</t>
  </si>
  <si>
    <t xml:space="preserve">"СБАЛ ПО ДЕТСКИ БОЛЕСТИ - Д-Р ЛИСИЧКОВА" ЕООД  </t>
  </si>
  <si>
    <t>0306212023</t>
  </si>
  <si>
    <t xml:space="preserve">СБАЛ ПО КАРДИОЛОГИЯ ВАРНА ЕАД </t>
  </si>
  <si>
    <t>0306212022</t>
  </si>
  <si>
    <t xml:space="preserve">"СОБАЛ-Доц. Георгиев"  ЕООД           </t>
  </si>
  <si>
    <t>0306212011</t>
  </si>
  <si>
    <t xml:space="preserve"> "СХБАЛ ПрофесорТемелков"           </t>
  </si>
  <si>
    <t>0306212009</t>
  </si>
  <si>
    <t xml:space="preserve"> СБАГАЛ - проф. д-р Димитър Стаматов-Варна ЕООД                                     </t>
  </si>
  <si>
    <t>0306212008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</si>
  <si>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</si>
  <si>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0306212007</t>
  </si>
  <si>
    <t xml:space="preserve"> "МБАЛ  Майчин дом - Варна" ЕООД                      </t>
  </si>
  <si>
    <t>0306211030</t>
  </si>
  <si>
    <t xml:space="preserve"> "МБАЛ Еврохоспитал" ООД                                                         </t>
  </si>
  <si>
    <t>0306211021</t>
  </si>
  <si>
    <t xml:space="preserve">МБАЛ-Варна ЕООД </t>
  </si>
  <si>
    <t>0306211013</t>
  </si>
  <si>
    <t xml:space="preserve"> "МБАЛ "Света Анна" - Варна" АД                                                                        </t>
  </si>
  <si>
    <t>0306211002</t>
  </si>
  <si>
    <t xml:space="preserve">МБАЛ "Света Марина " АД                                                                          </t>
  </si>
  <si>
    <t>0306211001</t>
  </si>
  <si>
    <t>АМЦСМП - Света Петка Ай Кеър ЕООД</t>
  </si>
  <si>
    <t>0306131117</t>
  </si>
  <si>
    <t xml:space="preserve">"Аджибадем Сити Клиник Медицински център  Варна"ЕООД                                             </t>
  </si>
  <si>
    <t>0306131078</t>
  </si>
  <si>
    <t xml:space="preserve">"АМЦСМП-Очна клиника Св.Петка" АД                                             </t>
  </si>
  <si>
    <t>0306131074</t>
  </si>
  <si>
    <t>"АМЦСМП - ОМЦ Св. Николай Чудотворец"ЕООД</t>
  </si>
  <si>
    <t>0306131071</t>
  </si>
  <si>
    <t xml:space="preserve">"АМЦСМП- Св.Петка" ООД                           </t>
  </si>
  <si>
    <t>0306131010</t>
  </si>
  <si>
    <t>"СБР- Вита" ЕООД</t>
  </si>
  <si>
    <t>0290232001</t>
  </si>
  <si>
    <t>02</t>
  </si>
  <si>
    <t>МБАЛ "Сърце и мозък "ЕАД</t>
  </si>
  <si>
    <t>0290211001</t>
  </si>
  <si>
    <t xml:space="preserve"> СБР - НК -ф.Поморие  ЕАД</t>
  </si>
  <si>
    <t>0217233017</t>
  </si>
  <si>
    <t xml:space="preserve"> МБАЛ - Поморие  ЕООД</t>
  </si>
  <si>
    <t>0217211004</t>
  </si>
  <si>
    <t>ДЦ  Диализа Етропал Бета  ЕООД</t>
  </si>
  <si>
    <t>0215391023</t>
  </si>
  <si>
    <t>СБР Несебър АД</t>
  </si>
  <si>
    <t>0215232030</t>
  </si>
  <si>
    <t>СБР Мари ЕООД</t>
  </si>
  <si>
    <t>0215232029</t>
  </si>
  <si>
    <t xml:space="preserve"> СБР Стайков и фамилия  ЕООД</t>
  </si>
  <si>
    <t>0215232022</t>
  </si>
  <si>
    <t xml:space="preserve"> МБАЛ - Карнобат  ЕООД</t>
  </si>
  <si>
    <t>0209211003</t>
  </si>
  <si>
    <t xml:space="preserve"> МБАЛ-Средец  ЕООД</t>
  </si>
  <si>
    <t>0206211005</t>
  </si>
  <si>
    <t>НЕФРОЦЕНТЪР БУРГАС ООД</t>
  </si>
  <si>
    <t>0204391035</t>
  </si>
  <si>
    <t>НефроЛайф България-Специализирани центрове по хемодиализа ООД</t>
  </si>
  <si>
    <t>0204391034</t>
  </si>
  <si>
    <t>ДЦ "ЕлМасри" ООД</t>
  </si>
  <si>
    <t>0204391033</t>
  </si>
  <si>
    <t xml:space="preserve"> КОЦ - Бургас  ЕООД</t>
  </si>
  <si>
    <t>0204334013</t>
  </si>
  <si>
    <t>ЦПЗ проф.д-р Иван Темков - Бургас</t>
  </si>
  <si>
    <t>0204331011</t>
  </si>
  <si>
    <t xml:space="preserve"> СБР - БМБ  ЕАД</t>
  </si>
  <si>
    <t>0204232016</t>
  </si>
  <si>
    <t xml:space="preserve"> СОБАЛ-Бургас  ООД</t>
  </si>
  <si>
    <t>0204212025</t>
  </si>
  <si>
    <t>СБАЛПФЗ - Бургас ЕООД</t>
  </si>
  <si>
    <t>0204212010</t>
  </si>
  <si>
    <t>МБАЛ БУРГАС МЕД ЕООД</t>
  </si>
  <si>
    <t>0204211032</t>
  </si>
  <si>
    <t xml:space="preserve"> МБАЛ-Д-р Маджуров  ООД</t>
  </si>
  <si>
    <t>0204211031</t>
  </si>
  <si>
    <t xml:space="preserve">УМБАЛ  Дева Мария </t>
  </si>
  <si>
    <t>0204211027</t>
  </si>
  <si>
    <t>МБАЛ  Лайф Хоспитал  ЕООД</t>
  </si>
  <si>
    <t>0204211024</t>
  </si>
  <si>
    <t xml:space="preserve"> УМБАЛ - Бургас  АД</t>
  </si>
  <si>
    <t>0204211001</t>
  </si>
  <si>
    <t>ВДКЦ-Бургас</t>
  </si>
  <si>
    <t>0204134004</t>
  </si>
  <si>
    <t>АМЦСМП“ОЧНА КЛИНИКА д-р ХУБАНОВ“ЕООД</t>
  </si>
  <si>
    <t>0204131030</t>
  </si>
  <si>
    <t>МЦСП Д-р Иванови-МладостООД</t>
  </si>
  <si>
    <t>0204131018</t>
  </si>
  <si>
    <t xml:space="preserve">МЦ  ОКСИКОМ  - Бургас ООД </t>
  </si>
  <si>
    <t>0204131007</t>
  </si>
  <si>
    <t xml:space="preserve"> МБАЛ - Айтос  ЕООД</t>
  </si>
  <si>
    <t>0201211002</t>
  </si>
  <si>
    <t>СБР НК фил.Сандански ЕАД</t>
  </si>
  <si>
    <t>0140233007</t>
  </si>
  <si>
    <t>01</t>
  </si>
  <si>
    <t>МБАЛ Югозападна болница ООД</t>
  </si>
  <si>
    <t>0140211003</t>
  </si>
  <si>
    <t>0137211002</t>
  </si>
  <si>
    <t>СБР Петрич ЕООД</t>
  </si>
  <si>
    <t>0133232018</t>
  </si>
  <si>
    <t>СБР Марикостиново ЕООД</t>
  </si>
  <si>
    <t>0133232006</t>
  </si>
  <si>
    <t>МБАЛ Ив.Скендеров ЕООД</t>
  </si>
  <si>
    <t>0111211004</t>
  </si>
  <si>
    <t>МДЦ Неврокоп ООД</t>
  </si>
  <si>
    <t>0111133001</t>
  </si>
  <si>
    <t>СБАЛПФЗ Бл-град ЕООД</t>
  </si>
  <si>
    <t>0103212017</t>
  </si>
  <si>
    <t>СБАЛО Св.Мина  ЕООД</t>
  </si>
  <si>
    <t>0103212016</t>
  </si>
  <si>
    <t>МБАЛ "Пулс" АД</t>
  </si>
  <si>
    <t>0103211015</t>
  </si>
  <si>
    <t xml:space="preserve">МБАЛ Благоевград АД   </t>
  </si>
  <si>
    <t>0103211001</t>
  </si>
  <si>
    <t>МЦ Визио ЛМ ООД</t>
  </si>
  <si>
    <t>0103131013</t>
  </si>
  <si>
    <t>МЦ Надежда ООД</t>
  </si>
  <si>
    <t>0103131003</t>
  </si>
  <si>
    <t xml:space="preserve">ОБЩО               </t>
  </si>
  <si>
    <t>в т.ч. по НРД
(лв.)</t>
  </si>
  <si>
    <t>Брой клинични пътеки</t>
  </si>
  <si>
    <t>І тримесечие на 2022 година</t>
  </si>
  <si>
    <t>ЛЗ за БМП</t>
  </si>
  <si>
    <t>Рег.№ ЛЗ</t>
  </si>
  <si>
    <t>№ РЗОК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</si>
  <si>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І-во тримесечие на 2022 година</t>
  </si>
  <si>
    <t>Медико-статистическа и финансова информация</t>
  </si>
  <si>
    <t>ІV тримесечие на 2021 година</t>
  </si>
  <si>
    <t>Изплатени средства от НЗОК за БМП
в лева</t>
  </si>
  <si>
    <t>в т.ч. по чл.5 от ЗБНЗОК за 2021 г.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</si>
  <si>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</si>
  <si>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</si>
  <si>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І тримесечие на 2021 година</t>
  </si>
  <si>
    <t>Изменение Q4 2021 спрямо
 Q4 2020</t>
  </si>
  <si>
    <t>Изменение Q4 2021 спрямо 
Q3 2021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</si>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</sst>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7" formatCode="_-* #,##0.00\ _л_в_._-;\-* #,##0.00\ _л_в_._-;_-* &quot;-&quot;??\ _л_в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2" tint="-0.499984740745262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/>
    <xf numFmtId="167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7" fillId="0" borderId="13" xfId="3" applyFont="1" applyFill="1" applyBorder="1"/>
    <xf numFmtId="3" fontId="8" fillId="0" borderId="14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15" xfId="2" applyNumberFormat="1" applyFont="1" applyFill="1" applyBorder="1" applyAlignment="1">
      <alignment horizontal="right" vertical="center"/>
    </xf>
    <xf numFmtId="2" fontId="8" fillId="0" borderId="14" xfId="3" applyNumberFormat="1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center" vertical="center"/>
    </xf>
    <xf numFmtId="2" fontId="8" fillId="0" borderId="15" xfId="3" applyNumberFormat="1" applyFont="1" applyFill="1" applyBorder="1" applyAlignment="1">
      <alignment horizontal="center" vertical="center"/>
    </xf>
    <xf numFmtId="9" fontId="8" fillId="0" borderId="14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15" xfId="2" applyFont="1" applyFill="1" applyBorder="1" applyAlignment="1">
      <alignment horizontal="center" vertical="center"/>
    </xf>
    <xf numFmtId="3" fontId="8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15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4" xfId="2" applyNumberFormat="1" applyFont="1" applyFill="1" applyBorder="1" applyAlignment="1">
      <alignment horizontal="center" vertical="center"/>
    </xf>
    <xf numFmtId="3" fontId="8" fillId="0" borderId="15" xfId="2" applyNumberFormat="1" applyFont="1" applyFill="1" applyBorder="1" applyAlignment="1">
      <alignment horizontal="center" vertical="center"/>
    </xf>
    <xf numFmtId="9" fontId="8" fillId="0" borderId="16" xfId="2" applyFont="1" applyFill="1" applyBorder="1" applyAlignment="1">
      <alignment horizontal="center" vertical="center"/>
    </xf>
    <xf numFmtId="0" fontId="8" fillId="0" borderId="13" xfId="3" applyFont="1" applyFill="1" applyBorder="1"/>
    <xf numFmtId="3" fontId="7" fillId="0" borderId="14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5" xfId="2" applyNumberFormat="1" applyFont="1" applyFill="1" applyBorder="1" applyAlignment="1">
      <alignment horizontal="right" vertical="center"/>
    </xf>
    <xf numFmtId="2" fontId="7" fillId="0" borderId="14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center" vertical="center"/>
    </xf>
    <xf numFmtId="2" fontId="7" fillId="0" borderId="15" xfId="3" applyNumberFormat="1" applyFont="1" applyFill="1" applyBorder="1" applyAlignment="1">
      <alignment horizontal="center" vertical="center"/>
    </xf>
    <xf numFmtId="9" fontId="7" fillId="0" borderId="14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15" xfId="2" applyFont="1" applyFill="1" applyBorder="1" applyAlignment="1">
      <alignment horizontal="center" vertical="center"/>
    </xf>
    <xf numFmtId="3" fontId="7" fillId="0" borderId="14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5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center" vertical="center"/>
    </xf>
    <xf numFmtId="2" fontId="7" fillId="0" borderId="15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4" xfId="2" applyNumberFormat="1" applyFont="1" applyFill="1" applyBorder="1" applyAlignment="1">
      <alignment horizontal="center" vertical="center"/>
    </xf>
    <xf numFmtId="3" fontId="7" fillId="0" borderId="15" xfId="2" applyNumberFormat="1" applyFont="1" applyFill="1" applyBorder="1" applyAlignment="1">
      <alignment horizontal="center" vertical="center"/>
    </xf>
    <xf numFmtId="9" fontId="7" fillId="0" borderId="16" xfId="2" applyFont="1" applyFill="1" applyBorder="1" applyAlignment="1">
      <alignment horizontal="center" vertical="center"/>
    </xf>
    <xf numFmtId="0" fontId="7" fillId="0" borderId="17" xfId="3" applyFont="1" applyFill="1" applyBorder="1"/>
    <xf numFmtId="3" fontId="7" fillId="0" borderId="18" xfId="2" applyNumberFormat="1" applyFont="1" applyFill="1" applyBorder="1" applyAlignment="1">
      <alignment horizontal="right" vertical="center"/>
    </xf>
    <xf numFmtId="3" fontId="7" fillId="0" borderId="19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2" fontId="7" fillId="0" borderId="18" xfId="3" applyNumberFormat="1" applyFont="1" applyFill="1" applyBorder="1" applyAlignment="1">
      <alignment horizontal="center" vertical="center"/>
    </xf>
    <xf numFmtId="2" fontId="7" fillId="0" borderId="19" xfId="3" applyNumberFormat="1" applyFont="1" applyFill="1" applyBorder="1" applyAlignment="1">
      <alignment horizontal="center" vertical="center"/>
    </xf>
    <xf numFmtId="2" fontId="7" fillId="0" borderId="20" xfId="3" applyNumberFormat="1" applyFont="1" applyFill="1" applyBorder="1" applyAlignment="1">
      <alignment horizontal="center" vertical="center"/>
    </xf>
    <xf numFmtId="9" fontId="7" fillId="0" borderId="18" xfId="2" applyFont="1" applyFill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vertical="center"/>
    </xf>
    <xf numFmtId="3" fontId="7" fillId="0" borderId="19" xfId="2" applyNumberFormat="1" applyFont="1" applyFill="1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2" fontId="8" fillId="0" borderId="19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horizontal="center" vertical="center"/>
    </xf>
    <xf numFmtId="3" fontId="7" fillId="0" borderId="2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9" fontId="8" fillId="0" borderId="18" xfId="2" applyFont="1" applyFill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3" fontId="6" fillId="0" borderId="30" xfId="4" applyNumberFormat="1" applyFont="1" applyBorder="1" applyAlignment="1">
      <alignment horizontal="right" vertical="center"/>
    </xf>
    <xf numFmtId="3" fontId="6" fillId="0" borderId="31" xfId="4" applyNumberFormat="1" applyFont="1" applyBorder="1" applyAlignment="1">
      <alignment horizontal="right" vertical="center"/>
    </xf>
    <xf numFmtId="3" fontId="6" fillId="0" borderId="32" xfId="4" applyNumberFormat="1" applyFont="1" applyBorder="1" applyAlignment="1">
      <alignment horizontal="right" vertical="center"/>
    </xf>
    <xf numFmtId="3" fontId="14" fillId="4" borderId="33" xfId="0" applyNumberFormat="1" applyFont="1" applyFill="1" applyBorder="1" applyAlignment="1">
      <alignment horizontal="right"/>
    </xf>
    <xf numFmtId="3" fontId="14" fillId="4" borderId="34" xfId="0" applyNumberFormat="1" applyFont="1" applyFill="1" applyBorder="1" applyAlignment="1">
      <alignment horizontal="right"/>
    </xf>
    <xf numFmtId="3" fontId="14" fillId="4" borderId="35" xfId="0" applyNumberFormat="1" applyFont="1" applyFill="1" applyBorder="1" applyAlignment="1">
      <alignment horizontal="right"/>
    </xf>
    <xf numFmtId="3" fontId="14" fillId="4" borderId="36" xfId="0" applyNumberFormat="1" applyFont="1" applyFill="1" applyBorder="1" applyAlignment="1">
      <alignment horizontal="right"/>
    </xf>
    <xf numFmtId="3" fontId="14" fillId="4" borderId="37" xfId="0" applyNumberFormat="1" applyFont="1" applyFill="1" applyBorder="1" applyAlignment="1">
      <alignment horizontal="right"/>
    </xf>
    <xf numFmtId="3" fontId="14" fillId="4" borderId="38" xfId="0" applyNumberFormat="1" applyFont="1" applyFill="1" applyBorder="1" applyAlignment="1">
      <alignment horizontal="right"/>
    </xf>
    <xf numFmtId="3" fontId="7" fillId="0" borderId="36" xfId="0" applyNumberFormat="1" applyFont="1" applyBorder="1" applyAlignment="1">
      <alignment horizontal="right"/>
    </xf>
    <xf numFmtId="3" fontId="7" fillId="0" borderId="37" xfId="0" applyNumberFormat="1" applyFont="1" applyBorder="1" applyAlignment="1">
      <alignment horizontal="right"/>
    </xf>
    <xf numFmtId="3" fontId="7" fillId="0" borderId="38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3" fontId="7" fillId="0" borderId="40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1" fontId="6" fillId="0" borderId="46" xfId="4" applyNumberFormat="1" applyFont="1" applyBorder="1" applyAlignment="1">
      <alignment horizontal="right" vertical="center" wrapText="1"/>
    </xf>
    <xf numFmtId="1" fontId="6" fillId="0" borderId="47" xfId="4" applyNumberFormat="1" applyFont="1" applyBorder="1" applyAlignment="1">
      <alignment horizontal="right" vertical="center"/>
    </xf>
    <xf numFmtId="1" fontId="6" fillId="0" borderId="48" xfId="4" applyNumberFormat="1" applyFont="1" applyBorder="1" applyAlignment="1">
      <alignment horizontal="right" vertical="center"/>
    </xf>
    <xf numFmtId="49" fontId="14" fillId="4" borderId="33" xfId="0" applyNumberFormat="1" applyFont="1" applyFill="1" applyBorder="1" applyAlignment="1">
      <alignment horizontal="center"/>
    </xf>
    <xf numFmtId="49" fontId="14" fillId="4" borderId="34" xfId="0" applyNumberFormat="1" applyFont="1" applyFill="1" applyBorder="1" applyAlignment="1">
      <alignment horizontal="center"/>
    </xf>
    <xf numFmtId="49" fontId="14" fillId="4" borderId="36" xfId="0" applyNumberFormat="1" applyFont="1" applyFill="1" applyBorder="1" applyAlignment="1">
      <alignment horizontal="center"/>
    </xf>
    <xf numFmtId="49" fontId="14" fillId="4" borderId="37" xfId="0" applyNumberFormat="1" applyFont="1" applyFill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1" fontId="7" fillId="0" borderId="37" xfId="0" quotePrefix="1" applyNumberFormat="1" applyFont="1" applyBorder="1" applyAlignment="1">
      <alignment horizontal="center"/>
    </xf>
    <xf numFmtId="1" fontId="7" fillId="0" borderId="36" xfId="0" applyNumberFormat="1" applyFont="1" applyBorder="1" applyAlignment="1">
      <alignment horizontal="center"/>
    </xf>
    <xf numFmtId="1" fontId="7" fillId="0" borderId="37" xfId="0" applyNumberFormat="1" applyFont="1" applyBorder="1" applyAlignment="1">
      <alignment horizontal="center"/>
    </xf>
    <xf numFmtId="1" fontId="7" fillId="0" borderId="36" xfId="0" quotePrefix="1" applyNumberFormat="1" applyFont="1" applyBorder="1" applyAlignment="1">
      <alignment horizontal="center"/>
    </xf>
    <xf numFmtId="49" fontId="7" fillId="0" borderId="37" xfId="0" applyNumberFormat="1" applyFont="1" applyBorder="1" applyAlignment="1">
      <alignment horizontal="center"/>
    </xf>
    <xf numFmtId="49" fontId="14" fillId="4" borderId="35" xfId="0" applyNumberFormat="1" applyFont="1" applyFill="1" applyBorder="1" applyAlignment="1">
      <alignment horizontal="left"/>
    </xf>
    <xf numFmtId="49" fontId="14" fillId="4" borderId="38" xfId="0" applyNumberFormat="1" applyFont="1" applyFill="1" applyBorder="1" applyAlignment="1">
      <alignment horizontal="left"/>
    </xf>
    <xf numFmtId="1" fontId="7" fillId="0" borderId="38" xfId="0" applyNumberFormat="1" applyFont="1" applyBorder="1"/>
    <xf numFmtId="1" fontId="7" fillId="0" borderId="39" xfId="0" applyNumberFormat="1" applyFont="1" applyBorder="1" applyAlignment="1">
      <alignment horizontal="center"/>
    </xf>
    <xf numFmtId="1" fontId="7" fillId="0" borderId="40" xfId="0" applyNumberFormat="1" applyFont="1" applyBorder="1" applyAlignment="1">
      <alignment horizontal="center"/>
    </xf>
    <xf numFmtId="1" fontId="7" fillId="0" borderId="41" xfId="0" applyNumberFormat="1" applyFont="1" applyBorder="1"/>
    <xf numFmtId="3" fontId="6" fillId="0" borderId="55" xfId="4" applyNumberFormat="1" applyFont="1" applyBorder="1" applyAlignment="1">
      <alignment horizontal="right" vertical="center"/>
    </xf>
    <xf numFmtId="3" fontId="6" fillId="0" borderId="56" xfId="4" applyNumberFormat="1" applyFont="1" applyBorder="1" applyAlignment="1">
      <alignment horizontal="right" vertical="center"/>
    </xf>
    <xf numFmtId="3" fontId="6" fillId="0" borderId="57" xfId="4" applyNumberFormat="1" applyFont="1" applyBorder="1" applyAlignment="1">
      <alignment horizontal="right" vertical="center"/>
    </xf>
    <xf numFmtId="3" fontId="6" fillId="0" borderId="58" xfId="4" applyNumberFormat="1" applyFont="1" applyBorder="1" applyAlignment="1">
      <alignment horizontal="right" vertical="center"/>
    </xf>
    <xf numFmtId="3" fontId="8" fillId="2" borderId="33" xfId="3" applyNumberFormat="1" applyFont="1" applyFill="1" applyBorder="1" applyAlignment="1">
      <alignment vertical="center"/>
    </xf>
    <xf numFmtId="3" fontId="8" fillId="2" borderId="34" xfId="3" applyNumberFormat="1" applyFont="1" applyFill="1" applyBorder="1" applyAlignment="1">
      <alignment vertical="center"/>
    </xf>
    <xf numFmtId="3" fontId="8" fillId="2" borderId="35" xfId="3" applyNumberFormat="1" applyFont="1" applyFill="1" applyBorder="1" applyAlignment="1">
      <alignment vertical="center"/>
    </xf>
    <xf numFmtId="3" fontId="8" fillId="2" borderId="59" xfId="3" applyNumberFormat="1" applyFont="1" applyFill="1" applyBorder="1" applyAlignment="1">
      <alignment vertical="center"/>
    </xf>
    <xf numFmtId="3" fontId="8" fillId="2" borderId="36" xfId="3" applyNumberFormat="1" applyFont="1" applyFill="1" applyBorder="1" applyAlignment="1">
      <alignment vertical="center"/>
    </xf>
    <xf numFmtId="3" fontId="8" fillId="2" borderId="37" xfId="3" applyNumberFormat="1" applyFont="1" applyFill="1" applyBorder="1" applyAlignment="1">
      <alignment vertical="center"/>
    </xf>
    <xf numFmtId="3" fontId="8" fillId="2" borderId="38" xfId="3" applyNumberFormat="1" applyFont="1" applyFill="1" applyBorder="1" applyAlignment="1">
      <alignment vertical="center"/>
    </xf>
    <xf numFmtId="3" fontId="8" fillId="2" borderId="60" xfId="3" applyNumberFormat="1" applyFont="1" applyFill="1" applyBorder="1" applyAlignment="1">
      <alignment vertical="center"/>
    </xf>
    <xf numFmtId="0" fontId="8" fillId="2" borderId="0" xfId="3" applyFont="1" applyFill="1"/>
    <xf numFmtId="3" fontId="8" fillId="2" borderId="39" xfId="3" applyNumberFormat="1" applyFont="1" applyFill="1" applyBorder="1" applyAlignment="1">
      <alignment vertical="center"/>
    </xf>
    <xf numFmtId="3" fontId="8" fillId="2" borderId="40" xfId="3" applyNumberFormat="1" applyFont="1" applyFill="1" applyBorder="1" applyAlignment="1">
      <alignment vertical="center"/>
    </xf>
    <xf numFmtId="3" fontId="8" fillId="2" borderId="41" xfId="3" applyNumberFormat="1" applyFont="1" applyFill="1" applyBorder="1" applyAlignment="1">
      <alignment vertical="center"/>
    </xf>
    <xf numFmtId="3" fontId="8" fillId="2" borderId="61" xfId="3" applyNumberFormat="1" applyFont="1" applyFill="1" applyBorder="1" applyAlignment="1">
      <alignment vertical="center"/>
    </xf>
    <xf numFmtId="0" fontId="0" fillId="0" borderId="0" xfId="0" applyFill="1"/>
    <xf numFmtId="0" fontId="2" fillId="2" borderId="1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3" fillId="2" borderId="42" xfId="3" applyFont="1" applyFill="1" applyBorder="1" applyAlignment="1">
      <alignment horizontal="center" vertical="center" wrapText="1"/>
    </xf>
    <xf numFmtId="0" fontId="3" fillId="2" borderId="43" xfId="3" applyFont="1" applyFill="1" applyBorder="1" applyAlignment="1">
      <alignment horizontal="center" vertical="center" wrapText="1"/>
    </xf>
    <xf numFmtId="0" fontId="3" fillId="2" borderId="44" xfId="3" applyFont="1" applyFill="1" applyBorder="1" applyAlignment="1">
      <alignment horizontal="center" vertical="center" wrapText="1"/>
    </xf>
    <xf numFmtId="0" fontId="3" fillId="2" borderId="49" xfId="3" applyFont="1" applyFill="1" applyBorder="1" applyAlignment="1">
      <alignment horizontal="center" vertical="center" wrapText="1"/>
    </xf>
    <xf numFmtId="3" fontId="6" fillId="2" borderId="50" xfId="4" applyNumberFormat="1" applyFont="1" applyFill="1" applyBorder="1" applyAlignment="1">
      <alignment horizontal="center" vertical="center" wrapText="1"/>
    </xf>
    <xf numFmtId="3" fontId="6" fillId="2" borderId="24" xfId="4" applyNumberFormat="1" applyFont="1" applyFill="1" applyBorder="1" applyAlignment="1">
      <alignment horizontal="center" vertical="center" wrapText="1"/>
    </xf>
    <xf numFmtId="3" fontId="6" fillId="2" borderId="51" xfId="4" applyNumberFormat="1" applyFont="1" applyFill="1" applyBorder="1" applyAlignment="1">
      <alignment horizontal="center" vertical="center" wrapText="1"/>
    </xf>
    <xf numFmtId="3" fontId="6" fillId="2" borderId="25" xfId="4" applyNumberFormat="1" applyFont="1" applyFill="1" applyBorder="1" applyAlignment="1">
      <alignment horizontal="center" vertical="center" wrapText="1"/>
    </xf>
    <xf numFmtId="3" fontId="6" fillId="2" borderId="52" xfId="4" applyNumberFormat="1" applyFont="1" applyFill="1" applyBorder="1" applyAlignment="1">
      <alignment horizontal="center" vertical="center" wrapText="1"/>
    </xf>
    <xf numFmtId="3" fontId="6" fillId="2" borderId="26" xfId="4" applyNumberFormat="1" applyFont="1" applyFill="1" applyBorder="1" applyAlignment="1">
      <alignment horizontal="center" vertical="center" wrapText="1"/>
    </xf>
    <xf numFmtId="3" fontId="6" fillId="2" borderId="53" xfId="4" applyNumberFormat="1" applyFont="1" applyFill="1" applyBorder="1" applyAlignment="1">
      <alignment horizontal="center" vertical="center" wrapText="1"/>
    </xf>
    <xf numFmtId="3" fontId="6" fillId="2" borderId="54" xfId="4" applyNumberFormat="1" applyFont="1" applyFill="1" applyBorder="1" applyAlignment="1">
      <alignment horizontal="center" vertical="center" wrapText="1"/>
    </xf>
    <xf numFmtId="3" fontId="6" fillId="2" borderId="28" xfId="4" applyNumberFormat="1" applyFont="1" applyFill="1" applyBorder="1" applyAlignment="1">
      <alignment horizontal="center" vertical="center" wrapText="1"/>
    </xf>
    <xf numFmtId="3" fontId="6" fillId="2" borderId="29" xfId="4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6" fillId="0" borderId="42" xfId="4" applyNumberFormat="1" applyFont="1" applyBorder="1" applyAlignment="1">
      <alignment horizontal="center" vertical="center" wrapText="1"/>
    </xf>
    <xf numFmtId="1" fontId="6" fillId="0" borderId="45" xfId="4" applyNumberFormat="1" applyFont="1" applyBorder="1" applyAlignment="1">
      <alignment horizontal="center" vertical="center" wrapText="1"/>
    </xf>
    <xf numFmtId="1" fontId="6" fillId="0" borderId="43" xfId="4" applyNumberFormat="1" applyFont="1" applyBorder="1" applyAlignment="1">
      <alignment horizontal="center" vertical="center"/>
    </xf>
    <xf numFmtId="1" fontId="6" fillId="0" borderId="8" xfId="4" applyNumberFormat="1" applyFont="1" applyBorder="1" applyAlignment="1">
      <alignment horizontal="center" vertical="center"/>
    </xf>
    <xf numFmtId="1" fontId="6" fillId="0" borderId="44" xfId="4" applyNumberFormat="1" applyFont="1" applyBorder="1" applyAlignment="1">
      <alignment horizontal="center" vertical="center"/>
    </xf>
    <xf numFmtId="1" fontId="6" fillId="0" borderId="12" xfId="4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3" fontId="6" fillId="2" borderId="27" xfId="4" applyNumberFormat="1" applyFont="1" applyFill="1" applyBorder="1" applyAlignment="1">
      <alignment horizontal="center" vertical="center" wrapText="1"/>
    </xf>
  </cellXfs>
  <cellStyles count="12">
    <cellStyle name="Comma" xfId="1" builtinId="3"/>
    <cellStyle name="Comma 2" xfId="6" xr:uid="{0713569A-4CEC-4BB2-9FC3-F2118022ABB8}"/>
    <cellStyle name="Normal" xfId="0" builtinId="0"/>
    <cellStyle name="Normal 2" xfId="10" xr:uid="{A8EF2EFE-7274-4E95-899C-B657C4AA0ECD}"/>
    <cellStyle name="Normal 3" xfId="8" xr:uid="{7170595A-2AC3-4465-BB79-F9E3A0A1DDDB}"/>
    <cellStyle name="Normal 3 2" xfId="9" xr:uid="{F936AAFE-616C-4DC5-B798-F799055D367F}"/>
    <cellStyle name="Normal 3 2 2" xfId="3" xr:uid="{44988B01-03AE-4946-AF7B-1F85F9A04B00}"/>
    <cellStyle name="Normal 3 2 2 2" xfId="11" xr:uid="{BCBFDA8E-54B8-4FF5-ABB6-DDFA1609E92E}"/>
    <cellStyle name="Normal 4" xfId="5" xr:uid="{CD9CE21F-B3CF-478D-A83D-95A92D666292}"/>
    <cellStyle name="Normal_Payments and Expenditures of Medical care11" xfId="4" xr:uid="{341D90C6-5852-49A8-B6A3-AE608644A905}"/>
    <cellStyle name="Percent" xfId="2" builtinId="5"/>
    <cellStyle name="Percent 2" xfId="7" xr:uid="{50560CF4-0D78-41D3-91F6-D224F0DA33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e/Desktop/&#1056;&#1072;&#1073;&#1086;&#1090;&#1085;&#1080;/MASTER%20FILE/MASTER%20&#1086;&#1073;&#1097;&#1080;&#1085;&#1089;&#1082;&#1080;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и"/>
      <sheetName val="02.1"/>
      <sheetName val="02.2"/>
      <sheetName val="02.3"/>
      <sheetName val="03"/>
      <sheetName val="Помощен"/>
      <sheetName val="data"/>
      <sheetName val="Данни ЛЗ"/>
      <sheetName val="e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E1" t="str">
            <v>Q1</v>
          </cell>
          <cell r="F1" t="str">
            <v>Q4</v>
          </cell>
          <cell r="G1" t="str">
            <v>31.03.</v>
          </cell>
        </row>
        <row r="2">
          <cell r="E2" t="str">
            <v>Q2</v>
          </cell>
          <cell r="F2" t="str">
            <v>Q1</v>
          </cell>
          <cell r="G2" t="str">
            <v>30.06.</v>
          </cell>
          <cell r="K2" t="str">
            <v>2022 Q2</v>
          </cell>
        </row>
        <row r="3">
          <cell r="E3" t="str">
            <v>Q3</v>
          </cell>
          <cell r="F3" t="str">
            <v>Q2</v>
          </cell>
          <cell r="G3" t="str">
            <v>30.09.</v>
          </cell>
          <cell r="K3" t="str">
            <v>2022 Q1</v>
          </cell>
        </row>
        <row r="4">
          <cell r="E4" t="str">
            <v>Q4</v>
          </cell>
          <cell r="F4" t="str">
            <v>Q3</v>
          </cell>
          <cell r="G4" t="str">
            <v>31.12.</v>
          </cell>
          <cell r="K4" t="str">
            <v>2021 Q2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B95F-A212-430B-A4E3-85E7E72EC773}">
  <dimension ref="A1:CB64"/>
  <sheetViews>
    <sheetView showGridLines="0" tabSelected="1" workbookViewId="0">
      <selection sqref="A1:A2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32" t="s">
        <v>25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133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1" t="s">
        <v>32</v>
      </c>
      <c r="B3" s="12">
        <v>29548.529289999991</v>
      </c>
      <c r="C3" s="13">
        <v>127980.94200000005</v>
      </c>
      <c r="D3" s="14">
        <v>28003.382999999998</v>
      </c>
      <c r="E3" s="12">
        <v>29690.811289999998</v>
      </c>
      <c r="F3" s="13">
        <v>126029.70699999999</v>
      </c>
      <c r="G3" s="14">
        <v>30542.97</v>
      </c>
      <c r="H3" s="15">
        <v>0.91685199572929543</v>
      </c>
      <c r="I3" s="16">
        <v>-7.8355881933248384E-2</v>
      </c>
      <c r="J3" s="17">
        <v>-9.8630346064929708E-2</v>
      </c>
      <c r="K3" s="12">
        <v>17290.845000000001</v>
      </c>
      <c r="L3" s="13">
        <v>77167.426999999996</v>
      </c>
      <c r="M3" s="13">
        <v>18506.059000000001</v>
      </c>
      <c r="N3" s="18">
        <v>0.60590240569270115</v>
      </c>
      <c r="O3" s="19">
        <v>2.3538898306035838E-2</v>
      </c>
      <c r="P3" s="20">
        <v>-6.3931303113617943E-3</v>
      </c>
      <c r="Q3" s="12">
        <v>2365.0202899999999</v>
      </c>
      <c r="R3" s="13">
        <v>8495.0509999999995</v>
      </c>
      <c r="S3" s="14">
        <v>2210.944</v>
      </c>
      <c r="T3" s="18">
        <v>7.2387983224945052E-2</v>
      </c>
      <c r="U3" s="19">
        <v>-7.2669735527617768E-3</v>
      </c>
      <c r="V3" s="20">
        <v>4.9828356433514465E-3</v>
      </c>
      <c r="W3" s="12">
        <v>7990.5209999999997</v>
      </c>
      <c r="X3" s="13">
        <v>30674.241999999998</v>
      </c>
      <c r="Y3" s="14">
        <v>7273.44</v>
      </c>
      <c r="Z3" s="18">
        <v>0.23813794139862624</v>
      </c>
      <c r="AA3" s="19">
        <v>-3.0986432534909375E-2</v>
      </c>
      <c r="AB3" s="20">
        <v>-5.2510398992514085E-3</v>
      </c>
      <c r="AC3" s="12">
        <v>60764.753560000012</v>
      </c>
      <c r="AD3" s="13">
        <v>65203.776930000007</v>
      </c>
      <c r="AE3" s="13">
        <v>66207.871980000011</v>
      </c>
      <c r="AF3" s="13">
        <v>5443.1184199999989</v>
      </c>
      <c r="AG3" s="14">
        <v>1004.0950500000035</v>
      </c>
      <c r="AH3" s="12">
        <v>10718.439259999999</v>
      </c>
      <c r="AI3" s="13">
        <v>9761.3202000000001</v>
      </c>
      <c r="AJ3" s="13">
        <v>16449.657789999997</v>
      </c>
      <c r="AK3" s="13">
        <v>5731.2185299999983</v>
      </c>
      <c r="AL3" s="14">
        <v>6688.3375899999974</v>
      </c>
      <c r="AM3" s="18">
        <v>2.3642812005963711</v>
      </c>
      <c r="AN3" s="19">
        <v>0.30784201326380822</v>
      </c>
      <c r="AO3" s="20">
        <v>1.8548008364809079</v>
      </c>
      <c r="AP3" s="18">
        <v>0.58741680567665699</v>
      </c>
      <c r="AQ3" s="19">
        <v>0.22467661123904742</v>
      </c>
      <c r="AR3" s="20">
        <v>0.51114513547751128</v>
      </c>
      <c r="AS3" s="19">
        <v>0.53857427060957064</v>
      </c>
      <c r="AT3" s="19">
        <v>0.17757237156041872</v>
      </c>
      <c r="AU3" s="19">
        <v>0.46112173634318532</v>
      </c>
      <c r="AV3" s="12">
        <v>8754</v>
      </c>
      <c r="AW3" s="13">
        <v>36720</v>
      </c>
      <c r="AX3" s="14">
        <v>10600</v>
      </c>
      <c r="AY3" s="21">
        <v>560</v>
      </c>
      <c r="AZ3" s="22">
        <v>562</v>
      </c>
      <c r="BA3" s="23">
        <v>572</v>
      </c>
      <c r="BB3" s="21">
        <v>793</v>
      </c>
      <c r="BC3" s="22">
        <v>782</v>
      </c>
      <c r="BD3" s="23">
        <v>768</v>
      </c>
      <c r="BE3" s="24">
        <v>6.1771561771561769</v>
      </c>
      <c r="BF3" s="24">
        <v>0.96644189144189063</v>
      </c>
      <c r="BG3" s="24">
        <v>0.73231631950493092</v>
      </c>
      <c r="BH3" s="25">
        <v>4.6006944444444446</v>
      </c>
      <c r="BI3" s="24">
        <v>0.92099709261594498</v>
      </c>
      <c r="BJ3" s="26">
        <v>0.68765096618357502</v>
      </c>
      <c r="BK3" s="13">
        <v>868</v>
      </c>
      <c r="BL3" s="13">
        <v>856</v>
      </c>
      <c r="BM3" s="13">
        <v>856</v>
      </c>
      <c r="BN3" s="12">
        <v>50928</v>
      </c>
      <c r="BO3" s="13">
        <v>211583</v>
      </c>
      <c r="BP3" s="14">
        <v>52188</v>
      </c>
      <c r="BQ3" s="27">
        <v>585.24890779489533</v>
      </c>
      <c r="BR3" s="27">
        <v>2.2530844756996657</v>
      </c>
      <c r="BS3" s="27">
        <v>-10.402477240764483</v>
      </c>
      <c r="BT3" s="28">
        <v>2881.4122641509434</v>
      </c>
      <c r="BU3" s="27">
        <v>-510.27282723585085</v>
      </c>
      <c r="BV3" s="29">
        <v>-550.76929902988468</v>
      </c>
      <c r="BW3" s="24">
        <v>4.9233962264150941</v>
      </c>
      <c r="BX3" s="24">
        <v>-0.89428711834158836</v>
      </c>
      <c r="BY3" s="24">
        <v>-0.83866804373741122</v>
      </c>
      <c r="BZ3" s="18">
        <v>0.68502572718681087</v>
      </c>
      <c r="CA3" s="19">
        <v>3.3105604298946045E-2</v>
      </c>
      <c r="CB3" s="30">
        <v>7.8301056274715508E-3</v>
      </c>
    </row>
    <row r="4" spans="1:80" x14ac:dyDescent="0.25">
      <c r="A4" s="11" t="s">
        <v>33</v>
      </c>
      <c r="B4" s="12">
        <v>22390.205679999999</v>
      </c>
      <c r="C4" s="13">
        <v>103129.43002000001</v>
      </c>
      <c r="D4" s="14">
        <v>19223.265970000004</v>
      </c>
      <c r="E4" s="12">
        <v>23077.884050354423</v>
      </c>
      <c r="F4" s="13">
        <v>106103.22663968518</v>
      </c>
      <c r="G4" s="14">
        <v>25323.408699523716</v>
      </c>
      <c r="H4" s="15">
        <v>0.75911052094505571</v>
      </c>
      <c r="I4" s="16">
        <v>-0.21109132386645491</v>
      </c>
      <c r="J4" s="17">
        <v>-0.21286208805218199</v>
      </c>
      <c r="K4" s="12">
        <v>10421.816310000002</v>
      </c>
      <c r="L4" s="13">
        <v>46404.617871186136</v>
      </c>
      <c r="M4" s="13">
        <v>11490.600450000002</v>
      </c>
      <c r="N4" s="18">
        <v>0.45375409710210607</v>
      </c>
      <c r="O4" s="19">
        <v>2.1608623297896257E-3</v>
      </c>
      <c r="P4" s="20">
        <v>1.6400593906853722E-2</v>
      </c>
      <c r="Q4" s="12">
        <v>1408.47306</v>
      </c>
      <c r="R4" s="13">
        <v>7640.1619800000008</v>
      </c>
      <c r="S4" s="14">
        <v>1685.14219</v>
      </c>
      <c r="T4" s="18">
        <v>6.6544840388398988E-2</v>
      </c>
      <c r="U4" s="19">
        <v>5.5135492645331866E-3</v>
      </c>
      <c r="V4" s="20">
        <v>-5.4620365178533192E-3</v>
      </c>
      <c r="W4" s="12">
        <v>8631.5846099999999</v>
      </c>
      <c r="X4" s="13">
        <v>40496.39615</v>
      </c>
      <c r="Y4" s="14">
        <v>8970.8980499999998</v>
      </c>
      <c r="Z4" s="18">
        <v>0.35425317959539643</v>
      </c>
      <c r="AA4" s="19">
        <v>-1.976657850575575E-2</v>
      </c>
      <c r="AB4" s="20">
        <v>-2.7416609651647716E-2</v>
      </c>
      <c r="AC4" s="12">
        <v>55600.384929999993</v>
      </c>
      <c r="AD4" s="13">
        <v>58286.366799999996</v>
      </c>
      <c r="AE4" s="13">
        <v>57919.881880000001</v>
      </c>
      <c r="AF4" s="13">
        <v>2319.4969500000079</v>
      </c>
      <c r="AG4" s="14">
        <v>-366.48491999999533</v>
      </c>
      <c r="AH4" s="12">
        <v>8994.844149999999</v>
      </c>
      <c r="AI4" s="13">
        <v>32634.37934</v>
      </c>
      <c r="AJ4" s="13">
        <v>37205.700320000004</v>
      </c>
      <c r="AK4" s="13">
        <v>28210.856170000006</v>
      </c>
      <c r="AL4" s="14">
        <v>4571.3209800000041</v>
      </c>
      <c r="AM4" s="18">
        <v>3.0130094423283884</v>
      </c>
      <c r="AN4" s="19">
        <v>0.52976361043927289</v>
      </c>
      <c r="AO4" s="20">
        <v>2.4478325884594545</v>
      </c>
      <c r="AP4" s="18">
        <v>1.9354515709278299</v>
      </c>
      <c r="AQ4" s="19">
        <v>1.5337203729855697</v>
      </c>
      <c r="AR4" s="20">
        <v>1.6190105769877765</v>
      </c>
      <c r="AS4" s="19">
        <v>1.4692216502709514</v>
      </c>
      <c r="AT4" s="19">
        <v>1.0794613009090324</v>
      </c>
      <c r="AU4" s="19">
        <v>1.1616496717973586</v>
      </c>
      <c r="AV4" s="12">
        <v>5550</v>
      </c>
      <c r="AW4" s="13">
        <v>24036</v>
      </c>
      <c r="AX4" s="14">
        <v>7253</v>
      </c>
      <c r="AY4" s="21">
        <v>437.93</v>
      </c>
      <c r="AZ4" s="22">
        <v>442.1629166666666</v>
      </c>
      <c r="BA4" s="23">
        <v>441.75666666666672</v>
      </c>
      <c r="BB4" s="21">
        <v>391.01333333333332</v>
      </c>
      <c r="BC4" s="22">
        <v>432.89791666666662</v>
      </c>
      <c r="BD4" s="23">
        <v>417.92000000000007</v>
      </c>
      <c r="BE4" s="24">
        <v>5.4728470424894544</v>
      </c>
      <c r="BF4" s="24">
        <v>1.2484276147270261</v>
      </c>
      <c r="BG4" s="24">
        <v>0.94284254753991092</v>
      </c>
      <c r="BH4" s="25">
        <v>5.7849987238386928</v>
      </c>
      <c r="BI4" s="24">
        <v>1.0537022633599369</v>
      </c>
      <c r="BJ4" s="26">
        <v>1.1580418296517454</v>
      </c>
      <c r="BK4" s="13">
        <v>794</v>
      </c>
      <c r="BL4" s="13">
        <v>767</v>
      </c>
      <c r="BM4" s="13">
        <v>682</v>
      </c>
      <c r="BN4" s="12">
        <v>31709</v>
      </c>
      <c r="BO4" s="13">
        <v>143828</v>
      </c>
      <c r="BP4" s="14">
        <v>38979</v>
      </c>
      <c r="BQ4" s="27">
        <v>649.66799300966466</v>
      </c>
      <c r="BR4" s="27">
        <v>-78.134335993281638</v>
      </c>
      <c r="BS4" s="27">
        <v>-88.041122320348904</v>
      </c>
      <c r="BT4" s="28">
        <v>3491.4392250825476</v>
      </c>
      <c r="BU4" s="27">
        <v>-666.73808128761902</v>
      </c>
      <c r="BV4" s="29">
        <v>-922.90703218510043</v>
      </c>
      <c r="BW4" s="24">
        <v>5.3741899903488211</v>
      </c>
      <c r="BX4" s="24">
        <v>-0.33914334298451188</v>
      </c>
      <c r="BY4" s="24">
        <v>-0.60966755666399308</v>
      </c>
      <c r="BZ4" s="18">
        <v>0.64217931398069128</v>
      </c>
      <c r="CA4" s="19">
        <v>0.19844855551441648</v>
      </c>
      <c r="CB4" s="30">
        <v>0.12842531780273403</v>
      </c>
    </row>
    <row r="5" spans="1:80" x14ac:dyDescent="0.25">
      <c r="A5" s="31" t="s">
        <v>34</v>
      </c>
      <c r="B5" s="12">
        <v>8938.482</v>
      </c>
      <c r="C5" s="13">
        <v>36590.366999999991</v>
      </c>
      <c r="D5" s="14">
        <v>9109.5470000000005</v>
      </c>
      <c r="E5" s="12">
        <v>8941.7080000000005</v>
      </c>
      <c r="F5" s="13">
        <v>36443.550000000003</v>
      </c>
      <c r="G5" s="14">
        <v>9277.2469999999994</v>
      </c>
      <c r="H5" s="15">
        <v>0.98192351675017397</v>
      </c>
      <c r="I5" s="16">
        <v>-1.7715702065739025E-2</v>
      </c>
      <c r="J5" s="17">
        <v>-2.2105097366727056E-2</v>
      </c>
      <c r="K5" s="12">
        <v>2853.8150000000001</v>
      </c>
      <c r="L5" s="13">
        <v>12432.674000000001</v>
      </c>
      <c r="M5" s="13">
        <v>2922.4209999999998</v>
      </c>
      <c r="N5" s="18">
        <v>0.31500950659177235</v>
      </c>
      <c r="O5" s="19">
        <v>-4.1481979541600489E-3</v>
      </c>
      <c r="P5" s="20">
        <v>-2.6139311237445728E-2</v>
      </c>
      <c r="Q5" s="12">
        <v>953.91</v>
      </c>
      <c r="R5" s="13">
        <v>3846.2530000000002</v>
      </c>
      <c r="S5" s="14">
        <v>1133.654</v>
      </c>
      <c r="T5" s="18">
        <v>0.12219724235002044</v>
      </c>
      <c r="U5" s="19">
        <v>1.5516281620817488E-2</v>
      </c>
      <c r="V5" s="20">
        <v>1.6657222236721933E-2</v>
      </c>
      <c r="W5" s="12">
        <v>4295.8620000000001</v>
      </c>
      <c r="X5" s="13">
        <v>16765.042000000001</v>
      </c>
      <c r="Y5" s="14">
        <v>4419.7439999999997</v>
      </c>
      <c r="Z5" s="18">
        <v>0.47640684785044529</v>
      </c>
      <c r="AA5" s="19">
        <v>-4.0228418687895395E-3</v>
      </c>
      <c r="AB5" s="20">
        <v>1.6379161195330727E-2</v>
      </c>
      <c r="AC5" s="12">
        <v>5126.8839800000005</v>
      </c>
      <c r="AD5" s="13">
        <v>6138.3156200000003</v>
      </c>
      <c r="AE5" s="13">
        <v>7750.0940000000001</v>
      </c>
      <c r="AF5" s="13">
        <v>2623.2100199999995</v>
      </c>
      <c r="AG5" s="14">
        <v>1611.7783799999997</v>
      </c>
      <c r="AH5" s="12">
        <v>0</v>
      </c>
      <c r="AI5" s="13">
        <v>0</v>
      </c>
      <c r="AJ5" s="13">
        <v>0</v>
      </c>
      <c r="AK5" s="13">
        <v>0</v>
      </c>
      <c r="AL5" s="14">
        <v>0</v>
      </c>
      <c r="AM5" s="18">
        <v>0.85076612481389025</v>
      </c>
      <c r="AN5" s="19">
        <v>0.27719177740232748</v>
      </c>
      <c r="AO5" s="20">
        <v>0.68300843000858802</v>
      </c>
      <c r="AP5" s="18">
        <v>0</v>
      </c>
      <c r="AQ5" s="19">
        <v>0</v>
      </c>
      <c r="AR5" s="20">
        <v>0</v>
      </c>
      <c r="AS5" s="19">
        <v>0</v>
      </c>
      <c r="AT5" s="19">
        <v>0</v>
      </c>
      <c r="AU5" s="19">
        <v>0</v>
      </c>
      <c r="AV5" s="12">
        <v>1278</v>
      </c>
      <c r="AW5" s="13">
        <v>4780</v>
      </c>
      <c r="AX5" s="14">
        <v>1333</v>
      </c>
      <c r="AY5" s="21">
        <v>84</v>
      </c>
      <c r="AZ5" s="22">
        <v>85</v>
      </c>
      <c r="BA5" s="23">
        <v>83</v>
      </c>
      <c r="BB5" s="21">
        <v>109</v>
      </c>
      <c r="BC5" s="22">
        <v>112</v>
      </c>
      <c r="BD5" s="23">
        <v>108</v>
      </c>
      <c r="BE5" s="24">
        <v>5.3534136546184738</v>
      </c>
      <c r="BF5" s="24">
        <v>0.28198508318990267</v>
      </c>
      <c r="BG5" s="24">
        <v>0.66713914481455205</v>
      </c>
      <c r="BH5" s="25">
        <v>4.1141975308641978</v>
      </c>
      <c r="BI5" s="24">
        <v>0.2059406501302532</v>
      </c>
      <c r="BJ5" s="26">
        <v>0.55764991181657875</v>
      </c>
      <c r="BK5" s="13">
        <v>153</v>
      </c>
      <c r="BL5" s="13">
        <v>154</v>
      </c>
      <c r="BM5" s="13">
        <v>154</v>
      </c>
      <c r="BN5" s="12">
        <v>7255</v>
      </c>
      <c r="BO5" s="13">
        <v>26977</v>
      </c>
      <c r="BP5" s="14">
        <v>7434</v>
      </c>
      <c r="BQ5" s="27">
        <v>1247.9482109227872</v>
      </c>
      <c r="BR5" s="27">
        <v>15.459168882814765</v>
      </c>
      <c r="BS5" s="27">
        <v>-102.96367698172412</v>
      </c>
      <c r="BT5" s="28">
        <v>6959.6751687921978</v>
      </c>
      <c r="BU5" s="27">
        <v>-36.966458750837774</v>
      </c>
      <c r="BV5" s="29">
        <v>-664.49847137516645</v>
      </c>
      <c r="BW5" s="24">
        <v>5.5768942235558887</v>
      </c>
      <c r="BX5" s="24">
        <v>-9.9944587085738945E-2</v>
      </c>
      <c r="BY5" s="24">
        <v>-6.6829625816496652E-2</v>
      </c>
      <c r="BZ5" s="18">
        <v>0.54239019407558731</v>
      </c>
      <c r="CA5" s="19">
        <v>1.5520186813423154E-2</v>
      </c>
      <c r="CB5" s="30">
        <v>6.2457797704834783E-2</v>
      </c>
    </row>
    <row r="6" spans="1:80" x14ac:dyDescent="0.25">
      <c r="A6" s="31" t="s">
        <v>35</v>
      </c>
      <c r="B6" s="12">
        <v>16942.990600000001</v>
      </c>
      <c r="C6" s="13">
        <v>66344.648499999981</v>
      </c>
      <c r="D6" s="14">
        <v>15357.311470000001</v>
      </c>
      <c r="E6" s="12">
        <v>16412.19857</v>
      </c>
      <c r="F6" s="13">
        <v>66428.058400000009</v>
      </c>
      <c r="G6" s="14">
        <v>16183.558509999999</v>
      </c>
      <c r="H6" s="15">
        <v>0.94894528051482308</v>
      </c>
      <c r="I6" s="16">
        <v>-8.3396031207436883E-2</v>
      </c>
      <c r="J6" s="17">
        <v>-4.9799076884609383E-2</v>
      </c>
      <c r="K6" s="12">
        <v>6559.4657300000008</v>
      </c>
      <c r="L6" s="13">
        <v>28462.481019999999</v>
      </c>
      <c r="M6" s="13">
        <v>6951.1428700000015</v>
      </c>
      <c r="N6" s="18">
        <v>0.42951881477147402</v>
      </c>
      <c r="O6" s="19">
        <v>2.9848672954514488E-2</v>
      </c>
      <c r="P6" s="20">
        <v>1.0480494720926936E-3</v>
      </c>
      <c r="Q6" s="12">
        <v>1299.81582</v>
      </c>
      <c r="R6" s="13">
        <v>4883.7017300000007</v>
      </c>
      <c r="S6" s="14">
        <v>1352.6102000000001</v>
      </c>
      <c r="T6" s="18">
        <v>8.3579281970909386E-2</v>
      </c>
      <c r="U6" s="19">
        <v>4.3811285695762731E-3</v>
      </c>
      <c r="V6" s="20">
        <v>1.0060623626380688E-2</v>
      </c>
      <c r="W6" s="12">
        <v>7634.7579999999998</v>
      </c>
      <c r="X6" s="13">
        <v>28692.889309999995</v>
      </c>
      <c r="Y6" s="14">
        <v>7003.4258200000013</v>
      </c>
      <c r="Z6" s="18">
        <v>0.43274943614363354</v>
      </c>
      <c r="AA6" s="19">
        <v>-3.2438574313151947E-2</v>
      </c>
      <c r="AB6" s="20">
        <v>8.1013216421765843E-4</v>
      </c>
      <c r="AC6" s="12">
        <v>19206.941339999998</v>
      </c>
      <c r="AD6" s="13">
        <v>15689.769219999995</v>
      </c>
      <c r="AE6" s="13">
        <v>17835.096710000002</v>
      </c>
      <c r="AF6" s="13">
        <v>-1371.844629999996</v>
      </c>
      <c r="AG6" s="14">
        <v>2145.3274900000069</v>
      </c>
      <c r="AH6" s="12">
        <v>1645.36601</v>
      </c>
      <c r="AI6" s="13">
        <v>578.71567000000005</v>
      </c>
      <c r="AJ6" s="13">
        <v>3720.0203099999999</v>
      </c>
      <c r="AK6" s="13">
        <v>2074.6543000000001</v>
      </c>
      <c r="AL6" s="14">
        <v>3141.3046399999998</v>
      </c>
      <c r="AM6" s="18">
        <v>1.1613423837134691</v>
      </c>
      <c r="AN6" s="19">
        <v>2.7720711279796362E-2</v>
      </c>
      <c r="AO6" s="20">
        <v>0.92485353985441998</v>
      </c>
      <c r="AP6" s="18">
        <v>0.24223122108755404</v>
      </c>
      <c r="AQ6" s="19">
        <v>0.14511932101956959</v>
      </c>
      <c r="AR6" s="20">
        <v>0.23350835220386404</v>
      </c>
      <c r="AS6" s="19">
        <v>0.22986417404437709</v>
      </c>
      <c r="AT6" s="19">
        <v>0.12961154774435299</v>
      </c>
      <c r="AU6" s="19">
        <v>0.22115225796645663</v>
      </c>
      <c r="AV6" s="12">
        <v>4606</v>
      </c>
      <c r="AW6" s="13">
        <v>17842</v>
      </c>
      <c r="AX6" s="14">
        <v>4445</v>
      </c>
      <c r="AY6" s="21">
        <v>270.43666666666667</v>
      </c>
      <c r="AZ6" s="22">
        <v>265.01</v>
      </c>
      <c r="BA6" s="23">
        <v>263.58999999999997</v>
      </c>
      <c r="BB6" s="21">
        <v>299.52000000000004</v>
      </c>
      <c r="BC6" s="22">
        <v>292.68</v>
      </c>
      <c r="BD6" s="23">
        <v>288.78000000000003</v>
      </c>
      <c r="BE6" s="24">
        <v>5.6211034814168466</v>
      </c>
      <c r="BF6" s="24">
        <v>-5.613456569215014E-2</v>
      </c>
      <c r="BG6" s="24">
        <v>1.062337374795419E-2</v>
      </c>
      <c r="BH6" s="25">
        <v>5.130780063254611</v>
      </c>
      <c r="BI6" s="24">
        <v>4.8007185252672002E-3</v>
      </c>
      <c r="BJ6" s="26">
        <v>5.0715373718826839E-2</v>
      </c>
      <c r="BK6" s="13">
        <v>475</v>
      </c>
      <c r="BL6" s="13">
        <v>475</v>
      </c>
      <c r="BM6" s="13">
        <v>475</v>
      </c>
      <c r="BN6" s="12">
        <v>23281</v>
      </c>
      <c r="BO6" s="13">
        <v>95783</v>
      </c>
      <c r="BP6" s="14">
        <v>23002</v>
      </c>
      <c r="BQ6" s="27">
        <v>703.57179853925743</v>
      </c>
      <c r="BR6" s="27">
        <v>-1.3892671366155582</v>
      </c>
      <c r="BS6" s="27">
        <v>10.045197785470123</v>
      </c>
      <c r="BT6" s="28">
        <v>3640.845559055118</v>
      </c>
      <c r="BU6" s="27">
        <v>77.623985021249155</v>
      </c>
      <c r="BV6" s="29">
        <v>-82.282924298766375</v>
      </c>
      <c r="BW6" s="24">
        <v>5.1748031496062996</v>
      </c>
      <c r="BX6" s="24">
        <v>0.12030901152553497</v>
      </c>
      <c r="BY6" s="24">
        <v>-0.19359725393590388</v>
      </c>
      <c r="BZ6" s="18">
        <v>0.54410408042578362</v>
      </c>
      <c r="CA6" s="19">
        <v>-4.8071489585388427E-4</v>
      </c>
      <c r="CB6" s="30">
        <v>-8.3573471156728196E-3</v>
      </c>
    </row>
    <row r="7" spans="1:80" x14ac:dyDescent="0.25">
      <c r="A7" s="11" t="s">
        <v>36</v>
      </c>
      <c r="B7" s="32">
        <v>2203.9587499999998</v>
      </c>
      <c r="C7" s="33">
        <v>9634.0859299999993</v>
      </c>
      <c r="D7" s="34">
        <v>2606.6253399999996</v>
      </c>
      <c r="E7" s="32">
        <v>2353.5939399999997</v>
      </c>
      <c r="F7" s="33">
        <v>10079.417560000002</v>
      </c>
      <c r="G7" s="34">
        <v>2748.2478999999998</v>
      </c>
      <c r="H7" s="35">
        <v>0.94846805486506502</v>
      </c>
      <c r="I7" s="36">
        <v>1.2045372709450719E-2</v>
      </c>
      <c r="J7" s="37">
        <v>-7.3496670073481818E-3</v>
      </c>
      <c r="K7" s="32">
        <v>1684.9428600000001</v>
      </c>
      <c r="L7" s="33">
        <v>7109.8066800000006</v>
      </c>
      <c r="M7" s="33">
        <v>1739.34103</v>
      </c>
      <c r="N7" s="38">
        <v>0.63289087931259769</v>
      </c>
      <c r="O7" s="39">
        <v>-8.3011227403397836E-2</v>
      </c>
      <c r="P7" s="40">
        <v>-7.2487842987304707E-2</v>
      </c>
      <c r="Q7" s="32">
        <v>280.25627000000003</v>
      </c>
      <c r="R7" s="33">
        <v>1222.8091800000002</v>
      </c>
      <c r="S7" s="34">
        <v>354.62099000000001</v>
      </c>
      <c r="T7" s="38">
        <v>0.12903529918098</v>
      </c>
      <c r="U7" s="39">
        <v>9.9594189975019398E-3</v>
      </c>
      <c r="V7" s="40">
        <v>7.7178547234056094E-3</v>
      </c>
      <c r="W7" s="32">
        <v>168.39872</v>
      </c>
      <c r="X7" s="33">
        <v>764.64769000000001</v>
      </c>
      <c r="Y7" s="34">
        <v>329.64989000000003</v>
      </c>
      <c r="Z7" s="38">
        <v>0.11994911012212546</v>
      </c>
      <c r="AA7" s="39">
        <v>4.8399503735902349E-2</v>
      </c>
      <c r="AB7" s="40">
        <v>4.4086820912628721E-2</v>
      </c>
      <c r="AC7" s="32">
        <v>1159.0409299999999</v>
      </c>
      <c r="AD7" s="33">
        <v>1499.1492599999999</v>
      </c>
      <c r="AE7" s="33">
        <v>1175.27828</v>
      </c>
      <c r="AF7" s="33">
        <v>16.237350000000106</v>
      </c>
      <c r="AG7" s="34">
        <v>-323.87097999999992</v>
      </c>
      <c r="AH7" s="32">
        <v>0</v>
      </c>
      <c r="AI7" s="33">
        <v>0</v>
      </c>
      <c r="AJ7" s="33">
        <v>0</v>
      </c>
      <c r="AK7" s="33">
        <v>0</v>
      </c>
      <c r="AL7" s="34">
        <v>0</v>
      </c>
      <c r="AM7" s="38">
        <v>0.45088116882957952</v>
      </c>
      <c r="AN7" s="39">
        <v>-7.500931346733275E-2</v>
      </c>
      <c r="AO7" s="40">
        <v>0.29527229520185594</v>
      </c>
      <c r="AP7" s="38">
        <v>0</v>
      </c>
      <c r="AQ7" s="39">
        <v>0</v>
      </c>
      <c r="AR7" s="40">
        <v>0</v>
      </c>
      <c r="AS7" s="39">
        <v>0</v>
      </c>
      <c r="AT7" s="39">
        <v>0</v>
      </c>
      <c r="AU7" s="39">
        <v>0</v>
      </c>
      <c r="AV7" s="32">
        <v>2161</v>
      </c>
      <c r="AW7" s="33">
        <v>7983</v>
      </c>
      <c r="AX7" s="34">
        <v>2111</v>
      </c>
      <c r="AY7" s="41">
        <v>70</v>
      </c>
      <c r="AZ7" s="42">
        <v>72</v>
      </c>
      <c r="BA7" s="43">
        <v>76.5</v>
      </c>
      <c r="BB7" s="41">
        <v>87</v>
      </c>
      <c r="BC7" s="42">
        <v>90</v>
      </c>
      <c r="BD7" s="43">
        <v>91</v>
      </c>
      <c r="BE7" s="44">
        <v>9.1982570806100217</v>
      </c>
      <c r="BF7" s="44">
        <v>-1.0922191098661678</v>
      </c>
      <c r="BG7" s="44">
        <v>-4.1326252723312251E-2</v>
      </c>
      <c r="BH7" s="45">
        <v>7.7326007326007327</v>
      </c>
      <c r="BI7" s="44">
        <v>-0.54709275398930668</v>
      </c>
      <c r="BJ7" s="46">
        <v>0.34093406593406606</v>
      </c>
      <c r="BK7" s="33">
        <v>241</v>
      </c>
      <c r="BL7" s="33">
        <v>241</v>
      </c>
      <c r="BM7" s="33">
        <v>241</v>
      </c>
      <c r="BN7" s="32">
        <v>12448</v>
      </c>
      <c r="BO7" s="33">
        <v>48210</v>
      </c>
      <c r="BP7" s="34">
        <v>11670</v>
      </c>
      <c r="BQ7" s="47">
        <v>235.49682090831189</v>
      </c>
      <c r="BR7" s="47">
        <v>46.422757604970002</v>
      </c>
      <c r="BS7" s="47">
        <v>26.42365019684118</v>
      </c>
      <c r="BT7" s="48">
        <v>1301.870156324017</v>
      </c>
      <c r="BU7" s="47">
        <v>212.74755567616876</v>
      </c>
      <c r="BV7" s="49">
        <v>39.259914560268726</v>
      </c>
      <c r="BW7" s="44">
        <v>5.528185693983894</v>
      </c>
      <c r="BX7" s="44">
        <v>-0.23211046520166789</v>
      </c>
      <c r="BY7" s="44">
        <v>-0.51089735750051002</v>
      </c>
      <c r="BZ7" s="38">
        <v>0.54408130915194175</v>
      </c>
      <c r="CA7" s="39">
        <v>-2.9823716205365725E-2</v>
      </c>
      <c r="CB7" s="50">
        <v>-3.9775779054106453E-3</v>
      </c>
    </row>
    <row r="8" spans="1:80" x14ac:dyDescent="0.25">
      <c r="A8" s="11" t="s">
        <v>37</v>
      </c>
      <c r="B8" s="32">
        <v>2791.056</v>
      </c>
      <c r="C8" s="33">
        <v>10869.607</v>
      </c>
      <c r="D8" s="34">
        <v>2487.31</v>
      </c>
      <c r="E8" s="32">
        <v>3079.4639999999999</v>
      </c>
      <c r="F8" s="33">
        <v>12103.771000000001</v>
      </c>
      <c r="G8" s="34">
        <v>2941.9540000000002</v>
      </c>
      <c r="H8" s="35">
        <v>0.845461893693783</v>
      </c>
      <c r="I8" s="36">
        <v>-6.088284681950118E-2</v>
      </c>
      <c r="J8" s="37">
        <v>-5.2572859277005946E-2</v>
      </c>
      <c r="K8" s="32">
        <v>1969.6969999999999</v>
      </c>
      <c r="L8" s="33">
        <v>7603.9740000000002</v>
      </c>
      <c r="M8" s="33">
        <v>1802.7070000000001</v>
      </c>
      <c r="N8" s="38">
        <v>0.61275839119170461</v>
      </c>
      <c r="O8" s="39">
        <v>-2.6864932867287417E-2</v>
      </c>
      <c r="P8" s="40">
        <v>-1.5473421852345903E-2</v>
      </c>
      <c r="Q8" s="32">
        <v>385.48700000000002</v>
      </c>
      <c r="R8" s="33">
        <v>1290.5930000000001</v>
      </c>
      <c r="S8" s="34">
        <v>370.57900000000001</v>
      </c>
      <c r="T8" s="38">
        <v>0.12596356027320618</v>
      </c>
      <c r="U8" s="39">
        <v>7.8365883581316131E-4</v>
      </c>
      <c r="V8" s="40">
        <v>1.9336212482174778E-2</v>
      </c>
      <c r="W8" s="32">
        <v>428.28399999999999</v>
      </c>
      <c r="X8" s="33">
        <v>2016.912</v>
      </c>
      <c r="Y8" s="34">
        <v>513.82600000000002</v>
      </c>
      <c r="Z8" s="38">
        <v>0.17465466829189036</v>
      </c>
      <c r="AA8" s="39">
        <v>3.5577218449969805E-2</v>
      </c>
      <c r="AB8" s="40">
        <v>8.0196584259568382E-3</v>
      </c>
      <c r="AC8" s="32">
        <v>2049.51424</v>
      </c>
      <c r="AD8" s="33">
        <v>2783.07231</v>
      </c>
      <c r="AE8" s="33">
        <v>2880.4850609999999</v>
      </c>
      <c r="AF8" s="33">
        <v>830.97082099999989</v>
      </c>
      <c r="AG8" s="34">
        <v>97.412750999999844</v>
      </c>
      <c r="AH8" s="32">
        <v>0</v>
      </c>
      <c r="AI8" s="33">
        <v>518.34400000000005</v>
      </c>
      <c r="AJ8" s="33">
        <v>744.93799999999999</v>
      </c>
      <c r="AK8" s="33">
        <v>744.93799999999999</v>
      </c>
      <c r="AL8" s="34">
        <v>226.59399999999994</v>
      </c>
      <c r="AM8" s="38">
        <v>1.158072399901902</v>
      </c>
      <c r="AN8" s="39">
        <v>0.42375741661242305</v>
      </c>
      <c r="AO8" s="40">
        <v>0.90203073160607494</v>
      </c>
      <c r="AP8" s="38">
        <v>0.29949543884759039</v>
      </c>
      <c r="AQ8" s="39">
        <v>0.29949543884759039</v>
      </c>
      <c r="AR8" s="40">
        <v>0.25180797415820466</v>
      </c>
      <c r="AS8" s="39">
        <v>0.25321198088073432</v>
      </c>
      <c r="AT8" s="39">
        <v>0.25321198088073432</v>
      </c>
      <c r="AU8" s="39">
        <v>0.21038698030859859</v>
      </c>
      <c r="AV8" s="32">
        <v>484</v>
      </c>
      <c r="AW8" s="33">
        <v>1964</v>
      </c>
      <c r="AX8" s="34">
        <v>596</v>
      </c>
      <c r="AY8" s="41">
        <v>51.5</v>
      </c>
      <c r="AZ8" s="42">
        <v>49</v>
      </c>
      <c r="BA8" s="43">
        <v>47.5</v>
      </c>
      <c r="BB8" s="41">
        <v>88</v>
      </c>
      <c r="BC8" s="42">
        <v>86</v>
      </c>
      <c r="BD8" s="43">
        <v>83.5</v>
      </c>
      <c r="BE8" s="44">
        <v>4.1824561403508769</v>
      </c>
      <c r="BF8" s="44">
        <v>1.0497700562084824</v>
      </c>
      <c r="BG8" s="44">
        <v>0.84232008592910779</v>
      </c>
      <c r="BH8" s="45">
        <v>2.3792415169660681</v>
      </c>
      <c r="BI8" s="44">
        <v>0.54590818363273486</v>
      </c>
      <c r="BJ8" s="46">
        <v>0.47614074177226962</v>
      </c>
      <c r="BK8" s="33">
        <v>179</v>
      </c>
      <c r="BL8" s="33">
        <v>167</v>
      </c>
      <c r="BM8" s="33">
        <v>116</v>
      </c>
      <c r="BN8" s="32">
        <v>5070</v>
      </c>
      <c r="BO8" s="33">
        <v>19421</v>
      </c>
      <c r="BP8" s="34">
        <v>4380</v>
      </c>
      <c r="BQ8" s="47">
        <v>671.67899543378996</v>
      </c>
      <c r="BR8" s="47">
        <v>64.289646321363875</v>
      </c>
      <c r="BS8" s="47">
        <v>48.44790537663539</v>
      </c>
      <c r="BT8" s="48">
        <v>4936.1644295302012</v>
      </c>
      <c r="BU8" s="47">
        <v>-1426.3644960896336</v>
      </c>
      <c r="BV8" s="49">
        <v>-1226.6517619158276</v>
      </c>
      <c r="BW8" s="44">
        <v>7.348993288590604</v>
      </c>
      <c r="BX8" s="44">
        <v>-3.1262133229796447</v>
      </c>
      <c r="BY8" s="44">
        <v>-2.5394995830998237</v>
      </c>
      <c r="BZ8" s="38">
        <v>0.42425416505230534</v>
      </c>
      <c r="CA8" s="39">
        <v>0.10954280564820851</v>
      </c>
      <c r="CB8" s="50">
        <v>0.10564207416558563</v>
      </c>
    </row>
    <row r="9" spans="1:80" x14ac:dyDescent="0.25">
      <c r="A9" s="11" t="s">
        <v>38</v>
      </c>
      <c r="B9" s="32">
        <v>6266.7120000000004</v>
      </c>
      <c r="C9" s="33">
        <v>25832.144790000006</v>
      </c>
      <c r="D9" s="34">
        <v>6059.0829000000003</v>
      </c>
      <c r="E9" s="32">
        <v>6265.3903399999999</v>
      </c>
      <c r="F9" s="33">
        <v>25790.48749</v>
      </c>
      <c r="G9" s="34">
        <v>6036.9841100000003</v>
      </c>
      <c r="H9" s="35">
        <v>1.0036605678592716</v>
      </c>
      <c r="I9" s="36">
        <v>3.4496217045583144E-3</v>
      </c>
      <c r="J9" s="37">
        <v>2.0453482936795275E-3</v>
      </c>
      <c r="K9" s="32">
        <v>4013.62934</v>
      </c>
      <c r="L9" s="33">
        <v>17223.45449</v>
      </c>
      <c r="M9" s="33">
        <v>4202.21</v>
      </c>
      <c r="N9" s="38">
        <v>0.69607769764363348</v>
      </c>
      <c r="O9" s="39">
        <v>5.5474459506039686E-2</v>
      </c>
      <c r="P9" s="40">
        <v>2.825571495803203E-2</v>
      </c>
      <c r="Q9" s="32">
        <v>726.53899999999999</v>
      </c>
      <c r="R9" s="33">
        <v>3615.7820000000002</v>
      </c>
      <c r="S9" s="34">
        <v>813.37410999999997</v>
      </c>
      <c r="T9" s="38">
        <v>0.13473186199921933</v>
      </c>
      <c r="U9" s="39">
        <v>1.8771169915667518E-2</v>
      </c>
      <c r="V9" s="40">
        <v>-5.4664185257991826E-3</v>
      </c>
      <c r="W9" s="32">
        <v>1154.0820000000001</v>
      </c>
      <c r="X9" s="33">
        <v>3748.433</v>
      </c>
      <c r="Y9" s="34">
        <v>786.50599999999997</v>
      </c>
      <c r="Z9" s="38">
        <v>0.13028127715247539</v>
      </c>
      <c r="AA9" s="39">
        <v>-5.3918259887063641E-2</v>
      </c>
      <c r="AB9" s="40">
        <v>-1.5060411384952094E-2</v>
      </c>
      <c r="AC9" s="32">
        <v>6105.0157399999989</v>
      </c>
      <c r="AD9" s="33">
        <v>5257.91</v>
      </c>
      <c r="AE9" s="33">
        <v>5865.2296500000002</v>
      </c>
      <c r="AF9" s="33">
        <v>-239.78608999999869</v>
      </c>
      <c r="AG9" s="34">
        <v>607.31965000000037</v>
      </c>
      <c r="AH9" s="32">
        <v>0</v>
      </c>
      <c r="AI9" s="33">
        <v>0</v>
      </c>
      <c r="AJ9" s="33">
        <v>767.50199999999995</v>
      </c>
      <c r="AK9" s="33">
        <v>767.50199999999995</v>
      </c>
      <c r="AL9" s="34">
        <v>767.50199999999995</v>
      </c>
      <c r="AM9" s="38">
        <v>0.96800617301341096</v>
      </c>
      <c r="AN9" s="39">
        <v>-6.1914189614553639E-3</v>
      </c>
      <c r="AO9" s="40">
        <v>0.76446480845604703</v>
      </c>
      <c r="AP9" s="38">
        <v>0.12666966481016456</v>
      </c>
      <c r="AQ9" s="39">
        <v>0.12666966481016456</v>
      </c>
      <c r="AR9" s="40">
        <v>0.12666966481016456</v>
      </c>
      <c r="AS9" s="39">
        <v>0.12713334771391338</v>
      </c>
      <c r="AT9" s="39">
        <v>0.12713334771391338</v>
      </c>
      <c r="AU9" s="39">
        <v>0.12713334771391338</v>
      </c>
      <c r="AV9" s="32">
        <v>3251</v>
      </c>
      <c r="AW9" s="33">
        <v>12438</v>
      </c>
      <c r="AX9" s="34">
        <v>3356</v>
      </c>
      <c r="AY9" s="41">
        <v>111</v>
      </c>
      <c r="AZ9" s="42">
        <v>101</v>
      </c>
      <c r="BA9" s="43">
        <v>107</v>
      </c>
      <c r="BB9" s="41">
        <v>247</v>
      </c>
      <c r="BC9" s="42">
        <v>248</v>
      </c>
      <c r="BD9" s="43">
        <v>250</v>
      </c>
      <c r="BE9" s="44">
        <v>10.454828660436137</v>
      </c>
      <c r="BF9" s="44">
        <v>0.69206589767337334</v>
      </c>
      <c r="BG9" s="44">
        <v>0.19245242281237473</v>
      </c>
      <c r="BH9" s="45">
        <v>4.4746666666666668</v>
      </c>
      <c r="BI9" s="44">
        <v>8.7352226720647685E-2</v>
      </c>
      <c r="BJ9" s="46">
        <v>0.29523118279569882</v>
      </c>
      <c r="BK9" s="33">
        <v>260</v>
      </c>
      <c r="BL9" s="33">
        <v>370</v>
      </c>
      <c r="BM9" s="33">
        <v>370</v>
      </c>
      <c r="BN9" s="32">
        <v>18172</v>
      </c>
      <c r="BO9" s="33">
        <v>73019</v>
      </c>
      <c r="BP9" s="34">
        <v>18187</v>
      </c>
      <c r="BQ9" s="47">
        <v>331.93952328586357</v>
      </c>
      <c r="BR9" s="47">
        <v>-12.843128045855565</v>
      </c>
      <c r="BS9" s="47">
        <v>-21.262896495289283</v>
      </c>
      <c r="BT9" s="48">
        <v>1798.8629648390943</v>
      </c>
      <c r="BU9" s="47">
        <v>-128.35645687730062</v>
      </c>
      <c r="BV9" s="49">
        <v>-274.66071179702067</v>
      </c>
      <c r="BW9" s="44">
        <v>5.4192491060786647</v>
      </c>
      <c r="BX9" s="44">
        <v>-0.17041561246947445</v>
      </c>
      <c r="BY9" s="44">
        <v>-0.45138926021816772</v>
      </c>
      <c r="BZ9" s="38">
        <v>0.55229274218038271</v>
      </c>
      <c r="CA9" s="39">
        <v>-0.22428845440081391</v>
      </c>
      <c r="CB9" s="50">
        <v>1.1611513006002827E-2</v>
      </c>
    </row>
    <row r="10" spans="1:80" x14ac:dyDescent="0.25">
      <c r="A10" s="11" t="s">
        <v>39</v>
      </c>
      <c r="B10" s="32">
        <v>2126.7591000000002</v>
      </c>
      <c r="C10" s="33">
        <v>8377.6891999999989</v>
      </c>
      <c r="D10" s="34">
        <v>2148.9065000000001</v>
      </c>
      <c r="E10" s="32">
        <v>2306.5770000000002</v>
      </c>
      <c r="F10" s="33">
        <v>9003.1869999999999</v>
      </c>
      <c r="G10" s="34">
        <v>2339.498</v>
      </c>
      <c r="H10" s="35">
        <v>0.9185331639522667</v>
      </c>
      <c r="I10" s="36">
        <v>-3.5080685754139695E-3</v>
      </c>
      <c r="J10" s="37">
        <v>-1.1991682416024774E-2</v>
      </c>
      <c r="K10" s="32">
        <v>1012.5650000000001</v>
      </c>
      <c r="L10" s="33">
        <v>4607.741</v>
      </c>
      <c r="M10" s="33">
        <v>1217.962</v>
      </c>
      <c r="N10" s="38">
        <v>0.5206082672436565</v>
      </c>
      <c r="O10" s="39">
        <v>8.1617936550165693E-2</v>
      </c>
      <c r="P10" s="40">
        <v>8.8182755440505689E-3</v>
      </c>
      <c r="Q10" s="32">
        <v>333.73</v>
      </c>
      <c r="R10" s="33">
        <v>965.11900000000003</v>
      </c>
      <c r="S10" s="34">
        <v>304.99200000000002</v>
      </c>
      <c r="T10" s="38">
        <v>0.1303664290373405</v>
      </c>
      <c r="U10" s="39">
        <v>-1.4319831165548885E-2</v>
      </c>
      <c r="V10" s="40">
        <v>2.3168944413284584E-2</v>
      </c>
      <c r="W10" s="32">
        <v>764.88699999999994</v>
      </c>
      <c r="X10" s="33">
        <v>2667.3969999999999</v>
      </c>
      <c r="Y10" s="34">
        <v>522.09900000000005</v>
      </c>
      <c r="Z10" s="38">
        <v>0.22316710678957624</v>
      </c>
      <c r="AA10" s="39">
        <v>-0.10844419428556668</v>
      </c>
      <c r="AB10" s="40">
        <v>-7.310542425970662E-2</v>
      </c>
      <c r="AC10" s="32">
        <v>3275.4659999999999</v>
      </c>
      <c r="AD10" s="33">
        <v>7382.259</v>
      </c>
      <c r="AE10" s="33">
        <v>5030.4949999999999</v>
      </c>
      <c r="AF10" s="33">
        <v>1755.029</v>
      </c>
      <c r="AG10" s="34">
        <v>-2351.7640000000001</v>
      </c>
      <c r="AH10" s="32">
        <v>266.96800000000002</v>
      </c>
      <c r="AI10" s="33">
        <v>212.10599999999999</v>
      </c>
      <c r="AJ10" s="33">
        <v>201.78299999999999</v>
      </c>
      <c r="AK10" s="33">
        <v>-65.185000000000031</v>
      </c>
      <c r="AL10" s="34">
        <v>-10.323000000000008</v>
      </c>
      <c r="AM10" s="38">
        <v>2.3409557372552037</v>
      </c>
      <c r="AN10" s="39">
        <v>0.80083490269523883</v>
      </c>
      <c r="AO10" s="40">
        <v>1.4597749219057872</v>
      </c>
      <c r="AP10" s="38">
        <v>9.3900316277139087E-2</v>
      </c>
      <c r="AQ10" s="39">
        <v>-3.1627770096160066E-2</v>
      </c>
      <c r="AR10" s="40">
        <v>6.8582356284066059E-2</v>
      </c>
      <c r="AS10" s="39">
        <v>8.6250554606159088E-2</v>
      </c>
      <c r="AT10" s="39">
        <v>-2.9491516870318826E-2</v>
      </c>
      <c r="AU10" s="39">
        <v>6.2691563773246251E-2</v>
      </c>
      <c r="AV10" s="32">
        <v>577</v>
      </c>
      <c r="AW10" s="33">
        <v>2312</v>
      </c>
      <c r="AX10" s="34">
        <v>859</v>
      </c>
      <c r="AY10" s="41">
        <v>45</v>
      </c>
      <c r="AZ10" s="42">
        <v>44</v>
      </c>
      <c r="BA10" s="43">
        <v>46</v>
      </c>
      <c r="BB10" s="41">
        <v>44</v>
      </c>
      <c r="BC10" s="42">
        <v>54</v>
      </c>
      <c r="BD10" s="43">
        <v>54</v>
      </c>
      <c r="BE10" s="44">
        <v>6.2246376811594208</v>
      </c>
      <c r="BF10" s="44">
        <v>1.9505636070853463</v>
      </c>
      <c r="BG10" s="44">
        <v>1.8458498023715419</v>
      </c>
      <c r="BH10" s="45">
        <v>5.3024691358024691</v>
      </c>
      <c r="BI10" s="44">
        <v>0.93125701459034804</v>
      </c>
      <c r="BJ10" s="46">
        <v>1.7345679012345676</v>
      </c>
      <c r="BK10" s="33">
        <v>74</v>
      </c>
      <c r="BL10" s="33">
        <v>74</v>
      </c>
      <c r="BM10" s="33">
        <v>74</v>
      </c>
      <c r="BN10" s="32">
        <v>3597</v>
      </c>
      <c r="BO10" s="33">
        <v>10144</v>
      </c>
      <c r="BP10" s="34">
        <v>3165</v>
      </c>
      <c r="BQ10" s="47">
        <v>739.17788309636649</v>
      </c>
      <c r="BR10" s="47">
        <v>97.927674589277217</v>
      </c>
      <c r="BS10" s="47">
        <v>-148.36026753454837</v>
      </c>
      <c r="BT10" s="48">
        <v>2723.5133876600698</v>
      </c>
      <c r="BU10" s="47">
        <v>-1274.0204078338643</v>
      </c>
      <c r="BV10" s="49">
        <v>-1170.5986365613835</v>
      </c>
      <c r="BW10" s="44">
        <v>3.6845168800931316</v>
      </c>
      <c r="BX10" s="44">
        <v>-2.549451924066314</v>
      </c>
      <c r="BY10" s="44">
        <v>-0.70302637250202382</v>
      </c>
      <c r="BZ10" s="38">
        <v>0.48056483449741882</v>
      </c>
      <c r="CA10" s="39">
        <v>-5.9525255592671189E-2</v>
      </c>
      <c r="CB10" s="50">
        <v>0.10500022879582677</v>
      </c>
    </row>
    <row r="11" spans="1:80" x14ac:dyDescent="0.25">
      <c r="A11" s="11" t="s">
        <v>40</v>
      </c>
      <c r="B11" s="32">
        <v>25928.533439999999</v>
      </c>
      <c r="C11" s="33">
        <v>107678.98160000001</v>
      </c>
      <c r="D11" s="34">
        <v>26973.68907</v>
      </c>
      <c r="E11" s="32">
        <v>25867.042839999998</v>
      </c>
      <c r="F11" s="33">
        <v>107437.25501000001</v>
      </c>
      <c r="G11" s="34">
        <v>26653.189329999997</v>
      </c>
      <c r="H11" s="35">
        <v>1.0120248175943154</v>
      </c>
      <c r="I11" s="36">
        <v>9.6476382475940703E-3</v>
      </c>
      <c r="J11" s="37">
        <v>9.7748849245211655E-3</v>
      </c>
      <c r="K11" s="32">
        <v>8086.8045199999997</v>
      </c>
      <c r="L11" s="33">
        <v>34698.25937</v>
      </c>
      <c r="M11" s="33">
        <v>8758.2976499999986</v>
      </c>
      <c r="N11" s="38">
        <v>0.32860223748690115</v>
      </c>
      <c r="O11" s="39">
        <v>1.5972588631377016E-2</v>
      </c>
      <c r="P11" s="40">
        <v>5.6392265018348486E-3</v>
      </c>
      <c r="Q11" s="32">
        <v>1002.6854200000001</v>
      </c>
      <c r="R11" s="33">
        <v>5002.6116600000005</v>
      </c>
      <c r="S11" s="34">
        <v>1044.0600199999999</v>
      </c>
      <c r="T11" s="38">
        <v>3.9172048308111426E-2</v>
      </c>
      <c r="U11" s="39">
        <v>4.0900043278652154E-4</v>
      </c>
      <c r="V11" s="40">
        <v>-7.3910517965437919E-3</v>
      </c>
      <c r="W11" s="32">
        <v>15310.162279999999</v>
      </c>
      <c r="X11" s="33">
        <v>62533.940860000002</v>
      </c>
      <c r="Y11" s="34">
        <v>15635.401159999999</v>
      </c>
      <c r="Z11" s="38">
        <v>0.58662402335473152</v>
      </c>
      <c r="AA11" s="39">
        <v>-5.2550860858279203E-3</v>
      </c>
      <c r="AB11" s="40">
        <v>4.573217475714153E-3</v>
      </c>
      <c r="AC11" s="32">
        <v>26207.897019999997</v>
      </c>
      <c r="AD11" s="33">
        <v>26914.29607</v>
      </c>
      <c r="AE11" s="33">
        <v>25013.202879999993</v>
      </c>
      <c r="AF11" s="33">
        <v>-1194.6941400000032</v>
      </c>
      <c r="AG11" s="34">
        <v>-1901.0931900000069</v>
      </c>
      <c r="AH11" s="32">
        <v>0</v>
      </c>
      <c r="AI11" s="33">
        <v>0</v>
      </c>
      <c r="AJ11" s="33">
        <v>0</v>
      </c>
      <c r="AK11" s="33">
        <v>0</v>
      </c>
      <c r="AL11" s="34">
        <v>0</v>
      </c>
      <c r="AM11" s="38">
        <v>0.9273185738549774</v>
      </c>
      <c r="AN11" s="39">
        <v>-8.345579487846666E-2</v>
      </c>
      <c r="AO11" s="40">
        <v>0.67736918103865462</v>
      </c>
      <c r="AP11" s="38">
        <v>0</v>
      </c>
      <c r="AQ11" s="39">
        <v>0</v>
      </c>
      <c r="AR11" s="40">
        <v>0</v>
      </c>
      <c r="AS11" s="39">
        <v>0</v>
      </c>
      <c r="AT11" s="39">
        <v>0</v>
      </c>
      <c r="AU11" s="39">
        <v>0</v>
      </c>
      <c r="AV11" s="32">
        <v>6785</v>
      </c>
      <c r="AW11" s="33">
        <v>13680</v>
      </c>
      <c r="AX11" s="34">
        <v>7044</v>
      </c>
      <c r="AY11" s="41">
        <v>210</v>
      </c>
      <c r="AZ11" s="42">
        <v>219</v>
      </c>
      <c r="BA11" s="43">
        <v>222</v>
      </c>
      <c r="BB11" s="41">
        <v>227</v>
      </c>
      <c r="BC11" s="42">
        <v>224</v>
      </c>
      <c r="BD11" s="43">
        <v>231</v>
      </c>
      <c r="BE11" s="44">
        <v>10.576576576576576</v>
      </c>
      <c r="BF11" s="44">
        <v>-0.19326469326469464</v>
      </c>
      <c r="BG11" s="44">
        <v>5.3710971245217811</v>
      </c>
      <c r="BH11" s="45">
        <v>10.164502164502165</v>
      </c>
      <c r="BI11" s="44">
        <v>0.20121288403226778</v>
      </c>
      <c r="BJ11" s="46">
        <v>5.075216450216451</v>
      </c>
      <c r="BK11" s="33">
        <v>405</v>
      </c>
      <c r="BL11" s="33">
        <v>405</v>
      </c>
      <c r="BM11" s="33">
        <v>405</v>
      </c>
      <c r="BN11" s="32">
        <v>30025</v>
      </c>
      <c r="BO11" s="33">
        <v>120177</v>
      </c>
      <c r="BP11" s="34">
        <v>28434</v>
      </c>
      <c r="BQ11" s="47">
        <v>937.37037806850947</v>
      </c>
      <c r="BR11" s="47">
        <v>75.853547427377066</v>
      </c>
      <c r="BS11" s="47">
        <v>43.37855758705291</v>
      </c>
      <c r="BT11" s="48">
        <v>3783.8144988642816</v>
      </c>
      <c r="BU11" s="47">
        <v>-28.572065616189775</v>
      </c>
      <c r="BV11" s="49">
        <v>-4069.7860135626197</v>
      </c>
      <c r="BW11" s="44">
        <v>4.0366269165247015</v>
      </c>
      <c r="BX11" s="44">
        <v>-0.38857573638613108</v>
      </c>
      <c r="BY11" s="44">
        <v>-4.7482415045279307</v>
      </c>
      <c r="BZ11" s="38">
        <v>0.78884727424053258</v>
      </c>
      <c r="CA11" s="39">
        <v>-3.4883864305420675E-2</v>
      </c>
      <c r="CB11" s="50">
        <v>-2.4120762289147835E-2</v>
      </c>
    </row>
    <row r="12" spans="1:80" x14ac:dyDescent="0.25">
      <c r="A12" s="11" t="s">
        <v>41</v>
      </c>
      <c r="B12" s="32">
        <v>3146.0129999999999</v>
      </c>
      <c r="C12" s="33">
        <v>12703.276391999994</v>
      </c>
      <c r="D12" s="34">
        <v>3512.7309800000007</v>
      </c>
      <c r="E12" s="32">
        <v>3139.1660000000002</v>
      </c>
      <c r="F12" s="33">
        <v>12610.991</v>
      </c>
      <c r="G12" s="34">
        <v>3502.7310000000002</v>
      </c>
      <c r="H12" s="35">
        <v>1.0028549094977606</v>
      </c>
      <c r="I12" s="36">
        <v>6.7375692411530963E-4</v>
      </c>
      <c r="J12" s="37">
        <v>-4.4629445868227258E-3</v>
      </c>
      <c r="K12" s="32">
        <v>1854.7170000000001</v>
      </c>
      <c r="L12" s="33">
        <v>8206.99</v>
      </c>
      <c r="M12" s="33">
        <v>2325.2249999999999</v>
      </c>
      <c r="N12" s="38">
        <v>0.66383202135704966</v>
      </c>
      <c r="O12" s="39">
        <v>7.3000889776241307E-2</v>
      </c>
      <c r="P12" s="40">
        <v>1.3051285727312067E-2</v>
      </c>
      <c r="Q12" s="32">
        <v>328.08600000000001</v>
      </c>
      <c r="R12" s="33">
        <v>1420.575</v>
      </c>
      <c r="S12" s="34">
        <v>437.59699999999998</v>
      </c>
      <c r="T12" s="38">
        <v>0.12493023300961448</v>
      </c>
      <c r="U12" s="39">
        <v>2.0416486364805003E-2</v>
      </c>
      <c r="V12" s="40">
        <v>1.2284446488951661E-2</v>
      </c>
      <c r="W12" s="32">
        <v>752.97199999999998</v>
      </c>
      <c r="X12" s="33">
        <v>2184.4279999999999</v>
      </c>
      <c r="Y12" s="34">
        <v>527.755</v>
      </c>
      <c r="Z12" s="38">
        <v>0.15066957753821231</v>
      </c>
      <c r="AA12" s="39">
        <v>-8.9194131485139744E-2</v>
      </c>
      <c r="AB12" s="40">
        <v>-2.2546627278681147E-2</v>
      </c>
      <c r="AC12" s="32">
        <v>1970.4430299999999</v>
      </c>
      <c r="AD12" s="33">
        <v>3796.2457100000001</v>
      </c>
      <c r="AE12" s="33">
        <v>5425.4000999999998</v>
      </c>
      <c r="AF12" s="33">
        <v>3454.9570699999999</v>
      </c>
      <c r="AG12" s="34">
        <v>1629.1543899999997</v>
      </c>
      <c r="AH12" s="32">
        <v>0</v>
      </c>
      <c r="AI12" s="33">
        <v>0</v>
      </c>
      <c r="AJ12" s="33">
        <v>0</v>
      </c>
      <c r="AK12" s="33">
        <v>0</v>
      </c>
      <c r="AL12" s="34">
        <v>0</v>
      </c>
      <c r="AM12" s="38">
        <v>1.5444963280393305</v>
      </c>
      <c r="AN12" s="39">
        <v>0.91816610308476099</v>
      </c>
      <c r="AO12" s="40">
        <v>1.2456564387969991</v>
      </c>
      <c r="AP12" s="38">
        <v>0</v>
      </c>
      <c r="AQ12" s="39">
        <v>0</v>
      </c>
      <c r="AR12" s="40">
        <v>0</v>
      </c>
      <c r="AS12" s="39">
        <v>0</v>
      </c>
      <c r="AT12" s="39">
        <v>0</v>
      </c>
      <c r="AU12" s="39">
        <v>0</v>
      </c>
      <c r="AV12" s="32">
        <v>1416</v>
      </c>
      <c r="AW12" s="33">
        <v>5922</v>
      </c>
      <c r="AX12" s="34">
        <v>1757</v>
      </c>
      <c r="AY12" s="41">
        <v>68</v>
      </c>
      <c r="AZ12" s="42">
        <v>74</v>
      </c>
      <c r="BA12" s="43">
        <v>89</v>
      </c>
      <c r="BB12" s="41">
        <v>104</v>
      </c>
      <c r="BC12" s="42">
        <v>99</v>
      </c>
      <c r="BD12" s="43">
        <v>112</v>
      </c>
      <c r="BE12" s="44">
        <v>6.5805243445692883</v>
      </c>
      <c r="BF12" s="44">
        <v>-0.36065212601894725</v>
      </c>
      <c r="BG12" s="44">
        <v>-8.839457434963105E-2</v>
      </c>
      <c r="BH12" s="45">
        <v>5.229166666666667</v>
      </c>
      <c r="BI12" s="44">
        <v>0.69070512820512864</v>
      </c>
      <c r="BJ12" s="46">
        <v>0.24431818181818166</v>
      </c>
      <c r="BK12" s="33">
        <v>106.6</v>
      </c>
      <c r="BL12" s="33">
        <v>107</v>
      </c>
      <c r="BM12" s="33">
        <v>107</v>
      </c>
      <c r="BN12" s="32">
        <v>5994</v>
      </c>
      <c r="BO12" s="33">
        <v>25508</v>
      </c>
      <c r="BP12" s="34">
        <v>7105</v>
      </c>
      <c r="BQ12" s="47">
        <v>492.99521463757918</v>
      </c>
      <c r="BR12" s="47">
        <v>-30.722836747138842</v>
      </c>
      <c r="BS12" s="47">
        <v>-1.3983481662470467</v>
      </c>
      <c r="BT12" s="48">
        <v>1993.5862265224814</v>
      </c>
      <c r="BU12" s="47">
        <v>-223.33891472045661</v>
      </c>
      <c r="BV12" s="49">
        <v>-135.92930876964965</v>
      </c>
      <c r="BW12" s="44">
        <v>4.0438247011952191</v>
      </c>
      <c r="BX12" s="44">
        <v>-0.18922614626240808</v>
      </c>
      <c r="BY12" s="44">
        <v>-0.26350390400572632</v>
      </c>
      <c r="BZ12" s="38">
        <v>0.74608841751548893</v>
      </c>
      <c r="CA12" s="39">
        <v>0.12132293909147385</v>
      </c>
      <c r="CB12" s="50">
        <v>9.2958216516897174E-2</v>
      </c>
    </row>
    <row r="13" spans="1:80" x14ac:dyDescent="0.25">
      <c r="A13" s="11" t="s">
        <v>42</v>
      </c>
      <c r="B13" s="32">
        <v>1502.893</v>
      </c>
      <c r="C13" s="33">
        <v>6145.616</v>
      </c>
      <c r="D13" s="34">
        <v>1338.3779999999999</v>
      </c>
      <c r="E13" s="32">
        <v>1385.6369999999999</v>
      </c>
      <c r="F13" s="33">
        <v>6135.0829999999996</v>
      </c>
      <c r="G13" s="34">
        <v>1336.1220000000001</v>
      </c>
      <c r="H13" s="35">
        <v>1.0016884685679899</v>
      </c>
      <c r="I13" s="36">
        <v>-8.2933983055343052E-2</v>
      </c>
      <c r="J13" s="37">
        <v>-2.8378620548608069E-5</v>
      </c>
      <c r="K13" s="32">
        <v>1006.6130000000001</v>
      </c>
      <c r="L13" s="33">
        <v>4494.7380000000003</v>
      </c>
      <c r="M13" s="33">
        <v>999.64300000000003</v>
      </c>
      <c r="N13" s="38">
        <v>0.74816745776209059</v>
      </c>
      <c r="O13" s="39">
        <v>2.1705188062306258E-2</v>
      </c>
      <c r="P13" s="40">
        <v>1.553873863962707E-2</v>
      </c>
      <c r="Q13" s="32">
        <v>126.28400000000001</v>
      </c>
      <c r="R13" s="33">
        <v>577.9</v>
      </c>
      <c r="S13" s="34">
        <v>138.40799999999999</v>
      </c>
      <c r="T13" s="38">
        <v>0.10358934288934692</v>
      </c>
      <c r="U13" s="39">
        <v>1.2451476334109132E-2</v>
      </c>
      <c r="V13" s="40">
        <v>9.3933882461905011E-3</v>
      </c>
      <c r="W13" s="32">
        <v>160.31299999999999</v>
      </c>
      <c r="X13" s="33">
        <v>706.65499999999997</v>
      </c>
      <c r="Y13" s="34">
        <v>129.542</v>
      </c>
      <c r="Z13" s="38">
        <v>9.6953721291917955E-2</v>
      </c>
      <c r="AA13" s="39">
        <v>-1.8742525271936789E-2</v>
      </c>
      <c r="AB13" s="40">
        <v>-1.8228909489116304E-2</v>
      </c>
      <c r="AC13" s="32">
        <v>1275.8</v>
      </c>
      <c r="AD13" s="33">
        <v>1406.8530000000001</v>
      </c>
      <c r="AE13" s="33">
        <v>1373.5509999999999</v>
      </c>
      <c r="AF13" s="33">
        <v>97.750999999999976</v>
      </c>
      <c r="AG13" s="34">
        <v>-33.302000000000135</v>
      </c>
      <c r="AH13" s="32">
        <v>0</v>
      </c>
      <c r="AI13" s="33">
        <v>0</v>
      </c>
      <c r="AJ13" s="33">
        <v>0</v>
      </c>
      <c r="AK13" s="33">
        <v>0</v>
      </c>
      <c r="AL13" s="34">
        <v>0</v>
      </c>
      <c r="AM13" s="38">
        <v>1.0262803184152758</v>
      </c>
      <c r="AN13" s="39">
        <v>0.17738422268524046</v>
      </c>
      <c r="AO13" s="40">
        <v>0.79736054861514505</v>
      </c>
      <c r="AP13" s="38">
        <v>0</v>
      </c>
      <c r="AQ13" s="39">
        <v>0</v>
      </c>
      <c r="AR13" s="40">
        <v>0</v>
      </c>
      <c r="AS13" s="39">
        <v>0</v>
      </c>
      <c r="AT13" s="39">
        <v>0</v>
      </c>
      <c r="AU13" s="39">
        <v>0</v>
      </c>
      <c r="AV13" s="32">
        <v>1072</v>
      </c>
      <c r="AW13" s="33">
        <v>4484</v>
      </c>
      <c r="AX13" s="34">
        <v>1147</v>
      </c>
      <c r="AY13" s="41">
        <v>48.25</v>
      </c>
      <c r="AZ13" s="42">
        <v>46.25</v>
      </c>
      <c r="BA13" s="43">
        <v>46</v>
      </c>
      <c r="BB13" s="41">
        <v>48</v>
      </c>
      <c r="BC13" s="42">
        <v>44.75</v>
      </c>
      <c r="BD13" s="43">
        <v>44</v>
      </c>
      <c r="BE13" s="44">
        <v>8.3115942028985508</v>
      </c>
      <c r="BF13" s="44">
        <v>0.90572200946159054</v>
      </c>
      <c r="BG13" s="44">
        <v>0.23231492361927231</v>
      </c>
      <c r="BH13" s="45">
        <v>8.6893939393939394</v>
      </c>
      <c r="BI13" s="44">
        <v>1.2449494949494957</v>
      </c>
      <c r="BJ13" s="46">
        <v>0.3393008295242943</v>
      </c>
      <c r="BK13" s="33">
        <v>96</v>
      </c>
      <c r="BL13" s="33">
        <v>96</v>
      </c>
      <c r="BM13" s="33">
        <v>96</v>
      </c>
      <c r="BN13" s="32">
        <v>4927</v>
      </c>
      <c r="BO13" s="33">
        <v>20567</v>
      </c>
      <c r="BP13" s="34">
        <v>5017</v>
      </c>
      <c r="BQ13" s="47">
        <v>266.31891568666532</v>
      </c>
      <c r="BR13" s="47">
        <v>-14.914492066531352</v>
      </c>
      <c r="BS13" s="47">
        <v>-31.978502507529242</v>
      </c>
      <c r="BT13" s="48">
        <v>1164.8840453356581</v>
      </c>
      <c r="BU13" s="47">
        <v>-127.68778302255078</v>
      </c>
      <c r="BV13" s="49">
        <v>-203.33250238958726</v>
      </c>
      <c r="BW13" s="44">
        <v>4.3740191804707935</v>
      </c>
      <c r="BX13" s="44">
        <v>-0.22206290908144499</v>
      </c>
      <c r="BY13" s="44">
        <v>-0.21273371872635227</v>
      </c>
      <c r="BZ13" s="38">
        <v>0.58719569288389506</v>
      </c>
      <c r="CA13" s="39">
        <v>1.6941063254265476E-2</v>
      </c>
      <c r="CB13" s="50">
        <v>2.3793032681740378E-4</v>
      </c>
    </row>
    <row r="14" spans="1:80" x14ac:dyDescent="0.25">
      <c r="A14" s="11" t="s">
        <v>43</v>
      </c>
      <c r="B14" s="32">
        <v>6063.777</v>
      </c>
      <c r="C14" s="33">
        <v>28696.457699999999</v>
      </c>
      <c r="D14" s="34">
        <v>6782.1369999999997</v>
      </c>
      <c r="E14" s="32">
        <v>6046.6319999999996</v>
      </c>
      <c r="F14" s="33">
        <v>26133.15</v>
      </c>
      <c r="G14" s="34">
        <v>6337.2420000000002</v>
      </c>
      <c r="H14" s="35">
        <v>1.0702032524558791</v>
      </c>
      <c r="I14" s="36">
        <v>6.7367789672630352E-2</v>
      </c>
      <c r="J14" s="37">
        <v>-2.7883189477068138E-2</v>
      </c>
      <c r="K14" s="32">
        <v>1192.42</v>
      </c>
      <c r="L14" s="33">
        <v>5929.1530000000002</v>
      </c>
      <c r="M14" s="33">
        <v>1333.5989999999999</v>
      </c>
      <c r="N14" s="38">
        <v>0.21043838944449333</v>
      </c>
      <c r="O14" s="39">
        <v>1.3234392244068333E-2</v>
      </c>
      <c r="P14" s="40">
        <v>-1.6444056797157602E-2</v>
      </c>
      <c r="Q14" s="32">
        <v>328.98599999999999</v>
      </c>
      <c r="R14" s="33">
        <v>1469.425</v>
      </c>
      <c r="S14" s="34">
        <v>346.67200000000003</v>
      </c>
      <c r="T14" s="38">
        <v>5.4703923252418012E-2</v>
      </c>
      <c r="U14" s="39">
        <v>2.9578331600382118E-4</v>
      </c>
      <c r="V14" s="40">
        <v>-1.5244686559435852E-3</v>
      </c>
      <c r="W14" s="32">
        <v>4349.7780000000002</v>
      </c>
      <c r="X14" s="33">
        <v>17975.146000000001</v>
      </c>
      <c r="Y14" s="34">
        <v>4422.9970000000003</v>
      </c>
      <c r="Z14" s="38">
        <v>0.69793720990929498</v>
      </c>
      <c r="AA14" s="39">
        <v>-2.1434830591929632E-2</v>
      </c>
      <c r="AB14" s="40">
        <v>1.0107920290554073E-2</v>
      </c>
      <c r="AC14" s="32">
        <v>8359.4775700000009</v>
      </c>
      <c r="AD14" s="33">
        <v>4260.835</v>
      </c>
      <c r="AE14" s="33">
        <v>1055.1569999999999</v>
      </c>
      <c r="AF14" s="33">
        <v>-7304.3205700000008</v>
      </c>
      <c r="AG14" s="34">
        <v>-3205.6779999999999</v>
      </c>
      <c r="AH14" s="32">
        <v>0</v>
      </c>
      <c r="AI14" s="33">
        <v>0</v>
      </c>
      <c r="AJ14" s="33">
        <v>0</v>
      </c>
      <c r="AK14" s="33">
        <v>0</v>
      </c>
      <c r="AL14" s="34">
        <v>0</v>
      </c>
      <c r="AM14" s="38">
        <v>0.15557883894117738</v>
      </c>
      <c r="AN14" s="39">
        <v>-1.2230136736132917</v>
      </c>
      <c r="AO14" s="40">
        <v>7.099363023144456E-3</v>
      </c>
      <c r="AP14" s="38">
        <v>0</v>
      </c>
      <c r="AQ14" s="39">
        <v>0</v>
      </c>
      <c r="AR14" s="40">
        <v>0</v>
      </c>
      <c r="AS14" s="39">
        <v>0</v>
      </c>
      <c r="AT14" s="39">
        <v>0</v>
      </c>
      <c r="AU14" s="39">
        <v>0</v>
      </c>
      <c r="AV14" s="32">
        <v>770</v>
      </c>
      <c r="AW14" s="33">
        <v>2591</v>
      </c>
      <c r="AX14" s="34">
        <v>975</v>
      </c>
      <c r="AY14" s="41">
        <v>39</v>
      </c>
      <c r="AZ14" s="42">
        <v>45</v>
      </c>
      <c r="BA14" s="43">
        <v>38</v>
      </c>
      <c r="BB14" s="41">
        <v>57</v>
      </c>
      <c r="BC14" s="42">
        <v>63</v>
      </c>
      <c r="BD14" s="43">
        <v>56</v>
      </c>
      <c r="BE14" s="44">
        <v>8.5526315789473681</v>
      </c>
      <c r="BF14" s="44">
        <v>1.9714349977507863</v>
      </c>
      <c r="BG14" s="44">
        <v>3.7544834307992199</v>
      </c>
      <c r="BH14" s="45">
        <v>5.8035714285714279</v>
      </c>
      <c r="BI14" s="44">
        <v>1.3006474519632407</v>
      </c>
      <c r="BJ14" s="46">
        <v>2.3763227513227507</v>
      </c>
      <c r="BK14" s="33">
        <v>136</v>
      </c>
      <c r="BL14" s="33">
        <v>132</v>
      </c>
      <c r="BM14" s="33">
        <v>135</v>
      </c>
      <c r="BN14" s="32">
        <v>5220</v>
      </c>
      <c r="BO14" s="33">
        <v>25679</v>
      </c>
      <c r="BP14" s="34">
        <v>4993</v>
      </c>
      <c r="BQ14" s="47">
        <v>1269.2253154416182</v>
      </c>
      <c r="BR14" s="47">
        <v>110.866694751963</v>
      </c>
      <c r="BS14" s="47">
        <v>251.53965790043674</v>
      </c>
      <c r="BT14" s="48">
        <v>6499.7353846153846</v>
      </c>
      <c r="BU14" s="47">
        <v>-1353.0334465534461</v>
      </c>
      <c r="BV14" s="49">
        <v>-3586.3896636285363</v>
      </c>
      <c r="BW14" s="44">
        <v>5.121025641025641</v>
      </c>
      <c r="BX14" s="44">
        <v>-1.6581951381951381</v>
      </c>
      <c r="BY14" s="44">
        <v>-4.789819592474938</v>
      </c>
      <c r="BZ14" s="38">
        <v>0.4155638784852268</v>
      </c>
      <c r="CA14" s="39">
        <v>-1.09067097500673E-2</v>
      </c>
      <c r="CB14" s="50">
        <v>-0.11741661134457804</v>
      </c>
    </row>
    <row r="15" spans="1:80" x14ac:dyDescent="0.25">
      <c r="A15" s="11" t="s">
        <v>44</v>
      </c>
      <c r="B15" s="32">
        <v>50214.026610000023</v>
      </c>
      <c r="C15" s="33">
        <v>211427.47201000011</v>
      </c>
      <c r="D15" s="34">
        <v>56509.74190000003</v>
      </c>
      <c r="E15" s="32">
        <v>46082.930039999999</v>
      </c>
      <c r="F15" s="33">
        <v>201039.32924999998</v>
      </c>
      <c r="G15" s="34">
        <v>62088.222110000002</v>
      </c>
      <c r="H15" s="35">
        <v>0.91015236029601987</v>
      </c>
      <c r="I15" s="36">
        <v>-0.17949247275635394</v>
      </c>
      <c r="J15" s="37">
        <v>-0.14151983140276003</v>
      </c>
      <c r="K15" s="32">
        <v>21374.297340000005</v>
      </c>
      <c r="L15" s="33">
        <v>95346.258180000004</v>
      </c>
      <c r="M15" s="33">
        <v>26416.844979999998</v>
      </c>
      <c r="N15" s="38">
        <v>0.42547272384765661</v>
      </c>
      <c r="O15" s="39">
        <v>-3.8349722369350581E-2</v>
      </c>
      <c r="P15" s="40">
        <v>-4.8793970812040233E-2</v>
      </c>
      <c r="Q15" s="32">
        <v>3841.4570099999996</v>
      </c>
      <c r="R15" s="33">
        <v>17063.234619999999</v>
      </c>
      <c r="S15" s="34">
        <v>5611.9698400000007</v>
      </c>
      <c r="T15" s="38">
        <v>9.0387027511553281E-2</v>
      </c>
      <c r="U15" s="39">
        <v>7.0273755392152859E-3</v>
      </c>
      <c r="V15" s="40">
        <v>5.5119203190634736E-3</v>
      </c>
      <c r="W15" s="32">
        <v>17355.250789999998</v>
      </c>
      <c r="X15" s="33">
        <v>73764.721839999984</v>
      </c>
      <c r="Y15" s="34">
        <v>25786.376900000003</v>
      </c>
      <c r="Z15" s="38">
        <v>0.41531833290885645</v>
      </c>
      <c r="AA15" s="39">
        <v>3.8709233293540424E-2</v>
      </c>
      <c r="AB15" s="40">
        <v>4.8401460895864556E-2</v>
      </c>
      <c r="AC15" s="32">
        <v>49693.676140000003</v>
      </c>
      <c r="AD15" s="33">
        <v>50008.395649999999</v>
      </c>
      <c r="AE15" s="33">
        <v>57906.324029999989</v>
      </c>
      <c r="AF15" s="33">
        <v>8212.6478899999856</v>
      </c>
      <c r="AG15" s="34">
        <v>7897.9283799999903</v>
      </c>
      <c r="AH15" s="32">
        <v>3531.4160499999998</v>
      </c>
      <c r="AI15" s="33">
        <v>1736.3071900000002</v>
      </c>
      <c r="AJ15" s="33">
        <v>1171.5973799999999</v>
      </c>
      <c r="AK15" s="33">
        <v>-2359.8186699999997</v>
      </c>
      <c r="AL15" s="34">
        <v>-564.70981000000029</v>
      </c>
      <c r="AM15" s="38">
        <v>1.0247140065242442</v>
      </c>
      <c r="AN15" s="39">
        <v>3.5076658259813098E-2</v>
      </c>
      <c r="AO15" s="40">
        <v>0.78818658095092653</v>
      </c>
      <c r="AP15" s="38">
        <v>2.0732662026191263E-2</v>
      </c>
      <c r="AQ15" s="39">
        <v>-4.9594620775238678E-2</v>
      </c>
      <c r="AR15" s="40">
        <v>1.2520355586099713E-2</v>
      </c>
      <c r="AS15" s="39">
        <v>1.8869881278357641E-2</v>
      </c>
      <c r="AT15" s="39">
        <v>-5.7761879048833571E-2</v>
      </c>
      <c r="AU15" s="39">
        <v>1.0233226965604553E-2</v>
      </c>
      <c r="AV15" s="32">
        <v>21776</v>
      </c>
      <c r="AW15" s="33">
        <v>88637</v>
      </c>
      <c r="AX15" s="34">
        <v>22857</v>
      </c>
      <c r="AY15" s="41">
        <v>675</v>
      </c>
      <c r="AZ15" s="42">
        <v>655</v>
      </c>
      <c r="BA15" s="43">
        <v>690</v>
      </c>
      <c r="BB15" s="41">
        <v>854</v>
      </c>
      <c r="BC15" s="42">
        <v>858</v>
      </c>
      <c r="BD15" s="43">
        <v>858</v>
      </c>
      <c r="BE15" s="44">
        <v>11.042028985507246</v>
      </c>
      <c r="BF15" s="44">
        <v>0.28844873859366515</v>
      </c>
      <c r="BG15" s="44">
        <v>-0.2349430246708728</v>
      </c>
      <c r="BH15" s="45">
        <v>8.8799533799533794</v>
      </c>
      <c r="BI15" s="44">
        <v>0.38034370001583007</v>
      </c>
      <c r="BJ15" s="46">
        <v>0.27107614607614572</v>
      </c>
      <c r="BK15" s="33">
        <v>1546</v>
      </c>
      <c r="BL15" s="33">
        <v>1546</v>
      </c>
      <c r="BM15" s="33">
        <v>1541</v>
      </c>
      <c r="BN15" s="32">
        <v>94637</v>
      </c>
      <c r="BO15" s="33">
        <v>398395</v>
      </c>
      <c r="BP15" s="34">
        <v>100615</v>
      </c>
      <c r="BQ15" s="47">
        <v>617.08713521840684</v>
      </c>
      <c r="BR15" s="47">
        <v>130.14302202800565</v>
      </c>
      <c r="BS15" s="47">
        <v>112.46401181073361</v>
      </c>
      <c r="BT15" s="48">
        <v>2716.3766946668416</v>
      </c>
      <c r="BU15" s="47">
        <v>600.15103155148518</v>
      </c>
      <c r="BV15" s="49">
        <v>448.25695629573283</v>
      </c>
      <c r="BW15" s="44">
        <v>4.4019337620860126</v>
      </c>
      <c r="BX15" s="44">
        <v>5.6002461571685203E-2</v>
      </c>
      <c r="BY15" s="44">
        <v>-9.2746788925415657E-2</v>
      </c>
      <c r="BZ15" s="38">
        <v>0.7336181816856121</v>
      </c>
      <c r="CA15" s="39">
        <v>5.3461504957137196E-2</v>
      </c>
      <c r="CB15" s="50">
        <v>2.7607088098981158E-2</v>
      </c>
    </row>
    <row r="16" spans="1:80" x14ac:dyDescent="0.25">
      <c r="A16" s="11" t="s">
        <v>45</v>
      </c>
      <c r="B16" s="32">
        <v>23515.383389999999</v>
      </c>
      <c r="C16" s="33">
        <v>104688.98541000002</v>
      </c>
      <c r="D16" s="34">
        <v>22585.007590000005</v>
      </c>
      <c r="E16" s="32">
        <v>26439.51627</v>
      </c>
      <c r="F16" s="33">
        <v>110787.46805000001</v>
      </c>
      <c r="G16" s="34">
        <v>27912.153060000004</v>
      </c>
      <c r="H16" s="35">
        <v>0.80914602114180301</v>
      </c>
      <c r="I16" s="36">
        <v>-8.0256914595039031E-2</v>
      </c>
      <c r="J16" s="37">
        <v>-0.1358072958051314</v>
      </c>
      <c r="K16" s="32">
        <v>11834.03203</v>
      </c>
      <c r="L16" s="33">
        <v>49656.036260000001</v>
      </c>
      <c r="M16" s="33">
        <v>12890.573710000004</v>
      </c>
      <c r="N16" s="38">
        <v>0.46182656286995877</v>
      </c>
      <c r="O16" s="39">
        <v>1.4237737524176453E-2</v>
      </c>
      <c r="P16" s="40">
        <v>1.3616696411150431E-2</v>
      </c>
      <c r="Q16" s="32">
        <v>2123.0637200000001</v>
      </c>
      <c r="R16" s="33">
        <v>8670.8130799999981</v>
      </c>
      <c r="S16" s="34">
        <v>2467.9929099999995</v>
      </c>
      <c r="T16" s="38">
        <v>8.8420012053344585E-2</v>
      </c>
      <c r="U16" s="39">
        <v>8.1211254050677917E-3</v>
      </c>
      <c r="V16" s="40">
        <v>1.015472417722188E-2</v>
      </c>
      <c r="W16" s="32">
        <v>11628.116789999998</v>
      </c>
      <c r="X16" s="33">
        <v>48700.004160000004</v>
      </c>
      <c r="Y16" s="34">
        <v>11688.192369999999</v>
      </c>
      <c r="Z16" s="38">
        <v>0.41874922170550744</v>
      </c>
      <c r="AA16" s="39">
        <v>-2.1051441485672728E-2</v>
      </c>
      <c r="AB16" s="40">
        <v>-2.0831220172819243E-2</v>
      </c>
      <c r="AC16" s="32">
        <v>18212.358840000001</v>
      </c>
      <c r="AD16" s="33">
        <v>20142.56222</v>
      </c>
      <c r="AE16" s="33">
        <v>20721.717390000002</v>
      </c>
      <c r="AF16" s="33">
        <v>2509.3585500000008</v>
      </c>
      <c r="AG16" s="34">
        <v>579.15517000000182</v>
      </c>
      <c r="AH16" s="32">
        <v>0</v>
      </c>
      <c r="AI16" s="33">
        <v>0</v>
      </c>
      <c r="AJ16" s="33">
        <v>1633.73785</v>
      </c>
      <c r="AK16" s="33">
        <v>1633.73785</v>
      </c>
      <c r="AL16" s="34">
        <v>1633.73785</v>
      </c>
      <c r="AM16" s="38">
        <v>0.91749880124791217</v>
      </c>
      <c r="AN16" s="39">
        <v>0.14301179680702891</v>
      </c>
      <c r="AO16" s="40">
        <v>0.72509496677464425</v>
      </c>
      <c r="AP16" s="38">
        <v>7.2337272568523389E-2</v>
      </c>
      <c r="AQ16" s="39">
        <v>7.2337272568523389E-2</v>
      </c>
      <c r="AR16" s="40">
        <v>7.2337272568523389E-2</v>
      </c>
      <c r="AS16" s="39">
        <v>5.8531416279070797E-2</v>
      </c>
      <c r="AT16" s="39">
        <v>5.8531416279070797E-2</v>
      </c>
      <c r="AU16" s="39">
        <v>5.8531416279070797E-2</v>
      </c>
      <c r="AV16" s="32">
        <v>8644</v>
      </c>
      <c r="AW16" s="33">
        <v>34441</v>
      </c>
      <c r="AX16" s="34">
        <v>8273</v>
      </c>
      <c r="AY16" s="41">
        <v>373.47</v>
      </c>
      <c r="AZ16" s="42">
        <v>374.85416666666663</v>
      </c>
      <c r="BA16" s="43">
        <v>369.40000000000003</v>
      </c>
      <c r="BB16" s="41">
        <v>627.97666666666657</v>
      </c>
      <c r="BC16" s="42">
        <v>632.93499999999995</v>
      </c>
      <c r="BD16" s="43">
        <v>615.40333333333319</v>
      </c>
      <c r="BE16" s="44">
        <v>7.4652589785237318</v>
      </c>
      <c r="BF16" s="44">
        <v>-0.24977391122198611</v>
      </c>
      <c r="BG16" s="44">
        <v>-0.19127411768034808</v>
      </c>
      <c r="BH16" s="45">
        <v>4.4810720340589656</v>
      </c>
      <c r="BI16" s="44">
        <v>-0.10720884686548615</v>
      </c>
      <c r="BJ16" s="46">
        <v>-5.3490493425426777E-2</v>
      </c>
      <c r="BK16" s="33">
        <v>958.66666666666686</v>
      </c>
      <c r="BL16" s="33">
        <v>960.58333333333348</v>
      </c>
      <c r="BM16" s="33">
        <v>960.58333333333348</v>
      </c>
      <c r="BN16" s="32">
        <v>44823</v>
      </c>
      <c r="BO16" s="33">
        <v>186440</v>
      </c>
      <c r="BP16" s="34">
        <v>46041</v>
      </c>
      <c r="BQ16" s="47">
        <v>606.24558675962737</v>
      </c>
      <c r="BR16" s="47">
        <v>16.380645323311228</v>
      </c>
      <c r="BS16" s="47">
        <v>12.019733670161486</v>
      </c>
      <c r="BT16" s="48">
        <v>3373.885296748459</v>
      </c>
      <c r="BU16" s="47">
        <v>315.17216972393362</v>
      </c>
      <c r="BV16" s="49">
        <v>157.1532608029288</v>
      </c>
      <c r="BW16" s="44">
        <v>5.5652121358636526</v>
      </c>
      <c r="BX16" s="44">
        <v>0.37976558334167176</v>
      </c>
      <c r="BY16" s="44">
        <v>0.15189661076275573</v>
      </c>
      <c r="BZ16" s="38">
        <v>0.5385421428731566</v>
      </c>
      <c r="CA16" s="39">
        <v>1.903588418052804E-2</v>
      </c>
      <c r="CB16" s="50">
        <v>6.7876320225154219E-3</v>
      </c>
    </row>
    <row r="17" spans="1:80" x14ac:dyDescent="0.25">
      <c r="A17" s="11" t="s">
        <v>46</v>
      </c>
      <c r="B17" s="32">
        <v>37891.795915235554</v>
      </c>
      <c r="C17" s="33">
        <v>160768.94977720815</v>
      </c>
      <c r="D17" s="34">
        <v>35190.976597928486</v>
      </c>
      <c r="E17" s="32">
        <v>36438.107189999995</v>
      </c>
      <c r="F17" s="33">
        <v>154159.28945000001</v>
      </c>
      <c r="G17" s="34">
        <v>35776.199189999999</v>
      </c>
      <c r="H17" s="35">
        <v>0.98364212506299176</v>
      </c>
      <c r="I17" s="36">
        <v>-5.62526125438646E-2</v>
      </c>
      <c r="J17" s="37">
        <v>-5.9233399018558397E-2</v>
      </c>
      <c r="K17" s="32">
        <v>17012.64543</v>
      </c>
      <c r="L17" s="33">
        <v>72431.286970000001</v>
      </c>
      <c r="M17" s="33">
        <v>13953.076190000002</v>
      </c>
      <c r="N17" s="38">
        <v>0.39001002079337993</v>
      </c>
      <c r="O17" s="39">
        <v>-7.6881558982995479E-2</v>
      </c>
      <c r="P17" s="40">
        <v>-7.9837026558848223E-2</v>
      </c>
      <c r="Q17" s="32">
        <v>2228.6128500000004</v>
      </c>
      <c r="R17" s="33">
        <v>10284.65566</v>
      </c>
      <c r="S17" s="34">
        <v>3661.0530099999996</v>
      </c>
      <c r="T17" s="38">
        <v>0.10233208370058831</v>
      </c>
      <c r="U17" s="39">
        <v>4.1170486080292147E-2</v>
      </c>
      <c r="V17" s="40">
        <v>3.5617611308473907E-2</v>
      </c>
      <c r="W17" s="32">
        <v>15090.64969</v>
      </c>
      <c r="X17" s="33">
        <v>62592.882989999998</v>
      </c>
      <c r="Y17" s="34">
        <v>15961.879050000001</v>
      </c>
      <c r="Z17" s="38">
        <v>0.4461591619956542</v>
      </c>
      <c r="AA17" s="39">
        <v>3.2014442257263132E-2</v>
      </c>
      <c r="AB17" s="40">
        <v>4.0131843023732239E-2</v>
      </c>
      <c r="AC17" s="32">
        <v>24275.747680000011</v>
      </c>
      <c r="AD17" s="33">
        <v>21078.081790000004</v>
      </c>
      <c r="AE17" s="33">
        <v>21545.206329999997</v>
      </c>
      <c r="AF17" s="33">
        <v>-2730.5413500000141</v>
      </c>
      <c r="AG17" s="34">
        <v>467.12453999999343</v>
      </c>
      <c r="AH17" s="32">
        <v>0</v>
      </c>
      <c r="AI17" s="33">
        <v>0</v>
      </c>
      <c r="AJ17" s="33">
        <v>0</v>
      </c>
      <c r="AK17" s="33">
        <v>0</v>
      </c>
      <c r="AL17" s="34">
        <v>0</v>
      </c>
      <c r="AM17" s="38">
        <v>0.61223667010333138</v>
      </c>
      <c r="AN17" s="39">
        <v>-2.8423058306089488E-2</v>
      </c>
      <c r="AO17" s="40">
        <v>0.48112875517815601</v>
      </c>
      <c r="AP17" s="38">
        <v>0</v>
      </c>
      <c r="AQ17" s="39">
        <v>0</v>
      </c>
      <c r="AR17" s="40">
        <v>0</v>
      </c>
      <c r="AS17" s="39">
        <v>0</v>
      </c>
      <c r="AT17" s="39">
        <v>0</v>
      </c>
      <c r="AU17" s="39">
        <v>0</v>
      </c>
      <c r="AV17" s="32">
        <v>11196</v>
      </c>
      <c r="AW17" s="33">
        <v>56391</v>
      </c>
      <c r="AX17" s="34">
        <v>10841</v>
      </c>
      <c r="AY17" s="41">
        <v>366.38</v>
      </c>
      <c r="AZ17" s="42">
        <v>359.66166666666669</v>
      </c>
      <c r="BA17" s="43">
        <v>340.77666666666664</v>
      </c>
      <c r="BB17" s="41">
        <v>658.09666666666647</v>
      </c>
      <c r="BC17" s="42">
        <v>648.29333333333329</v>
      </c>
      <c r="BD17" s="43">
        <v>637.28333333333319</v>
      </c>
      <c r="BE17" s="44">
        <v>10.604208034587659</v>
      </c>
      <c r="BF17" s="44">
        <v>0.41806250262630762</v>
      </c>
      <c r="BG17" s="44">
        <v>-2.4615435745635335</v>
      </c>
      <c r="BH17" s="45">
        <v>5.6704239349321348</v>
      </c>
      <c r="BI17" s="44">
        <v>-4.754770083614801E-4</v>
      </c>
      <c r="BJ17" s="46">
        <v>-1.5782237965474435</v>
      </c>
      <c r="BK17" s="33">
        <v>1289</v>
      </c>
      <c r="BL17" s="33">
        <v>1285</v>
      </c>
      <c r="BM17" s="33">
        <v>1291</v>
      </c>
      <c r="BN17" s="32">
        <v>61966</v>
      </c>
      <c r="BO17" s="33">
        <v>271022</v>
      </c>
      <c r="BP17" s="34">
        <v>63094</v>
      </c>
      <c r="BQ17" s="47">
        <v>567.03013265920686</v>
      </c>
      <c r="BR17" s="47">
        <v>-21.003743821443777</v>
      </c>
      <c r="BS17" s="47">
        <v>-1.7771577083648253</v>
      </c>
      <c r="BT17" s="48">
        <v>3300.0829434554007</v>
      </c>
      <c r="BU17" s="47">
        <v>45.518171215315306</v>
      </c>
      <c r="BV17" s="49">
        <v>566.32597071152304</v>
      </c>
      <c r="BW17" s="44">
        <v>5.8199428097039014</v>
      </c>
      <c r="BX17" s="44">
        <v>0.28528757569175411</v>
      </c>
      <c r="BY17" s="44">
        <v>1.0138212654858521</v>
      </c>
      <c r="BZ17" s="38">
        <v>0.54912575392301066</v>
      </c>
      <c r="CA17" s="39">
        <v>1.4982145613382181E-2</v>
      </c>
      <c r="CB17" s="50">
        <v>-2.8715512534001286E-2</v>
      </c>
    </row>
    <row r="18" spans="1:80" x14ac:dyDescent="0.25">
      <c r="A18" s="11" t="s">
        <v>47</v>
      </c>
      <c r="B18" s="32">
        <v>9945.4949400000005</v>
      </c>
      <c r="C18" s="33">
        <v>41623.56489999999</v>
      </c>
      <c r="D18" s="34">
        <v>8888.4897799999999</v>
      </c>
      <c r="E18" s="32">
        <v>10500.000179999997</v>
      </c>
      <c r="F18" s="33">
        <v>41862.995920000008</v>
      </c>
      <c r="G18" s="34">
        <v>9841.4205299999976</v>
      </c>
      <c r="H18" s="35">
        <v>0.90317142255072425</v>
      </c>
      <c r="I18" s="36">
        <v>-4.401855549744782E-2</v>
      </c>
      <c r="J18" s="37">
        <v>-9.1109182199648364E-2</v>
      </c>
      <c r="K18" s="32">
        <v>5835.7488399999975</v>
      </c>
      <c r="L18" s="33">
        <v>23152.728720000006</v>
      </c>
      <c r="M18" s="33">
        <v>5561.8613599999962</v>
      </c>
      <c r="N18" s="38">
        <v>0.56514822662496245</v>
      </c>
      <c r="O18" s="39">
        <v>9.3626323431917902E-3</v>
      </c>
      <c r="P18" s="40">
        <v>1.2088699680336656E-2</v>
      </c>
      <c r="Q18" s="32">
        <v>950.02693000000022</v>
      </c>
      <c r="R18" s="33">
        <v>3991.309650000002</v>
      </c>
      <c r="S18" s="34">
        <v>1056.5643700000001</v>
      </c>
      <c r="T18" s="38">
        <v>0.10735892920937912</v>
      </c>
      <c r="U18" s="39">
        <v>1.688017552234819E-2</v>
      </c>
      <c r="V18" s="40">
        <v>1.2016740665888911E-2</v>
      </c>
      <c r="W18" s="32">
        <v>3056.7280000000001</v>
      </c>
      <c r="X18" s="33">
        <v>11902.39968</v>
      </c>
      <c r="Y18" s="34">
        <v>2499.1884</v>
      </c>
      <c r="Z18" s="38">
        <v>0.25394590063310712</v>
      </c>
      <c r="AA18" s="39">
        <v>-3.7171046757269122E-2</v>
      </c>
      <c r="AB18" s="40">
        <v>-3.0372013515833185E-2</v>
      </c>
      <c r="AC18" s="32">
        <v>9040.8297700000021</v>
      </c>
      <c r="AD18" s="33">
        <v>8749.0937599999979</v>
      </c>
      <c r="AE18" s="33">
        <v>8539.4464200000002</v>
      </c>
      <c r="AF18" s="33">
        <v>-501.38335000000188</v>
      </c>
      <c r="AG18" s="34">
        <v>-209.64733999999771</v>
      </c>
      <c r="AH18" s="32">
        <v>1072.6395299999999</v>
      </c>
      <c r="AI18" s="33">
        <v>498.38496000000004</v>
      </c>
      <c r="AJ18" s="33">
        <v>1199.48901</v>
      </c>
      <c r="AK18" s="33">
        <v>126.84948000000009</v>
      </c>
      <c r="AL18" s="34">
        <v>701.10404999999992</v>
      </c>
      <c r="AM18" s="38">
        <v>0.96073085882537856</v>
      </c>
      <c r="AN18" s="39">
        <v>5.1693166428744441E-2</v>
      </c>
      <c r="AO18" s="40">
        <v>0.75053517325592845</v>
      </c>
      <c r="AP18" s="38">
        <v>0.13494857278218078</v>
      </c>
      <c r="AQ18" s="39">
        <v>2.7096772899811133E-2</v>
      </c>
      <c r="AR18" s="40">
        <v>0.12297494771673137</v>
      </c>
      <c r="AS18" s="39">
        <v>0.12188169445087216</v>
      </c>
      <c r="AT18" s="39">
        <v>1.9725550487834601E-2</v>
      </c>
      <c r="AU18" s="39">
        <v>0.1099765512797429</v>
      </c>
      <c r="AV18" s="32">
        <v>1949</v>
      </c>
      <c r="AW18" s="33">
        <v>7237</v>
      </c>
      <c r="AX18" s="34">
        <v>1702</v>
      </c>
      <c r="AY18" s="41">
        <v>189.39727342549924</v>
      </c>
      <c r="AZ18" s="42">
        <v>190.14889272919916</v>
      </c>
      <c r="BA18" s="43">
        <v>190.22177419354836</v>
      </c>
      <c r="BB18" s="41">
        <v>261.98857526881727</v>
      </c>
      <c r="BC18" s="42">
        <v>263.26943324377066</v>
      </c>
      <c r="BD18" s="43">
        <v>261.06307603686639</v>
      </c>
      <c r="BE18" s="44">
        <v>2.9824836601307196</v>
      </c>
      <c r="BF18" s="44">
        <v>-0.44769595606221202</v>
      </c>
      <c r="BG18" s="44">
        <v>-0.18915370613159865</v>
      </c>
      <c r="BH18" s="45">
        <v>2.1731657419573827</v>
      </c>
      <c r="BI18" s="44">
        <v>-0.30658615562084757</v>
      </c>
      <c r="BJ18" s="46">
        <v>-0.11758000054177309</v>
      </c>
      <c r="BK18" s="33">
        <v>249</v>
      </c>
      <c r="BL18" s="33">
        <v>250</v>
      </c>
      <c r="BM18" s="33">
        <v>226</v>
      </c>
      <c r="BN18" s="32">
        <v>11189</v>
      </c>
      <c r="BO18" s="33">
        <v>43467</v>
      </c>
      <c r="BP18" s="34">
        <v>9658</v>
      </c>
      <c r="BQ18" s="47">
        <v>1018.9915645061087</v>
      </c>
      <c r="BR18" s="47">
        <v>80.56988428446266</v>
      </c>
      <c r="BS18" s="47">
        <v>55.893215873812778</v>
      </c>
      <c r="BT18" s="48">
        <v>5782.2682314923604</v>
      </c>
      <c r="BU18" s="47">
        <v>394.88999650005735</v>
      </c>
      <c r="BV18" s="49">
        <v>-2.3104502818569017</v>
      </c>
      <c r="BW18" s="44">
        <v>5.6745005875440659</v>
      </c>
      <c r="BX18" s="44">
        <v>-6.6392177976713818E-2</v>
      </c>
      <c r="BY18" s="44">
        <v>-0.33171745860765434</v>
      </c>
      <c r="BZ18" s="38">
        <v>0.48016307049816043</v>
      </c>
      <c r="CA18" s="39">
        <v>-1.912296252281237E-2</v>
      </c>
      <c r="CB18" s="50">
        <v>3.8123855666535866E-3</v>
      </c>
    </row>
    <row r="19" spans="1:80" x14ac:dyDescent="0.25">
      <c r="A19" s="11" t="s">
        <v>48</v>
      </c>
      <c r="B19" s="32">
        <v>15216.884840000002</v>
      </c>
      <c r="C19" s="33">
        <v>64176.626139999978</v>
      </c>
      <c r="D19" s="34">
        <v>17246.721669999999</v>
      </c>
      <c r="E19" s="32">
        <v>14888.687550000001</v>
      </c>
      <c r="F19" s="33">
        <v>63917.551650000009</v>
      </c>
      <c r="G19" s="34">
        <v>17727.830819999999</v>
      </c>
      <c r="H19" s="35">
        <v>0.9728613638698973</v>
      </c>
      <c r="I19" s="36">
        <v>-4.9182035784896438E-2</v>
      </c>
      <c r="J19" s="37">
        <v>-3.1191896671410868E-2</v>
      </c>
      <c r="K19" s="32">
        <v>3303.4331199999997</v>
      </c>
      <c r="L19" s="33">
        <v>14379.599819999999</v>
      </c>
      <c r="M19" s="33">
        <v>3667.3588200000004</v>
      </c>
      <c r="N19" s="38">
        <v>0.20687013866708373</v>
      </c>
      <c r="O19" s="39">
        <v>-1.5005235431958308E-2</v>
      </c>
      <c r="P19" s="40">
        <v>-1.8100928728298854E-2</v>
      </c>
      <c r="Q19" s="32">
        <v>941.35495000000014</v>
      </c>
      <c r="R19" s="33">
        <v>4081.3776799999996</v>
      </c>
      <c r="S19" s="34">
        <v>1116.6346799999999</v>
      </c>
      <c r="T19" s="38">
        <v>6.2987665628004896E-2</v>
      </c>
      <c r="U19" s="39">
        <v>-2.3852182731584626E-4</v>
      </c>
      <c r="V19" s="40">
        <v>-8.6612061131828566E-4</v>
      </c>
      <c r="W19" s="32">
        <v>9522.4553400000023</v>
      </c>
      <c r="X19" s="33">
        <v>40150.667549999998</v>
      </c>
      <c r="Y19" s="34">
        <v>11845.779510000002</v>
      </c>
      <c r="Z19" s="38">
        <v>0.66820242308697764</v>
      </c>
      <c r="AA19" s="39">
        <v>2.8625878275947425E-2</v>
      </c>
      <c r="AB19" s="40">
        <v>4.0039007663039139E-2</v>
      </c>
      <c r="AC19" s="32">
        <v>16563.612850000001</v>
      </c>
      <c r="AD19" s="33">
        <v>13833.231070000002</v>
      </c>
      <c r="AE19" s="33">
        <v>13631.811819999999</v>
      </c>
      <c r="AF19" s="33">
        <v>-2931.8010300000024</v>
      </c>
      <c r="AG19" s="34">
        <v>-201.41925000000265</v>
      </c>
      <c r="AH19" s="32">
        <v>205.59839999999997</v>
      </c>
      <c r="AI19" s="33">
        <v>0</v>
      </c>
      <c r="AJ19" s="33">
        <v>0</v>
      </c>
      <c r="AK19" s="33">
        <v>-205.59839999999997</v>
      </c>
      <c r="AL19" s="34">
        <v>0</v>
      </c>
      <c r="AM19" s="38">
        <v>0.79040017464374146</v>
      </c>
      <c r="AN19" s="39">
        <v>-0.29810204011048413</v>
      </c>
      <c r="AO19" s="40">
        <v>0.57485080874496242</v>
      </c>
      <c r="AP19" s="38">
        <v>0</v>
      </c>
      <c r="AQ19" s="39">
        <v>-1.3511201679042208E-2</v>
      </c>
      <c r="AR19" s="40">
        <v>0</v>
      </c>
      <c r="AS19" s="39">
        <v>0</v>
      </c>
      <c r="AT19" s="39">
        <v>-1.3809034497469857E-2</v>
      </c>
      <c r="AU19" s="39">
        <v>0</v>
      </c>
      <c r="AV19" s="32">
        <v>3604</v>
      </c>
      <c r="AW19" s="33">
        <v>13537</v>
      </c>
      <c r="AX19" s="34">
        <v>3516</v>
      </c>
      <c r="AY19" s="41">
        <v>110</v>
      </c>
      <c r="AZ19" s="42">
        <v>118</v>
      </c>
      <c r="BA19" s="42">
        <v>107</v>
      </c>
      <c r="BB19" s="41">
        <v>164</v>
      </c>
      <c r="BC19" s="42">
        <v>158</v>
      </c>
      <c r="BD19" s="43">
        <v>159</v>
      </c>
      <c r="BE19" s="44">
        <v>10.953271028037383</v>
      </c>
      <c r="BF19" s="44">
        <v>3.2058906825261246E-2</v>
      </c>
      <c r="BG19" s="44">
        <v>1.3932427794498121</v>
      </c>
      <c r="BH19" s="45">
        <v>7.3710691823899372</v>
      </c>
      <c r="BI19" s="44">
        <v>4.5865930357416929E-2</v>
      </c>
      <c r="BJ19" s="46">
        <v>0.2313012499004854</v>
      </c>
      <c r="BK19" s="33">
        <v>242</v>
      </c>
      <c r="BL19" s="33">
        <v>241</v>
      </c>
      <c r="BM19" s="33">
        <v>242</v>
      </c>
      <c r="BN19" s="32">
        <v>21548</v>
      </c>
      <c r="BO19" s="33">
        <v>87381</v>
      </c>
      <c r="BP19" s="34">
        <v>20425</v>
      </c>
      <c r="BQ19" s="47">
        <v>867.94765336597311</v>
      </c>
      <c r="BR19" s="47">
        <v>176.99315410850136</v>
      </c>
      <c r="BS19" s="47">
        <v>136.46653447284984</v>
      </c>
      <c r="BT19" s="48">
        <v>5042.0451706484646</v>
      </c>
      <c r="BU19" s="47">
        <v>910.88880272393635</v>
      </c>
      <c r="BV19" s="49">
        <v>320.35265014909237</v>
      </c>
      <c r="BW19" s="44">
        <v>5.8091581342434582</v>
      </c>
      <c r="BX19" s="44">
        <v>-0.16975418540138065</v>
      </c>
      <c r="BY19" s="44">
        <v>-0.64581711876680981</v>
      </c>
      <c r="BZ19" s="38">
        <v>0.94832389265484252</v>
      </c>
      <c r="CA19" s="39">
        <v>-4.1024133056819512E-2</v>
      </c>
      <c r="CB19" s="50">
        <v>-4.5037103195779804E-2</v>
      </c>
    </row>
    <row r="20" spans="1:80" x14ac:dyDescent="0.25">
      <c r="A20" s="11" t="s">
        <v>49</v>
      </c>
      <c r="B20" s="32">
        <v>9575.0573999999979</v>
      </c>
      <c r="C20" s="33">
        <v>42200.344290000001</v>
      </c>
      <c r="D20" s="34">
        <v>5875.653150000001</v>
      </c>
      <c r="E20" s="32">
        <v>15745.461449999999</v>
      </c>
      <c r="F20" s="33">
        <v>60533.546060000008</v>
      </c>
      <c r="G20" s="34">
        <v>14135.81985</v>
      </c>
      <c r="H20" s="35">
        <v>0.41565704800631009</v>
      </c>
      <c r="I20" s="36">
        <v>-0.1924583400631833</v>
      </c>
      <c r="J20" s="37">
        <v>-0.28148275358686947</v>
      </c>
      <c r="K20" s="32">
        <v>6097.6461600000002</v>
      </c>
      <c r="L20" s="33">
        <v>23289.45505</v>
      </c>
      <c r="M20" s="33">
        <v>5583.6286999999993</v>
      </c>
      <c r="N20" s="38">
        <v>0.39499857519760334</v>
      </c>
      <c r="O20" s="39">
        <v>7.7348434001461852E-3</v>
      </c>
      <c r="P20" s="40">
        <v>1.0262233683497823E-2</v>
      </c>
      <c r="Q20" s="32">
        <v>1265.2212599999998</v>
      </c>
      <c r="R20" s="33">
        <v>5474.25299</v>
      </c>
      <c r="S20" s="34">
        <v>1588.8962200000003</v>
      </c>
      <c r="T20" s="38">
        <v>0.11240212713944571</v>
      </c>
      <c r="U20" s="39">
        <v>3.204746341506183E-2</v>
      </c>
      <c r="V20" s="40">
        <v>2.1968750172334003E-2</v>
      </c>
      <c r="W20" s="32">
        <v>2022.8237799999999</v>
      </c>
      <c r="X20" s="33">
        <v>7226.7090000000007</v>
      </c>
      <c r="Y20" s="34">
        <v>1411.2013100000001</v>
      </c>
      <c r="Z20" s="38">
        <v>9.9831585643757353E-2</v>
      </c>
      <c r="AA20" s="39">
        <v>-2.8638690468728384E-2</v>
      </c>
      <c r="AB20" s="40">
        <v>-1.9551954068867242E-2</v>
      </c>
      <c r="AC20" s="32">
        <v>27942.328479999996</v>
      </c>
      <c r="AD20" s="33">
        <v>24996.613759999997</v>
      </c>
      <c r="AE20" s="33">
        <v>26104.681219999999</v>
      </c>
      <c r="AF20" s="33">
        <v>-1837.6472599999979</v>
      </c>
      <c r="AG20" s="34">
        <v>1108.067460000002</v>
      </c>
      <c r="AH20" s="32">
        <v>3094.3150000000001</v>
      </c>
      <c r="AI20" s="33">
        <v>4.2768000000000006</v>
      </c>
      <c r="AJ20" s="33">
        <v>1077.38672</v>
      </c>
      <c r="AK20" s="33">
        <v>-2016.9282800000001</v>
      </c>
      <c r="AL20" s="34">
        <v>1073.1099199999999</v>
      </c>
      <c r="AM20" s="38">
        <v>4.4428560627340596</v>
      </c>
      <c r="AN20" s="39">
        <v>1.5246147078571721</v>
      </c>
      <c r="AO20" s="40">
        <v>3.8505240763354758</v>
      </c>
      <c r="AP20" s="38">
        <v>0.18336458815646731</v>
      </c>
      <c r="AQ20" s="39">
        <v>-0.13979953198760628</v>
      </c>
      <c r="AR20" s="40">
        <v>0.1832632430117308</v>
      </c>
      <c r="AS20" s="39">
        <v>7.6216783422010007E-2</v>
      </c>
      <c r="AT20" s="39">
        <v>-0.12030429090953969</v>
      </c>
      <c r="AU20" s="39">
        <v>7.614613168791598E-2</v>
      </c>
      <c r="AV20" s="32">
        <v>1724</v>
      </c>
      <c r="AW20" s="33">
        <v>5730</v>
      </c>
      <c r="AX20" s="34">
        <v>1598</v>
      </c>
      <c r="AY20" s="41">
        <v>195.77666666666664</v>
      </c>
      <c r="AZ20" s="42">
        <v>188.60083333333336</v>
      </c>
      <c r="BA20" s="42">
        <v>173.17000000000002</v>
      </c>
      <c r="BB20" s="41">
        <v>209.05</v>
      </c>
      <c r="BC20" s="42">
        <v>202.49083333333334</v>
      </c>
      <c r="BD20" s="43">
        <v>182.4</v>
      </c>
      <c r="BE20" s="44">
        <v>3.0759754383938707</v>
      </c>
      <c r="BF20" s="44">
        <v>0.1406579848328402</v>
      </c>
      <c r="BG20" s="44">
        <v>0.54417326360673224</v>
      </c>
      <c r="BH20" s="45">
        <v>2.9203216374269005</v>
      </c>
      <c r="BI20" s="44">
        <v>0.17137800352751498</v>
      </c>
      <c r="BJ20" s="46">
        <v>0.56219019937826475</v>
      </c>
      <c r="BK20" s="33">
        <v>232</v>
      </c>
      <c r="BL20" s="33">
        <v>183</v>
      </c>
      <c r="BM20" s="33">
        <v>183</v>
      </c>
      <c r="BN20" s="32">
        <v>7910</v>
      </c>
      <c r="BO20" s="33">
        <v>31464</v>
      </c>
      <c r="BP20" s="34">
        <v>7935</v>
      </c>
      <c r="BQ20" s="47">
        <v>1781.4517769376182</v>
      </c>
      <c r="BR20" s="47">
        <v>-209.12489183608591</v>
      </c>
      <c r="BS20" s="47">
        <v>-142.44683925867002</v>
      </c>
      <c r="BT20" s="48">
        <v>8845.9448372966199</v>
      </c>
      <c r="BU20" s="47">
        <v>-287.153451566488</v>
      </c>
      <c r="BV20" s="49">
        <v>-1718.3738468220563</v>
      </c>
      <c r="BW20" s="44">
        <v>4.9655819774718397</v>
      </c>
      <c r="BX20" s="44">
        <v>0.37741492410757083</v>
      </c>
      <c r="BY20" s="44">
        <v>-0.52551749896795119</v>
      </c>
      <c r="BZ20" s="38">
        <v>0.48719837907533614</v>
      </c>
      <c r="CA20" s="39">
        <v>0.10836696145081509</v>
      </c>
      <c r="CB20" s="50">
        <v>1.6145156528738325E-2</v>
      </c>
    </row>
    <row r="21" spans="1:80" x14ac:dyDescent="0.25">
      <c r="A21" s="11" t="s">
        <v>50</v>
      </c>
      <c r="B21" s="32">
        <v>329.86437000000001</v>
      </c>
      <c r="C21" s="33">
        <v>2011.0820199999998</v>
      </c>
      <c r="D21" s="34">
        <v>526.67777999999998</v>
      </c>
      <c r="E21" s="32">
        <v>484.4384</v>
      </c>
      <c r="F21" s="33">
        <v>2072.4393799999998</v>
      </c>
      <c r="G21" s="34">
        <v>602.25930000000005</v>
      </c>
      <c r="H21" s="35">
        <v>0.87450335760693099</v>
      </c>
      <c r="I21" s="36">
        <v>0.19358217134258859</v>
      </c>
      <c r="J21" s="37">
        <v>-9.589029511356495E-2</v>
      </c>
      <c r="K21" s="32">
        <v>277.44349</v>
      </c>
      <c r="L21" s="33">
        <v>1399.52703</v>
      </c>
      <c r="M21" s="33">
        <v>384.97758999999996</v>
      </c>
      <c r="N21" s="38">
        <v>0.63922232500187204</v>
      </c>
      <c r="O21" s="39">
        <v>6.6510727407626868E-2</v>
      </c>
      <c r="P21" s="40">
        <v>-3.6081881001007621E-2</v>
      </c>
      <c r="Q21" s="32">
        <v>143.51516000000001</v>
      </c>
      <c r="R21" s="33">
        <v>440.88851</v>
      </c>
      <c r="S21" s="34">
        <v>149.22320000000002</v>
      </c>
      <c r="T21" s="38">
        <v>0.24777234656235281</v>
      </c>
      <c r="U21" s="39">
        <v>-4.8478239683493962E-2</v>
      </c>
      <c r="V21" s="40">
        <v>3.5033429200147487E-2</v>
      </c>
      <c r="W21" s="32">
        <v>0</v>
      </c>
      <c r="X21" s="33">
        <v>0</v>
      </c>
      <c r="Y21" s="34">
        <v>0</v>
      </c>
      <c r="Z21" s="38">
        <v>0</v>
      </c>
      <c r="AA21" s="39">
        <v>0</v>
      </c>
      <c r="AB21" s="40">
        <v>0</v>
      </c>
      <c r="AC21" s="32">
        <v>2208.1280300000003</v>
      </c>
      <c r="AD21" s="33">
        <v>2257.5808500000003</v>
      </c>
      <c r="AE21" s="33">
        <v>3044.46045</v>
      </c>
      <c r="AF21" s="33">
        <v>836.33241999999973</v>
      </c>
      <c r="AG21" s="34">
        <v>786.87959999999975</v>
      </c>
      <c r="AH21" s="32">
        <v>505.31988000000001</v>
      </c>
      <c r="AI21" s="33">
        <v>414.74485999999996</v>
      </c>
      <c r="AJ21" s="33">
        <v>200.00776999999999</v>
      </c>
      <c r="AK21" s="33">
        <v>-305.31211000000002</v>
      </c>
      <c r="AL21" s="34">
        <v>-214.73708999999997</v>
      </c>
      <c r="AM21" s="38">
        <v>5.7804991317461694</v>
      </c>
      <c r="AN21" s="39">
        <v>-0.91354918271713625</v>
      </c>
      <c r="AO21" s="40">
        <v>4.6579288797382477</v>
      </c>
      <c r="AP21" s="38">
        <v>0.37975357532645482</v>
      </c>
      <c r="AQ21" s="39">
        <v>-1.152148400021777</v>
      </c>
      <c r="AR21" s="40">
        <v>0.1735238662069829</v>
      </c>
      <c r="AS21" s="39">
        <v>0.33209577668622131</v>
      </c>
      <c r="AT21" s="39">
        <v>-0.71100873360858596</v>
      </c>
      <c r="AU21" s="39">
        <v>0.13197177595429158</v>
      </c>
      <c r="AV21" s="32">
        <v>363</v>
      </c>
      <c r="AW21" s="33">
        <v>2767</v>
      </c>
      <c r="AX21" s="34">
        <v>740</v>
      </c>
      <c r="AY21" s="41">
        <v>7</v>
      </c>
      <c r="AZ21" s="42">
        <v>7</v>
      </c>
      <c r="BA21" s="43">
        <v>7</v>
      </c>
      <c r="BB21" s="41">
        <v>36</v>
      </c>
      <c r="BC21" s="42">
        <v>36</v>
      </c>
      <c r="BD21" s="43">
        <v>36</v>
      </c>
      <c r="BE21" s="44">
        <v>35.238095238095234</v>
      </c>
      <c r="BF21" s="44">
        <v>17.952380952380949</v>
      </c>
      <c r="BG21" s="44">
        <v>2.2976190476190439</v>
      </c>
      <c r="BH21" s="45">
        <v>6.8518518518518521</v>
      </c>
      <c r="BI21" s="44">
        <v>3.4907407407407409</v>
      </c>
      <c r="BJ21" s="46">
        <v>0.44675925925925952</v>
      </c>
      <c r="BK21" s="33">
        <v>96</v>
      </c>
      <c r="BL21" s="33">
        <v>96</v>
      </c>
      <c r="BM21" s="33">
        <v>96</v>
      </c>
      <c r="BN21" s="32">
        <v>2436</v>
      </c>
      <c r="BO21" s="33">
        <v>19357</v>
      </c>
      <c r="BP21" s="34">
        <v>5579</v>
      </c>
      <c r="BQ21" s="47">
        <v>107.95112027245027</v>
      </c>
      <c r="BR21" s="47">
        <v>-90.915217986991436</v>
      </c>
      <c r="BS21" s="47">
        <v>0.88704112795474543</v>
      </c>
      <c r="BT21" s="48">
        <v>813.86391891891901</v>
      </c>
      <c r="BU21" s="47">
        <v>-520.677127913037</v>
      </c>
      <c r="BV21" s="49">
        <v>64.879683284658086</v>
      </c>
      <c r="BW21" s="44">
        <v>7.5391891891891891</v>
      </c>
      <c r="BX21" s="44">
        <v>0.82844538753629671</v>
      </c>
      <c r="BY21" s="44">
        <v>0.54352601607751616</v>
      </c>
      <c r="BZ21" s="38">
        <v>0.65297284644194764</v>
      </c>
      <c r="CA21" s="39">
        <v>0.3710284019975032</v>
      </c>
      <c r="CB21" s="50">
        <v>0.10054704735518971</v>
      </c>
    </row>
    <row r="22" spans="1:80" x14ac:dyDescent="0.25">
      <c r="A22" s="11" t="s">
        <v>51</v>
      </c>
      <c r="B22" s="32">
        <v>13923.9658</v>
      </c>
      <c r="C22" s="33">
        <v>60088.184000000001</v>
      </c>
      <c r="D22" s="34">
        <v>16450.106</v>
      </c>
      <c r="E22" s="32">
        <v>13306.1798</v>
      </c>
      <c r="F22" s="33">
        <v>58386.832000000002</v>
      </c>
      <c r="G22" s="34">
        <v>15814.722</v>
      </c>
      <c r="H22" s="35">
        <v>1.04017674164617</v>
      </c>
      <c r="I22" s="36">
        <v>-6.2517606952758875E-3</v>
      </c>
      <c r="J22" s="37">
        <v>1.1037431604481229E-2</v>
      </c>
      <c r="K22" s="32">
        <v>1821.346</v>
      </c>
      <c r="L22" s="33">
        <v>7815.6819999999998</v>
      </c>
      <c r="M22" s="33">
        <v>2095.8330000000001</v>
      </c>
      <c r="N22" s="38">
        <v>0.13252417589129928</v>
      </c>
      <c r="O22" s="39">
        <v>-4.3555316863782834E-3</v>
      </c>
      <c r="P22" s="40">
        <v>-1.3361781008474349E-3</v>
      </c>
      <c r="Q22" s="32">
        <v>888.08780000000002</v>
      </c>
      <c r="R22" s="33">
        <v>4581.4380000000001</v>
      </c>
      <c r="S22" s="34">
        <v>1081.2629999999999</v>
      </c>
      <c r="T22" s="38">
        <v>6.8370661210484754E-2</v>
      </c>
      <c r="U22" s="39">
        <v>1.6281540936036176E-3</v>
      </c>
      <c r="V22" s="40">
        <v>-1.0096312301624957E-2</v>
      </c>
      <c r="W22" s="32">
        <v>9733.6880000000001</v>
      </c>
      <c r="X22" s="33">
        <v>43884.686999999998</v>
      </c>
      <c r="Y22" s="34">
        <v>12373.619000000001</v>
      </c>
      <c r="Z22" s="38">
        <v>0.78241141387120183</v>
      </c>
      <c r="AA22" s="39">
        <v>5.0895069863885811E-2</v>
      </c>
      <c r="AB22" s="40">
        <v>3.0791819233835671E-2</v>
      </c>
      <c r="AC22" s="32">
        <v>30285.510999999999</v>
      </c>
      <c r="AD22" s="33">
        <v>27558.681</v>
      </c>
      <c r="AE22" s="33">
        <v>29162.222000000002</v>
      </c>
      <c r="AF22" s="33">
        <v>-1123.288999999997</v>
      </c>
      <c r="AG22" s="34">
        <v>1603.5410000000011</v>
      </c>
      <c r="AH22" s="32">
        <v>17216.913</v>
      </c>
      <c r="AI22" s="33">
        <v>15707.882</v>
      </c>
      <c r="AJ22" s="33">
        <v>17095.422999999999</v>
      </c>
      <c r="AK22" s="33">
        <v>-121.4900000000016</v>
      </c>
      <c r="AL22" s="34">
        <v>1387.5409999999993</v>
      </c>
      <c r="AM22" s="38">
        <v>1.7727680295798702</v>
      </c>
      <c r="AN22" s="39">
        <v>-0.40229555754844615</v>
      </c>
      <c r="AO22" s="40">
        <v>1.3141307540715939</v>
      </c>
      <c r="AP22" s="38">
        <v>1.0392287441795207</v>
      </c>
      <c r="AQ22" s="39">
        <v>-0.19726617740381158</v>
      </c>
      <c r="AR22" s="40">
        <v>0.77781491945817449</v>
      </c>
      <c r="AS22" s="39">
        <v>1.080981568945695</v>
      </c>
      <c r="AT22" s="39">
        <v>-0.2129219599995551</v>
      </c>
      <c r="AU22" s="39">
        <v>0.81195032573660975</v>
      </c>
      <c r="AV22" s="32">
        <v>3854</v>
      </c>
      <c r="AW22" s="33">
        <v>15643</v>
      </c>
      <c r="AX22" s="34">
        <v>3920</v>
      </c>
      <c r="AY22" s="41">
        <v>51.710000000000008</v>
      </c>
      <c r="AZ22" s="42">
        <v>51.4</v>
      </c>
      <c r="BA22" s="43">
        <v>51.92</v>
      </c>
      <c r="BB22" s="41">
        <v>76.98</v>
      </c>
      <c r="BC22" s="42">
        <v>75.02</v>
      </c>
      <c r="BD22" s="43">
        <v>71.569999999999993</v>
      </c>
      <c r="BE22" s="44">
        <v>25.166923472008218</v>
      </c>
      <c r="BF22" s="44">
        <v>0.32324397739080268</v>
      </c>
      <c r="BG22" s="44">
        <v>-0.194619978056636</v>
      </c>
      <c r="BH22" s="45">
        <v>18.257184108797915</v>
      </c>
      <c r="BI22" s="44">
        <v>1.5688667969420216</v>
      </c>
      <c r="BJ22" s="46">
        <v>0.88070672498915314</v>
      </c>
      <c r="BK22" s="33">
        <v>102</v>
      </c>
      <c r="BL22" s="33">
        <v>102</v>
      </c>
      <c r="BM22" s="33">
        <v>102</v>
      </c>
      <c r="BN22" s="32">
        <v>10990</v>
      </c>
      <c r="BO22" s="33">
        <v>45280</v>
      </c>
      <c r="BP22" s="34">
        <v>10924</v>
      </c>
      <c r="BQ22" s="47">
        <v>1447.7043207616257</v>
      </c>
      <c r="BR22" s="47">
        <v>236.95092676708509</v>
      </c>
      <c r="BS22" s="47">
        <v>158.2424833057953</v>
      </c>
      <c r="BT22" s="48">
        <v>4034.3678571428572</v>
      </c>
      <c r="BU22" s="47">
        <v>581.80433872043886</v>
      </c>
      <c r="BV22" s="49">
        <v>301.91040013333213</v>
      </c>
      <c r="BW22" s="44">
        <v>2.786734693877551</v>
      </c>
      <c r="BX22" s="44">
        <v>-6.484807726930919E-2</v>
      </c>
      <c r="BY22" s="44">
        <v>-0.10785074369836156</v>
      </c>
      <c r="BZ22" s="38">
        <v>1.20334875523243</v>
      </c>
      <c r="CA22" s="39">
        <v>6.1809992411445691E-3</v>
      </c>
      <c r="CB22" s="50">
        <v>-1.287472045921656E-2</v>
      </c>
    </row>
    <row r="23" spans="1:80" x14ac:dyDescent="0.25">
      <c r="A23" s="31" t="s">
        <v>52</v>
      </c>
      <c r="B23" s="12">
        <v>5530.0542000000005</v>
      </c>
      <c r="C23" s="13">
        <v>32410.373000000003</v>
      </c>
      <c r="D23" s="14">
        <v>5844.5714000000007</v>
      </c>
      <c r="E23" s="12">
        <v>7072.0291999999999</v>
      </c>
      <c r="F23" s="13">
        <v>32291.027999999998</v>
      </c>
      <c r="G23" s="14">
        <v>7887.0914000000002</v>
      </c>
      <c r="H23" s="15">
        <v>0.7410300075893631</v>
      </c>
      <c r="I23" s="16">
        <v>-4.0931441325468887E-2</v>
      </c>
      <c r="J23" s="17">
        <v>-0.26266591067003719</v>
      </c>
      <c r="K23" s="12">
        <v>4166.4690000000001</v>
      </c>
      <c r="L23" s="13">
        <v>18747.535</v>
      </c>
      <c r="M23" s="13">
        <v>4372.5657499999998</v>
      </c>
      <c r="N23" s="18">
        <v>0.55439521722798846</v>
      </c>
      <c r="O23" s="19">
        <v>-3.4752378486124225E-2</v>
      </c>
      <c r="P23" s="20">
        <v>-2.6185091333262744E-2</v>
      </c>
      <c r="Q23" s="12">
        <v>1910.3879999999999</v>
      </c>
      <c r="R23" s="13">
        <v>9211.4459999999999</v>
      </c>
      <c r="S23" s="14">
        <v>2543.3090000000002</v>
      </c>
      <c r="T23" s="18">
        <v>0.32246475551177206</v>
      </c>
      <c r="U23" s="19">
        <v>5.2331821105901677E-2</v>
      </c>
      <c r="V23" s="20">
        <v>3.7201430974690086E-2</v>
      </c>
      <c r="W23" s="12">
        <v>1.244</v>
      </c>
      <c r="X23" s="13">
        <v>8.3729999999999993</v>
      </c>
      <c r="Y23" s="14">
        <v>1.3759999999999999</v>
      </c>
      <c r="Z23" s="18">
        <v>1.7446228656612243E-4</v>
      </c>
      <c r="AA23" s="19">
        <v>-1.4419645079540022E-6</v>
      </c>
      <c r="AB23" s="20">
        <v>-8.483574507288266E-5</v>
      </c>
      <c r="AC23" s="12">
        <v>8734.5439600000009</v>
      </c>
      <c r="AD23" s="13">
        <v>6707.0049599999993</v>
      </c>
      <c r="AE23" s="13">
        <v>7179.0552099999995</v>
      </c>
      <c r="AF23" s="13">
        <v>-1555.4887500000013</v>
      </c>
      <c r="AG23" s="14">
        <v>472.05025000000023</v>
      </c>
      <c r="AH23" s="12">
        <v>0</v>
      </c>
      <c r="AI23" s="13">
        <v>0</v>
      </c>
      <c r="AJ23" s="13">
        <v>0</v>
      </c>
      <c r="AK23" s="13">
        <v>0</v>
      </c>
      <c r="AL23" s="14">
        <v>0</v>
      </c>
      <c r="AM23" s="18">
        <v>1.2283287718924947</v>
      </c>
      <c r="AN23" s="19">
        <v>-0.35113928467736688</v>
      </c>
      <c r="AO23" s="20">
        <v>1.0213886987251788</v>
      </c>
      <c r="AP23" s="18">
        <v>0</v>
      </c>
      <c r="AQ23" s="19">
        <v>0</v>
      </c>
      <c r="AR23" s="20">
        <v>0</v>
      </c>
      <c r="AS23" s="19">
        <v>0</v>
      </c>
      <c r="AT23" s="19">
        <v>0</v>
      </c>
      <c r="AU23" s="19">
        <v>0</v>
      </c>
      <c r="AV23" s="12">
        <v>8627</v>
      </c>
      <c r="AW23" s="13">
        <v>60729</v>
      </c>
      <c r="AX23" s="14">
        <v>9130</v>
      </c>
      <c r="AY23" s="21">
        <v>84</v>
      </c>
      <c r="AZ23" s="22">
        <v>84</v>
      </c>
      <c r="BA23" s="23">
        <v>81.95</v>
      </c>
      <c r="BB23" s="21">
        <v>303</v>
      </c>
      <c r="BC23" s="22">
        <v>305</v>
      </c>
      <c r="BD23" s="23">
        <v>302.99</v>
      </c>
      <c r="BE23" s="24">
        <v>37.136465324384787</v>
      </c>
      <c r="BF23" s="24">
        <v>2.9023383402578062</v>
      </c>
      <c r="BG23" s="24">
        <v>-23.110558485139016</v>
      </c>
      <c r="BH23" s="25">
        <v>10.044335896674257</v>
      </c>
      <c r="BI23" s="24">
        <v>0.55368683176776656</v>
      </c>
      <c r="BJ23" s="26">
        <v>-6.5482870541454137</v>
      </c>
      <c r="BK23" s="13">
        <v>2076</v>
      </c>
      <c r="BL23" s="13">
        <v>2076</v>
      </c>
      <c r="BM23" s="13">
        <v>2076</v>
      </c>
      <c r="BN23" s="12">
        <v>58282</v>
      </c>
      <c r="BO23" s="13">
        <v>429344</v>
      </c>
      <c r="BP23" s="14">
        <v>61129</v>
      </c>
      <c r="BQ23" s="27">
        <v>129.02372687267911</v>
      </c>
      <c r="BR23" s="27">
        <v>7.6821600081240149</v>
      </c>
      <c r="BS23" s="27">
        <v>53.813573708782556</v>
      </c>
      <c r="BT23" s="28">
        <v>863.8654326396495</v>
      </c>
      <c r="BU23" s="27">
        <v>44.110106338501964</v>
      </c>
      <c r="BV23" s="29">
        <v>332.14207147776642</v>
      </c>
      <c r="BW23" s="24">
        <v>6.6953997809419494</v>
      </c>
      <c r="BX23" s="24">
        <v>-6.0366997776029052E-2</v>
      </c>
      <c r="BY23" s="24">
        <v>-0.37443505908505603</v>
      </c>
      <c r="BZ23" s="18">
        <v>0.33084908315472711</v>
      </c>
      <c r="CA23" s="19">
        <v>1.8913737404352426E-2</v>
      </c>
      <c r="CB23" s="30">
        <v>-0.23576215552872631</v>
      </c>
    </row>
    <row r="24" spans="1:80" x14ac:dyDescent="0.25">
      <c r="A24" s="11" t="s">
        <v>53</v>
      </c>
      <c r="B24" s="32">
        <v>426.79809999999998</v>
      </c>
      <c r="C24" s="33">
        <v>2860.7518</v>
      </c>
      <c r="D24" s="34">
        <v>528.86950000000002</v>
      </c>
      <c r="E24" s="32">
        <v>590.28200000000004</v>
      </c>
      <c r="F24" s="33">
        <v>2705.2930000000001</v>
      </c>
      <c r="G24" s="34">
        <v>636.67250000000001</v>
      </c>
      <c r="H24" s="35">
        <v>0.83067746761482553</v>
      </c>
      <c r="I24" s="36">
        <v>0.10763644654354099</v>
      </c>
      <c r="J24" s="37">
        <v>-0.22678721365999388</v>
      </c>
      <c r="K24" s="32">
        <v>434.01799999999997</v>
      </c>
      <c r="L24" s="33">
        <v>1875.3869999999999</v>
      </c>
      <c r="M24" s="33">
        <v>428.32</v>
      </c>
      <c r="N24" s="38">
        <v>0.6727477627822781</v>
      </c>
      <c r="O24" s="39">
        <v>-6.2524530799433542E-2</v>
      </c>
      <c r="P24" s="40">
        <v>-2.0481029810612839E-2</v>
      </c>
      <c r="Q24" s="32">
        <v>107.44499999999999</v>
      </c>
      <c r="R24" s="33">
        <v>603.59900000000005</v>
      </c>
      <c r="S24" s="34">
        <v>143.77600000000001</v>
      </c>
      <c r="T24" s="38">
        <v>0.22582410894141022</v>
      </c>
      <c r="U24" s="39">
        <v>4.3800940354192602E-2</v>
      </c>
      <c r="V24" s="40">
        <v>2.7063172641316469E-3</v>
      </c>
      <c r="W24" s="32">
        <v>0.02</v>
      </c>
      <c r="X24" s="33">
        <v>5.2969999999999997</v>
      </c>
      <c r="Y24" s="34">
        <v>0.311</v>
      </c>
      <c r="Z24" s="38">
        <v>4.8847719981623199E-4</v>
      </c>
      <c r="AA24" s="39">
        <v>4.5459508923179949E-4</v>
      </c>
      <c r="AB24" s="40">
        <v>-1.4695362205415629E-3</v>
      </c>
      <c r="AC24" s="32">
        <v>159.56889999999999</v>
      </c>
      <c r="AD24" s="33">
        <v>63.356999999999999</v>
      </c>
      <c r="AE24" s="33">
        <v>186.34800000000001</v>
      </c>
      <c r="AF24" s="33">
        <v>26.779100000000028</v>
      </c>
      <c r="AG24" s="34">
        <v>122.99100000000001</v>
      </c>
      <c r="AH24" s="32">
        <v>0</v>
      </c>
      <c r="AI24" s="33">
        <v>0</v>
      </c>
      <c r="AJ24" s="33">
        <v>0</v>
      </c>
      <c r="AK24" s="33">
        <v>0</v>
      </c>
      <c r="AL24" s="34">
        <v>0</v>
      </c>
      <c r="AM24" s="38">
        <v>0.35235157255239713</v>
      </c>
      <c r="AN24" s="39">
        <v>-2.152286597017361E-2</v>
      </c>
      <c r="AO24" s="40">
        <v>0.33020459706154887</v>
      </c>
      <c r="AP24" s="38">
        <v>0</v>
      </c>
      <c r="AQ24" s="39">
        <v>0</v>
      </c>
      <c r="AR24" s="40">
        <v>0</v>
      </c>
      <c r="AS24" s="39">
        <v>0</v>
      </c>
      <c r="AT24" s="39">
        <v>0</v>
      </c>
      <c r="AU24" s="39">
        <v>0</v>
      </c>
      <c r="AV24" s="32">
        <v>900</v>
      </c>
      <c r="AW24" s="33">
        <v>5272</v>
      </c>
      <c r="AX24" s="34">
        <v>1003</v>
      </c>
      <c r="AY24" s="41">
        <v>6</v>
      </c>
      <c r="AZ24" s="42">
        <v>7</v>
      </c>
      <c r="BA24" s="43">
        <v>6</v>
      </c>
      <c r="BB24" s="41">
        <v>21</v>
      </c>
      <c r="BC24" s="42">
        <v>21</v>
      </c>
      <c r="BD24" s="42">
        <v>21</v>
      </c>
      <c r="BE24" s="45">
        <v>55.722222222222221</v>
      </c>
      <c r="BF24" s="44">
        <v>5.7222222222222214</v>
      </c>
      <c r="BG24" s="44">
        <v>-7.0396825396825378</v>
      </c>
      <c r="BH24" s="45">
        <v>15.920634920634919</v>
      </c>
      <c r="BI24" s="44">
        <v>1.6349206349206344</v>
      </c>
      <c r="BJ24" s="46">
        <v>-5.0000000000000018</v>
      </c>
      <c r="BK24" s="33">
        <v>120</v>
      </c>
      <c r="BL24" s="33">
        <v>120</v>
      </c>
      <c r="BM24" s="33">
        <v>120</v>
      </c>
      <c r="BN24" s="32">
        <v>5575</v>
      </c>
      <c r="BO24" s="33">
        <v>35078</v>
      </c>
      <c r="BP24" s="34">
        <v>8553</v>
      </c>
      <c r="BQ24" s="47">
        <v>74.43850111072139</v>
      </c>
      <c r="BR24" s="47">
        <v>-31.441678261475914</v>
      </c>
      <c r="BS24" s="47">
        <v>-2.6837122423774247</v>
      </c>
      <c r="BT24" s="48">
        <v>634.76819541375869</v>
      </c>
      <c r="BU24" s="47">
        <v>-21.100693475130242</v>
      </c>
      <c r="BV24" s="49">
        <v>121.6246066428937</v>
      </c>
      <c r="BW24" s="44">
        <v>8.5274177467597205</v>
      </c>
      <c r="BX24" s="44">
        <v>2.3329733023152759</v>
      </c>
      <c r="BY24" s="44">
        <v>1.8737758651208738</v>
      </c>
      <c r="BZ24" s="18">
        <v>0.80084269662921359</v>
      </c>
      <c r="CA24" s="19">
        <v>0.28463899292550987</v>
      </c>
      <c r="CB24" s="50">
        <v>-2.4883279462151187E-5</v>
      </c>
    </row>
    <row r="25" spans="1:80" x14ac:dyDescent="0.25">
      <c r="A25" s="11" t="s">
        <v>54</v>
      </c>
      <c r="B25" s="32">
        <v>5383.93</v>
      </c>
      <c r="C25" s="33">
        <v>23484.649999999994</v>
      </c>
      <c r="D25" s="34">
        <v>5901.418999999999</v>
      </c>
      <c r="E25" s="32">
        <v>5853.8890000000001</v>
      </c>
      <c r="F25" s="33">
        <v>23476.027999999998</v>
      </c>
      <c r="G25" s="34">
        <v>6505.6639999999998</v>
      </c>
      <c r="H25" s="35">
        <v>0.90712016482867841</v>
      </c>
      <c r="I25" s="36">
        <v>-1.2598333420946739E-2</v>
      </c>
      <c r="J25" s="37">
        <v>-9.324710343322673E-2</v>
      </c>
      <c r="K25" s="32">
        <v>3943.0129999999999</v>
      </c>
      <c r="L25" s="33">
        <v>15860.564</v>
      </c>
      <c r="M25" s="33">
        <v>4443.884</v>
      </c>
      <c r="N25" s="38">
        <v>0.68307923680042504</v>
      </c>
      <c r="O25" s="39">
        <v>9.507701706404692E-3</v>
      </c>
      <c r="P25" s="40">
        <v>7.4724433513798649E-3</v>
      </c>
      <c r="Q25" s="32">
        <v>914.24300000000005</v>
      </c>
      <c r="R25" s="33">
        <v>3427.8420000000001</v>
      </c>
      <c r="S25" s="34">
        <v>1023.322</v>
      </c>
      <c r="T25" s="38">
        <v>0.15729708758398836</v>
      </c>
      <c r="U25" s="39">
        <v>1.1200572371539708E-3</v>
      </c>
      <c r="V25" s="40">
        <v>1.128252328035062E-2</v>
      </c>
      <c r="W25" s="32">
        <v>757.84699999999998</v>
      </c>
      <c r="X25" s="33">
        <v>3177.2539999999999</v>
      </c>
      <c r="Y25" s="34">
        <v>810.16499999999996</v>
      </c>
      <c r="Z25" s="38">
        <v>0.12453225374074038</v>
      </c>
      <c r="AA25" s="39">
        <v>-4.9281784608268125E-3</v>
      </c>
      <c r="AB25" s="40">
        <v>-1.0808102813613704E-2</v>
      </c>
      <c r="AC25" s="32">
        <v>3533.4769999999999</v>
      </c>
      <c r="AD25" s="33">
        <v>2386.5909999999999</v>
      </c>
      <c r="AE25" s="33">
        <v>2487.63618</v>
      </c>
      <c r="AF25" s="33">
        <v>-1045.8408199999999</v>
      </c>
      <c r="AG25" s="34">
        <v>101.04518000000007</v>
      </c>
      <c r="AH25" s="32">
        <v>0</v>
      </c>
      <c r="AI25" s="33">
        <v>0</v>
      </c>
      <c r="AJ25" s="33">
        <v>0</v>
      </c>
      <c r="AK25" s="33">
        <v>0</v>
      </c>
      <c r="AL25" s="34">
        <v>0</v>
      </c>
      <c r="AM25" s="38">
        <v>0.42153186886069272</v>
      </c>
      <c r="AN25" s="39">
        <v>-0.23476882598489401</v>
      </c>
      <c r="AO25" s="40">
        <v>0.31990842546255815</v>
      </c>
      <c r="AP25" s="38">
        <v>0</v>
      </c>
      <c r="AQ25" s="39">
        <v>0</v>
      </c>
      <c r="AR25" s="40">
        <v>0</v>
      </c>
      <c r="AS25" s="39">
        <v>0</v>
      </c>
      <c r="AT25" s="39">
        <v>0</v>
      </c>
      <c r="AU25" s="39">
        <v>0</v>
      </c>
      <c r="AV25" s="32">
        <v>2418</v>
      </c>
      <c r="AW25" s="33">
        <v>9709</v>
      </c>
      <c r="AX25" s="34">
        <v>2647</v>
      </c>
      <c r="AY25" s="41">
        <v>104</v>
      </c>
      <c r="AZ25" s="42">
        <v>104</v>
      </c>
      <c r="BA25" s="43">
        <v>102</v>
      </c>
      <c r="BB25" s="41">
        <v>163</v>
      </c>
      <c r="BC25" s="42">
        <v>172</v>
      </c>
      <c r="BD25" s="42">
        <v>172</v>
      </c>
      <c r="BE25" s="45">
        <v>8.6503267973856204</v>
      </c>
      <c r="BF25" s="44">
        <v>0.90032679738562038</v>
      </c>
      <c r="BG25" s="44">
        <v>0.87067936148818514</v>
      </c>
      <c r="BH25" s="45">
        <v>5.1298449612403099</v>
      </c>
      <c r="BI25" s="44">
        <v>0.18505968516669036</v>
      </c>
      <c r="BJ25" s="46">
        <v>0.42587209302325579</v>
      </c>
      <c r="BK25" s="33">
        <v>327</v>
      </c>
      <c r="BL25" s="33">
        <v>319</v>
      </c>
      <c r="BM25" s="33">
        <v>299</v>
      </c>
      <c r="BN25" s="32">
        <v>12289</v>
      </c>
      <c r="BO25" s="33">
        <v>52861</v>
      </c>
      <c r="BP25" s="34">
        <v>13827</v>
      </c>
      <c r="BQ25" s="47">
        <v>470.50437549721562</v>
      </c>
      <c r="BR25" s="47">
        <v>-5.8475652628137027</v>
      </c>
      <c r="BS25" s="47">
        <v>26.39571315635942</v>
      </c>
      <c r="BT25" s="48">
        <v>2457.7499055534568</v>
      </c>
      <c r="BU25" s="47">
        <v>36.786712832199555</v>
      </c>
      <c r="BV25" s="49">
        <v>39.784306624627789</v>
      </c>
      <c r="BW25" s="44">
        <v>5.2236494144314314</v>
      </c>
      <c r="BX25" s="44">
        <v>0.14134999342233279</v>
      </c>
      <c r="BY25" s="44">
        <v>-0.22088658309663511</v>
      </c>
      <c r="BZ25" s="38">
        <v>0.51959715906955761</v>
      </c>
      <c r="CA25" s="39">
        <v>0.10203005067676113</v>
      </c>
      <c r="CB25" s="50">
        <v>6.5601367426151413E-2</v>
      </c>
    </row>
    <row r="26" spans="1:80" x14ac:dyDescent="0.25">
      <c r="A26" s="11" t="s">
        <v>55</v>
      </c>
      <c r="B26" s="32">
        <v>13474.905369999999</v>
      </c>
      <c r="C26" s="33">
        <v>47400.519529999969</v>
      </c>
      <c r="D26" s="34">
        <v>10938.722469999995</v>
      </c>
      <c r="E26" s="32">
        <v>11652.310550000002</v>
      </c>
      <c r="F26" s="33">
        <v>46737.625719999996</v>
      </c>
      <c r="G26" s="34">
        <v>11824.299489999999</v>
      </c>
      <c r="H26" s="35">
        <v>0.92510532900921949</v>
      </c>
      <c r="I26" s="36">
        <v>-0.23130955644884077</v>
      </c>
      <c r="J26" s="37">
        <v>-8.9077971913495313E-2</v>
      </c>
      <c r="K26" s="32">
        <v>8178.2028600000012</v>
      </c>
      <c r="L26" s="33">
        <v>33442.26296</v>
      </c>
      <c r="M26" s="33">
        <v>8319.7270300000018</v>
      </c>
      <c r="N26" s="38">
        <v>0.70361267803104355</v>
      </c>
      <c r="O26" s="39">
        <v>1.7602149588161753E-3</v>
      </c>
      <c r="P26" s="40">
        <v>-1.1919239665181269E-2</v>
      </c>
      <c r="Q26" s="32">
        <v>1074.5876699999999</v>
      </c>
      <c r="R26" s="33">
        <v>4473.9522200000001</v>
      </c>
      <c r="S26" s="34">
        <v>1237.3226499999998</v>
      </c>
      <c r="T26" s="38">
        <v>0.10464236389195178</v>
      </c>
      <c r="U26" s="39">
        <v>1.2421369146836642E-2</v>
      </c>
      <c r="V26" s="40">
        <v>8.9175137080130668E-3</v>
      </c>
      <c r="W26" s="32">
        <v>1726.4000499999997</v>
      </c>
      <c r="X26" s="33">
        <v>6195.2454200000002</v>
      </c>
      <c r="Y26" s="34">
        <v>1356.9419100000002</v>
      </c>
      <c r="Z26" s="38">
        <v>0.11475875684200894</v>
      </c>
      <c r="AA26" s="39">
        <v>-3.3400704115714983E-2</v>
      </c>
      <c r="AB26" s="40">
        <v>-1.7794947471407377E-2</v>
      </c>
      <c r="AC26" s="32">
        <v>17067.911829999997</v>
      </c>
      <c r="AD26" s="33">
        <v>16988.565699999999</v>
      </c>
      <c r="AE26" s="33">
        <v>16278.126350000002</v>
      </c>
      <c r="AF26" s="33">
        <v>-789.785479999995</v>
      </c>
      <c r="AG26" s="34">
        <v>-710.43934999999692</v>
      </c>
      <c r="AH26" s="32">
        <v>246.08896999999996</v>
      </c>
      <c r="AI26" s="33">
        <v>0</v>
      </c>
      <c r="AJ26" s="33">
        <v>0</v>
      </c>
      <c r="AK26" s="33">
        <v>-246.08896999999996</v>
      </c>
      <c r="AL26" s="34">
        <v>0</v>
      </c>
      <c r="AM26" s="38">
        <v>1.4881195125521829</v>
      </c>
      <c r="AN26" s="39">
        <v>0.22147523110147027</v>
      </c>
      <c r="AO26" s="40">
        <v>1.129714881791799</v>
      </c>
      <c r="AP26" s="38">
        <v>0</v>
      </c>
      <c r="AQ26" s="39">
        <v>-1.8262760534696058E-2</v>
      </c>
      <c r="AR26" s="40">
        <v>0</v>
      </c>
      <c r="AS26" s="39">
        <v>0</v>
      </c>
      <c r="AT26" s="39">
        <v>-2.1119328131878525E-2</v>
      </c>
      <c r="AU26" s="39">
        <v>0</v>
      </c>
      <c r="AV26" s="32">
        <v>6175</v>
      </c>
      <c r="AW26" s="33">
        <v>24575</v>
      </c>
      <c r="AX26" s="34">
        <v>6222</v>
      </c>
      <c r="AY26" s="41">
        <v>207.41000000000003</v>
      </c>
      <c r="AZ26" s="42">
        <v>205.2</v>
      </c>
      <c r="BA26" s="43">
        <v>196.71</v>
      </c>
      <c r="BB26" s="41">
        <v>386.56</v>
      </c>
      <c r="BC26" s="42">
        <v>386.87</v>
      </c>
      <c r="BD26" s="42">
        <v>385.75</v>
      </c>
      <c r="BE26" s="45">
        <v>10.543439581109247</v>
      </c>
      <c r="BF26" s="44">
        <v>0.61945648804077003</v>
      </c>
      <c r="BG26" s="44">
        <v>0.563338866359409</v>
      </c>
      <c r="BH26" s="45">
        <v>5.3765392093324698</v>
      </c>
      <c r="BI26" s="44">
        <v>5.179445215807732E-2</v>
      </c>
      <c r="BJ26" s="46">
        <v>8.298668092068695E-2</v>
      </c>
      <c r="BK26" s="33">
        <v>537</v>
      </c>
      <c r="BL26" s="33">
        <v>537</v>
      </c>
      <c r="BM26" s="33">
        <v>537</v>
      </c>
      <c r="BN26" s="32">
        <v>30319</v>
      </c>
      <c r="BO26" s="33">
        <v>122050</v>
      </c>
      <c r="BP26" s="34">
        <v>29682</v>
      </c>
      <c r="BQ26" s="47">
        <v>398.36599588976486</v>
      </c>
      <c r="BR26" s="47">
        <v>14.042286334700293</v>
      </c>
      <c r="BS26" s="47">
        <v>15.427645049945113</v>
      </c>
      <c r="BT26" s="48">
        <v>1900.401718097075</v>
      </c>
      <c r="BU26" s="47">
        <v>13.387863846062373</v>
      </c>
      <c r="BV26" s="49">
        <v>-1.4345268673196188</v>
      </c>
      <c r="BW26" s="44">
        <v>4.7704918032786887</v>
      </c>
      <c r="BX26" s="44">
        <v>-0.13946771089135179</v>
      </c>
      <c r="BY26" s="44">
        <v>-0.19593749478845268</v>
      </c>
      <c r="BZ26" s="38">
        <v>0.62105329232314355</v>
      </c>
      <c r="CA26" s="39">
        <v>-6.2796271885469102E-3</v>
      </c>
      <c r="CB26" s="50">
        <v>-1.6349044065316898E-3</v>
      </c>
    </row>
    <row r="27" spans="1:80" x14ac:dyDescent="0.25">
      <c r="A27" s="11" t="s">
        <v>56</v>
      </c>
      <c r="B27" s="32">
        <v>8756.5080799999996</v>
      </c>
      <c r="C27" s="33">
        <v>38258.866240000003</v>
      </c>
      <c r="D27" s="34">
        <v>8645.7788700000019</v>
      </c>
      <c r="E27" s="32">
        <v>9024.93102</v>
      </c>
      <c r="F27" s="33">
        <v>39242.491059999993</v>
      </c>
      <c r="G27" s="34">
        <v>10457.387229999998</v>
      </c>
      <c r="H27" s="35">
        <v>0.82676281176593702</v>
      </c>
      <c r="I27" s="36">
        <v>-0.14349480689007788</v>
      </c>
      <c r="J27" s="37">
        <v>-0.14817188800895564</v>
      </c>
      <c r="K27" s="32">
        <v>5521.7840400000005</v>
      </c>
      <c r="L27" s="33">
        <v>24468.35369</v>
      </c>
      <c r="M27" s="33">
        <v>6174.1564700000008</v>
      </c>
      <c r="N27" s="38">
        <v>0.59041100173546901</v>
      </c>
      <c r="O27" s="39">
        <v>-2.1425701255752383E-2</v>
      </c>
      <c r="P27" s="40">
        <v>-3.3105829869053638E-2</v>
      </c>
      <c r="Q27" s="32">
        <v>1516.6907799999999</v>
      </c>
      <c r="R27" s="33">
        <v>6148.1934700000002</v>
      </c>
      <c r="S27" s="34">
        <v>1960.1132399999999</v>
      </c>
      <c r="T27" s="38">
        <v>0.18743814271091119</v>
      </c>
      <c r="U27" s="39">
        <v>1.9382478170219791E-2</v>
      </c>
      <c r="V27" s="40">
        <v>3.0766297883331545E-2</v>
      </c>
      <c r="W27" s="32">
        <v>1505.3631700000001</v>
      </c>
      <c r="X27" s="33">
        <v>6443.8834200000001</v>
      </c>
      <c r="Y27" s="34">
        <v>1583.0794999999998</v>
      </c>
      <c r="Z27" s="38">
        <v>0.15138384619233422</v>
      </c>
      <c r="AA27" s="39">
        <v>-1.5416671912900026E-2</v>
      </c>
      <c r="AB27" s="40">
        <v>-1.2822942060419507E-2</v>
      </c>
      <c r="AC27" s="32">
        <v>12218.462800000003</v>
      </c>
      <c r="AD27" s="33">
        <v>11797.508029999997</v>
      </c>
      <c r="AE27" s="33">
        <v>13331.4033</v>
      </c>
      <c r="AF27" s="33">
        <v>1112.940499999997</v>
      </c>
      <c r="AG27" s="34">
        <v>1533.8952700000027</v>
      </c>
      <c r="AH27" s="32">
        <v>5008.5971900000004</v>
      </c>
      <c r="AI27" s="33">
        <v>3736.9802400000003</v>
      </c>
      <c r="AJ27" s="33">
        <v>5348.7209999999995</v>
      </c>
      <c r="AK27" s="33">
        <v>340.12380999999914</v>
      </c>
      <c r="AL27" s="34">
        <v>1611.7407599999992</v>
      </c>
      <c r="AM27" s="38">
        <v>1.5419551552791446</v>
      </c>
      <c r="AN27" s="39">
        <v>0.14659724681022412</v>
      </c>
      <c r="AO27" s="40">
        <v>1.2335950497811519</v>
      </c>
      <c r="AP27" s="38">
        <v>0.61865114530739762</v>
      </c>
      <c r="AQ27" s="39">
        <v>4.6665469711469787E-2</v>
      </c>
      <c r="AR27" s="40">
        <v>0.52097495656312809</v>
      </c>
      <c r="AS27" s="39">
        <v>0.51147776039656134</v>
      </c>
      <c r="AT27" s="39">
        <v>-4.3495699112495401E-2</v>
      </c>
      <c r="AU27" s="39">
        <v>0.41624985464801123</v>
      </c>
      <c r="AV27" s="32">
        <v>3165</v>
      </c>
      <c r="AW27" s="33">
        <v>12675</v>
      </c>
      <c r="AX27" s="34">
        <v>2877</v>
      </c>
      <c r="AY27" s="41">
        <v>244</v>
      </c>
      <c r="AZ27" s="42">
        <v>236</v>
      </c>
      <c r="BA27" s="43">
        <v>237</v>
      </c>
      <c r="BB27" s="41">
        <v>313</v>
      </c>
      <c r="BC27" s="42">
        <v>306</v>
      </c>
      <c r="BD27" s="42">
        <v>299</v>
      </c>
      <c r="BE27" s="45">
        <v>4.0464135021097052</v>
      </c>
      <c r="BF27" s="44">
        <v>-0.27735698969357347</v>
      </c>
      <c r="BG27" s="44">
        <v>-0.42922209111063392</v>
      </c>
      <c r="BH27" s="45">
        <v>3.2073578595317724</v>
      </c>
      <c r="BI27" s="44">
        <v>-0.16324916922222155</v>
      </c>
      <c r="BJ27" s="46">
        <v>-0.24443952608914277</v>
      </c>
      <c r="BK27" s="33">
        <v>388</v>
      </c>
      <c r="BL27" s="33">
        <v>389</v>
      </c>
      <c r="BM27" s="33">
        <v>386</v>
      </c>
      <c r="BN27" s="32">
        <v>16040</v>
      </c>
      <c r="BO27" s="33">
        <v>70700</v>
      </c>
      <c r="BP27" s="34">
        <v>15667</v>
      </c>
      <c r="BQ27" s="47">
        <v>667.47860024254794</v>
      </c>
      <c r="BR27" s="47">
        <v>104.8270403921739</v>
      </c>
      <c r="BS27" s="47">
        <v>112.42214960605577</v>
      </c>
      <c r="BT27" s="48">
        <v>3634.8235071254776</v>
      </c>
      <c r="BU27" s="47">
        <v>783.34451186481419</v>
      </c>
      <c r="BV27" s="49">
        <v>538.7689856264642</v>
      </c>
      <c r="BW27" s="44">
        <v>5.445603058741745</v>
      </c>
      <c r="BX27" s="44">
        <v>0.37767256901030777</v>
      </c>
      <c r="BY27" s="44">
        <v>-0.13230621147521759</v>
      </c>
      <c r="BZ27" s="38">
        <v>0.45604587529836405</v>
      </c>
      <c r="CA27" s="39">
        <v>-3.2897489857138806E-3</v>
      </c>
      <c r="CB27" s="50">
        <v>-4.1894047932963252E-2</v>
      </c>
    </row>
    <row r="28" spans="1:80" x14ac:dyDescent="0.25">
      <c r="A28" s="11" t="s">
        <v>57</v>
      </c>
      <c r="B28" s="32">
        <v>9007.0858800000005</v>
      </c>
      <c r="C28" s="33">
        <v>34618.414729999997</v>
      </c>
      <c r="D28" s="34">
        <v>7929.1384999999991</v>
      </c>
      <c r="E28" s="32">
        <v>8152.9269000000004</v>
      </c>
      <c r="F28" s="33">
        <v>34525.302799999998</v>
      </c>
      <c r="G28" s="34">
        <v>8793.0390900000002</v>
      </c>
      <c r="H28" s="35">
        <v>0.90175176282538272</v>
      </c>
      <c r="I28" s="36">
        <v>-0.20301539508940258</v>
      </c>
      <c r="J28" s="37">
        <v>-0.10094515573719687</v>
      </c>
      <c r="K28" s="32">
        <v>5253.3010000000013</v>
      </c>
      <c r="L28" s="33">
        <v>20806.261629999997</v>
      </c>
      <c r="M28" s="33">
        <v>5083.3946500000002</v>
      </c>
      <c r="N28" s="38">
        <v>0.57811577976278505</v>
      </c>
      <c r="O28" s="39">
        <v>-6.6229627038299044E-2</v>
      </c>
      <c r="P28" s="40">
        <v>-2.4522283993747673E-2</v>
      </c>
      <c r="Q28" s="32">
        <v>732.58959000000004</v>
      </c>
      <c r="R28" s="33">
        <v>3347.9169200000006</v>
      </c>
      <c r="S28" s="34">
        <v>1083.99892</v>
      </c>
      <c r="T28" s="38">
        <v>0.12327921085131897</v>
      </c>
      <c r="U28" s="39">
        <v>3.3423187488715297E-2</v>
      </c>
      <c r="V28" s="40">
        <v>2.6309259873799937E-2</v>
      </c>
      <c r="W28" s="32">
        <v>1687.7531399999998</v>
      </c>
      <c r="X28" s="33">
        <v>7018.9658500000005</v>
      </c>
      <c r="Y28" s="34">
        <v>1614.77413</v>
      </c>
      <c r="Z28" s="38">
        <v>0.18364232360076999</v>
      </c>
      <c r="AA28" s="39">
        <v>-2.3369607292416328E-2</v>
      </c>
      <c r="AB28" s="40">
        <v>-1.9656859339343163E-2</v>
      </c>
      <c r="AC28" s="32">
        <v>7484.6239699999996</v>
      </c>
      <c r="AD28" s="33">
        <v>8982.0719499999996</v>
      </c>
      <c r="AE28" s="33">
        <v>8542.3456500000011</v>
      </c>
      <c r="AF28" s="33">
        <v>1057.7216800000015</v>
      </c>
      <c r="AG28" s="34">
        <v>-439.72629999999845</v>
      </c>
      <c r="AH28" s="32">
        <v>10.332780000000001</v>
      </c>
      <c r="AI28" s="33">
        <v>0.29255000000000003</v>
      </c>
      <c r="AJ28" s="33">
        <v>0.29255000000000003</v>
      </c>
      <c r="AK28" s="33">
        <v>-10.040230000000001</v>
      </c>
      <c r="AL28" s="34">
        <v>0</v>
      </c>
      <c r="AM28" s="38">
        <v>1.0773359110829004</v>
      </c>
      <c r="AN28" s="39">
        <v>0.24636526533615422</v>
      </c>
      <c r="AO28" s="40">
        <v>0.81787654472964499</v>
      </c>
      <c r="AP28" s="38">
        <v>3.6895559334724708E-5</v>
      </c>
      <c r="AQ28" s="39">
        <v>-1.1102879068453492E-3</v>
      </c>
      <c r="AR28" s="40">
        <v>2.8444854636612725E-5</v>
      </c>
      <c r="AS28" s="39">
        <v>3.3270635670516508E-5</v>
      </c>
      <c r="AT28" s="39">
        <v>-1.2340999818680758E-3</v>
      </c>
      <c r="AU28" s="39">
        <v>2.4797140110037308E-5</v>
      </c>
      <c r="AV28" s="32">
        <v>3752</v>
      </c>
      <c r="AW28" s="33">
        <v>15236</v>
      </c>
      <c r="AX28" s="34">
        <v>3737</v>
      </c>
      <c r="AY28" s="41">
        <v>140.17000000000002</v>
      </c>
      <c r="AZ28" s="42">
        <v>142.31</v>
      </c>
      <c r="BA28" s="43">
        <v>135.43</v>
      </c>
      <c r="BB28" s="41">
        <v>279.02000000000004</v>
      </c>
      <c r="BC28" s="42">
        <v>279.63</v>
      </c>
      <c r="BD28" s="42">
        <v>268.32</v>
      </c>
      <c r="BE28" s="45">
        <v>9.1978635949691103</v>
      </c>
      <c r="BF28" s="44">
        <v>0.27536472454985805</v>
      </c>
      <c r="BG28" s="44">
        <v>0.2760262914298881</v>
      </c>
      <c r="BH28" s="45">
        <v>4.642466706420195</v>
      </c>
      <c r="BI28" s="44">
        <v>0.16011179757256233</v>
      </c>
      <c r="BJ28" s="46">
        <v>0.10194291903448338</v>
      </c>
      <c r="BK28" s="33">
        <v>370</v>
      </c>
      <c r="BL28" s="33">
        <v>370</v>
      </c>
      <c r="BM28" s="33">
        <v>370</v>
      </c>
      <c r="BN28" s="32">
        <v>18251</v>
      </c>
      <c r="BO28" s="33">
        <v>77465</v>
      </c>
      <c r="BP28" s="34">
        <v>17887</v>
      </c>
      <c r="BQ28" s="47">
        <v>491.58825348018115</v>
      </c>
      <c r="BR28" s="47">
        <v>44.877010260631494</v>
      </c>
      <c r="BS28" s="47">
        <v>45.899196486700248</v>
      </c>
      <c r="BT28" s="48">
        <v>2352.9673775755955</v>
      </c>
      <c r="BU28" s="47">
        <v>180.0124468719705</v>
      </c>
      <c r="BV28" s="49">
        <v>86.932801571394975</v>
      </c>
      <c r="BW28" s="44">
        <v>4.7864597270537868</v>
      </c>
      <c r="BX28" s="44">
        <v>-7.7879292135978773E-2</v>
      </c>
      <c r="BY28" s="44">
        <v>-0.2978799946579489</v>
      </c>
      <c r="BZ28" s="38">
        <v>0.54318250835104764</v>
      </c>
      <c r="CA28" s="39">
        <v>-4.8955697270304244E-3</v>
      </c>
      <c r="CB28" s="50">
        <v>-3.0419861141732785E-2</v>
      </c>
    </row>
    <row r="29" spans="1:80" x14ac:dyDescent="0.25">
      <c r="A29" s="11" t="s">
        <v>58</v>
      </c>
      <c r="B29" s="32">
        <v>3965.8923799999998</v>
      </c>
      <c r="C29" s="33">
        <v>16688.604299999999</v>
      </c>
      <c r="D29" s="34">
        <v>4277.2388599999995</v>
      </c>
      <c r="E29" s="32">
        <v>4148.45424</v>
      </c>
      <c r="F29" s="33">
        <v>16667.177180000002</v>
      </c>
      <c r="G29" s="34">
        <v>4405.3683499999988</v>
      </c>
      <c r="H29" s="35">
        <v>0.97091514719762329</v>
      </c>
      <c r="I29" s="36">
        <v>1.492234829911121E-2</v>
      </c>
      <c r="J29" s="37">
        <v>-3.0370440623793127E-2</v>
      </c>
      <c r="K29" s="32">
        <v>2835.8458099999998</v>
      </c>
      <c r="L29" s="33">
        <v>11590.319939999999</v>
      </c>
      <c r="M29" s="33">
        <v>3038.8694299999997</v>
      </c>
      <c r="N29" s="38">
        <v>0.6898105194767653</v>
      </c>
      <c r="O29" s="39">
        <v>6.2195610285892267E-3</v>
      </c>
      <c r="P29" s="40">
        <v>-5.587376329367677E-3</v>
      </c>
      <c r="Q29" s="32">
        <v>390.97373999999996</v>
      </c>
      <c r="R29" s="33">
        <v>1522.99658</v>
      </c>
      <c r="S29" s="34">
        <v>548.90757000000008</v>
      </c>
      <c r="T29" s="38">
        <v>0.12459969891053496</v>
      </c>
      <c r="U29" s="39">
        <v>3.0354055260865598E-2</v>
      </c>
      <c r="V29" s="40">
        <v>3.3222703061019446E-2</v>
      </c>
      <c r="W29" s="32">
        <v>582.30605000000003</v>
      </c>
      <c r="X29" s="33">
        <v>2563.3938700000003</v>
      </c>
      <c r="Y29" s="34">
        <v>620.4914500000001</v>
      </c>
      <c r="Z29" s="38">
        <v>0.14084893718365238</v>
      </c>
      <c r="AA29" s="39">
        <v>4.8194352482874847E-4</v>
      </c>
      <c r="AB29" s="40">
        <v>-1.2949984032351647E-2</v>
      </c>
      <c r="AC29" s="32">
        <v>5740.9451200000003</v>
      </c>
      <c r="AD29" s="33">
        <v>5606.9147200000007</v>
      </c>
      <c r="AE29" s="33">
        <v>5694.6041500000001</v>
      </c>
      <c r="AF29" s="33">
        <v>-46.340970000000198</v>
      </c>
      <c r="AG29" s="34">
        <v>87.689429999999447</v>
      </c>
      <c r="AH29" s="32">
        <v>0</v>
      </c>
      <c r="AI29" s="33">
        <v>0</v>
      </c>
      <c r="AJ29" s="33">
        <v>0</v>
      </c>
      <c r="AK29" s="33">
        <v>0</v>
      </c>
      <c r="AL29" s="34">
        <v>0</v>
      </c>
      <c r="AM29" s="38">
        <v>1.3313738924554708</v>
      </c>
      <c r="AN29" s="39">
        <v>-0.11620576173575081</v>
      </c>
      <c r="AO29" s="40">
        <v>0.99540123595237417</v>
      </c>
      <c r="AP29" s="38">
        <v>0</v>
      </c>
      <c r="AQ29" s="39">
        <v>0</v>
      </c>
      <c r="AR29" s="40">
        <v>0</v>
      </c>
      <c r="AS29" s="39">
        <v>0</v>
      </c>
      <c r="AT29" s="39">
        <v>0</v>
      </c>
      <c r="AU29" s="39">
        <v>0</v>
      </c>
      <c r="AV29" s="32">
        <v>2209</v>
      </c>
      <c r="AW29" s="33">
        <v>9906</v>
      </c>
      <c r="AX29" s="34">
        <v>2540</v>
      </c>
      <c r="AY29" s="41">
        <v>83</v>
      </c>
      <c r="AZ29" s="42">
        <v>83.14</v>
      </c>
      <c r="BA29" s="43">
        <v>84.64</v>
      </c>
      <c r="BB29" s="41">
        <v>178.11</v>
      </c>
      <c r="BC29" s="42">
        <v>180</v>
      </c>
      <c r="BD29" s="42">
        <v>179.36</v>
      </c>
      <c r="BE29" s="45">
        <v>10.003150598613736</v>
      </c>
      <c r="BF29" s="44">
        <v>1.1316646548386355</v>
      </c>
      <c r="BG29" s="44">
        <v>7.4115236573803145E-2</v>
      </c>
      <c r="BH29" s="45">
        <v>4.7204876598275343</v>
      </c>
      <c r="BI29" s="44">
        <v>0.5863383513477558</v>
      </c>
      <c r="BJ29" s="46">
        <v>0.13437654871642302</v>
      </c>
      <c r="BK29" s="33">
        <v>271</v>
      </c>
      <c r="BL29" s="33">
        <v>270</v>
      </c>
      <c r="BM29" s="33">
        <v>270</v>
      </c>
      <c r="BN29" s="32">
        <v>9817</v>
      </c>
      <c r="BO29" s="33">
        <v>47044</v>
      </c>
      <c r="BP29" s="34">
        <v>11743</v>
      </c>
      <c r="BQ29" s="47">
        <v>375.14845865622061</v>
      </c>
      <c r="BR29" s="47">
        <v>-47.430153954556658</v>
      </c>
      <c r="BS29" s="47">
        <v>20.859342509634416</v>
      </c>
      <c r="BT29" s="48">
        <v>1734.3969881889759</v>
      </c>
      <c r="BU29" s="47">
        <v>-143.58139116819939</v>
      </c>
      <c r="BV29" s="49">
        <v>51.863454976781213</v>
      </c>
      <c r="BW29" s="44">
        <v>4.6232283464566928</v>
      </c>
      <c r="BX29" s="44">
        <v>0.17913599697729055</v>
      </c>
      <c r="BY29" s="44">
        <v>-0.12581263880476534</v>
      </c>
      <c r="BZ29" s="38">
        <v>0.4886808156471078</v>
      </c>
      <c r="CA29" s="39">
        <v>8.6179790636857712E-2</v>
      </c>
      <c r="CB29" s="50">
        <v>1.1319070340157056E-2</v>
      </c>
    </row>
    <row r="30" spans="1:80" x14ac:dyDescent="0.25">
      <c r="A30" s="11" t="s">
        <v>59</v>
      </c>
      <c r="B30" s="32">
        <v>6371.178280000001</v>
      </c>
      <c r="C30" s="33">
        <v>25671.271129999994</v>
      </c>
      <c r="D30" s="34">
        <v>5861.1168599999992</v>
      </c>
      <c r="E30" s="32">
        <v>7346.9009999999998</v>
      </c>
      <c r="F30" s="33">
        <v>25881.284</v>
      </c>
      <c r="G30" s="34">
        <v>6402.6180000000004</v>
      </c>
      <c r="H30" s="35">
        <v>0.9154250433182175</v>
      </c>
      <c r="I30" s="36">
        <v>4.823242972508468E-2</v>
      </c>
      <c r="J30" s="37">
        <v>-7.6460487940586908E-2</v>
      </c>
      <c r="K30" s="32">
        <v>4181.3410000000003</v>
      </c>
      <c r="L30" s="33">
        <v>17300.179</v>
      </c>
      <c r="M30" s="33">
        <v>4414.5550000000003</v>
      </c>
      <c r="N30" s="38">
        <v>0.68949217335783586</v>
      </c>
      <c r="O30" s="39">
        <v>0.12036227763717755</v>
      </c>
      <c r="P30" s="40">
        <v>2.1048559818414803E-2</v>
      </c>
      <c r="Q30" s="32">
        <v>726.053</v>
      </c>
      <c r="R30" s="33">
        <v>2603.973</v>
      </c>
      <c r="S30" s="34">
        <v>1075.6569999999999</v>
      </c>
      <c r="T30" s="38">
        <v>0.16800268265262738</v>
      </c>
      <c r="U30" s="39">
        <v>6.9178293975006702E-2</v>
      </c>
      <c r="V30" s="40">
        <v>6.7390479641370293E-2</v>
      </c>
      <c r="W30" s="32">
        <v>827.74199999999996</v>
      </c>
      <c r="X30" s="33">
        <v>3207.8530000000001</v>
      </c>
      <c r="Y30" s="34">
        <v>553.09500000000003</v>
      </c>
      <c r="Z30" s="38">
        <v>8.6385756576450451E-2</v>
      </c>
      <c r="AA30" s="39">
        <v>-2.6279706045136519E-2</v>
      </c>
      <c r="AB30" s="40">
        <v>-3.7559137347668622E-2</v>
      </c>
      <c r="AC30" s="32">
        <v>17322.883439999998</v>
      </c>
      <c r="AD30" s="33">
        <v>18734.054</v>
      </c>
      <c r="AE30" s="33">
        <v>18874.798999999999</v>
      </c>
      <c r="AF30" s="33">
        <v>1551.9155600000013</v>
      </c>
      <c r="AG30" s="34">
        <v>140.74499999999898</v>
      </c>
      <c r="AH30" s="32">
        <v>1376.105</v>
      </c>
      <c r="AI30" s="33">
        <v>7045.6229999999996</v>
      </c>
      <c r="AJ30" s="33">
        <v>7339.2160000000003</v>
      </c>
      <c r="AK30" s="33">
        <v>5963.1110000000008</v>
      </c>
      <c r="AL30" s="34">
        <v>293.59300000000076</v>
      </c>
      <c r="AM30" s="38">
        <v>3.2203416943984977</v>
      </c>
      <c r="AN30" s="39">
        <v>0.50139667690010237</v>
      </c>
      <c r="AO30" s="40">
        <v>2.4905744029725976</v>
      </c>
      <c r="AP30" s="38">
        <v>1.2521872836365868</v>
      </c>
      <c r="AQ30" s="39">
        <v>1.0361981934678528</v>
      </c>
      <c r="AR30" s="40">
        <v>0.97773172729421565</v>
      </c>
      <c r="AS30" s="39">
        <v>1.1462835983655435</v>
      </c>
      <c r="AT30" s="39">
        <v>0.95897945475451618</v>
      </c>
      <c r="AU30" s="39">
        <v>0.87405510305596001</v>
      </c>
      <c r="AV30" s="32">
        <v>3096</v>
      </c>
      <c r="AW30" s="33">
        <v>13599</v>
      </c>
      <c r="AX30" s="34">
        <v>3625</v>
      </c>
      <c r="AY30" s="41">
        <v>109</v>
      </c>
      <c r="AZ30" s="42">
        <v>120</v>
      </c>
      <c r="BA30" s="43">
        <v>115</v>
      </c>
      <c r="BB30" s="41">
        <v>269</v>
      </c>
      <c r="BC30" s="42">
        <v>265</v>
      </c>
      <c r="BD30" s="42">
        <v>273</v>
      </c>
      <c r="BE30" s="45">
        <v>10.507246376811594</v>
      </c>
      <c r="BF30" s="44">
        <v>1.039356468554713</v>
      </c>
      <c r="BG30" s="44">
        <v>1.0634963768115941</v>
      </c>
      <c r="BH30" s="45">
        <v>4.4261294261294264</v>
      </c>
      <c r="BI30" s="44">
        <v>0.58969819936362677</v>
      </c>
      <c r="BJ30" s="46">
        <v>0.14971433178980398</v>
      </c>
      <c r="BK30" s="33">
        <v>304</v>
      </c>
      <c r="BL30" s="33">
        <v>304</v>
      </c>
      <c r="BM30" s="33">
        <v>303</v>
      </c>
      <c r="BN30" s="32">
        <v>12932</v>
      </c>
      <c r="BO30" s="33">
        <v>60070</v>
      </c>
      <c r="BP30" s="34">
        <v>16008</v>
      </c>
      <c r="BQ30" s="47">
        <v>399.96364317841079</v>
      </c>
      <c r="BR30" s="47">
        <v>-168.15428134989105</v>
      </c>
      <c r="BS30" s="47">
        <v>-30.888429403576879</v>
      </c>
      <c r="BT30" s="48">
        <v>1766.2394482758621</v>
      </c>
      <c r="BU30" s="47">
        <v>-606.79059048382783</v>
      </c>
      <c r="BV30" s="49">
        <v>-136.9360793364624</v>
      </c>
      <c r="BW30" s="44">
        <v>4.4160000000000004</v>
      </c>
      <c r="BX30" s="44">
        <v>0.23899741602067248</v>
      </c>
      <c r="BY30" s="44">
        <v>-1.2365615118756779E-3</v>
      </c>
      <c r="BZ30" s="38">
        <v>0.59361441762153744</v>
      </c>
      <c r="CA30" s="39">
        <v>0.12095359890808716</v>
      </c>
      <c r="CB30" s="50">
        <v>5.2248159510506431E-2</v>
      </c>
    </row>
    <row r="31" spans="1:80" x14ac:dyDescent="0.25">
      <c r="A31" s="11" t="s">
        <v>60</v>
      </c>
      <c r="B31" s="32">
        <v>7063.3390000000009</v>
      </c>
      <c r="C31" s="33">
        <v>30215.679999999993</v>
      </c>
      <c r="D31" s="34">
        <v>8171.4129999999996</v>
      </c>
      <c r="E31" s="32">
        <v>7462.8010000000004</v>
      </c>
      <c r="F31" s="33">
        <v>30172.745999999999</v>
      </c>
      <c r="G31" s="34">
        <v>8610.6380000000008</v>
      </c>
      <c r="H31" s="35">
        <v>0.94899042324157612</v>
      </c>
      <c r="I31" s="36">
        <v>2.5175104572207063E-3</v>
      </c>
      <c r="J31" s="37">
        <v>-5.2432516520021788E-2</v>
      </c>
      <c r="K31" s="32">
        <v>4140.7240000000002</v>
      </c>
      <c r="L31" s="33">
        <v>16460.241999999998</v>
      </c>
      <c r="M31" s="33">
        <v>4069.3679999999999</v>
      </c>
      <c r="N31" s="38">
        <v>0.47259773317610143</v>
      </c>
      <c r="O31" s="39">
        <v>-8.2250774776877589E-2</v>
      </c>
      <c r="P31" s="40">
        <v>-7.2935709487685241E-2</v>
      </c>
      <c r="Q31" s="32">
        <v>525.01499999999999</v>
      </c>
      <c r="R31" s="33">
        <v>2178.46</v>
      </c>
      <c r="S31" s="34">
        <v>810.63300000000004</v>
      </c>
      <c r="T31" s="38">
        <v>9.4143198215974236E-2</v>
      </c>
      <c r="U31" s="39">
        <v>2.3792266977153864E-2</v>
      </c>
      <c r="V31" s="40">
        <v>2.1943604582700019E-2</v>
      </c>
      <c r="W31" s="32">
        <v>2498.125</v>
      </c>
      <c r="X31" s="33">
        <v>10151.503000000001</v>
      </c>
      <c r="Y31" s="34">
        <v>3378.94</v>
      </c>
      <c r="Z31" s="38">
        <v>0.3924145922752762</v>
      </c>
      <c r="AA31" s="39">
        <v>5.7670975233899913E-2</v>
      </c>
      <c r="AB31" s="40">
        <v>5.5968482928781815E-2</v>
      </c>
      <c r="AC31" s="32">
        <v>4195.0672400000003</v>
      </c>
      <c r="AD31" s="33">
        <v>3699.4459999999999</v>
      </c>
      <c r="AE31" s="33">
        <v>4186.0060000000003</v>
      </c>
      <c r="AF31" s="33">
        <v>-9.061239999999998</v>
      </c>
      <c r="AG31" s="34">
        <v>486.5600000000004</v>
      </c>
      <c r="AH31" s="32">
        <v>0</v>
      </c>
      <c r="AI31" s="33">
        <v>0</v>
      </c>
      <c r="AJ31" s="33">
        <v>97.296999999999997</v>
      </c>
      <c r="AK31" s="33">
        <v>97.296999999999997</v>
      </c>
      <c r="AL31" s="34">
        <v>97.296999999999997</v>
      </c>
      <c r="AM31" s="38">
        <v>0.51227443772576431</v>
      </c>
      <c r="AN31" s="39">
        <v>-8.1646828123149384E-2</v>
      </c>
      <c r="AO31" s="40">
        <v>0.38983979452064693</v>
      </c>
      <c r="AP31" s="38">
        <v>1.190699821438471E-2</v>
      </c>
      <c r="AQ31" s="39">
        <v>1.190699821438471E-2</v>
      </c>
      <c r="AR31" s="40">
        <v>1.190699821438471E-2</v>
      </c>
      <c r="AS31" s="39">
        <v>1.1299627275005638E-2</v>
      </c>
      <c r="AT31" s="39">
        <v>1.1299627275005638E-2</v>
      </c>
      <c r="AU31" s="39">
        <v>1.1299627275005638E-2</v>
      </c>
      <c r="AV31" s="32">
        <v>3208</v>
      </c>
      <c r="AW31" s="33">
        <v>13363</v>
      </c>
      <c r="AX31" s="34">
        <v>3314</v>
      </c>
      <c r="AY31" s="41">
        <v>109</v>
      </c>
      <c r="AZ31" s="42">
        <v>106.78</v>
      </c>
      <c r="BA31" s="43">
        <v>109.97</v>
      </c>
      <c r="BB31" s="41">
        <v>214</v>
      </c>
      <c r="BC31" s="42">
        <v>214.32000000000002</v>
      </c>
      <c r="BD31" s="42">
        <v>203.46</v>
      </c>
      <c r="BE31" s="45">
        <v>10.045163832560396</v>
      </c>
      <c r="BF31" s="44">
        <v>0.23476627904357628</v>
      </c>
      <c r="BG31" s="44">
        <v>-0.38359935655117283</v>
      </c>
      <c r="BH31" s="45">
        <v>5.4294046331793311</v>
      </c>
      <c r="BI31" s="44">
        <v>0.43251989797683876</v>
      </c>
      <c r="BJ31" s="46">
        <v>0.23351375349785819</v>
      </c>
      <c r="BK31" s="33">
        <v>303</v>
      </c>
      <c r="BL31" s="33">
        <v>303</v>
      </c>
      <c r="BM31" s="33">
        <v>303</v>
      </c>
      <c r="BN31" s="32">
        <v>14997</v>
      </c>
      <c r="BO31" s="33">
        <v>63940</v>
      </c>
      <c r="BP31" s="34">
        <v>15354</v>
      </c>
      <c r="BQ31" s="47">
        <v>560.80747687898918</v>
      </c>
      <c r="BR31" s="47">
        <v>63.187886294205555</v>
      </c>
      <c r="BS31" s="47">
        <v>88.915922296568169</v>
      </c>
      <c r="BT31" s="48">
        <v>2598.2613156306579</v>
      </c>
      <c r="BU31" s="47">
        <v>271.9517769772915</v>
      </c>
      <c r="BV31" s="49">
        <v>340.32926444454688</v>
      </c>
      <c r="BW31" s="44">
        <v>4.6330718165359084</v>
      </c>
      <c r="BX31" s="44">
        <v>-4.1803495184789874E-2</v>
      </c>
      <c r="BY31" s="44">
        <v>-0.15178188398044234</v>
      </c>
      <c r="BZ31" s="38">
        <v>0.56936255423295135</v>
      </c>
      <c r="CA31" s="39">
        <v>1.9417559733501455E-2</v>
      </c>
      <c r="CB31" s="50">
        <v>-8.7829315485035142E-3</v>
      </c>
    </row>
    <row r="32" spans="1:80" x14ac:dyDescent="0.25">
      <c r="A32" s="11" t="s">
        <v>61</v>
      </c>
      <c r="B32" s="32">
        <v>6999.3981499999973</v>
      </c>
      <c r="C32" s="33">
        <v>28840.852000000014</v>
      </c>
      <c r="D32" s="34">
        <v>7153.8153999999986</v>
      </c>
      <c r="E32" s="32">
        <v>6984.25515</v>
      </c>
      <c r="F32" s="33">
        <v>28775.494999999999</v>
      </c>
      <c r="G32" s="34">
        <v>7183.9795300000005</v>
      </c>
      <c r="H32" s="35">
        <v>0.99580119488452912</v>
      </c>
      <c r="I32" s="36">
        <v>-6.3669676001987252E-3</v>
      </c>
      <c r="J32" s="37">
        <v>-6.4700779467468106E-3</v>
      </c>
      <c r="K32" s="32">
        <v>4482.8130000000001</v>
      </c>
      <c r="L32" s="33">
        <v>18281.256000000001</v>
      </c>
      <c r="M32" s="33">
        <v>4638.9059999999999</v>
      </c>
      <c r="N32" s="38">
        <v>0.64572928982162614</v>
      </c>
      <c r="O32" s="39">
        <v>3.8837524345791685E-3</v>
      </c>
      <c r="P32" s="40">
        <v>1.0422894571083918E-2</v>
      </c>
      <c r="Q32" s="32">
        <v>993.42100000000005</v>
      </c>
      <c r="R32" s="33">
        <v>3864.4769999999999</v>
      </c>
      <c r="S32" s="34">
        <v>1245.9179999999999</v>
      </c>
      <c r="T32" s="38">
        <v>0.17343005987100854</v>
      </c>
      <c r="U32" s="39">
        <v>3.1192845069370034E-2</v>
      </c>
      <c r="V32" s="40">
        <v>3.9132561252826659E-2</v>
      </c>
      <c r="W32" s="32">
        <v>1252.4380000000001</v>
      </c>
      <c r="X32" s="33">
        <v>5845.0780000000004</v>
      </c>
      <c r="Y32" s="34">
        <v>1129.442</v>
      </c>
      <c r="Z32" s="38">
        <v>0.15721676200266121</v>
      </c>
      <c r="AA32" s="39">
        <v>-2.210629723580318E-2</v>
      </c>
      <c r="AB32" s="40">
        <v>-4.5910169436745835E-2</v>
      </c>
      <c r="AC32" s="32">
        <v>2580.1680000000001</v>
      </c>
      <c r="AD32" s="33">
        <v>2227.748</v>
      </c>
      <c r="AE32" s="33">
        <v>2236.1280000000002</v>
      </c>
      <c r="AF32" s="33">
        <v>-344.03999999999996</v>
      </c>
      <c r="AG32" s="34">
        <v>8.3800000000001091</v>
      </c>
      <c r="AH32" s="32">
        <v>0</v>
      </c>
      <c r="AI32" s="33">
        <v>0</v>
      </c>
      <c r="AJ32" s="33">
        <v>0</v>
      </c>
      <c r="AK32" s="33">
        <v>0</v>
      </c>
      <c r="AL32" s="34">
        <v>0</v>
      </c>
      <c r="AM32" s="38">
        <v>0.31257837600897564</v>
      </c>
      <c r="AN32" s="39">
        <v>-5.6048746595844467E-2</v>
      </c>
      <c r="AO32" s="40">
        <v>0.23533558165602106</v>
      </c>
      <c r="AP32" s="38">
        <v>0</v>
      </c>
      <c r="AQ32" s="39">
        <v>0</v>
      </c>
      <c r="AR32" s="40">
        <v>0</v>
      </c>
      <c r="AS32" s="39">
        <v>0</v>
      </c>
      <c r="AT32" s="39">
        <v>0</v>
      </c>
      <c r="AU32" s="39">
        <v>0</v>
      </c>
      <c r="AV32" s="32">
        <v>3596</v>
      </c>
      <c r="AW32" s="33">
        <v>10746</v>
      </c>
      <c r="AX32" s="34">
        <v>3453</v>
      </c>
      <c r="AY32" s="41">
        <v>127.5</v>
      </c>
      <c r="AZ32" s="42">
        <v>123</v>
      </c>
      <c r="BA32" s="43">
        <v>121</v>
      </c>
      <c r="BB32" s="41">
        <v>185</v>
      </c>
      <c r="BC32" s="42">
        <v>179.5</v>
      </c>
      <c r="BD32" s="42">
        <v>178.5</v>
      </c>
      <c r="BE32" s="45">
        <v>9.5123966942148765</v>
      </c>
      <c r="BF32" s="44">
        <v>0.11108950467239254</v>
      </c>
      <c r="BG32" s="44">
        <v>2.231908889336828</v>
      </c>
      <c r="BH32" s="45">
        <v>6.4481792717086828</v>
      </c>
      <c r="BI32" s="44">
        <v>-3.1100007570596055E-2</v>
      </c>
      <c r="BJ32" s="46">
        <v>1.4593213329900196</v>
      </c>
      <c r="BK32" s="33">
        <v>333</v>
      </c>
      <c r="BL32" s="33">
        <v>334</v>
      </c>
      <c r="BM32" s="33">
        <v>332</v>
      </c>
      <c r="BN32" s="32">
        <v>17305</v>
      </c>
      <c r="BO32" s="33">
        <v>71087</v>
      </c>
      <c r="BP32" s="34">
        <v>16438</v>
      </c>
      <c r="BQ32" s="47">
        <v>437.03489049762749</v>
      </c>
      <c r="BR32" s="47">
        <v>33.437366660586122</v>
      </c>
      <c r="BS32" s="47">
        <v>32.242242052764141</v>
      </c>
      <c r="BT32" s="48">
        <v>2080.5037735302635</v>
      </c>
      <c r="BU32" s="47">
        <v>138.27486641124233</v>
      </c>
      <c r="BV32" s="49">
        <v>-597.28284474630436</v>
      </c>
      <c r="BW32" s="44">
        <v>4.7604981175789165</v>
      </c>
      <c r="BX32" s="44">
        <v>-5.1793317348781009E-2</v>
      </c>
      <c r="BY32" s="44">
        <v>-1.8547075403403088</v>
      </c>
      <c r="BZ32" s="38">
        <v>0.55631514823338291</v>
      </c>
      <c r="CA32" s="39">
        <v>-2.1095595844027759E-2</v>
      </c>
      <c r="CB32" s="50">
        <v>-2.6795343112692049E-2</v>
      </c>
    </row>
    <row r="33" spans="1:80" x14ac:dyDescent="0.25">
      <c r="A33" s="31" t="s">
        <v>62</v>
      </c>
      <c r="B33" s="12">
        <v>6664.2274800000014</v>
      </c>
      <c r="C33" s="13">
        <v>30949.868139999999</v>
      </c>
      <c r="D33" s="14">
        <v>7760.3740000000025</v>
      </c>
      <c r="E33" s="12">
        <v>6594.2164799999991</v>
      </c>
      <c r="F33" s="13">
        <v>29928.127619999999</v>
      </c>
      <c r="G33" s="14">
        <v>7721.2330000000002</v>
      </c>
      <c r="H33" s="15">
        <v>1.0050692680819244</v>
      </c>
      <c r="I33" s="16">
        <v>-5.547762798445266E-3</v>
      </c>
      <c r="J33" s="17">
        <v>-2.9070539559005404E-2</v>
      </c>
      <c r="K33" s="12">
        <v>4103.0354399999997</v>
      </c>
      <c r="L33" s="13">
        <v>17884.384699999999</v>
      </c>
      <c r="M33" s="13">
        <v>4897.0659999999998</v>
      </c>
      <c r="N33" s="18">
        <v>0.63423367744504011</v>
      </c>
      <c r="O33" s="19">
        <v>1.2016397735715167E-2</v>
      </c>
      <c r="P33" s="20">
        <v>3.6655876151235001E-2</v>
      </c>
      <c r="Q33" s="12">
        <v>782.29100000000005</v>
      </c>
      <c r="R33" s="13">
        <v>3325.1755099999996</v>
      </c>
      <c r="S33" s="14">
        <v>1127.9380000000001</v>
      </c>
      <c r="T33" s="18">
        <v>0.14608262695867358</v>
      </c>
      <c r="U33" s="19">
        <v>2.7449730636167624E-2</v>
      </c>
      <c r="V33" s="20">
        <v>3.497726306087022E-2</v>
      </c>
      <c r="W33" s="12">
        <v>626.97400000000005</v>
      </c>
      <c r="X33" s="13">
        <v>3946.3322899999998</v>
      </c>
      <c r="Y33" s="14">
        <v>789.56100000000004</v>
      </c>
      <c r="Z33" s="18">
        <v>0.10225840872824328</v>
      </c>
      <c r="AA33" s="19">
        <v>7.1790309277740827E-3</v>
      </c>
      <c r="AB33" s="20">
        <v>-2.9601904757014449E-2</v>
      </c>
      <c r="AC33" s="12">
        <v>6820.3848099999996</v>
      </c>
      <c r="AD33" s="13">
        <v>5554.1470699999991</v>
      </c>
      <c r="AE33" s="13">
        <v>5646.5626600000005</v>
      </c>
      <c r="AF33" s="13">
        <v>-1173.8221499999991</v>
      </c>
      <c r="AG33" s="14">
        <v>92.41559000000143</v>
      </c>
      <c r="AH33" s="12">
        <v>1251.325</v>
      </c>
      <c r="AI33" s="13">
        <v>343.24</v>
      </c>
      <c r="AJ33" s="13">
        <v>341.56</v>
      </c>
      <c r="AK33" s="13">
        <v>-909.7650000000001</v>
      </c>
      <c r="AL33" s="14">
        <v>-1.6800000000000068</v>
      </c>
      <c r="AM33" s="18">
        <v>0.72761475928866293</v>
      </c>
      <c r="AN33" s="19">
        <v>-0.2958174135278625</v>
      </c>
      <c r="AO33" s="20">
        <v>0.54815851589285502</v>
      </c>
      <c r="AP33" s="18">
        <v>4.4013342655908068E-2</v>
      </c>
      <c r="AQ33" s="19">
        <v>-0.14375410732315536</v>
      </c>
      <c r="AR33" s="20">
        <v>3.2923150011229488E-2</v>
      </c>
      <c r="AS33" s="19">
        <v>4.4236458089012463E-2</v>
      </c>
      <c r="AT33" s="19">
        <v>-0.14552452470480692</v>
      </c>
      <c r="AU33" s="19">
        <v>3.2767648400743699E-2</v>
      </c>
      <c r="AV33" s="12">
        <v>3427</v>
      </c>
      <c r="AW33" s="13">
        <v>13799</v>
      </c>
      <c r="AX33" s="14">
        <v>3645</v>
      </c>
      <c r="AY33" s="21">
        <v>126.55</v>
      </c>
      <c r="AZ33" s="22">
        <v>127.52</v>
      </c>
      <c r="BA33" s="23">
        <v>126.81</v>
      </c>
      <c r="BB33" s="21">
        <v>239.25</v>
      </c>
      <c r="BC33" s="22">
        <v>236.69</v>
      </c>
      <c r="BD33" s="22">
        <v>241.82</v>
      </c>
      <c r="BE33" s="25">
        <v>9.5812633073101487</v>
      </c>
      <c r="BF33" s="24">
        <v>0.55452815651336174</v>
      </c>
      <c r="BG33" s="24">
        <v>0.56372357498058001</v>
      </c>
      <c r="BH33" s="25">
        <v>5.0243983127946406</v>
      </c>
      <c r="BI33" s="24">
        <v>0.24975533125510729</v>
      </c>
      <c r="BJ33" s="26">
        <v>0.16607448556633919</v>
      </c>
      <c r="BK33" s="13">
        <v>339.99999999999994</v>
      </c>
      <c r="BL33" s="13">
        <v>339.91666666666674</v>
      </c>
      <c r="BM33" s="13">
        <v>340</v>
      </c>
      <c r="BN33" s="12">
        <v>18561</v>
      </c>
      <c r="BO33" s="13">
        <v>77577</v>
      </c>
      <c r="BP33" s="14">
        <v>18805</v>
      </c>
      <c r="BQ33" s="27">
        <v>410.59468226535495</v>
      </c>
      <c r="BR33" s="27">
        <v>55.321987906214815</v>
      </c>
      <c r="BS33" s="27">
        <v>24.808590769164027</v>
      </c>
      <c r="BT33" s="28">
        <v>2118.3080932784637</v>
      </c>
      <c r="BU33" s="27">
        <v>194.11303054137602</v>
      </c>
      <c r="BV33" s="29">
        <v>-50.553970639211457</v>
      </c>
      <c r="BW33" s="24">
        <v>5.1591220850480113</v>
      </c>
      <c r="BX33" s="24">
        <v>-0.25698529750232435</v>
      </c>
      <c r="BY33" s="24">
        <v>-0.46280704025092323</v>
      </c>
      <c r="BZ33" s="18">
        <v>0.62144745538664903</v>
      </c>
      <c r="CA33" s="19">
        <v>1.4878827935668526E-2</v>
      </c>
      <c r="CB33" s="30">
        <v>-3.8226383443552558E-3</v>
      </c>
    </row>
    <row r="34" spans="1:80" x14ac:dyDescent="0.25">
      <c r="A34" s="11" t="s">
        <v>63</v>
      </c>
      <c r="B34" s="32">
        <v>5236.1935000000003</v>
      </c>
      <c r="C34" s="33">
        <v>18166.194100000001</v>
      </c>
      <c r="D34" s="34">
        <v>4230.55</v>
      </c>
      <c r="E34" s="32">
        <v>4984.0735000000004</v>
      </c>
      <c r="F34" s="33">
        <v>17299.6361</v>
      </c>
      <c r="G34" s="34">
        <v>4357.6719999999996</v>
      </c>
      <c r="H34" s="35">
        <v>0.97082800174037898</v>
      </c>
      <c r="I34" s="36">
        <v>-7.975712707042204E-2</v>
      </c>
      <c r="J34" s="37">
        <v>-7.9263109713693769E-2</v>
      </c>
      <c r="K34" s="32">
        <v>3170.4670000000001</v>
      </c>
      <c r="L34" s="33">
        <v>11503.342000000001</v>
      </c>
      <c r="M34" s="33">
        <v>2868.2829999999999</v>
      </c>
      <c r="N34" s="38">
        <v>0.6582145237181688</v>
      </c>
      <c r="O34" s="39">
        <v>2.2094891854794407E-2</v>
      </c>
      <c r="P34" s="40">
        <v>-6.7325268154548867E-3</v>
      </c>
      <c r="Q34" s="32">
        <v>317.91800000000001</v>
      </c>
      <c r="R34" s="33">
        <v>1404.421</v>
      </c>
      <c r="S34" s="34">
        <v>511.07299999999998</v>
      </c>
      <c r="T34" s="38">
        <v>0.11728119968643809</v>
      </c>
      <c r="U34" s="39">
        <v>5.3494419656007167E-2</v>
      </c>
      <c r="V34" s="40">
        <v>3.6099087422238496E-2</v>
      </c>
      <c r="W34" s="32">
        <v>1209.087</v>
      </c>
      <c r="X34" s="33">
        <v>3097.3290000000002</v>
      </c>
      <c r="Y34" s="34">
        <v>642.96</v>
      </c>
      <c r="Z34" s="38">
        <v>0.14754667170911442</v>
      </c>
      <c r="AA34" s="39">
        <v>-9.5043450607500662E-2</v>
      </c>
      <c r="AB34" s="40">
        <v>-3.1493452724485671E-2</v>
      </c>
      <c r="AC34" s="32">
        <v>1860.115</v>
      </c>
      <c r="AD34" s="33">
        <v>1847.24</v>
      </c>
      <c r="AE34" s="33">
        <v>1843.048</v>
      </c>
      <c r="AF34" s="33">
        <v>-17.067000000000007</v>
      </c>
      <c r="AG34" s="34">
        <v>-4.1920000000000073</v>
      </c>
      <c r="AH34" s="32">
        <v>0</v>
      </c>
      <c r="AI34" s="33">
        <v>0</v>
      </c>
      <c r="AJ34" s="33">
        <v>0</v>
      </c>
      <c r="AK34" s="33">
        <v>0</v>
      </c>
      <c r="AL34" s="34">
        <v>0</v>
      </c>
      <c r="AM34" s="38">
        <v>0.43565210197255672</v>
      </c>
      <c r="AN34" s="39">
        <v>8.0410264557648381E-2</v>
      </c>
      <c r="AO34" s="40">
        <v>0.3339665210615832</v>
      </c>
      <c r="AP34" s="38">
        <v>0</v>
      </c>
      <c r="AQ34" s="39">
        <v>0</v>
      </c>
      <c r="AR34" s="40">
        <v>0</v>
      </c>
      <c r="AS34" s="39">
        <v>0</v>
      </c>
      <c r="AT34" s="39">
        <v>0</v>
      </c>
      <c r="AU34" s="39">
        <v>0</v>
      </c>
      <c r="AV34" s="32">
        <v>2342</v>
      </c>
      <c r="AW34" s="33">
        <v>6891</v>
      </c>
      <c r="AX34" s="34">
        <v>2300</v>
      </c>
      <c r="AY34" s="41">
        <v>80</v>
      </c>
      <c r="AZ34" s="42">
        <v>80</v>
      </c>
      <c r="BA34" s="43">
        <v>80</v>
      </c>
      <c r="BB34" s="41">
        <v>144</v>
      </c>
      <c r="BC34" s="42">
        <v>144</v>
      </c>
      <c r="BD34" s="42">
        <v>143</v>
      </c>
      <c r="BE34" s="45">
        <v>9.5833333333333339</v>
      </c>
      <c r="BF34" s="44">
        <v>-0.17499999999999893</v>
      </c>
      <c r="BG34" s="44">
        <v>2.4052083333333334</v>
      </c>
      <c r="BH34" s="45">
        <v>5.3613053613053614</v>
      </c>
      <c r="BI34" s="44">
        <v>-5.999093499093533E-2</v>
      </c>
      <c r="BJ34" s="46">
        <v>1.3734581390831395</v>
      </c>
      <c r="BK34" s="33">
        <v>300</v>
      </c>
      <c r="BL34" s="33">
        <v>300</v>
      </c>
      <c r="BM34" s="33">
        <v>300</v>
      </c>
      <c r="BN34" s="32">
        <v>13125</v>
      </c>
      <c r="BO34" s="33">
        <v>48664</v>
      </c>
      <c r="BP34" s="34">
        <v>12519</v>
      </c>
      <c r="BQ34" s="47">
        <v>348.08467129962457</v>
      </c>
      <c r="BR34" s="47">
        <v>-31.654262033708733</v>
      </c>
      <c r="BS34" s="47">
        <v>-7.406782341670862</v>
      </c>
      <c r="BT34" s="48">
        <v>1894.64</v>
      </c>
      <c r="BU34" s="47">
        <v>-233.48702818104152</v>
      </c>
      <c r="BV34" s="49">
        <v>-615.828161369903</v>
      </c>
      <c r="BW34" s="44">
        <v>5.4430434782608694</v>
      </c>
      <c r="BX34" s="44">
        <v>-0.161140979467568</v>
      </c>
      <c r="BY34" s="44">
        <v>-1.6189214034689234</v>
      </c>
      <c r="BZ34" s="38">
        <v>0.468876404494382</v>
      </c>
      <c r="CA34" s="39">
        <v>-1.7234706616729101E-2</v>
      </c>
      <c r="CB34" s="50">
        <v>2.4456313170181099E-2</v>
      </c>
    </row>
    <row r="35" spans="1:80" x14ac:dyDescent="0.25">
      <c r="A35" s="11" t="s">
        <v>64</v>
      </c>
      <c r="B35" s="32">
        <v>3088.6749800000002</v>
      </c>
      <c r="C35" s="33">
        <v>12904.740830000001</v>
      </c>
      <c r="D35" s="34">
        <v>3052.7302799999998</v>
      </c>
      <c r="E35" s="32">
        <v>3392.99</v>
      </c>
      <c r="F35" s="33">
        <v>13636.648999999999</v>
      </c>
      <c r="G35" s="34">
        <v>3598.5650000000001</v>
      </c>
      <c r="H35" s="35">
        <v>0.84831878262585214</v>
      </c>
      <c r="I35" s="36">
        <v>-6.1991881419724337E-2</v>
      </c>
      <c r="J35" s="37">
        <v>-9.8009074753185876E-2</v>
      </c>
      <c r="K35" s="32">
        <v>2530.77</v>
      </c>
      <c r="L35" s="33">
        <v>10173.103999999999</v>
      </c>
      <c r="M35" s="33">
        <v>2677.672</v>
      </c>
      <c r="N35" s="38">
        <v>0.74409438206618472</v>
      </c>
      <c r="O35" s="39">
        <v>-1.7875686616394271E-3</v>
      </c>
      <c r="P35" s="40">
        <v>-1.9176330557121313E-3</v>
      </c>
      <c r="Q35" s="32">
        <v>289.43400000000003</v>
      </c>
      <c r="R35" s="33">
        <v>1185.326</v>
      </c>
      <c r="S35" s="34">
        <v>448.53100000000001</v>
      </c>
      <c r="T35" s="38">
        <v>0.12464162798226515</v>
      </c>
      <c r="U35" s="39">
        <v>3.9338105130738904E-2</v>
      </c>
      <c r="V35" s="40">
        <v>3.7719540305153273E-2</v>
      </c>
      <c r="W35" s="32">
        <v>426.64</v>
      </c>
      <c r="X35" s="33">
        <v>1658.818</v>
      </c>
      <c r="Y35" s="34">
        <v>312.86799999999999</v>
      </c>
      <c r="Z35" s="38">
        <v>8.6942433997996421E-2</v>
      </c>
      <c r="AA35" s="39">
        <v>-3.8799168541356788E-2</v>
      </c>
      <c r="AB35" s="40">
        <v>-3.4701673729642529E-2</v>
      </c>
      <c r="AC35" s="32">
        <v>9450.2400199999993</v>
      </c>
      <c r="AD35" s="33">
        <v>9411.0149999999994</v>
      </c>
      <c r="AE35" s="33">
        <v>10020.00972</v>
      </c>
      <c r="AF35" s="33">
        <v>569.76970000000074</v>
      </c>
      <c r="AG35" s="34">
        <v>608.9947200000006</v>
      </c>
      <c r="AH35" s="32">
        <v>6757.2950000000001</v>
      </c>
      <c r="AI35" s="33">
        <v>6537.674</v>
      </c>
      <c r="AJ35" s="33">
        <v>6771.75</v>
      </c>
      <c r="AK35" s="33">
        <v>14.454999999999927</v>
      </c>
      <c r="AL35" s="34">
        <v>234.07600000000002</v>
      </c>
      <c r="AM35" s="38">
        <v>3.282310849945119</v>
      </c>
      <c r="AN35" s="39">
        <v>0.22266874412536097</v>
      </c>
      <c r="AO35" s="40">
        <v>2.5530428139593084</v>
      </c>
      <c r="AP35" s="38">
        <v>2.2182601733160654</v>
      </c>
      <c r="AQ35" s="39">
        <v>3.0495179020680219E-2</v>
      </c>
      <c r="AR35" s="40">
        <v>1.7116499216168068</v>
      </c>
      <c r="AS35" s="39">
        <v>1.8817917697748963</v>
      </c>
      <c r="AT35" s="39">
        <v>-0.10975403495780278</v>
      </c>
      <c r="AU35" s="39">
        <v>1.4023723757580817</v>
      </c>
      <c r="AV35" s="32">
        <v>1768</v>
      </c>
      <c r="AW35" s="33">
        <v>6846</v>
      </c>
      <c r="AX35" s="34">
        <v>1806</v>
      </c>
      <c r="AY35" s="41">
        <v>77</v>
      </c>
      <c r="AZ35" s="42">
        <v>70</v>
      </c>
      <c r="BA35" s="43">
        <v>74</v>
      </c>
      <c r="BB35" s="41">
        <v>136</v>
      </c>
      <c r="BC35" s="42">
        <v>129</v>
      </c>
      <c r="BD35" s="42">
        <v>128</v>
      </c>
      <c r="BE35" s="45">
        <v>8.1351351351351351</v>
      </c>
      <c r="BF35" s="44">
        <v>0.48145548145548123</v>
      </c>
      <c r="BG35" s="44">
        <v>-1.4864864864865268E-2</v>
      </c>
      <c r="BH35" s="45">
        <v>4.703125</v>
      </c>
      <c r="BI35" s="44">
        <v>0.36979166666666696</v>
      </c>
      <c r="BJ35" s="46">
        <v>0.28064437984496138</v>
      </c>
      <c r="BK35" s="33">
        <v>174</v>
      </c>
      <c r="BL35" s="33">
        <v>174</v>
      </c>
      <c r="BM35" s="33">
        <v>174</v>
      </c>
      <c r="BN35" s="32">
        <v>8312</v>
      </c>
      <c r="BO35" s="33">
        <v>36806</v>
      </c>
      <c r="BP35" s="34">
        <v>9393</v>
      </c>
      <c r="BQ35" s="47">
        <v>383.11135952304909</v>
      </c>
      <c r="BR35" s="47">
        <v>-25.092442209385922</v>
      </c>
      <c r="BS35" s="47">
        <v>12.610653116484968</v>
      </c>
      <c r="BT35" s="48">
        <v>1992.5609080841639</v>
      </c>
      <c r="BU35" s="47">
        <v>73.448917133937584</v>
      </c>
      <c r="BV35" s="49">
        <v>0.64606730122500267</v>
      </c>
      <c r="BW35" s="44">
        <v>5.2009966777408634</v>
      </c>
      <c r="BX35" s="44">
        <v>0.49963921167751479</v>
      </c>
      <c r="BY35" s="44">
        <v>-0.17528144086854347</v>
      </c>
      <c r="BZ35" s="38">
        <v>0.60654784967067032</v>
      </c>
      <c r="CA35" s="39">
        <v>7.5768794753684365E-2</v>
      </c>
      <c r="CB35" s="50">
        <v>2.7017067116741789E-2</v>
      </c>
    </row>
    <row r="36" spans="1:80" x14ac:dyDescent="0.25">
      <c r="A36" s="11" t="s">
        <v>65</v>
      </c>
      <c r="B36" s="32">
        <v>6550.2204787370001</v>
      </c>
      <c r="C36" s="33">
        <v>27222.410791232141</v>
      </c>
      <c r="D36" s="34">
        <v>7488.0069999999996</v>
      </c>
      <c r="E36" s="32">
        <v>6395.9174800000001</v>
      </c>
      <c r="F36" s="33">
        <v>27207.198789999999</v>
      </c>
      <c r="G36" s="34">
        <v>7478.6059999999998</v>
      </c>
      <c r="H36" s="35">
        <v>1.0012570524506839</v>
      </c>
      <c r="I36" s="36">
        <v>-2.2868180437248808E-2</v>
      </c>
      <c r="J36" s="37">
        <v>6.9793567612874696E-4</v>
      </c>
      <c r="K36" s="32">
        <v>4543.3429999999998</v>
      </c>
      <c r="L36" s="33">
        <v>19577.812000000002</v>
      </c>
      <c r="M36" s="33">
        <v>5311.4290000000001</v>
      </c>
      <c r="N36" s="38">
        <v>0.7102164494292118</v>
      </c>
      <c r="O36" s="39">
        <v>-1.340224471075846E-4</v>
      </c>
      <c r="P36" s="40">
        <v>-9.36560497897021E-3</v>
      </c>
      <c r="Q36" s="32">
        <v>655.41200000000003</v>
      </c>
      <c r="R36" s="33">
        <v>2750.681</v>
      </c>
      <c r="S36" s="34">
        <v>911.62099999999998</v>
      </c>
      <c r="T36" s="38">
        <v>0.12189718244282424</v>
      </c>
      <c r="U36" s="39">
        <v>1.9423690242609051E-2</v>
      </c>
      <c r="V36" s="40">
        <v>2.0795962091870207E-2</v>
      </c>
      <c r="W36" s="32">
        <v>990.51800000000003</v>
      </c>
      <c r="X36" s="33">
        <v>4170.4949999999999</v>
      </c>
      <c r="Y36" s="34">
        <v>1011.224</v>
      </c>
      <c r="Z36" s="38">
        <v>0.13521557359753944</v>
      </c>
      <c r="AA36" s="39">
        <v>-1.9651652738219977E-2</v>
      </c>
      <c r="AB36" s="40">
        <v>-1.8070879454469169E-2</v>
      </c>
      <c r="AC36" s="32">
        <v>2326.076</v>
      </c>
      <c r="AD36" s="33">
        <v>2824.114</v>
      </c>
      <c r="AE36" s="33">
        <v>2371.1019999999999</v>
      </c>
      <c r="AF36" s="33">
        <v>45.02599999999984</v>
      </c>
      <c r="AG36" s="34">
        <v>-453.01200000000017</v>
      </c>
      <c r="AH36" s="32">
        <v>0</v>
      </c>
      <c r="AI36" s="33">
        <v>0</v>
      </c>
      <c r="AJ36" s="33">
        <v>0</v>
      </c>
      <c r="AK36" s="33">
        <v>0</v>
      </c>
      <c r="AL36" s="34">
        <v>0</v>
      </c>
      <c r="AM36" s="38">
        <v>0.31665328304313817</v>
      </c>
      <c r="AN36" s="39">
        <v>-3.8460870373650202E-2</v>
      </c>
      <c r="AO36" s="40">
        <v>0.2129110384029391</v>
      </c>
      <c r="AP36" s="38">
        <v>0</v>
      </c>
      <c r="AQ36" s="39">
        <v>0</v>
      </c>
      <c r="AR36" s="40">
        <v>0</v>
      </c>
      <c r="AS36" s="39">
        <v>0</v>
      </c>
      <c r="AT36" s="39">
        <v>0</v>
      </c>
      <c r="AU36" s="39">
        <v>0</v>
      </c>
      <c r="AV36" s="32">
        <v>3794</v>
      </c>
      <c r="AW36" s="33">
        <v>15332</v>
      </c>
      <c r="AX36" s="34">
        <v>3874</v>
      </c>
      <c r="AY36" s="41">
        <v>99</v>
      </c>
      <c r="AZ36" s="42">
        <v>98</v>
      </c>
      <c r="BA36" s="43">
        <v>93</v>
      </c>
      <c r="BB36" s="41">
        <v>240</v>
      </c>
      <c r="BC36" s="42">
        <v>243</v>
      </c>
      <c r="BD36" s="42">
        <v>242</v>
      </c>
      <c r="BE36" s="45">
        <v>13.885304659498209</v>
      </c>
      <c r="BF36" s="44">
        <v>1.1108938850874335</v>
      </c>
      <c r="BG36" s="44">
        <v>0.84788969351181365</v>
      </c>
      <c r="BH36" s="45">
        <v>5.336088154269973</v>
      </c>
      <c r="BI36" s="44">
        <v>6.6643709825528141E-2</v>
      </c>
      <c r="BJ36" s="46">
        <v>7.8200637123196692E-2</v>
      </c>
      <c r="BK36" s="33">
        <v>400</v>
      </c>
      <c r="BL36" s="33">
        <v>400</v>
      </c>
      <c r="BM36" s="33">
        <v>400</v>
      </c>
      <c r="BN36" s="32">
        <v>19993</v>
      </c>
      <c r="BO36" s="33">
        <v>83706</v>
      </c>
      <c r="BP36" s="34">
        <v>20625</v>
      </c>
      <c r="BQ36" s="47">
        <v>362.5990787878788</v>
      </c>
      <c r="BR36" s="47">
        <v>42.691237043268131</v>
      </c>
      <c r="BS36" s="47">
        <v>37.566240162212807</v>
      </c>
      <c r="BT36" s="48">
        <v>1930.4610221992773</v>
      </c>
      <c r="BU36" s="47">
        <v>244.66305699105374</v>
      </c>
      <c r="BV36" s="49">
        <v>155.92418486559609</v>
      </c>
      <c r="BW36" s="44">
        <v>5.3239545689210122</v>
      </c>
      <c r="BX36" s="44">
        <v>5.4318301129763213E-2</v>
      </c>
      <c r="BY36" s="44">
        <v>-0.13560713209646735</v>
      </c>
      <c r="BZ36" s="38">
        <v>0.5793539325842697</v>
      </c>
      <c r="CA36" s="39">
        <v>2.3992821473158621E-2</v>
      </c>
      <c r="CB36" s="50">
        <v>6.0251654609820848E-3</v>
      </c>
    </row>
    <row r="37" spans="1:80" x14ac:dyDescent="0.25">
      <c r="A37" s="11" t="s">
        <v>66</v>
      </c>
      <c r="B37" s="32">
        <v>8077.7606800000003</v>
      </c>
      <c r="C37" s="33">
        <v>36057.539999999986</v>
      </c>
      <c r="D37" s="34">
        <v>8801.5800000000036</v>
      </c>
      <c r="E37" s="32">
        <v>8890.6593700000012</v>
      </c>
      <c r="F37" s="33">
        <v>35578.324000000001</v>
      </c>
      <c r="G37" s="34">
        <v>10031.223</v>
      </c>
      <c r="H37" s="35">
        <v>0.87741843641597872</v>
      </c>
      <c r="I37" s="36">
        <v>-3.1148672482267048E-2</v>
      </c>
      <c r="J37" s="37">
        <v>-0.13605088833355095</v>
      </c>
      <c r="K37" s="32">
        <v>5818.69337</v>
      </c>
      <c r="L37" s="33">
        <v>23918.098999999998</v>
      </c>
      <c r="M37" s="33">
        <v>6659.1750000000002</v>
      </c>
      <c r="N37" s="38">
        <v>0.66384477745136361</v>
      </c>
      <c r="O37" s="39">
        <v>9.3721306154969097E-3</v>
      </c>
      <c r="P37" s="40">
        <v>-8.4212629613326095E-3</v>
      </c>
      <c r="Q37" s="32">
        <v>1782.2670000000001</v>
      </c>
      <c r="R37" s="33">
        <v>5897.2889999999998</v>
      </c>
      <c r="S37" s="34">
        <v>1793.7670000000001</v>
      </c>
      <c r="T37" s="38">
        <v>0.17881837538653064</v>
      </c>
      <c r="U37" s="39">
        <v>-2.1646733648458705E-2</v>
      </c>
      <c r="V37" s="40">
        <v>1.3063265618009801E-2</v>
      </c>
      <c r="W37" s="32">
        <v>913.25400000000002</v>
      </c>
      <c r="X37" s="33">
        <v>4047.36</v>
      </c>
      <c r="Y37" s="34">
        <v>1085.6980000000001</v>
      </c>
      <c r="Z37" s="38">
        <v>0.10823186763966867</v>
      </c>
      <c r="AA37" s="39">
        <v>5.5112524419232284E-3</v>
      </c>
      <c r="AB37" s="40">
        <v>-5.5272852647795523E-3</v>
      </c>
      <c r="AC37" s="32">
        <v>6564.8276500000002</v>
      </c>
      <c r="AD37" s="33">
        <v>6806.3029999999999</v>
      </c>
      <c r="AE37" s="33">
        <v>7299.8119999999999</v>
      </c>
      <c r="AF37" s="33">
        <v>734.98434999999972</v>
      </c>
      <c r="AG37" s="34">
        <v>493.50900000000001</v>
      </c>
      <c r="AH37" s="32">
        <v>0</v>
      </c>
      <c r="AI37" s="33">
        <v>0</v>
      </c>
      <c r="AJ37" s="33">
        <v>0</v>
      </c>
      <c r="AK37" s="33">
        <v>0</v>
      </c>
      <c r="AL37" s="34">
        <v>0</v>
      </c>
      <c r="AM37" s="38">
        <v>0.82937518036534319</v>
      </c>
      <c r="AN37" s="39">
        <v>1.6671275153831044E-2</v>
      </c>
      <c r="AO37" s="40">
        <v>0.64061291316685987</v>
      </c>
      <c r="AP37" s="38">
        <v>0</v>
      </c>
      <c r="AQ37" s="39">
        <v>0</v>
      </c>
      <c r="AR37" s="40">
        <v>0</v>
      </c>
      <c r="AS37" s="39">
        <v>0</v>
      </c>
      <c r="AT37" s="39">
        <v>0</v>
      </c>
      <c r="AU37" s="39">
        <v>0</v>
      </c>
      <c r="AV37" s="32">
        <v>4421</v>
      </c>
      <c r="AW37" s="33">
        <v>17640</v>
      </c>
      <c r="AX37" s="34">
        <v>4300</v>
      </c>
      <c r="AY37" s="41">
        <v>178</v>
      </c>
      <c r="AZ37" s="42">
        <v>153.19999999999999</v>
      </c>
      <c r="BA37" s="43">
        <v>164</v>
      </c>
      <c r="BB37" s="41">
        <v>255</v>
      </c>
      <c r="BC37" s="42">
        <v>227.7</v>
      </c>
      <c r="BD37" s="42">
        <v>246</v>
      </c>
      <c r="BE37" s="45">
        <v>8.7398373983739841</v>
      </c>
      <c r="BF37" s="44">
        <v>0.46081118114551956</v>
      </c>
      <c r="BG37" s="44">
        <v>-0.85546286272262151</v>
      </c>
      <c r="BH37" s="45">
        <v>5.8265582655826558</v>
      </c>
      <c r="BI37" s="44">
        <v>4.7473298262394437E-2</v>
      </c>
      <c r="BJ37" s="46">
        <v>-0.62930471201945259</v>
      </c>
      <c r="BK37" s="33">
        <v>420</v>
      </c>
      <c r="BL37" s="33">
        <v>421</v>
      </c>
      <c r="BM37" s="33">
        <v>422</v>
      </c>
      <c r="BN37" s="32">
        <v>23811</v>
      </c>
      <c r="BO37" s="33">
        <v>97097</v>
      </c>
      <c r="BP37" s="34">
        <v>23053</v>
      </c>
      <c r="BQ37" s="47">
        <v>435.13742246128487</v>
      </c>
      <c r="BR37" s="47">
        <v>61.752878762994101</v>
      </c>
      <c r="BS37" s="47">
        <v>68.716997525396039</v>
      </c>
      <c r="BT37" s="48">
        <v>2332.842558139535</v>
      </c>
      <c r="BU37" s="47">
        <v>321.8361410393311</v>
      </c>
      <c r="BV37" s="49">
        <v>315.93076675631505</v>
      </c>
      <c r="BW37" s="44">
        <v>5.3611627906976747</v>
      </c>
      <c r="BX37" s="44">
        <v>-2.4722755558828524E-2</v>
      </c>
      <c r="BY37" s="44">
        <v>-0.14320228866740514</v>
      </c>
      <c r="BZ37" s="38">
        <v>0.61379732680121413</v>
      </c>
      <c r="CA37" s="39">
        <v>-1.6123308119420754E-2</v>
      </c>
      <c r="CB37" s="50">
        <v>-1.8077205460524048E-2</v>
      </c>
    </row>
    <row r="38" spans="1:80" x14ac:dyDescent="0.25">
      <c r="A38" s="31" t="s">
        <v>67</v>
      </c>
      <c r="B38" s="12">
        <v>5588.1100199999992</v>
      </c>
      <c r="C38" s="13">
        <v>22054.949639999995</v>
      </c>
      <c r="D38" s="14">
        <v>4720.0859199999986</v>
      </c>
      <c r="E38" s="12">
        <v>5361.7312499999998</v>
      </c>
      <c r="F38" s="13">
        <v>21796.845709999998</v>
      </c>
      <c r="G38" s="14">
        <v>5113.8697199999997</v>
      </c>
      <c r="H38" s="15">
        <v>0.92299690419176317</v>
      </c>
      <c r="I38" s="16">
        <v>-0.11922430374364001</v>
      </c>
      <c r="J38" s="17">
        <v>-8.8844438974766016E-2</v>
      </c>
      <c r="K38" s="12">
        <v>3645.5191799999998</v>
      </c>
      <c r="L38" s="13">
        <v>15164.79372</v>
      </c>
      <c r="M38" s="13">
        <v>3710.7950000000001</v>
      </c>
      <c r="N38" s="18">
        <v>0.72563346412352492</v>
      </c>
      <c r="O38" s="19">
        <v>4.5718897349966481E-2</v>
      </c>
      <c r="P38" s="20">
        <v>2.9900057475485631E-2</v>
      </c>
      <c r="Q38" s="12">
        <v>450.90499999999997</v>
      </c>
      <c r="R38" s="13">
        <v>1671.952</v>
      </c>
      <c r="S38" s="14">
        <v>494.68099999999998</v>
      </c>
      <c r="T38" s="18">
        <v>9.6733203441874152E-2</v>
      </c>
      <c r="U38" s="19">
        <v>1.2636299107103552E-2</v>
      </c>
      <c r="V38" s="20">
        <v>2.0027058789350474E-2</v>
      </c>
      <c r="W38" s="12">
        <v>1109.184</v>
      </c>
      <c r="X38" s="13">
        <v>4083.33</v>
      </c>
      <c r="Y38" s="14">
        <v>718.21600000000001</v>
      </c>
      <c r="Z38" s="18">
        <v>0.14044471981581885</v>
      </c>
      <c r="AA38" s="19">
        <v>-6.6425775604853354E-2</v>
      </c>
      <c r="AB38" s="20">
        <v>-4.6891101813025471E-2</v>
      </c>
      <c r="AC38" s="12">
        <v>4232.6831199999997</v>
      </c>
      <c r="AD38" s="13">
        <v>4912.2767100000001</v>
      </c>
      <c r="AE38" s="13">
        <v>5007.0800799999997</v>
      </c>
      <c r="AF38" s="13">
        <v>774.39696000000004</v>
      </c>
      <c r="AG38" s="14">
        <v>94.803369999999632</v>
      </c>
      <c r="AH38" s="12">
        <v>379.89100000000002</v>
      </c>
      <c r="AI38" s="13">
        <v>0</v>
      </c>
      <c r="AJ38" s="13">
        <v>0</v>
      </c>
      <c r="AK38" s="13">
        <v>-379.89100000000002</v>
      </c>
      <c r="AL38" s="14">
        <v>0</v>
      </c>
      <c r="AM38" s="18">
        <v>1.0608027406416367</v>
      </c>
      <c r="AN38" s="19">
        <v>0.3033582549656012</v>
      </c>
      <c r="AO38" s="20">
        <v>0.83807374827564007</v>
      </c>
      <c r="AP38" s="18">
        <v>0</v>
      </c>
      <c r="AQ38" s="19">
        <v>-6.7982018721957818E-2</v>
      </c>
      <c r="AR38" s="20">
        <v>0</v>
      </c>
      <c r="AS38" s="19">
        <v>0</v>
      </c>
      <c r="AT38" s="19">
        <v>-7.0852301670286069E-2</v>
      </c>
      <c r="AU38" s="19">
        <v>0</v>
      </c>
      <c r="AV38" s="12">
        <v>1767</v>
      </c>
      <c r="AW38" s="13">
        <v>7002</v>
      </c>
      <c r="AX38" s="14">
        <v>1727</v>
      </c>
      <c r="AY38" s="21">
        <v>114.5</v>
      </c>
      <c r="AZ38" s="22">
        <v>115.5</v>
      </c>
      <c r="BA38" s="23">
        <v>110</v>
      </c>
      <c r="BB38" s="21">
        <v>186</v>
      </c>
      <c r="BC38" s="22">
        <v>187</v>
      </c>
      <c r="BD38" s="22">
        <v>181</v>
      </c>
      <c r="BE38" s="25">
        <v>5.2333333333333334</v>
      </c>
      <c r="BF38" s="24">
        <v>8.9228529839883386E-2</v>
      </c>
      <c r="BG38" s="24">
        <v>0.18138528138528187</v>
      </c>
      <c r="BH38" s="25">
        <v>3.180478821362799</v>
      </c>
      <c r="BI38" s="24">
        <v>1.3812154696132506E-2</v>
      </c>
      <c r="BJ38" s="26">
        <v>6.0157965747825504E-2</v>
      </c>
      <c r="BK38" s="13">
        <v>294</v>
      </c>
      <c r="BL38" s="13">
        <v>291</v>
      </c>
      <c r="BM38" s="13">
        <v>293</v>
      </c>
      <c r="BN38" s="12">
        <v>11806</v>
      </c>
      <c r="BO38" s="13">
        <v>49484</v>
      </c>
      <c r="BP38" s="14">
        <v>11206</v>
      </c>
      <c r="BQ38" s="27">
        <v>456.35103694449401</v>
      </c>
      <c r="BR38" s="27">
        <v>2.1979580015836291</v>
      </c>
      <c r="BS38" s="27">
        <v>15.868341325708172</v>
      </c>
      <c r="BT38" s="28">
        <v>2961.1289635205558</v>
      </c>
      <c r="BU38" s="27">
        <v>-73.240730876727866</v>
      </c>
      <c r="BV38" s="29">
        <v>-151.81672485419404</v>
      </c>
      <c r="BW38" s="24">
        <v>6.4887087434858133</v>
      </c>
      <c r="BX38" s="24">
        <v>-0.19267212804785938</v>
      </c>
      <c r="BY38" s="24">
        <v>-0.57841493546305855</v>
      </c>
      <c r="BZ38" s="18">
        <v>0.4297273459370326</v>
      </c>
      <c r="CA38" s="19">
        <v>-1.6455571674456437E-2</v>
      </c>
      <c r="CB38" s="30">
        <v>-3.6157886845531062E-2</v>
      </c>
    </row>
    <row r="39" spans="1:80" x14ac:dyDescent="0.25">
      <c r="A39" s="11" t="s">
        <v>68</v>
      </c>
      <c r="B39" s="32">
        <v>11753.981489999998</v>
      </c>
      <c r="C39" s="33">
        <v>41011.63216999999</v>
      </c>
      <c r="D39" s="34">
        <v>9915.9049099999975</v>
      </c>
      <c r="E39" s="32">
        <v>8287.9522899999993</v>
      </c>
      <c r="F39" s="33">
        <v>35216.625940000005</v>
      </c>
      <c r="G39" s="34">
        <v>8771.9597700000013</v>
      </c>
      <c r="H39" s="35">
        <v>1.1304093007713367</v>
      </c>
      <c r="I39" s="36">
        <v>-0.28779161046967139</v>
      </c>
      <c r="J39" s="37">
        <v>-3.4143835008143553E-2</v>
      </c>
      <c r="K39" s="32">
        <v>5235.8587600000001</v>
      </c>
      <c r="L39" s="33">
        <v>21662.45448</v>
      </c>
      <c r="M39" s="33">
        <v>5594.3720400000011</v>
      </c>
      <c r="N39" s="38">
        <v>0.63775623540051873</v>
      </c>
      <c r="O39" s="39">
        <v>6.0128835091916022E-3</v>
      </c>
      <c r="P39" s="40">
        <v>2.2636135113023759E-2</v>
      </c>
      <c r="Q39" s="32">
        <v>1339.2510199999999</v>
      </c>
      <c r="R39" s="33">
        <v>6370.5569000000005</v>
      </c>
      <c r="S39" s="34">
        <v>1316.3468400000002</v>
      </c>
      <c r="T39" s="38">
        <v>0.15006302747783806</v>
      </c>
      <c r="U39" s="39">
        <v>-1.1527070189097238E-2</v>
      </c>
      <c r="V39" s="40">
        <v>-3.0833260282771863E-2</v>
      </c>
      <c r="W39" s="32">
        <v>1102.1725599999997</v>
      </c>
      <c r="X39" s="33">
        <v>4658.7019399999999</v>
      </c>
      <c r="Y39" s="34">
        <v>1204.5223800000001</v>
      </c>
      <c r="Z39" s="38">
        <v>0.13731508255651748</v>
      </c>
      <c r="AA39" s="39">
        <v>4.3301761002087213E-3</v>
      </c>
      <c r="AB39" s="40">
        <v>5.0280784597246941E-3</v>
      </c>
      <c r="AC39" s="32">
        <v>14547.24271</v>
      </c>
      <c r="AD39" s="33">
        <v>12103.686739999999</v>
      </c>
      <c r="AE39" s="33">
        <v>11432.534370000001</v>
      </c>
      <c r="AF39" s="33">
        <v>-3114.7083399999992</v>
      </c>
      <c r="AG39" s="34">
        <v>-671.15236999999797</v>
      </c>
      <c r="AH39" s="32">
        <v>0</v>
      </c>
      <c r="AI39" s="33">
        <v>0</v>
      </c>
      <c r="AJ39" s="33">
        <v>0</v>
      </c>
      <c r="AK39" s="33">
        <v>0</v>
      </c>
      <c r="AL39" s="34">
        <v>0</v>
      </c>
      <c r="AM39" s="38">
        <v>1.1529491734506765</v>
      </c>
      <c r="AN39" s="39">
        <v>-8.4694660034720926E-2</v>
      </c>
      <c r="AO39" s="40">
        <v>0.85782103297998713</v>
      </c>
      <c r="AP39" s="38">
        <v>0</v>
      </c>
      <c r="AQ39" s="39">
        <v>0</v>
      </c>
      <c r="AR39" s="40">
        <v>0</v>
      </c>
      <c r="AS39" s="39">
        <v>0</v>
      </c>
      <c r="AT39" s="39">
        <v>0</v>
      </c>
      <c r="AU39" s="39">
        <v>0</v>
      </c>
      <c r="AV39" s="32">
        <v>5994</v>
      </c>
      <c r="AW39" s="33">
        <v>17390</v>
      </c>
      <c r="AX39" s="34">
        <v>5724</v>
      </c>
      <c r="AY39" s="41">
        <v>193.04999999999998</v>
      </c>
      <c r="AZ39" s="42">
        <v>195.54000000000002</v>
      </c>
      <c r="BA39" s="43">
        <v>202.07000000000002</v>
      </c>
      <c r="BB39" s="41">
        <v>238.71</v>
      </c>
      <c r="BC39" s="42">
        <v>232.39999999999998</v>
      </c>
      <c r="BD39" s="42">
        <v>232.17000000000002</v>
      </c>
      <c r="BE39" s="45">
        <v>9.4422724798337203</v>
      </c>
      <c r="BF39" s="44">
        <v>-0.90737786981662971</v>
      </c>
      <c r="BG39" s="44">
        <v>2.0311715968089343</v>
      </c>
      <c r="BH39" s="45">
        <v>8.2181160356635221</v>
      </c>
      <c r="BI39" s="44">
        <v>-0.15187265354095203</v>
      </c>
      <c r="BJ39" s="46">
        <v>1.9824591222957642</v>
      </c>
      <c r="BK39" s="33">
        <v>589</v>
      </c>
      <c r="BL39" s="33">
        <v>589</v>
      </c>
      <c r="BM39" s="33">
        <v>589</v>
      </c>
      <c r="BN39" s="32">
        <v>24131</v>
      </c>
      <c r="BO39" s="33">
        <v>93788</v>
      </c>
      <c r="BP39" s="34">
        <v>22328</v>
      </c>
      <c r="BQ39" s="47">
        <v>392.86813731637415</v>
      </c>
      <c r="BR39" s="47">
        <v>49.411492751291917</v>
      </c>
      <c r="BS39" s="47">
        <v>17.376326636969452</v>
      </c>
      <c r="BT39" s="48">
        <v>1532.4877306079668</v>
      </c>
      <c r="BU39" s="47">
        <v>149.77964085154395</v>
      </c>
      <c r="BV39" s="49">
        <v>-492.62014403263152</v>
      </c>
      <c r="BW39" s="44">
        <v>3.9007686932215235</v>
      </c>
      <c r="BX39" s="44">
        <v>-0.12509049930433536</v>
      </c>
      <c r="BY39" s="44">
        <v>-1.4924457978653076</v>
      </c>
      <c r="BZ39" s="38">
        <v>0.42593617061864525</v>
      </c>
      <c r="CA39" s="39">
        <v>-2.9279826363056372E-2</v>
      </c>
      <c r="CB39" s="50">
        <v>-1.031752149940951E-2</v>
      </c>
    </row>
    <row r="40" spans="1:80" x14ac:dyDescent="0.25">
      <c r="A40" s="11" t="s">
        <v>69</v>
      </c>
      <c r="B40" s="32">
        <v>5282.9965999999995</v>
      </c>
      <c r="C40" s="33">
        <v>22227.319580000003</v>
      </c>
      <c r="D40" s="34">
        <v>5252.3762699999997</v>
      </c>
      <c r="E40" s="32">
        <v>5108.7702299999983</v>
      </c>
      <c r="F40" s="33">
        <v>22032.337490000002</v>
      </c>
      <c r="G40" s="34">
        <v>6093.2571600000001</v>
      </c>
      <c r="H40" s="35">
        <v>0.86199812876435367</v>
      </c>
      <c r="I40" s="36">
        <v>-0.17210525857863157</v>
      </c>
      <c r="J40" s="37">
        <v>-0.14685168529139503</v>
      </c>
      <c r="K40" s="32">
        <v>3790.8855199999994</v>
      </c>
      <c r="L40" s="33">
        <v>15471.262520000002</v>
      </c>
      <c r="M40" s="33">
        <v>4122.9579800000001</v>
      </c>
      <c r="N40" s="38">
        <v>0.67664270056837716</v>
      </c>
      <c r="O40" s="39">
        <v>-6.5392143304411454E-2</v>
      </c>
      <c r="P40" s="40">
        <v>-2.5564340651015538E-2</v>
      </c>
      <c r="Q40" s="32">
        <v>444.61591000000004</v>
      </c>
      <c r="R40" s="33">
        <v>1903.19975</v>
      </c>
      <c r="S40" s="34">
        <v>681.10621000000003</v>
      </c>
      <c r="T40" s="38">
        <v>0.11178031586639944</v>
      </c>
      <c r="U40" s="39">
        <v>2.4750386943563504E-2</v>
      </c>
      <c r="V40" s="40">
        <v>2.5398208163854449E-2</v>
      </c>
      <c r="W40" s="32">
        <v>744.11794999999995</v>
      </c>
      <c r="X40" s="33">
        <v>3963.3347200000003</v>
      </c>
      <c r="Y40" s="34">
        <v>1148.57428</v>
      </c>
      <c r="Z40" s="38">
        <v>0.18849922953194381</v>
      </c>
      <c r="AA40" s="39">
        <v>4.2844225196389613E-2</v>
      </c>
      <c r="AB40" s="40">
        <v>8.6120649585583742E-3</v>
      </c>
      <c r="AC40" s="32">
        <v>4322.4562199999991</v>
      </c>
      <c r="AD40" s="33">
        <v>4980.6272900000004</v>
      </c>
      <c r="AE40" s="33">
        <v>5068.5442699999994</v>
      </c>
      <c r="AF40" s="33">
        <v>746.08805000000029</v>
      </c>
      <c r="AG40" s="34">
        <v>87.916979999999057</v>
      </c>
      <c r="AH40" s="32">
        <v>7.4800000000000005E-3</v>
      </c>
      <c r="AI40" s="33">
        <v>0</v>
      </c>
      <c r="AJ40" s="33">
        <v>0</v>
      </c>
      <c r="AK40" s="33">
        <v>-7.4800000000000005E-3</v>
      </c>
      <c r="AL40" s="34">
        <v>0</v>
      </c>
      <c r="AM40" s="38">
        <v>0.96500022265160368</v>
      </c>
      <c r="AN40" s="39">
        <v>0.14681756094025611</v>
      </c>
      <c r="AO40" s="40">
        <v>0.74092339359113812</v>
      </c>
      <c r="AP40" s="38">
        <v>0</v>
      </c>
      <c r="AQ40" s="39">
        <v>-1.4158631107201547E-6</v>
      </c>
      <c r="AR40" s="40">
        <v>0</v>
      </c>
      <c r="AS40" s="39">
        <v>0</v>
      </c>
      <c r="AT40" s="39">
        <v>-1.4641488388096881E-6</v>
      </c>
      <c r="AU40" s="39">
        <v>0</v>
      </c>
      <c r="AV40" s="32">
        <v>2243</v>
      </c>
      <c r="AW40" s="33">
        <v>9311</v>
      </c>
      <c r="AX40" s="34">
        <v>2190</v>
      </c>
      <c r="AY40" s="41">
        <v>101</v>
      </c>
      <c r="AZ40" s="42">
        <v>104</v>
      </c>
      <c r="BA40" s="43">
        <v>101</v>
      </c>
      <c r="BB40" s="41">
        <v>179</v>
      </c>
      <c r="BC40" s="42">
        <v>179</v>
      </c>
      <c r="BD40" s="42">
        <v>174</v>
      </c>
      <c r="BE40" s="45">
        <v>7.2277227722772279</v>
      </c>
      <c r="BF40" s="44">
        <v>-0.17491749174917448</v>
      </c>
      <c r="BG40" s="44">
        <v>-0.23301440720995181</v>
      </c>
      <c r="BH40" s="45">
        <v>4.195402298850575</v>
      </c>
      <c r="BI40" s="44">
        <v>1.8493546522828197E-2</v>
      </c>
      <c r="BJ40" s="46">
        <v>-0.1393276825274512</v>
      </c>
      <c r="BK40" s="33">
        <v>333</v>
      </c>
      <c r="BL40" s="33">
        <v>333</v>
      </c>
      <c r="BM40" s="33">
        <v>333</v>
      </c>
      <c r="BN40" s="32">
        <v>13075</v>
      </c>
      <c r="BO40" s="33">
        <v>59531</v>
      </c>
      <c r="BP40" s="34">
        <v>13558</v>
      </c>
      <c r="BQ40" s="47">
        <v>449.4215341495796</v>
      </c>
      <c r="BR40" s="47">
        <v>58.693409484187725</v>
      </c>
      <c r="BS40" s="47">
        <v>79.322972223860177</v>
      </c>
      <c r="BT40" s="48">
        <v>2782.309205479452</v>
      </c>
      <c r="BU40" s="47">
        <v>504.65863481516362</v>
      </c>
      <c r="BV40" s="49">
        <v>416.03947183107903</v>
      </c>
      <c r="BW40" s="44">
        <v>6.1908675799086756</v>
      </c>
      <c r="BX40" s="44">
        <v>0.3616210351026119</v>
      </c>
      <c r="BY40" s="44">
        <v>-0.20275286902269585</v>
      </c>
      <c r="BZ40" s="38">
        <v>0.4574687046597159</v>
      </c>
      <c r="CA40" s="39">
        <v>2.1199101723446301E-2</v>
      </c>
      <c r="CB40" s="50">
        <v>-3.2316971427330032E-2</v>
      </c>
    </row>
    <row r="41" spans="1:80" x14ac:dyDescent="0.25">
      <c r="A41" s="11" t="s">
        <v>70</v>
      </c>
      <c r="B41" s="32">
        <v>11235.808070000005</v>
      </c>
      <c r="C41" s="33">
        <v>50299.037400000001</v>
      </c>
      <c r="D41" s="34">
        <v>13584.740019999997</v>
      </c>
      <c r="E41" s="32">
        <v>11103.009099999999</v>
      </c>
      <c r="F41" s="33">
        <v>48866.339670000001</v>
      </c>
      <c r="G41" s="34">
        <v>13361.08776</v>
      </c>
      <c r="H41" s="35">
        <v>1.0167390757412402</v>
      </c>
      <c r="I41" s="36">
        <v>4.7784469779974525E-3</v>
      </c>
      <c r="J41" s="37">
        <v>-1.2579627883282818E-2</v>
      </c>
      <c r="K41" s="32">
        <v>7473.14491</v>
      </c>
      <c r="L41" s="33">
        <v>33319.843209999999</v>
      </c>
      <c r="M41" s="33">
        <v>8906.9530899999991</v>
      </c>
      <c r="N41" s="38">
        <v>0.66663382877143817</v>
      </c>
      <c r="O41" s="39">
        <v>-6.4400057803141175E-3</v>
      </c>
      <c r="P41" s="40">
        <v>-1.522291423433475E-2</v>
      </c>
      <c r="Q41" s="32">
        <v>1109.1717699999999</v>
      </c>
      <c r="R41" s="33">
        <v>4681.3948900000005</v>
      </c>
      <c r="S41" s="34">
        <v>1539.6574900000001</v>
      </c>
      <c r="T41" s="38">
        <v>0.11523444181014796</v>
      </c>
      <c r="U41" s="39">
        <v>1.533613856548971E-2</v>
      </c>
      <c r="V41" s="40">
        <v>1.9434451026839911E-2</v>
      </c>
      <c r="W41" s="32">
        <v>1916.0383300000003</v>
      </c>
      <c r="X41" s="33">
        <v>8239.0874000000022</v>
      </c>
      <c r="Y41" s="34">
        <v>1941.8808800000002</v>
      </c>
      <c r="Z41" s="38">
        <v>0.1453385319280322</v>
      </c>
      <c r="AA41" s="39">
        <v>-2.7230752015002718E-2</v>
      </c>
      <c r="AB41" s="40">
        <v>-2.3266021955878569E-2</v>
      </c>
      <c r="AC41" s="32">
        <v>7456.2715900000003</v>
      </c>
      <c r="AD41" s="33">
        <v>7369.254249999999</v>
      </c>
      <c r="AE41" s="33">
        <v>7274.0087699999995</v>
      </c>
      <c r="AF41" s="33">
        <v>-182.26282000000083</v>
      </c>
      <c r="AG41" s="34">
        <v>-95.245479999999588</v>
      </c>
      <c r="AH41" s="32">
        <v>0</v>
      </c>
      <c r="AI41" s="33">
        <v>0</v>
      </c>
      <c r="AJ41" s="33">
        <v>0</v>
      </c>
      <c r="AK41" s="33">
        <v>0</v>
      </c>
      <c r="AL41" s="34">
        <v>0</v>
      </c>
      <c r="AM41" s="38">
        <v>0.53545439657225036</v>
      </c>
      <c r="AN41" s="39">
        <v>-0.12816245622078581</v>
      </c>
      <c r="AO41" s="40">
        <v>0.38894554409866411</v>
      </c>
      <c r="AP41" s="38">
        <v>0</v>
      </c>
      <c r="AQ41" s="39">
        <v>0</v>
      </c>
      <c r="AR41" s="40">
        <v>0</v>
      </c>
      <c r="AS41" s="39">
        <v>0</v>
      </c>
      <c r="AT41" s="39">
        <v>0</v>
      </c>
      <c r="AU41" s="39">
        <v>0</v>
      </c>
      <c r="AV41" s="32">
        <v>5654</v>
      </c>
      <c r="AW41" s="33">
        <v>23004</v>
      </c>
      <c r="AX41" s="34">
        <v>6016</v>
      </c>
      <c r="AY41" s="41">
        <v>196.79</v>
      </c>
      <c r="AZ41" s="42">
        <v>197.36</v>
      </c>
      <c r="BA41" s="43">
        <v>197.45000000000002</v>
      </c>
      <c r="BB41" s="41">
        <v>394</v>
      </c>
      <c r="BC41" s="42">
        <v>400.03000000000003</v>
      </c>
      <c r="BD41" s="42">
        <v>392.88</v>
      </c>
      <c r="BE41" s="45">
        <v>10.156157677049041</v>
      </c>
      <c r="BF41" s="44">
        <v>0.57911277300581254</v>
      </c>
      <c r="BG41" s="44">
        <v>0.44294324656667428</v>
      </c>
      <c r="BH41" s="45">
        <v>5.104187877553791</v>
      </c>
      <c r="BI41" s="44">
        <v>0.32076994185159169</v>
      </c>
      <c r="BJ41" s="46">
        <v>0.31204728809800031</v>
      </c>
      <c r="BK41" s="33">
        <v>516</v>
      </c>
      <c r="BL41" s="33">
        <v>516</v>
      </c>
      <c r="BM41" s="33">
        <v>516</v>
      </c>
      <c r="BN41" s="32">
        <v>27905</v>
      </c>
      <c r="BO41" s="33">
        <v>119879</v>
      </c>
      <c r="BP41" s="34">
        <v>28773</v>
      </c>
      <c r="BQ41" s="47">
        <v>464.36199770618288</v>
      </c>
      <c r="BR41" s="47">
        <v>66.475988030497547</v>
      </c>
      <c r="BS41" s="47">
        <v>56.731473010447985</v>
      </c>
      <c r="BT41" s="48">
        <v>2220.9254920212766</v>
      </c>
      <c r="BU41" s="47">
        <v>257.18139934352644</v>
      </c>
      <c r="BV41" s="49">
        <v>96.671463591438169</v>
      </c>
      <c r="BW41" s="44">
        <v>4.7827460106382977</v>
      </c>
      <c r="BX41" s="44">
        <v>-0.15269792286011086</v>
      </c>
      <c r="BY41" s="44">
        <v>-0.42847812429475773</v>
      </c>
      <c r="BZ41" s="38">
        <v>0.62653514502221053</v>
      </c>
      <c r="CA41" s="39">
        <v>2.5652285418420684E-2</v>
      </c>
      <c r="CB41" s="50">
        <v>-9.9679876102627407E-3</v>
      </c>
    </row>
    <row r="42" spans="1:80" x14ac:dyDescent="0.25">
      <c r="A42" s="11" t="s">
        <v>71</v>
      </c>
      <c r="B42" s="32">
        <v>5740.1231200000002</v>
      </c>
      <c r="C42" s="33">
        <v>23968.691459999995</v>
      </c>
      <c r="D42" s="34">
        <v>6935.1079</v>
      </c>
      <c r="E42" s="32">
        <v>5992.9731300000003</v>
      </c>
      <c r="F42" s="33">
        <v>24809.996330000002</v>
      </c>
      <c r="G42" s="34">
        <v>8200.8829299999979</v>
      </c>
      <c r="H42" s="35">
        <v>0.84565381059524547</v>
      </c>
      <c r="I42" s="36">
        <v>-0.11215510919879335</v>
      </c>
      <c r="J42" s="37">
        <v>-0.12043627427176795</v>
      </c>
      <c r="K42" s="32">
        <v>3925.4697999999999</v>
      </c>
      <c r="L42" s="33">
        <v>16548.495360000001</v>
      </c>
      <c r="M42" s="33">
        <v>4891.3301999999994</v>
      </c>
      <c r="N42" s="38">
        <v>0.59643946167147643</v>
      </c>
      <c r="O42" s="39">
        <v>-5.8572619118547053E-2</v>
      </c>
      <c r="P42" s="40">
        <v>-7.0569720429438432E-2</v>
      </c>
      <c r="Q42" s="32">
        <v>747.40811999999994</v>
      </c>
      <c r="R42" s="33">
        <v>2617.6966299999999</v>
      </c>
      <c r="S42" s="34">
        <v>841.37955999999986</v>
      </c>
      <c r="T42" s="38">
        <v>0.10259621642958877</v>
      </c>
      <c r="U42" s="39">
        <v>-2.211786183960579E-2</v>
      </c>
      <c r="V42" s="40">
        <v>-2.9135383959170702E-3</v>
      </c>
      <c r="W42" s="32">
        <v>1067.95957</v>
      </c>
      <c r="X42" s="33">
        <v>4591.5967899999996</v>
      </c>
      <c r="Y42" s="34">
        <v>2124.40047</v>
      </c>
      <c r="Z42" s="38">
        <v>0.25904533550023506</v>
      </c>
      <c r="AA42" s="39">
        <v>8.0843373496777865E-2</v>
      </c>
      <c r="AB42" s="40">
        <v>7.3974901432984269E-2</v>
      </c>
      <c r="AC42" s="32">
        <v>4683.2746930000012</v>
      </c>
      <c r="AD42" s="33">
        <v>7327.9192000000003</v>
      </c>
      <c r="AE42" s="33">
        <v>9048.20111</v>
      </c>
      <c r="AF42" s="33">
        <v>4364.9264169999988</v>
      </c>
      <c r="AG42" s="34">
        <v>1720.2819099999997</v>
      </c>
      <c r="AH42" s="32">
        <v>0</v>
      </c>
      <c r="AI42" s="33">
        <v>0</v>
      </c>
      <c r="AJ42" s="33">
        <v>782.18442000000005</v>
      </c>
      <c r="AK42" s="33">
        <v>782.18442000000005</v>
      </c>
      <c r="AL42" s="34">
        <v>782.18442000000005</v>
      </c>
      <c r="AM42" s="38">
        <v>1.3046950733095299</v>
      </c>
      <c r="AN42" s="39">
        <v>0.48881105913528322</v>
      </c>
      <c r="AO42" s="40">
        <v>0.9989662765485906</v>
      </c>
      <c r="AP42" s="38">
        <v>0.11278619327609886</v>
      </c>
      <c r="AQ42" s="39">
        <v>0.11278619327609886</v>
      </c>
      <c r="AR42" s="40">
        <v>0.11278619327609886</v>
      </c>
      <c r="AS42" s="39">
        <v>9.5378074126464846E-2</v>
      </c>
      <c r="AT42" s="39">
        <v>9.5378074126464846E-2</v>
      </c>
      <c r="AU42" s="39">
        <v>9.5378074126464846E-2</v>
      </c>
      <c r="AV42" s="32">
        <v>2779</v>
      </c>
      <c r="AW42" s="33">
        <v>11892</v>
      </c>
      <c r="AX42" s="34">
        <v>3448</v>
      </c>
      <c r="AY42" s="41">
        <v>98</v>
      </c>
      <c r="AZ42" s="42">
        <v>102</v>
      </c>
      <c r="BA42" s="43">
        <v>103</v>
      </c>
      <c r="BB42" s="41">
        <v>208</v>
      </c>
      <c r="BC42" s="42">
        <v>199</v>
      </c>
      <c r="BD42" s="42">
        <v>196</v>
      </c>
      <c r="BE42" s="45">
        <v>11.158576051779937</v>
      </c>
      <c r="BF42" s="44">
        <v>1.7061950993989843</v>
      </c>
      <c r="BG42" s="44">
        <v>1.4428897772701319</v>
      </c>
      <c r="BH42" s="45">
        <v>5.8639455782312924</v>
      </c>
      <c r="BI42" s="44">
        <v>1.410419937205651</v>
      </c>
      <c r="BJ42" s="46">
        <v>0.88404608074385571</v>
      </c>
      <c r="BK42" s="33">
        <v>304</v>
      </c>
      <c r="BL42" s="33">
        <v>304</v>
      </c>
      <c r="BM42" s="33">
        <v>304</v>
      </c>
      <c r="BN42" s="32">
        <v>15936</v>
      </c>
      <c r="BO42" s="33">
        <v>67059</v>
      </c>
      <c r="BP42" s="34">
        <v>17658</v>
      </c>
      <c r="BQ42" s="47">
        <v>464.4287535394721</v>
      </c>
      <c r="BR42" s="47">
        <v>88.363672590676913</v>
      </c>
      <c r="BS42" s="47">
        <v>94.456097669268217</v>
      </c>
      <c r="BT42" s="48">
        <v>2378.446325406032</v>
      </c>
      <c r="BU42" s="47">
        <v>221.92486804726968</v>
      </c>
      <c r="BV42" s="49">
        <v>292.17014562130271</v>
      </c>
      <c r="BW42" s="44">
        <v>5.1212296983758705</v>
      </c>
      <c r="BX42" s="44">
        <v>-0.6132071494111031</v>
      </c>
      <c r="BY42" s="44">
        <v>-0.51777131070586524</v>
      </c>
      <c r="BZ42" s="38">
        <v>0.65264636309875812</v>
      </c>
      <c r="CA42" s="39">
        <v>7.0190222747881004E-2</v>
      </c>
      <c r="CB42" s="50">
        <v>4.8293443127597424E-2</v>
      </c>
    </row>
    <row r="43" spans="1:80" x14ac:dyDescent="0.25">
      <c r="A43" s="11" t="s">
        <v>72</v>
      </c>
      <c r="B43" s="32">
        <v>9979.4480000000003</v>
      </c>
      <c r="C43" s="33">
        <v>38298.619000000013</v>
      </c>
      <c r="D43" s="34">
        <v>8773.0689999999995</v>
      </c>
      <c r="E43" s="32">
        <v>9022.1139999999996</v>
      </c>
      <c r="F43" s="33">
        <v>37239.65</v>
      </c>
      <c r="G43" s="34">
        <v>9684.0110000000004</v>
      </c>
      <c r="H43" s="35">
        <v>0.90593339887779967</v>
      </c>
      <c r="I43" s="36">
        <v>-0.20017632219200732</v>
      </c>
      <c r="J43" s="37">
        <v>-0.12250320028465256</v>
      </c>
      <c r="K43" s="32">
        <v>6057.1149999999998</v>
      </c>
      <c r="L43" s="33">
        <v>25300.16</v>
      </c>
      <c r="M43" s="33">
        <v>6801.8010000000004</v>
      </c>
      <c r="N43" s="38">
        <v>0.70237435707167206</v>
      </c>
      <c r="O43" s="39">
        <v>3.1011193183474672E-2</v>
      </c>
      <c r="P43" s="40">
        <v>2.2986661430064337E-2</v>
      </c>
      <c r="Q43" s="32">
        <v>968.53599999999994</v>
      </c>
      <c r="R43" s="33">
        <v>3807.2489999999998</v>
      </c>
      <c r="S43" s="34">
        <v>1021.224</v>
      </c>
      <c r="T43" s="38">
        <v>0.10545465097055343</v>
      </c>
      <c r="U43" s="39">
        <v>-1.8966859777493766E-3</v>
      </c>
      <c r="V43" s="40">
        <v>3.2182174917210621E-3</v>
      </c>
      <c r="W43" s="32">
        <v>1716.8330000000001</v>
      </c>
      <c r="X43" s="33">
        <v>6870.7560000000003</v>
      </c>
      <c r="Y43" s="34">
        <v>1544.021</v>
      </c>
      <c r="Z43" s="38">
        <v>0.15944023607573349</v>
      </c>
      <c r="AA43" s="39">
        <v>-3.0851418407905284E-2</v>
      </c>
      <c r="AB43" s="40">
        <v>-2.5060853488749535E-2</v>
      </c>
      <c r="AC43" s="32">
        <v>7339.7696799999994</v>
      </c>
      <c r="AD43" s="33">
        <v>6973.2036799999996</v>
      </c>
      <c r="AE43" s="33">
        <v>7104.7005999999992</v>
      </c>
      <c r="AF43" s="33">
        <v>-235.06908000000021</v>
      </c>
      <c r="AG43" s="34">
        <v>131.49691999999959</v>
      </c>
      <c r="AH43" s="32">
        <v>0</v>
      </c>
      <c r="AI43" s="33">
        <v>0</v>
      </c>
      <c r="AJ43" s="33">
        <v>0</v>
      </c>
      <c r="AK43" s="33">
        <v>0</v>
      </c>
      <c r="AL43" s="34">
        <v>0</v>
      </c>
      <c r="AM43" s="38">
        <v>0.80983069892645321</v>
      </c>
      <c r="AN43" s="39">
        <v>7.4342154870709942E-2</v>
      </c>
      <c r="AO43" s="40">
        <v>0.62775615258315043</v>
      </c>
      <c r="AP43" s="38">
        <v>0</v>
      </c>
      <c r="AQ43" s="39">
        <v>0</v>
      </c>
      <c r="AR43" s="40">
        <v>0</v>
      </c>
      <c r="AS43" s="39">
        <v>0</v>
      </c>
      <c r="AT43" s="39">
        <v>0</v>
      </c>
      <c r="AU43" s="39">
        <v>0</v>
      </c>
      <c r="AV43" s="32">
        <v>4752</v>
      </c>
      <c r="AW43" s="33">
        <v>18233</v>
      </c>
      <c r="AX43" s="34">
        <v>4688</v>
      </c>
      <c r="AY43" s="41">
        <v>174</v>
      </c>
      <c r="AZ43" s="42">
        <v>149</v>
      </c>
      <c r="BA43" s="43">
        <v>150</v>
      </c>
      <c r="BB43" s="41">
        <v>373</v>
      </c>
      <c r="BC43" s="42">
        <v>370</v>
      </c>
      <c r="BD43" s="42">
        <v>366</v>
      </c>
      <c r="BE43" s="45">
        <v>10.417777777777777</v>
      </c>
      <c r="BF43" s="44">
        <v>1.314329501915708</v>
      </c>
      <c r="BG43" s="44">
        <v>0.22035048471290075</v>
      </c>
      <c r="BH43" s="45">
        <v>4.2695810564663024</v>
      </c>
      <c r="BI43" s="44">
        <v>2.2932262900618561E-2</v>
      </c>
      <c r="BJ43" s="46">
        <v>0.16304952493477121</v>
      </c>
      <c r="BK43" s="33">
        <v>525</v>
      </c>
      <c r="BL43" s="33">
        <v>513</v>
      </c>
      <c r="BM43" s="33">
        <v>502</v>
      </c>
      <c r="BN43" s="32">
        <v>26861</v>
      </c>
      <c r="BO43" s="33">
        <v>106773</v>
      </c>
      <c r="BP43" s="34">
        <v>25794</v>
      </c>
      <c r="BQ43" s="47">
        <v>375.43657439714661</v>
      </c>
      <c r="BR43" s="47">
        <v>39.555036107432898</v>
      </c>
      <c r="BS43" s="47">
        <v>26.66253976292262</v>
      </c>
      <c r="BT43" s="48">
        <v>2065.702005119454</v>
      </c>
      <c r="BU43" s="47">
        <v>167.10899165144065</v>
      </c>
      <c r="BV43" s="49">
        <v>23.270699245489141</v>
      </c>
      <c r="BW43" s="44">
        <v>5.5021331058020477</v>
      </c>
      <c r="BX43" s="44">
        <v>-0.15043423426529223</v>
      </c>
      <c r="BY43" s="44">
        <v>-0.35389716897445656</v>
      </c>
      <c r="BZ43" s="38">
        <v>0.5773311249384484</v>
      </c>
      <c r="CA43" s="39">
        <v>8.8443524516759187E-3</v>
      </c>
      <c r="CB43" s="50">
        <v>7.0996100782385607E-3</v>
      </c>
    </row>
    <row r="44" spans="1:80" x14ac:dyDescent="0.25">
      <c r="A44" s="11" t="s">
        <v>73</v>
      </c>
      <c r="B44" s="32">
        <v>6127.8440000000019</v>
      </c>
      <c r="C44" s="33">
        <v>24318.108999999997</v>
      </c>
      <c r="D44" s="34">
        <v>6237.7440000000015</v>
      </c>
      <c r="E44" s="32">
        <v>6103.4030000000002</v>
      </c>
      <c r="F44" s="33">
        <v>24258.125</v>
      </c>
      <c r="G44" s="34">
        <v>6450.9179999999997</v>
      </c>
      <c r="H44" s="35">
        <v>0.96695447066603568</v>
      </c>
      <c r="I44" s="36">
        <v>-3.7050016666687058E-2</v>
      </c>
      <c r="J44" s="37">
        <v>-3.5518267849410035E-2</v>
      </c>
      <c r="K44" s="32">
        <v>4207.0720000000001</v>
      </c>
      <c r="L44" s="33">
        <v>16125.128000000001</v>
      </c>
      <c r="M44" s="33">
        <v>4214.3370000000004</v>
      </c>
      <c r="N44" s="38">
        <v>0.65329260114606957</v>
      </c>
      <c r="O44" s="39">
        <v>-3.6006794617244764E-2</v>
      </c>
      <c r="P44" s="40">
        <v>-1.1438411658918457E-2</v>
      </c>
      <c r="Q44" s="32">
        <v>541.00800000000004</v>
      </c>
      <c r="R44" s="33">
        <v>1992.057</v>
      </c>
      <c r="S44" s="34">
        <v>724.654</v>
      </c>
      <c r="T44" s="38">
        <v>0.11233346943799317</v>
      </c>
      <c r="U44" s="39">
        <v>2.3693083083036762E-2</v>
      </c>
      <c r="V44" s="40">
        <v>3.0214303179265434E-2</v>
      </c>
      <c r="W44" s="32">
        <v>1211.49</v>
      </c>
      <c r="X44" s="33">
        <v>5445.9989999999998</v>
      </c>
      <c r="Y44" s="34">
        <v>1356.328</v>
      </c>
      <c r="Z44" s="38">
        <v>0.21025348640302047</v>
      </c>
      <c r="AA44" s="39">
        <v>1.1759302093054369E-2</v>
      </c>
      <c r="AB44" s="40">
        <v>-1.4248572185596747E-2</v>
      </c>
      <c r="AC44" s="32">
        <v>2873.6303900000003</v>
      </c>
      <c r="AD44" s="33">
        <v>2009.26197</v>
      </c>
      <c r="AE44" s="33">
        <v>2437.7897899999998</v>
      </c>
      <c r="AF44" s="33">
        <v>-435.84060000000045</v>
      </c>
      <c r="AG44" s="34">
        <v>428.52781999999979</v>
      </c>
      <c r="AH44" s="32">
        <v>0</v>
      </c>
      <c r="AI44" s="33">
        <v>0</v>
      </c>
      <c r="AJ44" s="33">
        <v>0</v>
      </c>
      <c r="AK44" s="33">
        <v>0</v>
      </c>
      <c r="AL44" s="34">
        <v>0</v>
      </c>
      <c r="AM44" s="38">
        <v>0.39081273453992327</v>
      </c>
      <c r="AN44" s="39">
        <v>-7.8133666510756095E-2</v>
      </c>
      <c r="AO44" s="40">
        <v>0.30818863042064326</v>
      </c>
      <c r="AP44" s="38">
        <v>0</v>
      </c>
      <c r="AQ44" s="39">
        <v>0</v>
      </c>
      <c r="AR44" s="40">
        <v>0</v>
      </c>
      <c r="AS44" s="39">
        <v>0</v>
      </c>
      <c r="AT44" s="39">
        <v>0</v>
      </c>
      <c r="AU44" s="39">
        <v>0</v>
      </c>
      <c r="AV44" s="32">
        <v>3265</v>
      </c>
      <c r="AW44" s="33">
        <v>11072</v>
      </c>
      <c r="AX44" s="34">
        <v>2846</v>
      </c>
      <c r="AY44" s="41">
        <v>95</v>
      </c>
      <c r="AZ44" s="42">
        <v>94</v>
      </c>
      <c r="BA44" s="43">
        <v>91</v>
      </c>
      <c r="BB44" s="41">
        <v>192</v>
      </c>
      <c r="BC44" s="42">
        <v>193</v>
      </c>
      <c r="BD44" s="42">
        <v>196</v>
      </c>
      <c r="BE44" s="45">
        <v>10.424908424908425</v>
      </c>
      <c r="BF44" s="44">
        <v>-1.0312319259687683</v>
      </c>
      <c r="BG44" s="44">
        <v>0.60930558802899171</v>
      </c>
      <c r="BH44" s="45">
        <v>4.8401360544217686</v>
      </c>
      <c r="BI44" s="44">
        <v>-0.82826672335600904</v>
      </c>
      <c r="BJ44" s="46">
        <v>5.947975044940268E-2</v>
      </c>
      <c r="BK44" s="33">
        <v>306</v>
      </c>
      <c r="BL44" s="33">
        <v>306</v>
      </c>
      <c r="BM44" s="33">
        <v>306</v>
      </c>
      <c r="BN44" s="32">
        <v>14140</v>
      </c>
      <c r="BO44" s="33">
        <v>58228</v>
      </c>
      <c r="BP44" s="34">
        <v>14869</v>
      </c>
      <c r="BQ44" s="47">
        <v>433.85015804694331</v>
      </c>
      <c r="BR44" s="47">
        <v>2.209210380748118</v>
      </c>
      <c r="BS44" s="47">
        <v>17.244315496967374</v>
      </c>
      <c r="BT44" s="48">
        <v>2266.6612789880533</v>
      </c>
      <c r="BU44" s="47">
        <v>397.31885938621554</v>
      </c>
      <c r="BV44" s="49">
        <v>75.717908323313168</v>
      </c>
      <c r="BW44" s="44">
        <v>5.2245256500351367</v>
      </c>
      <c r="BX44" s="44">
        <v>0.89374463931538184</v>
      </c>
      <c r="BY44" s="44">
        <v>-3.4506141872377327E-2</v>
      </c>
      <c r="BZ44" s="38">
        <v>0.5459719468311669</v>
      </c>
      <c r="CA44" s="39">
        <v>3.2536943200084822E-2</v>
      </c>
      <c r="CB44" s="50">
        <v>2.463610655898496E-2</v>
      </c>
    </row>
    <row r="45" spans="1:80" x14ac:dyDescent="0.25">
      <c r="A45" s="11" t="s">
        <v>74</v>
      </c>
      <c r="B45" s="32">
        <v>21610.336979999996</v>
      </c>
      <c r="C45" s="33">
        <v>88693.74460999998</v>
      </c>
      <c r="D45" s="34">
        <v>19668.16589</v>
      </c>
      <c r="E45" s="32">
        <v>19145.937389999996</v>
      </c>
      <c r="F45" s="33">
        <v>81442.306700000001</v>
      </c>
      <c r="G45" s="34">
        <v>22061.69687</v>
      </c>
      <c r="H45" s="35">
        <v>0.89150739428140824</v>
      </c>
      <c r="I45" s="36">
        <v>-0.23720918615027986</v>
      </c>
      <c r="J45" s="37">
        <v>-0.19753033320722113</v>
      </c>
      <c r="K45" s="32">
        <v>9506.7846300000001</v>
      </c>
      <c r="L45" s="33">
        <v>38918.999320000003</v>
      </c>
      <c r="M45" s="33">
        <v>10880.430910000001</v>
      </c>
      <c r="N45" s="38">
        <v>0.49318196030494188</v>
      </c>
      <c r="O45" s="39">
        <v>-3.3612193967442749E-3</v>
      </c>
      <c r="P45" s="40">
        <v>1.5309943941731463E-2</v>
      </c>
      <c r="Q45" s="32">
        <v>1806.2526699999999</v>
      </c>
      <c r="R45" s="33">
        <v>6372.5881500000005</v>
      </c>
      <c r="S45" s="34">
        <v>1501.4153100000001</v>
      </c>
      <c r="T45" s="38">
        <v>6.8055295965998838E-2</v>
      </c>
      <c r="U45" s="39">
        <v>-2.6286006484066274E-2</v>
      </c>
      <c r="V45" s="40">
        <v>-1.0191359957856527E-2</v>
      </c>
      <c r="W45" s="32">
        <v>6361.6555199999993</v>
      </c>
      <c r="X45" s="33">
        <v>30439.992179999997</v>
      </c>
      <c r="Y45" s="34">
        <v>8012.6247000000012</v>
      </c>
      <c r="Z45" s="38">
        <v>0.36319167773970057</v>
      </c>
      <c r="AA45" s="39">
        <v>3.0919854719809181E-2</v>
      </c>
      <c r="AB45" s="40">
        <v>-1.0569742011442063E-2</v>
      </c>
      <c r="AC45" s="32">
        <v>12496.976606000002</v>
      </c>
      <c r="AD45" s="33">
        <v>6957.1208400000005</v>
      </c>
      <c r="AE45" s="33">
        <v>8217.3363700000009</v>
      </c>
      <c r="AF45" s="33">
        <v>-4279.6402360000011</v>
      </c>
      <c r="AG45" s="34">
        <v>1260.2155300000004</v>
      </c>
      <c r="AH45" s="32">
        <v>0</v>
      </c>
      <c r="AI45" s="33">
        <v>0</v>
      </c>
      <c r="AJ45" s="33">
        <v>0</v>
      </c>
      <c r="AK45" s="33">
        <v>0</v>
      </c>
      <c r="AL45" s="34">
        <v>0</v>
      </c>
      <c r="AM45" s="38">
        <v>0.41779881336967922</v>
      </c>
      <c r="AN45" s="39">
        <v>-0.1604881711213883</v>
      </c>
      <c r="AO45" s="40">
        <v>0.33935899925886981</v>
      </c>
      <c r="AP45" s="38">
        <v>0</v>
      </c>
      <c r="AQ45" s="39">
        <v>0</v>
      </c>
      <c r="AR45" s="40">
        <v>0</v>
      </c>
      <c r="AS45" s="39">
        <v>0</v>
      </c>
      <c r="AT45" s="39">
        <v>0</v>
      </c>
      <c r="AU45" s="39">
        <v>0</v>
      </c>
      <c r="AV45" s="32">
        <v>5878</v>
      </c>
      <c r="AW45" s="33">
        <v>23244</v>
      </c>
      <c r="AX45" s="34">
        <v>6381</v>
      </c>
      <c r="AY45" s="41">
        <v>313</v>
      </c>
      <c r="AZ45" s="42">
        <v>309.05999999999995</v>
      </c>
      <c r="BA45" s="43">
        <v>316.66999999999996</v>
      </c>
      <c r="BB45" s="41">
        <v>363</v>
      </c>
      <c r="BC45" s="42">
        <v>357.5</v>
      </c>
      <c r="BD45" s="42">
        <v>342.90000000000003</v>
      </c>
      <c r="BE45" s="45">
        <v>6.716771402406291</v>
      </c>
      <c r="BF45" s="44">
        <v>0.45692049718797367</v>
      </c>
      <c r="BG45" s="44">
        <v>0.44937995737943481</v>
      </c>
      <c r="BH45" s="45">
        <v>6.2029746281714777</v>
      </c>
      <c r="BI45" s="44">
        <v>0.80536213964989756</v>
      </c>
      <c r="BJ45" s="46">
        <v>0.78479280998965972</v>
      </c>
      <c r="BK45" s="33">
        <v>517</v>
      </c>
      <c r="BL45" s="33">
        <v>514</v>
      </c>
      <c r="BM45" s="33">
        <v>514</v>
      </c>
      <c r="BN45" s="32">
        <v>32042</v>
      </c>
      <c r="BO45" s="33">
        <v>133439</v>
      </c>
      <c r="BP45" s="34">
        <v>33782</v>
      </c>
      <c r="BQ45" s="47">
        <v>653.06070895743301</v>
      </c>
      <c r="BR45" s="47">
        <v>55.534418775796553</v>
      </c>
      <c r="BS45" s="47">
        <v>42.727098094042276</v>
      </c>
      <c r="BT45" s="48">
        <v>3457.4043049678735</v>
      </c>
      <c r="BU45" s="47">
        <v>200.18460609070507</v>
      </c>
      <c r="BV45" s="49">
        <v>-46.394813084097223</v>
      </c>
      <c r="BW45" s="44">
        <v>5.2941545212349164</v>
      </c>
      <c r="BX45" s="44">
        <v>-0.15701934742789447</v>
      </c>
      <c r="BY45" s="44">
        <v>-0.4466388017731715</v>
      </c>
      <c r="BZ45" s="38">
        <v>0.73846893717483497</v>
      </c>
      <c r="CA45" s="39">
        <v>4.9837946416184664E-2</v>
      </c>
      <c r="CB45" s="50">
        <v>2.7211541513622928E-2</v>
      </c>
    </row>
    <row r="46" spans="1:80" x14ac:dyDescent="0.25">
      <c r="A46" s="11" t="s">
        <v>75</v>
      </c>
      <c r="B46" s="32">
        <v>12847.243</v>
      </c>
      <c r="C46" s="33">
        <v>48437.358430000008</v>
      </c>
      <c r="D46" s="34">
        <v>11456.869429999995</v>
      </c>
      <c r="E46" s="32">
        <v>8861.3151400000006</v>
      </c>
      <c r="F46" s="33">
        <v>39836.362099999998</v>
      </c>
      <c r="G46" s="34">
        <v>10803.780339999998</v>
      </c>
      <c r="H46" s="35">
        <v>1.0604500526155642</v>
      </c>
      <c r="I46" s="36">
        <v>-0.38936217017826347</v>
      </c>
      <c r="J46" s="37">
        <v>-0.15545812465246023</v>
      </c>
      <c r="K46" s="32">
        <v>5843.2152600000009</v>
      </c>
      <c r="L46" s="33">
        <v>26852.253790000002</v>
      </c>
      <c r="M46" s="33">
        <v>6935.8247599999995</v>
      </c>
      <c r="N46" s="38">
        <v>0.64198128263685161</v>
      </c>
      <c r="O46" s="39">
        <v>-1.7425946164177142E-2</v>
      </c>
      <c r="P46" s="40">
        <v>-3.2082622159314567E-2</v>
      </c>
      <c r="Q46" s="32">
        <v>797.29782000000012</v>
      </c>
      <c r="R46" s="33">
        <v>3789.6205300000001</v>
      </c>
      <c r="S46" s="34">
        <v>1434.7217899999998</v>
      </c>
      <c r="T46" s="38">
        <v>0.13279812666017238</v>
      </c>
      <c r="U46" s="39">
        <v>4.2823014907178103E-2</v>
      </c>
      <c r="V46" s="40">
        <v>3.7668442868087348E-2</v>
      </c>
      <c r="W46" s="32">
        <v>1648.8348000000001</v>
      </c>
      <c r="X46" s="33">
        <v>7077.0645600000007</v>
      </c>
      <c r="Y46" s="34">
        <v>1691.7757300000003</v>
      </c>
      <c r="Z46" s="38">
        <v>0.15659108911501626</v>
      </c>
      <c r="AA46" s="39">
        <v>-2.9480027186575969E-2</v>
      </c>
      <c r="AB46" s="40">
        <v>-2.1062295554865551E-2</v>
      </c>
      <c r="AC46" s="32">
        <v>14682.200649999999</v>
      </c>
      <c r="AD46" s="33">
        <v>11459.447120000001</v>
      </c>
      <c r="AE46" s="33">
        <v>10764.594009999999</v>
      </c>
      <c r="AF46" s="33">
        <v>-3917.60664</v>
      </c>
      <c r="AG46" s="34">
        <v>-694.85311000000183</v>
      </c>
      <c r="AH46" s="32">
        <v>7453.9746399999995</v>
      </c>
      <c r="AI46" s="33">
        <v>4066.2190900000001</v>
      </c>
      <c r="AJ46" s="33">
        <v>3592.4715000000001</v>
      </c>
      <c r="AK46" s="33">
        <v>-3861.5031399999993</v>
      </c>
      <c r="AL46" s="34">
        <v>-473.74758999999995</v>
      </c>
      <c r="AM46" s="38">
        <v>0.93957551631100356</v>
      </c>
      <c r="AN46" s="39">
        <v>-0.20325338869219434</v>
      </c>
      <c r="AO46" s="40">
        <v>0.70299269075166182</v>
      </c>
      <c r="AP46" s="38">
        <v>0.31356484613441227</v>
      </c>
      <c r="AQ46" s="39">
        <v>-0.26663548478483623</v>
      </c>
      <c r="AR46" s="40">
        <v>0.22961685182179181</v>
      </c>
      <c r="AS46" s="39">
        <v>0.33251985758162877</v>
      </c>
      <c r="AT46" s="39">
        <v>-0.50866167385412142</v>
      </c>
      <c r="AU46" s="39">
        <v>0.23044680483166394</v>
      </c>
      <c r="AV46" s="32">
        <v>5986</v>
      </c>
      <c r="AW46" s="33">
        <v>23949</v>
      </c>
      <c r="AX46" s="34">
        <v>6243</v>
      </c>
      <c r="AY46" s="41">
        <v>232.88</v>
      </c>
      <c r="AZ46" s="42">
        <v>231.11958333333334</v>
      </c>
      <c r="BA46" s="43">
        <v>235.26999999999998</v>
      </c>
      <c r="BB46" s="41">
        <v>304.26</v>
      </c>
      <c r="BC46" s="42">
        <v>306.06565476190474</v>
      </c>
      <c r="BD46" s="42">
        <v>311.39</v>
      </c>
      <c r="BE46" s="45">
        <v>8.8451566285544274</v>
      </c>
      <c r="BF46" s="44">
        <v>0.27708151118353541</v>
      </c>
      <c r="BG46" s="44">
        <v>0.21001645039990002</v>
      </c>
      <c r="BH46" s="45">
        <v>6.6829377950480113</v>
      </c>
      <c r="BI46" s="44">
        <v>0.12495010907767856</v>
      </c>
      <c r="BJ46" s="46">
        <v>0.16227803153244036</v>
      </c>
      <c r="BK46" s="33">
        <v>512</v>
      </c>
      <c r="BL46" s="33">
        <v>557</v>
      </c>
      <c r="BM46" s="33">
        <v>546</v>
      </c>
      <c r="BN46" s="32">
        <v>34116</v>
      </c>
      <c r="BO46" s="33">
        <v>143014</v>
      </c>
      <c r="BP46" s="34">
        <v>35416</v>
      </c>
      <c r="BQ46" s="47">
        <v>305.05365766885018</v>
      </c>
      <c r="BR46" s="47">
        <v>45.312916081325227</v>
      </c>
      <c r="BS46" s="47">
        <v>26.504969428538004</v>
      </c>
      <c r="BT46" s="48">
        <v>1730.5430626301454</v>
      </c>
      <c r="BU46" s="47">
        <v>250.20307933579193</v>
      </c>
      <c r="BV46" s="49">
        <v>67.159952688185285</v>
      </c>
      <c r="BW46" s="44">
        <v>5.6729136633028991</v>
      </c>
      <c r="BX46" s="44">
        <v>-2.6384699543743118E-2</v>
      </c>
      <c r="BY46" s="44">
        <v>-0.29869266681526874</v>
      </c>
      <c r="BZ46" s="38">
        <v>0.72881425690414448</v>
      </c>
      <c r="CA46" s="39">
        <v>-1.1550326429188851E-2</v>
      </c>
      <c r="CB46" s="50">
        <v>2.5368694817624271E-2</v>
      </c>
    </row>
    <row r="47" spans="1:80" x14ac:dyDescent="0.25">
      <c r="A47" s="11" t="s">
        <v>76</v>
      </c>
      <c r="B47" s="32">
        <v>4735.5733599999994</v>
      </c>
      <c r="C47" s="33">
        <v>22083.268820000008</v>
      </c>
      <c r="D47" s="34">
        <v>4909.0153399999999</v>
      </c>
      <c r="E47" s="32">
        <v>4893.5549100000007</v>
      </c>
      <c r="F47" s="33">
        <v>21974.213319999999</v>
      </c>
      <c r="G47" s="34">
        <v>5494.50054</v>
      </c>
      <c r="H47" s="35">
        <v>0.8934415975141573</v>
      </c>
      <c r="I47" s="36">
        <v>-7.4274806428268003E-2</v>
      </c>
      <c r="J47" s="37">
        <v>-0.11152128777378845</v>
      </c>
      <c r="K47" s="32">
        <v>3610.0458200000003</v>
      </c>
      <c r="L47" s="33">
        <v>15684.519970000001</v>
      </c>
      <c r="M47" s="33">
        <v>4027.0302600000005</v>
      </c>
      <c r="N47" s="38">
        <v>0.73292016820877415</v>
      </c>
      <c r="O47" s="39">
        <v>-4.7942104779461481E-3</v>
      </c>
      <c r="P47" s="40">
        <v>1.9150817670768094E-2</v>
      </c>
      <c r="Q47" s="32">
        <v>647.74370999999996</v>
      </c>
      <c r="R47" s="33">
        <v>2724.00216</v>
      </c>
      <c r="S47" s="34">
        <v>780.15382000000011</v>
      </c>
      <c r="T47" s="38">
        <v>0.14198812327353053</v>
      </c>
      <c r="U47" s="39">
        <v>9.621424235100845E-3</v>
      </c>
      <c r="V47" s="40">
        <v>1.8024542856263509E-2</v>
      </c>
      <c r="W47" s="32">
        <v>438.11382000000003</v>
      </c>
      <c r="X47" s="33">
        <v>2242.1851200000001</v>
      </c>
      <c r="Y47" s="34">
        <v>530.77175</v>
      </c>
      <c r="Z47" s="38">
        <v>9.6600545606643981E-2</v>
      </c>
      <c r="AA47" s="39">
        <v>7.0718025849375032E-3</v>
      </c>
      <c r="AB47" s="40">
        <v>-5.4365597653721343E-3</v>
      </c>
      <c r="AC47" s="32">
        <v>7171.6689999999999</v>
      </c>
      <c r="AD47" s="33">
        <v>5929.5071300000009</v>
      </c>
      <c r="AE47" s="33">
        <v>6472.8236100000004</v>
      </c>
      <c r="AF47" s="33">
        <v>-698.8453899999995</v>
      </c>
      <c r="AG47" s="34">
        <v>543.3164799999995</v>
      </c>
      <c r="AH47" s="32">
        <v>3279.5250899999996</v>
      </c>
      <c r="AI47" s="33">
        <v>2456.67839</v>
      </c>
      <c r="AJ47" s="33">
        <v>2827.4133500000003</v>
      </c>
      <c r="AK47" s="33">
        <v>-452.11173999999937</v>
      </c>
      <c r="AL47" s="34">
        <v>370.73496000000023</v>
      </c>
      <c r="AM47" s="38">
        <v>1.3185584402757236</v>
      </c>
      <c r="AN47" s="39">
        <v>-0.19586620375513153</v>
      </c>
      <c r="AO47" s="40">
        <v>1.0500516726259153</v>
      </c>
      <c r="AP47" s="38">
        <v>0.57596343750679746</v>
      </c>
      <c r="AQ47" s="39">
        <v>-0.11656623961766377</v>
      </c>
      <c r="AR47" s="40">
        <v>0.46471729863015271</v>
      </c>
      <c r="AS47" s="39">
        <v>0.51458969371581864</v>
      </c>
      <c r="AT47" s="39">
        <v>-0.15558263505447389</v>
      </c>
      <c r="AU47" s="39">
        <v>0.40279145301320218</v>
      </c>
      <c r="AV47" s="32">
        <v>2509</v>
      </c>
      <c r="AW47" s="33">
        <v>10152</v>
      </c>
      <c r="AX47" s="34">
        <v>2619</v>
      </c>
      <c r="AY47" s="41">
        <v>105.00000000000001</v>
      </c>
      <c r="AZ47" s="42">
        <v>106.75</v>
      </c>
      <c r="BA47" s="43">
        <v>106.5</v>
      </c>
      <c r="BB47" s="41">
        <v>232</v>
      </c>
      <c r="BC47" s="42">
        <v>226</v>
      </c>
      <c r="BD47" s="42">
        <v>222.25</v>
      </c>
      <c r="BE47" s="45">
        <v>8.1971830985915499</v>
      </c>
      <c r="BF47" s="44">
        <v>0.23210373351218561</v>
      </c>
      <c r="BG47" s="44">
        <v>0.27212455058218232</v>
      </c>
      <c r="BH47" s="45">
        <v>3.9280089988751405</v>
      </c>
      <c r="BI47" s="44">
        <v>0.32312394140387601</v>
      </c>
      <c r="BJ47" s="46">
        <v>0.1846461670167332</v>
      </c>
      <c r="BK47" s="33">
        <v>405</v>
      </c>
      <c r="BL47" s="33">
        <v>405</v>
      </c>
      <c r="BM47" s="33">
        <v>405</v>
      </c>
      <c r="BN47" s="32">
        <v>14213</v>
      </c>
      <c r="BO47" s="33">
        <v>60109</v>
      </c>
      <c r="BP47" s="34">
        <v>14890</v>
      </c>
      <c r="BQ47" s="47">
        <v>369.00608059100068</v>
      </c>
      <c r="BR47" s="47">
        <v>24.704743083085305</v>
      </c>
      <c r="BS47" s="47">
        <v>3.4333157804065877</v>
      </c>
      <c r="BT47" s="48">
        <v>2097.9383505154638</v>
      </c>
      <c r="BU47" s="47">
        <v>147.53782839509654</v>
      </c>
      <c r="BV47" s="49">
        <v>-66.58226808185691</v>
      </c>
      <c r="BW47" s="44">
        <v>5.6853760977472314</v>
      </c>
      <c r="BX47" s="44">
        <v>2.0569401852452707E-2</v>
      </c>
      <c r="BY47" s="44">
        <v>-0.23552618751675602</v>
      </c>
      <c r="BZ47" s="38">
        <v>0.41309474268275764</v>
      </c>
      <c r="CA47" s="39">
        <v>2.3163329788381815E-2</v>
      </c>
      <c r="CB47" s="50">
        <v>6.4720469276418058E-3</v>
      </c>
    </row>
    <row r="48" spans="1:80" x14ac:dyDescent="0.25">
      <c r="A48" s="11" t="s">
        <v>77</v>
      </c>
      <c r="B48" s="32">
        <v>8680.4778900000001</v>
      </c>
      <c r="C48" s="33">
        <v>31287.892920000002</v>
      </c>
      <c r="D48" s="34">
        <v>8357.74287</v>
      </c>
      <c r="E48" s="32">
        <v>6579.2565500000001</v>
      </c>
      <c r="F48" s="33">
        <v>26728.93187</v>
      </c>
      <c r="G48" s="34">
        <v>6994.719039999999</v>
      </c>
      <c r="H48" s="35">
        <v>1.1948647003840203</v>
      </c>
      <c r="I48" s="36">
        <v>-0.12450593428138124</v>
      </c>
      <c r="J48" s="37">
        <v>2.430191575150431E-2</v>
      </c>
      <c r="K48" s="32">
        <v>4815.1989999999996</v>
      </c>
      <c r="L48" s="33">
        <v>18343.588199999998</v>
      </c>
      <c r="M48" s="33">
        <v>4872.4697100000003</v>
      </c>
      <c r="N48" s="38">
        <v>0.69659262682836809</v>
      </c>
      <c r="O48" s="39">
        <v>-3.528322622679203E-2</v>
      </c>
      <c r="P48" s="40">
        <v>1.0310500433767911E-2</v>
      </c>
      <c r="Q48" s="32">
        <v>645.92413999999985</v>
      </c>
      <c r="R48" s="33">
        <v>3190.1177499999999</v>
      </c>
      <c r="S48" s="34">
        <v>1102.58376</v>
      </c>
      <c r="T48" s="38">
        <v>0.15763088605771935</v>
      </c>
      <c r="U48" s="39">
        <v>5.9455030610951615E-2</v>
      </c>
      <c r="V48" s="40">
        <v>3.8280147857046171E-2</v>
      </c>
      <c r="W48" s="32">
        <v>1078.0033900000001</v>
      </c>
      <c r="X48" s="33">
        <v>3967.2020299999999</v>
      </c>
      <c r="Y48" s="34">
        <v>902.03221999999994</v>
      </c>
      <c r="Z48" s="38">
        <v>0.12895903535819503</v>
      </c>
      <c r="AA48" s="39">
        <v>-3.4889779748429744E-2</v>
      </c>
      <c r="AB48" s="40">
        <v>-1.9464480003176576E-2</v>
      </c>
      <c r="AC48" s="32">
        <v>6465.1255799999999</v>
      </c>
      <c r="AD48" s="33">
        <v>5176.3134800000007</v>
      </c>
      <c r="AE48" s="33">
        <v>5718.5459199999996</v>
      </c>
      <c r="AF48" s="33">
        <v>-746.57966000000033</v>
      </c>
      <c r="AG48" s="34">
        <v>542.23243999999886</v>
      </c>
      <c r="AH48" s="32">
        <v>998.26114000000007</v>
      </c>
      <c r="AI48" s="33">
        <v>630.86527999999998</v>
      </c>
      <c r="AJ48" s="33">
        <v>492.74671999999998</v>
      </c>
      <c r="AK48" s="33">
        <v>-505.51442000000009</v>
      </c>
      <c r="AL48" s="34">
        <v>-138.11856</v>
      </c>
      <c r="AM48" s="38">
        <v>0.68422132733068874</v>
      </c>
      <c r="AN48" s="39">
        <v>-6.0567803167286605E-2</v>
      </c>
      <c r="AO48" s="40">
        <v>0.51877990584425904</v>
      </c>
      <c r="AP48" s="38">
        <v>5.8956913088186451E-2</v>
      </c>
      <c r="AQ48" s="39">
        <v>-5.6043799159466091E-2</v>
      </c>
      <c r="AR48" s="40">
        <v>3.8793673536930667E-2</v>
      </c>
      <c r="AS48" s="39">
        <v>7.0445534292682618E-2</v>
      </c>
      <c r="AT48" s="39">
        <v>-8.1283028412475936E-2</v>
      </c>
      <c r="AU48" s="39">
        <v>4.6843196456352161E-2</v>
      </c>
      <c r="AV48" s="32">
        <v>4534</v>
      </c>
      <c r="AW48" s="33">
        <v>18512</v>
      </c>
      <c r="AX48" s="34">
        <v>4947</v>
      </c>
      <c r="AY48" s="41">
        <v>157</v>
      </c>
      <c r="AZ48" s="42">
        <v>152.54</v>
      </c>
      <c r="BA48" s="43">
        <v>148.02000000000001</v>
      </c>
      <c r="BB48" s="41">
        <v>291</v>
      </c>
      <c r="BC48" s="42">
        <v>285.46999999999997</v>
      </c>
      <c r="BD48" s="42">
        <v>287.12</v>
      </c>
      <c r="BE48" s="45">
        <v>11.140386434265638</v>
      </c>
      <c r="BF48" s="44">
        <v>1.5140594703590562</v>
      </c>
      <c r="BG48" s="44">
        <v>1.0271920808719912</v>
      </c>
      <c r="BH48" s="45">
        <v>5.743243243243243</v>
      </c>
      <c r="BI48" s="44">
        <v>0.54965790532800796</v>
      </c>
      <c r="BJ48" s="46">
        <v>0.33928952948464541</v>
      </c>
      <c r="BK48" s="33">
        <v>373</v>
      </c>
      <c r="BL48" s="33">
        <v>373</v>
      </c>
      <c r="BM48" s="33">
        <v>373</v>
      </c>
      <c r="BN48" s="32">
        <v>22839</v>
      </c>
      <c r="BO48" s="33">
        <v>92171</v>
      </c>
      <c r="BP48" s="34">
        <v>23736</v>
      </c>
      <c r="BQ48" s="47">
        <v>294.68819683181664</v>
      </c>
      <c r="BR48" s="47">
        <v>6.6170663094645192</v>
      </c>
      <c r="BS48" s="47">
        <v>4.6953371471001901</v>
      </c>
      <c r="BT48" s="48">
        <v>1413.9314817060842</v>
      </c>
      <c r="BU48" s="47">
        <v>-37.161714147466682</v>
      </c>
      <c r="BV48" s="49">
        <v>-29.939081712239158</v>
      </c>
      <c r="BW48" s="44">
        <v>4.7980594299575499</v>
      </c>
      <c r="BX48" s="44">
        <v>-0.23921450034681691</v>
      </c>
      <c r="BY48" s="44">
        <v>-0.18092717332680586</v>
      </c>
      <c r="BZ48" s="38">
        <v>0.715004367864566</v>
      </c>
      <c r="CA48" s="39">
        <v>3.4664778945888597E-2</v>
      </c>
      <c r="CB48" s="50">
        <v>3.79982346977219E-2</v>
      </c>
    </row>
    <row r="49" spans="1:80" x14ac:dyDescent="0.25">
      <c r="A49" s="11" t="s">
        <v>78</v>
      </c>
      <c r="B49" s="32">
        <v>11172.938400000001</v>
      </c>
      <c r="C49" s="33">
        <v>39941.384129999999</v>
      </c>
      <c r="D49" s="34">
        <v>9451.5165999999972</v>
      </c>
      <c r="E49" s="32">
        <v>9899.5365599999986</v>
      </c>
      <c r="F49" s="33">
        <v>38932.331790000004</v>
      </c>
      <c r="G49" s="34">
        <v>10022.342620000001</v>
      </c>
      <c r="H49" s="35">
        <v>0.94304465117158365</v>
      </c>
      <c r="I49" s="36">
        <v>-0.18558781887204467</v>
      </c>
      <c r="J49" s="37">
        <v>-8.2873455800349105E-2</v>
      </c>
      <c r="K49" s="32">
        <v>5881.4618099999998</v>
      </c>
      <c r="L49" s="33">
        <v>24439.67484</v>
      </c>
      <c r="M49" s="33">
        <v>6010.1938600000003</v>
      </c>
      <c r="N49" s="38">
        <v>0.59967954478091867</v>
      </c>
      <c r="O49" s="39">
        <v>5.5646814887727603E-3</v>
      </c>
      <c r="P49" s="40">
        <v>-2.8067978070447586E-2</v>
      </c>
      <c r="Q49" s="32">
        <v>884.3309099999999</v>
      </c>
      <c r="R49" s="33">
        <v>3509.26791</v>
      </c>
      <c r="S49" s="34">
        <v>1423.11346</v>
      </c>
      <c r="T49" s="38">
        <v>0.1419940939915702</v>
      </c>
      <c r="U49" s="39">
        <v>5.2663557694222554E-2</v>
      </c>
      <c r="V49" s="40">
        <v>5.1856469332227914E-2</v>
      </c>
      <c r="W49" s="32">
        <v>2813.0752800000005</v>
      </c>
      <c r="X49" s="33">
        <v>9769.4535400000004</v>
      </c>
      <c r="Y49" s="34">
        <v>2300.8225899999998</v>
      </c>
      <c r="Z49" s="38">
        <v>0.22956934094516113</v>
      </c>
      <c r="AA49" s="39">
        <v>-5.4592979477644688E-2</v>
      </c>
      <c r="AB49" s="40">
        <v>-2.1364859263965363E-2</v>
      </c>
      <c r="AC49" s="32">
        <v>6805.7571500000004</v>
      </c>
      <c r="AD49" s="33">
        <v>6997.6886599999989</v>
      </c>
      <c r="AE49" s="33">
        <v>8797.1212500000001</v>
      </c>
      <c r="AF49" s="33">
        <v>1991.3640999999998</v>
      </c>
      <c r="AG49" s="34">
        <v>1799.4325900000013</v>
      </c>
      <c r="AH49" s="32">
        <v>347.89873999999998</v>
      </c>
      <c r="AI49" s="33">
        <v>0</v>
      </c>
      <c r="AJ49" s="33">
        <v>1036.20074</v>
      </c>
      <c r="AK49" s="33">
        <v>688.30200000000002</v>
      </c>
      <c r="AL49" s="34">
        <v>1036.20074</v>
      </c>
      <c r="AM49" s="38">
        <v>0.93076292644928571</v>
      </c>
      <c r="AN49" s="39">
        <v>0.32163425265296375</v>
      </c>
      <c r="AO49" s="40">
        <v>0.75556397397372466</v>
      </c>
      <c r="AP49" s="38">
        <v>0.10963327726684628</v>
      </c>
      <c r="AQ49" s="39">
        <v>7.8495654598130959E-2</v>
      </c>
      <c r="AR49" s="40">
        <v>0.10963327726684628</v>
      </c>
      <c r="AS49" s="39">
        <v>0.10338907571691057</v>
      </c>
      <c r="AT49" s="39">
        <v>6.8246143733031922E-2</v>
      </c>
      <c r="AU49" s="39">
        <v>0.10338907571691057</v>
      </c>
      <c r="AV49" s="32">
        <v>4301</v>
      </c>
      <c r="AW49" s="33">
        <v>16464</v>
      </c>
      <c r="AX49" s="34">
        <v>4261</v>
      </c>
      <c r="AY49" s="41">
        <v>148.26</v>
      </c>
      <c r="AZ49" s="42">
        <v>148.34</v>
      </c>
      <c r="BA49" s="43">
        <v>151.13999999999999</v>
      </c>
      <c r="BB49" s="41">
        <v>279.39999999999998</v>
      </c>
      <c r="BC49" s="42">
        <v>287.88</v>
      </c>
      <c r="BD49" s="42">
        <v>296.74</v>
      </c>
      <c r="BE49" s="45">
        <v>9.3974681310925856</v>
      </c>
      <c r="BF49" s="44">
        <v>-0.27248105727020189</v>
      </c>
      <c r="BG49" s="44">
        <v>0.14844561525060129</v>
      </c>
      <c r="BH49" s="45">
        <v>4.7864572802228667</v>
      </c>
      <c r="BI49" s="44">
        <v>-0.34477631557765864</v>
      </c>
      <c r="BJ49" s="46">
        <v>2.0582610221477005E-2</v>
      </c>
      <c r="BK49" s="33">
        <v>444</v>
      </c>
      <c r="BL49" s="33">
        <v>426</v>
      </c>
      <c r="BM49" s="33">
        <v>400</v>
      </c>
      <c r="BN49" s="32">
        <v>28962</v>
      </c>
      <c r="BO49" s="33">
        <v>110149</v>
      </c>
      <c r="BP49" s="34">
        <v>26863</v>
      </c>
      <c r="BQ49" s="47">
        <v>373.09096601273131</v>
      </c>
      <c r="BR49" s="47">
        <v>31.279745793133259</v>
      </c>
      <c r="BS49" s="47">
        <v>19.639443166404931</v>
      </c>
      <c r="BT49" s="48">
        <v>2352.1104482515843</v>
      </c>
      <c r="BU49" s="47">
        <v>50.42791860731586</v>
      </c>
      <c r="BV49" s="49">
        <v>-12.58414540730837</v>
      </c>
      <c r="BW49" s="44">
        <v>6.3043886411640457</v>
      </c>
      <c r="BX49" s="44">
        <v>-0.42939420003567541</v>
      </c>
      <c r="BY49" s="44">
        <v>-0.38590533356870438</v>
      </c>
      <c r="BZ49" s="38">
        <v>0.75457865168539329</v>
      </c>
      <c r="CA49" s="39">
        <v>2.9803876910618587E-2</v>
      </c>
      <c r="CB49" s="50">
        <v>4.6179397714076864E-2</v>
      </c>
    </row>
    <row r="50" spans="1:80" x14ac:dyDescent="0.25">
      <c r="A50" s="11" t="s">
        <v>79</v>
      </c>
      <c r="B50" s="32">
        <v>4619.7619999999997</v>
      </c>
      <c r="C50" s="33">
        <v>22144.720000000001</v>
      </c>
      <c r="D50" s="34">
        <v>5035.1960000000008</v>
      </c>
      <c r="E50" s="32">
        <v>6358.6769999999997</v>
      </c>
      <c r="F50" s="33">
        <v>22409.905999999999</v>
      </c>
      <c r="G50" s="34">
        <v>5689.0749999999998</v>
      </c>
      <c r="H50" s="35">
        <v>0.88506409214151704</v>
      </c>
      <c r="I50" s="36">
        <v>0.15853528748608325</v>
      </c>
      <c r="J50" s="37">
        <v>-0.10310248026623881</v>
      </c>
      <c r="K50" s="32">
        <v>4155.4129999999996</v>
      </c>
      <c r="L50" s="33">
        <v>16393.167000000001</v>
      </c>
      <c r="M50" s="33">
        <v>3971.0349999999999</v>
      </c>
      <c r="N50" s="38">
        <v>0.69801066078404661</v>
      </c>
      <c r="O50" s="39">
        <v>4.4507895979355339E-2</v>
      </c>
      <c r="P50" s="40">
        <v>-3.3503652573626641E-2</v>
      </c>
      <c r="Q50" s="32">
        <v>516.61</v>
      </c>
      <c r="R50" s="33">
        <v>1853.08</v>
      </c>
      <c r="S50" s="34">
        <v>643.53</v>
      </c>
      <c r="T50" s="38">
        <v>0.1131168072138265</v>
      </c>
      <c r="U50" s="39">
        <v>3.1871919322839101E-2</v>
      </c>
      <c r="V50" s="40">
        <v>3.0426589771593585E-2</v>
      </c>
      <c r="W50" s="32">
        <v>866.90800000000002</v>
      </c>
      <c r="X50" s="33">
        <v>3381.4670000000001</v>
      </c>
      <c r="Y50" s="34">
        <v>798.93399999999997</v>
      </c>
      <c r="Z50" s="38">
        <v>0.14043302294309706</v>
      </c>
      <c r="AA50" s="39">
        <v>4.0983734554756457E-3</v>
      </c>
      <c r="AB50" s="40">
        <v>-1.0458596147139204E-2</v>
      </c>
      <c r="AC50" s="32">
        <v>4698.9249099999997</v>
      </c>
      <c r="AD50" s="33">
        <v>4470.1395700000003</v>
      </c>
      <c r="AE50" s="33">
        <v>4573.4214699999993</v>
      </c>
      <c r="AF50" s="33">
        <v>-125.50344000000041</v>
      </c>
      <c r="AG50" s="34">
        <v>103.28189999999904</v>
      </c>
      <c r="AH50" s="32">
        <v>0</v>
      </c>
      <c r="AI50" s="33">
        <v>0</v>
      </c>
      <c r="AJ50" s="33">
        <v>0</v>
      </c>
      <c r="AK50" s="33">
        <v>0</v>
      </c>
      <c r="AL50" s="34">
        <v>0</v>
      </c>
      <c r="AM50" s="38">
        <v>0.9082906544253686</v>
      </c>
      <c r="AN50" s="39">
        <v>-0.10884505732774774</v>
      </c>
      <c r="AO50" s="40">
        <v>0.70643036583287344</v>
      </c>
      <c r="AP50" s="38">
        <v>0</v>
      </c>
      <c r="AQ50" s="39">
        <v>0</v>
      </c>
      <c r="AR50" s="40">
        <v>0</v>
      </c>
      <c r="AS50" s="39">
        <v>0</v>
      </c>
      <c r="AT50" s="39">
        <v>0</v>
      </c>
      <c r="AU50" s="39">
        <v>0</v>
      </c>
      <c r="AV50" s="32">
        <v>2488</v>
      </c>
      <c r="AW50" s="33">
        <v>9914</v>
      </c>
      <c r="AX50" s="34">
        <v>2325</v>
      </c>
      <c r="AY50" s="41">
        <v>97</v>
      </c>
      <c r="AZ50" s="42">
        <v>93</v>
      </c>
      <c r="BA50" s="43">
        <v>82</v>
      </c>
      <c r="BB50" s="41">
        <v>227</v>
      </c>
      <c r="BC50" s="42">
        <v>211</v>
      </c>
      <c r="BD50" s="42">
        <v>196</v>
      </c>
      <c r="BE50" s="45">
        <v>9.4512195121951219</v>
      </c>
      <c r="BF50" s="44">
        <v>0.90139133350096401</v>
      </c>
      <c r="BG50" s="44">
        <v>0.56770696739225457</v>
      </c>
      <c r="BH50" s="45">
        <v>3.954081632653061</v>
      </c>
      <c r="BI50" s="44">
        <v>0.30063082501723137</v>
      </c>
      <c r="BJ50" s="46">
        <v>3.8599800109617277E-2</v>
      </c>
      <c r="BK50" s="33">
        <v>272</v>
      </c>
      <c r="BL50" s="33">
        <v>269</v>
      </c>
      <c r="BM50" s="33">
        <v>269</v>
      </c>
      <c r="BN50" s="32">
        <v>12758</v>
      </c>
      <c r="BO50" s="33">
        <v>51467</v>
      </c>
      <c r="BP50" s="34">
        <v>11450</v>
      </c>
      <c r="BQ50" s="47">
        <v>496.86244541484717</v>
      </c>
      <c r="BR50" s="47">
        <v>-1.5445933059554591</v>
      </c>
      <c r="BS50" s="47">
        <v>61.439630795770881</v>
      </c>
      <c r="BT50" s="48">
        <v>2446.9139784946237</v>
      </c>
      <c r="BU50" s="47">
        <v>-108.82436555682307</v>
      </c>
      <c r="BV50" s="49">
        <v>186.48367790959264</v>
      </c>
      <c r="BW50" s="44">
        <v>4.924731182795699</v>
      </c>
      <c r="BX50" s="44">
        <v>-0.20308232202745202</v>
      </c>
      <c r="BY50" s="44">
        <v>-0.26661438912280033</v>
      </c>
      <c r="BZ50" s="38">
        <v>0.47825905350653691</v>
      </c>
      <c r="CA50" s="39">
        <v>-4.2901077212417371E-2</v>
      </c>
      <c r="CB50" s="50">
        <v>-4.5924884976938196E-2</v>
      </c>
    </row>
    <row r="51" spans="1:80" x14ac:dyDescent="0.25">
      <c r="A51" s="11" t="s">
        <v>80</v>
      </c>
      <c r="B51" s="32">
        <v>248.29900000000001</v>
      </c>
      <c r="C51" s="33">
        <v>1800.7159999999999</v>
      </c>
      <c r="D51" s="34">
        <v>195.00200000000001</v>
      </c>
      <c r="E51" s="32">
        <v>398.66399999999999</v>
      </c>
      <c r="F51" s="33">
        <v>1750.8589999999999</v>
      </c>
      <c r="G51" s="34">
        <v>420.62799999999999</v>
      </c>
      <c r="H51" s="35">
        <v>0.46359728786481169</v>
      </c>
      <c r="I51" s="36">
        <v>-0.1592304568023768</v>
      </c>
      <c r="J51" s="37">
        <v>-0.56487844890211247</v>
      </c>
      <c r="K51" s="32">
        <v>232.22200000000001</v>
      </c>
      <c r="L51" s="33">
        <v>993.28</v>
      </c>
      <c r="M51" s="33">
        <v>242.482</v>
      </c>
      <c r="N51" s="38">
        <v>0.57647612617324573</v>
      </c>
      <c r="O51" s="39">
        <v>-6.0244256699104604E-3</v>
      </c>
      <c r="P51" s="40">
        <v>9.166022961051068E-3</v>
      </c>
      <c r="Q51" s="32">
        <v>100.03</v>
      </c>
      <c r="R51" s="33">
        <v>448.173</v>
      </c>
      <c r="S51" s="34">
        <v>113.33799999999999</v>
      </c>
      <c r="T51" s="38">
        <v>0.26944948981047384</v>
      </c>
      <c r="U51" s="39">
        <v>1.8536440224857897E-2</v>
      </c>
      <c r="V51" s="40">
        <v>1.3476278946549347E-2</v>
      </c>
      <c r="W51" s="32">
        <v>5.9969999999999999</v>
      </c>
      <c r="X51" s="33">
        <v>17.709</v>
      </c>
      <c r="Y51" s="34">
        <v>2.0369999999999999</v>
      </c>
      <c r="Z51" s="38">
        <v>4.8427589223732134E-3</v>
      </c>
      <c r="AA51" s="39">
        <v>-1.019998383844793E-2</v>
      </c>
      <c r="AB51" s="40">
        <v>-5.2717048922457828E-3</v>
      </c>
      <c r="AC51" s="32">
        <v>435.12799999999999</v>
      </c>
      <c r="AD51" s="33">
        <v>442.45600000000002</v>
      </c>
      <c r="AE51" s="33">
        <v>563.14475000000004</v>
      </c>
      <c r="AF51" s="33">
        <v>128.01675000000006</v>
      </c>
      <c r="AG51" s="34">
        <v>120.68875000000003</v>
      </c>
      <c r="AH51" s="32">
        <v>0</v>
      </c>
      <c r="AI51" s="33">
        <v>0</v>
      </c>
      <c r="AJ51" s="33">
        <v>0</v>
      </c>
      <c r="AK51" s="33">
        <v>0</v>
      </c>
      <c r="AL51" s="34">
        <v>0</v>
      </c>
      <c r="AM51" s="38">
        <v>2.887892175464867</v>
      </c>
      <c r="AN51" s="39">
        <v>1.135456603835501</v>
      </c>
      <c r="AO51" s="40">
        <v>2.6421810250113809</v>
      </c>
      <c r="AP51" s="38">
        <v>0</v>
      </c>
      <c r="AQ51" s="39">
        <v>0</v>
      </c>
      <c r="AR51" s="40">
        <v>0</v>
      </c>
      <c r="AS51" s="39">
        <v>0</v>
      </c>
      <c r="AT51" s="39">
        <v>0</v>
      </c>
      <c r="AU51" s="39">
        <v>0</v>
      </c>
      <c r="AV51" s="32">
        <v>489</v>
      </c>
      <c r="AW51" s="33">
        <v>2529</v>
      </c>
      <c r="AX51" s="34">
        <v>424</v>
      </c>
      <c r="AY51" s="41">
        <v>7</v>
      </c>
      <c r="AZ51" s="42">
        <v>7</v>
      </c>
      <c r="BA51" s="43">
        <v>7</v>
      </c>
      <c r="BB51" s="41">
        <v>17</v>
      </c>
      <c r="BC51" s="42">
        <v>15</v>
      </c>
      <c r="BD51" s="42">
        <v>13</v>
      </c>
      <c r="BE51" s="45">
        <v>20.19047619047619</v>
      </c>
      <c r="BF51" s="44">
        <v>-3.0952380952380985</v>
      </c>
      <c r="BG51" s="44">
        <v>-9.9166666666666679</v>
      </c>
      <c r="BH51" s="45">
        <v>10.87179487179487</v>
      </c>
      <c r="BI51" s="44">
        <v>1.2835595776772237</v>
      </c>
      <c r="BJ51" s="46">
        <v>-3.1782051282051285</v>
      </c>
      <c r="BK51" s="33">
        <v>136</v>
      </c>
      <c r="BL51" s="33">
        <v>136</v>
      </c>
      <c r="BM51" s="33">
        <v>136</v>
      </c>
      <c r="BN51" s="32">
        <v>4457</v>
      </c>
      <c r="BO51" s="33">
        <v>30728</v>
      </c>
      <c r="BP51" s="34">
        <v>3775</v>
      </c>
      <c r="BQ51" s="47">
        <v>111.4246357615894</v>
      </c>
      <c r="BR51" s="47">
        <v>21.977922725915178</v>
      </c>
      <c r="BS51" s="47">
        <v>54.445366040162689</v>
      </c>
      <c r="BT51" s="48">
        <v>992.04716981132071</v>
      </c>
      <c r="BU51" s="47">
        <v>176.78336613033912</v>
      </c>
      <c r="BV51" s="49">
        <v>299.73439796474099</v>
      </c>
      <c r="BW51" s="44">
        <v>8.9033018867924536</v>
      </c>
      <c r="BX51" s="44">
        <v>-0.21121754061040932</v>
      </c>
      <c r="BY51" s="44">
        <v>-3.2469551317919674</v>
      </c>
      <c r="BZ51" s="38">
        <v>0.31188037012557834</v>
      </c>
      <c r="CA51" s="39">
        <v>-5.225361680252627E-2</v>
      </c>
      <c r="CB51" s="50">
        <v>-0.30713655171164966</v>
      </c>
    </row>
    <row r="52" spans="1:80" x14ac:dyDescent="0.25">
      <c r="A52" s="11" t="s">
        <v>81</v>
      </c>
      <c r="B52" s="32">
        <v>946.37</v>
      </c>
      <c r="C52" s="33">
        <v>4682.3019999999997</v>
      </c>
      <c r="D52" s="34">
        <v>1130.8409999999999</v>
      </c>
      <c r="E52" s="32">
        <v>1028.009</v>
      </c>
      <c r="F52" s="33">
        <v>4504.0940000000001</v>
      </c>
      <c r="G52" s="34">
        <v>1155.3800000000001</v>
      </c>
      <c r="H52" s="35">
        <v>0.97876110024407537</v>
      </c>
      <c r="I52" s="36">
        <v>5.8175774629221855E-2</v>
      </c>
      <c r="J52" s="37">
        <v>-6.0804681464743271E-2</v>
      </c>
      <c r="K52" s="32">
        <v>689.68299999999999</v>
      </c>
      <c r="L52" s="33">
        <v>2877.3209999999999</v>
      </c>
      <c r="M52" s="33">
        <v>719.45799999999997</v>
      </c>
      <c r="N52" s="38">
        <v>0.62270248749329216</v>
      </c>
      <c r="O52" s="39">
        <v>-4.8189498860912949E-2</v>
      </c>
      <c r="P52" s="40">
        <v>-1.6120991768019843E-2</v>
      </c>
      <c r="Q52" s="32">
        <v>127.337</v>
      </c>
      <c r="R52" s="33">
        <v>501.14600000000002</v>
      </c>
      <c r="S52" s="34">
        <v>171.40600000000001</v>
      </c>
      <c r="T52" s="38">
        <v>0.14835465388010871</v>
      </c>
      <c r="U52" s="39">
        <v>2.4487061281211225E-2</v>
      </c>
      <c r="V52" s="40">
        <v>3.7090102118977619E-2</v>
      </c>
      <c r="W52" s="32">
        <v>158.50299999999999</v>
      </c>
      <c r="X52" s="33">
        <v>933.21500000000003</v>
      </c>
      <c r="Y52" s="34">
        <v>207.137</v>
      </c>
      <c r="Z52" s="38">
        <v>0.17928040990842839</v>
      </c>
      <c r="AA52" s="39">
        <v>2.5095962106901376E-2</v>
      </c>
      <c r="AB52" s="40">
        <v>-2.7912201968677192E-2</v>
      </c>
      <c r="AC52" s="32">
        <v>291.39699999999999</v>
      </c>
      <c r="AD52" s="33">
        <v>191.70500000000001</v>
      </c>
      <c r="AE52" s="33">
        <v>446.83199999999999</v>
      </c>
      <c r="AF52" s="33">
        <v>155.435</v>
      </c>
      <c r="AG52" s="34">
        <v>255.12699999999998</v>
      </c>
      <c r="AH52" s="32">
        <v>0</v>
      </c>
      <c r="AI52" s="33">
        <v>0.20100000000000001</v>
      </c>
      <c r="AJ52" s="33">
        <v>0</v>
      </c>
      <c r="AK52" s="33">
        <v>0</v>
      </c>
      <c r="AL52" s="34">
        <v>-0.20100000000000001</v>
      </c>
      <c r="AM52" s="38">
        <v>0.39513247220431524</v>
      </c>
      <c r="AN52" s="39">
        <v>8.7222246816781812E-2</v>
      </c>
      <c r="AO52" s="40">
        <v>0.35419000416188651</v>
      </c>
      <c r="AP52" s="38">
        <v>0</v>
      </c>
      <c r="AQ52" s="39">
        <v>0</v>
      </c>
      <c r="AR52" s="40">
        <v>-4.2927602704823404E-5</v>
      </c>
      <c r="AS52" s="39">
        <v>0</v>
      </c>
      <c r="AT52" s="39">
        <v>0</v>
      </c>
      <c r="AU52" s="39">
        <v>-4.4626066862725334E-5</v>
      </c>
      <c r="AV52" s="32">
        <v>456</v>
      </c>
      <c r="AW52" s="33">
        <v>1596</v>
      </c>
      <c r="AX52" s="34">
        <v>450</v>
      </c>
      <c r="AY52" s="41">
        <v>16</v>
      </c>
      <c r="AZ52" s="42">
        <v>16</v>
      </c>
      <c r="BA52" s="43">
        <v>16</v>
      </c>
      <c r="BB52" s="41">
        <v>28</v>
      </c>
      <c r="BC52" s="42">
        <v>29</v>
      </c>
      <c r="BD52" s="42">
        <v>29</v>
      </c>
      <c r="BE52" s="45">
        <v>9.375</v>
      </c>
      <c r="BF52" s="44">
        <v>-0.125</v>
      </c>
      <c r="BG52" s="44">
        <v>1.0625</v>
      </c>
      <c r="BH52" s="45">
        <v>5.1724137931034484</v>
      </c>
      <c r="BI52" s="44">
        <v>-0.25615763546797954</v>
      </c>
      <c r="BJ52" s="46">
        <v>0.5862068965517242</v>
      </c>
      <c r="BK52" s="33">
        <v>100</v>
      </c>
      <c r="BL52" s="33">
        <v>100</v>
      </c>
      <c r="BM52" s="33">
        <v>100</v>
      </c>
      <c r="BN52" s="32">
        <v>6659</v>
      </c>
      <c r="BO52" s="33">
        <v>28255</v>
      </c>
      <c r="BP52" s="34">
        <v>6777</v>
      </c>
      <c r="BQ52" s="47">
        <v>170.4854655452265</v>
      </c>
      <c r="BR52" s="47">
        <v>16.106579826650147</v>
      </c>
      <c r="BS52" s="47">
        <v>11.076723729618635</v>
      </c>
      <c r="BT52" s="48">
        <v>2567.5111111111109</v>
      </c>
      <c r="BU52" s="47">
        <v>313.10540935672498</v>
      </c>
      <c r="BV52" s="49">
        <v>-254.60292397660851</v>
      </c>
      <c r="BW52" s="44">
        <v>15.06</v>
      </c>
      <c r="BX52" s="44">
        <v>0.45692982456140463</v>
      </c>
      <c r="BY52" s="44">
        <v>-2.6436340852130318</v>
      </c>
      <c r="BZ52" s="38">
        <v>0.76146067415730334</v>
      </c>
      <c r="CA52" s="39">
        <v>2.1571785268414412E-2</v>
      </c>
      <c r="CB52" s="50">
        <v>-1.2648914883792606E-2</v>
      </c>
    </row>
    <row r="53" spans="1:80" x14ac:dyDescent="0.25">
      <c r="A53" s="11" t="s">
        <v>82</v>
      </c>
      <c r="B53" s="32">
        <v>783.726</v>
      </c>
      <c r="C53" s="33">
        <v>3229.636</v>
      </c>
      <c r="D53" s="34">
        <v>753.976</v>
      </c>
      <c r="E53" s="32">
        <v>749.40800000000002</v>
      </c>
      <c r="F53" s="33">
        <v>3150.569</v>
      </c>
      <c r="G53" s="34">
        <v>861.22500000000002</v>
      </c>
      <c r="H53" s="35">
        <v>0.87546924439025808</v>
      </c>
      <c r="I53" s="36">
        <v>-0.17032423526301477</v>
      </c>
      <c r="J53" s="37">
        <v>-0.14962685729804015</v>
      </c>
      <c r="K53" s="32">
        <v>341.26900000000001</v>
      </c>
      <c r="L53" s="33">
        <v>1633.739</v>
      </c>
      <c r="M53" s="33">
        <v>469.21499999999997</v>
      </c>
      <c r="N53" s="38">
        <v>0.54482278150309149</v>
      </c>
      <c r="O53" s="39">
        <v>8.9437997780473122E-2</v>
      </c>
      <c r="P53" s="40">
        <v>2.6269148810076359E-2</v>
      </c>
      <c r="Q53" s="32">
        <v>102.92</v>
      </c>
      <c r="R53" s="33">
        <v>446.90800000000002</v>
      </c>
      <c r="S53" s="34">
        <v>118.452</v>
      </c>
      <c r="T53" s="38">
        <v>0.13753897065226856</v>
      </c>
      <c r="U53" s="39">
        <v>2.0390083716115281E-4</v>
      </c>
      <c r="V53" s="40">
        <v>-4.3109618519870385E-3</v>
      </c>
      <c r="W53" s="32">
        <v>203.999</v>
      </c>
      <c r="X53" s="33">
        <v>937.68700000000001</v>
      </c>
      <c r="Y53" s="34">
        <v>235.446</v>
      </c>
      <c r="Z53" s="38">
        <v>0.27338500391883652</v>
      </c>
      <c r="AA53" s="39">
        <v>1.1714700360917485E-3</v>
      </c>
      <c r="AB53" s="40">
        <v>-2.4239647374310835E-2</v>
      </c>
      <c r="AC53" s="32">
        <v>484.15492999999998</v>
      </c>
      <c r="AD53" s="33">
        <v>490.38994000000002</v>
      </c>
      <c r="AE53" s="33">
        <v>517.20231000000001</v>
      </c>
      <c r="AF53" s="33">
        <v>33.047380000000032</v>
      </c>
      <c r="AG53" s="34">
        <v>26.812369999999987</v>
      </c>
      <c r="AH53" s="32">
        <v>89.744</v>
      </c>
      <c r="AI53" s="33">
        <v>63.677999999999997</v>
      </c>
      <c r="AJ53" s="33">
        <v>54.460999999999999</v>
      </c>
      <c r="AK53" s="33">
        <v>-35.283000000000001</v>
      </c>
      <c r="AL53" s="34">
        <v>-9.2169999999999987</v>
      </c>
      <c r="AM53" s="38">
        <v>0.68596654270162449</v>
      </c>
      <c r="AN53" s="39">
        <v>6.8206088155010058E-2</v>
      </c>
      <c r="AO53" s="40">
        <v>0.53412592041477858</v>
      </c>
      <c r="AP53" s="38">
        <v>7.2231742124417755E-2</v>
      </c>
      <c r="AQ53" s="39">
        <v>-4.2277665500185746E-2</v>
      </c>
      <c r="AR53" s="40">
        <v>5.2514969088694845E-2</v>
      </c>
      <c r="AS53" s="39">
        <v>6.3236668698655976E-2</v>
      </c>
      <c r="AT53" s="39">
        <v>-5.6516523154113138E-2</v>
      </c>
      <c r="AU53" s="39">
        <v>4.3025081521863469E-2</v>
      </c>
      <c r="AV53" s="32">
        <v>271</v>
      </c>
      <c r="AW53" s="33">
        <v>1144</v>
      </c>
      <c r="AX53" s="34">
        <v>314</v>
      </c>
      <c r="AY53" s="41">
        <v>11</v>
      </c>
      <c r="AZ53" s="42">
        <v>10</v>
      </c>
      <c r="BA53" s="43">
        <v>11</v>
      </c>
      <c r="BB53" s="41">
        <v>19</v>
      </c>
      <c r="BC53" s="42">
        <v>19</v>
      </c>
      <c r="BD53" s="42">
        <v>21</v>
      </c>
      <c r="BE53" s="45">
        <v>9.5151515151515156</v>
      </c>
      <c r="BF53" s="44">
        <v>1.3030303030303028</v>
      </c>
      <c r="BG53" s="44">
        <v>-1.8181818181817633E-2</v>
      </c>
      <c r="BH53" s="45">
        <v>4.9841269841269842</v>
      </c>
      <c r="BI53" s="44">
        <v>0.22974101921470336</v>
      </c>
      <c r="BJ53" s="46">
        <v>-3.3416875522138234E-2</v>
      </c>
      <c r="BK53" s="33">
        <v>65</v>
      </c>
      <c r="BL53" s="33">
        <v>65</v>
      </c>
      <c r="BM53" s="33">
        <v>65</v>
      </c>
      <c r="BN53" s="32">
        <v>2390</v>
      </c>
      <c r="BO53" s="33">
        <v>11720</v>
      </c>
      <c r="BP53" s="34">
        <v>3267</v>
      </c>
      <c r="BQ53" s="47">
        <v>263.61340679522499</v>
      </c>
      <c r="BR53" s="47">
        <v>-49.946425840758252</v>
      </c>
      <c r="BS53" s="47">
        <v>-5.2064737508500798</v>
      </c>
      <c r="BT53" s="48">
        <v>2742.7547770700635</v>
      </c>
      <c r="BU53" s="47">
        <v>-22.588396361670675</v>
      </c>
      <c r="BV53" s="49">
        <v>-11.239104048817808</v>
      </c>
      <c r="BW53" s="44">
        <v>10.404458598726114</v>
      </c>
      <c r="BX53" s="44">
        <v>1.5852704068441952</v>
      </c>
      <c r="BY53" s="44">
        <v>0.15970335397086899</v>
      </c>
      <c r="BZ53" s="38">
        <v>0.56473638720829733</v>
      </c>
      <c r="CA53" s="39">
        <v>0.15618937866128879</v>
      </c>
      <c r="CB53" s="50">
        <v>7.074270965297591E-2</v>
      </c>
    </row>
    <row r="54" spans="1:80" x14ac:dyDescent="0.25">
      <c r="A54" s="11" t="s">
        <v>83</v>
      </c>
      <c r="B54" s="32">
        <v>907.30669999999998</v>
      </c>
      <c r="C54" s="33">
        <v>3884.8340000000003</v>
      </c>
      <c r="D54" s="34">
        <v>935.79200000000003</v>
      </c>
      <c r="E54" s="32">
        <v>847.44600000000003</v>
      </c>
      <c r="F54" s="33">
        <v>3873.2919999999999</v>
      </c>
      <c r="G54" s="34">
        <v>933.96199999999999</v>
      </c>
      <c r="H54" s="35">
        <v>1.0019593944935661</v>
      </c>
      <c r="I54" s="36">
        <v>-6.8677200640519187E-2</v>
      </c>
      <c r="J54" s="37">
        <v>-1.0204996120164456E-3</v>
      </c>
      <c r="K54" s="32">
        <v>630.09799999999996</v>
      </c>
      <c r="L54" s="33">
        <v>2632.6779999999999</v>
      </c>
      <c r="M54" s="33">
        <v>639.10400000000004</v>
      </c>
      <c r="N54" s="38">
        <v>0.6842933652546892</v>
      </c>
      <c r="O54" s="39">
        <v>-5.923247591985159E-2</v>
      </c>
      <c r="P54" s="40">
        <v>4.5929966793274435E-3</v>
      </c>
      <c r="Q54" s="32">
        <v>88.620999999999995</v>
      </c>
      <c r="R54" s="33">
        <v>528.67100000000005</v>
      </c>
      <c r="S54" s="34">
        <v>149.303</v>
      </c>
      <c r="T54" s="38">
        <v>0.15985982299065701</v>
      </c>
      <c r="U54" s="39">
        <v>5.5285608232430533E-2</v>
      </c>
      <c r="V54" s="40">
        <v>2.3368435302870999E-2</v>
      </c>
      <c r="W54" s="32">
        <v>91.554000000000002</v>
      </c>
      <c r="X54" s="33">
        <v>557.702</v>
      </c>
      <c r="Y54" s="34">
        <v>109.09099999999999</v>
      </c>
      <c r="Z54" s="38">
        <v>0.11680453808613198</v>
      </c>
      <c r="AA54" s="39">
        <v>8.7693358431571999E-3</v>
      </c>
      <c r="AB54" s="40">
        <v>-2.7182024248956632E-2</v>
      </c>
      <c r="AC54" s="32">
        <v>1240.8649700000001</v>
      </c>
      <c r="AD54" s="33">
        <v>1189.6043599999998</v>
      </c>
      <c r="AE54" s="33">
        <v>1185.337796</v>
      </c>
      <c r="AF54" s="33">
        <v>-55.527174000000059</v>
      </c>
      <c r="AG54" s="34">
        <v>-4.2665639999997893</v>
      </c>
      <c r="AH54" s="32">
        <v>0</v>
      </c>
      <c r="AI54" s="33">
        <v>0</v>
      </c>
      <c r="AJ54" s="33">
        <v>0</v>
      </c>
      <c r="AK54" s="33">
        <v>0</v>
      </c>
      <c r="AL54" s="34">
        <v>0</v>
      </c>
      <c r="AM54" s="38">
        <v>1.2666680159693606</v>
      </c>
      <c r="AN54" s="39">
        <v>-0.10096761374658891</v>
      </c>
      <c r="AO54" s="40">
        <v>0.96045046330173056</v>
      </c>
      <c r="AP54" s="38">
        <v>0</v>
      </c>
      <c r="AQ54" s="39">
        <v>0</v>
      </c>
      <c r="AR54" s="40">
        <v>0</v>
      </c>
      <c r="AS54" s="39">
        <v>0</v>
      </c>
      <c r="AT54" s="39">
        <v>0</v>
      </c>
      <c r="AU54" s="39">
        <v>0</v>
      </c>
      <c r="AV54" s="32">
        <v>477</v>
      </c>
      <c r="AW54" s="33">
        <v>1924</v>
      </c>
      <c r="AX54" s="34">
        <v>436</v>
      </c>
      <c r="AY54" s="41">
        <v>13</v>
      </c>
      <c r="AZ54" s="42">
        <v>13</v>
      </c>
      <c r="BA54" s="43">
        <v>13</v>
      </c>
      <c r="BB54" s="41">
        <v>29</v>
      </c>
      <c r="BC54" s="42">
        <v>28.5</v>
      </c>
      <c r="BD54" s="43">
        <v>29</v>
      </c>
      <c r="BE54" s="44">
        <v>11.179487179487181</v>
      </c>
      <c r="BF54" s="44">
        <v>-1.0512820512820511</v>
      </c>
      <c r="BG54" s="44">
        <v>-1.1538461538461533</v>
      </c>
      <c r="BH54" s="45">
        <v>5.0114942528735638</v>
      </c>
      <c r="BI54" s="44">
        <v>-0.47126436781609105</v>
      </c>
      <c r="BJ54" s="46">
        <v>-0.61423674127848304</v>
      </c>
      <c r="BK54" s="33">
        <v>85</v>
      </c>
      <c r="BL54" s="33">
        <v>84</v>
      </c>
      <c r="BM54" s="33">
        <v>85</v>
      </c>
      <c r="BN54" s="32">
        <v>3755</v>
      </c>
      <c r="BO54" s="33">
        <v>17658</v>
      </c>
      <c r="BP54" s="34">
        <v>4030</v>
      </c>
      <c r="BQ54" s="47">
        <v>231.75235732009926</v>
      </c>
      <c r="BR54" s="47">
        <v>6.0676702362111143</v>
      </c>
      <c r="BS54" s="47">
        <v>12.401807994014774</v>
      </c>
      <c r="BT54" s="48">
        <v>2142.1146788990827</v>
      </c>
      <c r="BU54" s="47">
        <v>365.49832669782495</v>
      </c>
      <c r="BV54" s="49">
        <v>128.96914875355264</v>
      </c>
      <c r="BW54" s="44">
        <v>9.2431192660550465</v>
      </c>
      <c r="BX54" s="44">
        <v>1.3710018656357592</v>
      </c>
      <c r="BY54" s="44">
        <v>6.5364588300369064E-2</v>
      </c>
      <c r="BZ54" s="38">
        <v>0.53271645736946471</v>
      </c>
      <c r="CA54" s="39">
        <v>4.1866784166850302E-2</v>
      </c>
      <c r="CB54" s="50">
        <v>-4.3213092532687902E-2</v>
      </c>
    </row>
    <row r="55" spans="1:80" x14ac:dyDescent="0.25">
      <c r="A55" s="11" t="s">
        <v>84</v>
      </c>
      <c r="B55" s="32">
        <v>212.26499999999999</v>
      </c>
      <c r="C55" s="33">
        <v>1483.4469999999999</v>
      </c>
      <c r="D55" s="34">
        <v>179.65100000000001</v>
      </c>
      <c r="E55" s="32">
        <v>290.51726000000002</v>
      </c>
      <c r="F55" s="33">
        <v>1278.6320000000001</v>
      </c>
      <c r="G55" s="34">
        <v>312.56599999999997</v>
      </c>
      <c r="H55" s="35">
        <v>0.57476181030566353</v>
      </c>
      <c r="I55" s="36">
        <v>-0.15588324672124076</v>
      </c>
      <c r="J55" s="37">
        <v>-0.58542110393392988</v>
      </c>
      <c r="K55" s="32">
        <v>215.23026000000002</v>
      </c>
      <c r="L55" s="33">
        <v>969.79600000000005</v>
      </c>
      <c r="M55" s="33">
        <v>230.71</v>
      </c>
      <c r="N55" s="38">
        <v>0.73811610987759391</v>
      </c>
      <c r="O55" s="39">
        <v>-2.7357761686946924E-3</v>
      </c>
      <c r="P55" s="40">
        <v>-2.0347623237172541E-2</v>
      </c>
      <c r="Q55" s="32">
        <v>47.228999999999999</v>
      </c>
      <c r="R55" s="33">
        <v>226.172</v>
      </c>
      <c r="S55" s="34">
        <v>65.105000000000004</v>
      </c>
      <c r="T55" s="38">
        <v>0.20829200872775672</v>
      </c>
      <c r="U55" s="39">
        <v>4.5723354459160093E-2</v>
      </c>
      <c r="V55" s="40">
        <v>3.1406086898802033E-2</v>
      </c>
      <c r="W55" s="32">
        <v>0.92500000000000004</v>
      </c>
      <c r="X55" s="33">
        <v>9.6159999999999997</v>
      </c>
      <c r="Y55" s="34">
        <v>1.3069999999999999</v>
      </c>
      <c r="Z55" s="38">
        <v>4.1815168636384001E-3</v>
      </c>
      <c r="AA55" s="39">
        <v>9.9754080658760735E-4</v>
      </c>
      <c r="AB55" s="40">
        <v>-3.3390207108943814E-3</v>
      </c>
      <c r="AC55" s="32">
        <v>106.75</v>
      </c>
      <c r="AD55" s="33">
        <v>149.566</v>
      </c>
      <c r="AE55" s="33">
        <v>143.18899999999999</v>
      </c>
      <c r="AF55" s="33">
        <v>36.438999999999993</v>
      </c>
      <c r="AG55" s="34">
        <v>-6.3770000000000095</v>
      </c>
      <c r="AH55" s="32">
        <v>0</v>
      </c>
      <c r="AI55" s="33">
        <v>0</v>
      </c>
      <c r="AJ55" s="33">
        <v>0</v>
      </c>
      <c r="AK55" s="33">
        <v>0</v>
      </c>
      <c r="AL55" s="34">
        <v>0</v>
      </c>
      <c r="AM55" s="38">
        <v>0.79703981608785912</v>
      </c>
      <c r="AN55" s="39">
        <v>0.29413071661314583</v>
      </c>
      <c r="AO55" s="40">
        <v>0.69621653086095181</v>
      </c>
      <c r="AP55" s="38">
        <v>0</v>
      </c>
      <c r="AQ55" s="39">
        <v>0</v>
      </c>
      <c r="AR55" s="40">
        <v>0</v>
      </c>
      <c r="AS55" s="39">
        <v>0</v>
      </c>
      <c r="AT55" s="39">
        <v>0</v>
      </c>
      <c r="AU55" s="39">
        <v>0</v>
      </c>
      <c r="AV55" s="32">
        <v>235</v>
      </c>
      <c r="AW55" s="33">
        <v>1508</v>
      </c>
      <c r="AX55" s="34">
        <v>217</v>
      </c>
      <c r="AY55" s="41">
        <v>9</v>
      </c>
      <c r="AZ55" s="42">
        <v>9</v>
      </c>
      <c r="BA55" s="43">
        <v>10</v>
      </c>
      <c r="BB55" s="41">
        <v>20</v>
      </c>
      <c r="BC55" s="42">
        <v>20</v>
      </c>
      <c r="BD55" s="43">
        <v>20</v>
      </c>
      <c r="BE55" s="44">
        <v>7.2333333333333334</v>
      </c>
      <c r="BF55" s="44">
        <v>-1.4703703703703708</v>
      </c>
      <c r="BG55" s="44">
        <v>-6.7296296296296285</v>
      </c>
      <c r="BH55" s="45">
        <v>3.6166666666666667</v>
      </c>
      <c r="BI55" s="44">
        <v>-0.29999999999999982</v>
      </c>
      <c r="BJ55" s="46">
        <v>-2.6666666666666674</v>
      </c>
      <c r="BK55" s="33">
        <v>155</v>
      </c>
      <c r="BL55" s="33">
        <v>155</v>
      </c>
      <c r="BM55" s="33">
        <v>155</v>
      </c>
      <c r="BN55" s="32">
        <v>4773</v>
      </c>
      <c r="BO55" s="33">
        <v>32902</v>
      </c>
      <c r="BP55" s="34">
        <v>3737</v>
      </c>
      <c r="BQ55" s="47">
        <v>83.640888413165641</v>
      </c>
      <c r="BR55" s="47">
        <v>22.774083468686278</v>
      </c>
      <c r="BS55" s="47">
        <v>44.779056305694972</v>
      </c>
      <c r="BT55" s="48">
        <v>1440.3963133640552</v>
      </c>
      <c r="BU55" s="47">
        <v>204.15265378958702</v>
      </c>
      <c r="BV55" s="49">
        <v>592.49710912002342</v>
      </c>
      <c r="BW55" s="44">
        <v>17.221198156682028</v>
      </c>
      <c r="BX55" s="44">
        <v>-3.0894401411903125</v>
      </c>
      <c r="BY55" s="44">
        <v>-4.5971042305858774</v>
      </c>
      <c r="BZ55" s="38">
        <v>0.27089525190286334</v>
      </c>
      <c r="CA55" s="39">
        <v>-7.125528573154527E-2</v>
      </c>
      <c r="CB55" s="50">
        <v>-0.31066904328052158</v>
      </c>
    </row>
    <row r="56" spans="1:80" x14ac:dyDescent="0.25">
      <c r="A56" s="11" t="s">
        <v>85</v>
      </c>
      <c r="B56" s="32">
        <v>373.75099999999998</v>
      </c>
      <c r="C56" s="33">
        <v>1542.838</v>
      </c>
      <c r="D56" s="34">
        <v>399.26900000000001</v>
      </c>
      <c r="E56" s="32">
        <v>358.97699999999998</v>
      </c>
      <c r="F56" s="33">
        <v>1456.7449999999999</v>
      </c>
      <c r="G56" s="34">
        <v>383.32499999999999</v>
      </c>
      <c r="H56" s="35">
        <v>1.0415939476945151</v>
      </c>
      <c r="I56" s="36">
        <v>4.3810762676699255E-4</v>
      </c>
      <c r="J56" s="37">
        <v>-1.7505620177693304E-2</v>
      </c>
      <c r="K56" s="32">
        <v>217.69200000000001</v>
      </c>
      <c r="L56" s="33">
        <v>913.83399999999995</v>
      </c>
      <c r="M56" s="33">
        <v>216.78700000000001</v>
      </c>
      <c r="N56" s="38">
        <v>0.56554359877388638</v>
      </c>
      <c r="O56" s="39">
        <v>-4.0879653969325691E-2</v>
      </c>
      <c r="P56" s="40">
        <v>-6.1768662466069824E-2</v>
      </c>
      <c r="Q56" s="32">
        <v>98.620999999999995</v>
      </c>
      <c r="R56" s="33">
        <v>344.346</v>
      </c>
      <c r="S56" s="34">
        <v>111.071</v>
      </c>
      <c r="T56" s="38">
        <v>0.28975673384204004</v>
      </c>
      <c r="U56" s="39">
        <v>1.5028826483072744E-2</v>
      </c>
      <c r="V56" s="40">
        <v>5.3376310363668716E-2</v>
      </c>
      <c r="W56" s="32">
        <v>11.284000000000001</v>
      </c>
      <c r="X56" s="33">
        <v>49.942</v>
      </c>
      <c r="Y56" s="34">
        <v>9.2899999999999991</v>
      </c>
      <c r="Z56" s="38">
        <v>2.4235309463249199E-2</v>
      </c>
      <c r="AA56" s="39">
        <v>-7.1984592740236691E-3</v>
      </c>
      <c r="AB56" s="40">
        <v>-1.0047972785874708E-2</v>
      </c>
      <c r="AC56" s="32">
        <v>124.664</v>
      </c>
      <c r="AD56" s="33">
        <v>99.385000000000005</v>
      </c>
      <c r="AE56" s="33">
        <v>115.94199999999999</v>
      </c>
      <c r="AF56" s="33">
        <v>-8.7220000000000084</v>
      </c>
      <c r="AG56" s="34">
        <v>16.556999999999988</v>
      </c>
      <c r="AH56" s="32">
        <v>0</v>
      </c>
      <c r="AI56" s="33">
        <v>0</v>
      </c>
      <c r="AJ56" s="33">
        <v>0</v>
      </c>
      <c r="AK56" s="33">
        <v>0</v>
      </c>
      <c r="AL56" s="34">
        <v>0</v>
      </c>
      <c r="AM56" s="38">
        <v>0.29038567982988911</v>
      </c>
      <c r="AN56" s="39">
        <v>-4.3162591612862899E-2</v>
      </c>
      <c r="AO56" s="40">
        <v>0.22596867687818581</v>
      </c>
      <c r="AP56" s="38">
        <v>0</v>
      </c>
      <c r="AQ56" s="39">
        <v>0</v>
      </c>
      <c r="AR56" s="40">
        <v>0</v>
      </c>
      <c r="AS56" s="39">
        <v>0</v>
      </c>
      <c r="AT56" s="39">
        <v>0</v>
      </c>
      <c r="AU56" s="39">
        <v>0</v>
      </c>
      <c r="AV56" s="32">
        <v>1783</v>
      </c>
      <c r="AW56" s="33">
        <v>1770</v>
      </c>
      <c r="AX56" s="34">
        <v>454</v>
      </c>
      <c r="AY56" s="41">
        <v>8</v>
      </c>
      <c r="AZ56" s="42">
        <v>8</v>
      </c>
      <c r="BA56" s="43">
        <v>8</v>
      </c>
      <c r="BB56" s="41">
        <v>12.5</v>
      </c>
      <c r="BC56" s="42">
        <v>12.5</v>
      </c>
      <c r="BD56" s="43">
        <v>12.5</v>
      </c>
      <c r="BE56" s="44">
        <v>18.916666666666668</v>
      </c>
      <c r="BF56" s="44">
        <v>-55.375</v>
      </c>
      <c r="BG56" s="44">
        <v>0.47916666666666785</v>
      </c>
      <c r="BH56" s="45">
        <v>12.106666666666667</v>
      </c>
      <c r="BI56" s="44">
        <v>-35.439999999999991</v>
      </c>
      <c r="BJ56" s="46">
        <v>0.30666666666666842</v>
      </c>
      <c r="BK56" s="33">
        <v>145</v>
      </c>
      <c r="BL56" s="33">
        <v>145</v>
      </c>
      <c r="BM56" s="33">
        <v>145</v>
      </c>
      <c r="BN56" s="32">
        <v>8366</v>
      </c>
      <c r="BO56" s="33">
        <v>34230</v>
      </c>
      <c r="BP56" s="34">
        <v>8908</v>
      </c>
      <c r="BQ56" s="47">
        <v>43.031544678940278</v>
      </c>
      <c r="BR56" s="47">
        <v>0.12250810232063003</v>
      </c>
      <c r="BS56" s="47">
        <v>0.47399282384240848</v>
      </c>
      <c r="BT56" s="48">
        <v>844.32819383259914</v>
      </c>
      <c r="BU56" s="47">
        <v>642.99504745009767</v>
      </c>
      <c r="BV56" s="49">
        <v>21.308419821299708</v>
      </c>
      <c r="BW56" s="44">
        <v>19.621145374449338</v>
      </c>
      <c r="BX56" s="44">
        <v>14.929053394640027</v>
      </c>
      <c r="BY56" s="44">
        <v>0.28216232360188087</v>
      </c>
      <c r="BZ56" s="38">
        <v>0.69027508717551334</v>
      </c>
      <c r="CA56" s="39">
        <v>4.9202290240647373E-2</v>
      </c>
      <c r="CB56" s="50">
        <v>4.3510798087180835E-2</v>
      </c>
    </row>
    <row r="57" spans="1:80" x14ac:dyDescent="0.25">
      <c r="A57" s="11" t="s">
        <v>86</v>
      </c>
      <c r="B57" s="32">
        <v>1074.23269</v>
      </c>
      <c r="C57" s="33">
        <v>4117.8491800000002</v>
      </c>
      <c r="D57" s="34">
        <v>794.09791000000007</v>
      </c>
      <c r="E57" s="32">
        <v>704.84622000000013</v>
      </c>
      <c r="F57" s="33">
        <v>3410.3459199999998</v>
      </c>
      <c r="G57" s="34">
        <v>732.62480999999991</v>
      </c>
      <c r="H57" s="35">
        <v>1.0839080238082575</v>
      </c>
      <c r="I57" s="36">
        <v>-0.44015872936238432</v>
      </c>
      <c r="J57" s="37">
        <v>-0.12354989295345353</v>
      </c>
      <c r="K57" s="32">
        <v>428.19935000000004</v>
      </c>
      <c r="L57" s="33">
        <v>1820.9381000000001</v>
      </c>
      <c r="M57" s="33">
        <v>460.46173999999996</v>
      </c>
      <c r="N57" s="38">
        <v>0.62850961872284949</v>
      </c>
      <c r="O57" s="39">
        <v>2.1002139999334535E-2</v>
      </c>
      <c r="P57" s="40">
        <v>9.4564340819779713E-2</v>
      </c>
      <c r="Q57" s="32">
        <v>223.46816000000001</v>
      </c>
      <c r="R57" s="33">
        <v>1333.63122</v>
      </c>
      <c r="S57" s="34">
        <v>198.99937</v>
      </c>
      <c r="T57" s="38">
        <v>0.27162521291082131</v>
      </c>
      <c r="U57" s="39">
        <v>-4.5420056907040485E-2</v>
      </c>
      <c r="V57" s="40">
        <v>-0.11942931683025554</v>
      </c>
      <c r="W57" s="32">
        <v>24.102360000000001</v>
      </c>
      <c r="X57" s="33">
        <v>124.14245</v>
      </c>
      <c r="Y57" s="34">
        <v>37.546129999999998</v>
      </c>
      <c r="Z57" s="38">
        <v>5.124878312543088E-2</v>
      </c>
      <c r="AA57" s="39">
        <v>1.7053579524849753E-2</v>
      </c>
      <c r="AB57" s="40">
        <v>1.4847065260986204E-2</v>
      </c>
      <c r="AC57" s="32">
        <v>161.34844000000001</v>
      </c>
      <c r="AD57" s="33">
        <v>219.04257000000001</v>
      </c>
      <c r="AE57" s="33">
        <v>215.57888</v>
      </c>
      <c r="AF57" s="33">
        <v>54.230439999999987</v>
      </c>
      <c r="AG57" s="34">
        <v>-3.4636900000000139</v>
      </c>
      <c r="AH57" s="32">
        <v>0</v>
      </c>
      <c r="AI57" s="33">
        <v>0</v>
      </c>
      <c r="AJ57" s="33">
        <v>0</v>
      </c>
      <c r="AK57" s="33">
        <v>0</v>
      </c>
      <c r="AL57" s="34">
        <v>0</v>
      </c>
      <c r="AM57" s="38">
        <v>0.27147644803648957</v>
      </c>
      <c r="AN57" s="39">
        <v>0.12127766754694777</v>
      </c>
      <c r="AO57" s="40">
        <v>0.218283006405876</v>
      </c>
      <c r="AP57" s="38">
        <v>0</v>
      </c>
      <c r="AQ57" s="39">
        <v>0</v>
      </c>
      <c r="AR57" s="40">
        <v>0</v>
      </c>
      <c r="AS57" s="39">
        <v>0</v>
      </c>
      <c r="AT57" s="39">
        <v>0</v>
      </c>
      <c r="AU57" s="39">
        <v>0</v>
      </c>
      <c r="AV57" s="32">
        <v>858</v>
      </c>
      <c r="AW57" s="33">
        <v>3084</v>
      </c>
      <c r="AX57" s="34">
        <v>924</v>
      </c>
      <c r="AY57" s="41">
        <v>12</v>
      </c>
      <c r="AZ57" s="42">
        <v>10.55</v>
      </c>
      <c r="BA57" s="43">
        <v>10.25</v>
      </c>
      <c r="BB57" s="41">
        <v>22</v>
      </c>
      <c r="BC57" s="42">
        <v>21.9</v>
      </c>
      <c r="BD57" s="43">
        <v>22.5</v>
      </c>
      <c r="BE57" s="44">
        <v>30.048780487804876</v>
      </c>
      <c r="BF57" s="44">
        <v>6.2154471544715442</v>
      </c>
      <c r="BG57" s="44">
        <v>5.6885909143451592</v>
      </c>
      <c r="BH57" s="45">
        <v>13.68888888888889</v>
      </c>
      <c r="BI57" s="44">
        <v>0.68888888888888999</v>
      </c>
      <c r="BJ57" s="46">
        <v>1.9537290715372908</v>
      </c>
      <c r="BK57" s="33">
        <v>170</v>
      </c>
      <c r="BL57" s="33">
        <v>170</v>
      </c>
      <c r="BM57" s="33">
        <v>170</v>
      </c>
      <c r="BN57" s="32">
        <v>14621</v>
      </c>
      <c r="BO57" s="33">
        <v>60624</v>
      </c>
      <c r="BP57" s="34">
        <v>15269</v>
      </c>
      <c r="BQ57" s="47">
        <v>47.981191302639331</v>
      </c>
      <c r="BR57" s="47">
        <v>-0.22660706956504129</v>
      </c>
      <c r="BS57" s="47">
        <v>-8.272865176642803</v>
      </c>
      <c r="BT57" s="48">
        <v>792.88399350649343</v>
      </c>
      <c r="BU57" s="47">
        <v>-28.615097402597598</v>
      </c>
      <c r="BV57" s="49">
        <v>-312.93504670102925</v>
      </c>
      <c r="BW57" s="44">
        <v>16.524891774891774</v>
      </c>
      <c r="BX57" s="44">
        <v>-0.51590076590076706</v>
      </c>
      <c r="BY57" s="44">
        <v>-3.1326957737463594</v>
      </c>
      <c r="BZ57" s="38">
        <v>1.0091870456047587</v>
      </c>
      <c r="CA57" s="39">
        <v>5.356613057207904E-2</v>
      </c>
      <c r="CB57" s="50">
        <v>3.2168512163985086E-2</v>
      </c>
    </row>
    <row r="58" spans="1:80" x14ac:dyDescent="0.25">
      <c r="A58" s="11" t="s">
        <v>87</v>
      </c>
      <c r="B58" s="32">
        <v>226.52887000000001</v>
      </c>
      <c r="C58" s="33">
        <v>932.97791999999993</v>
      </c>
      <c r="D58" s="34">
        <v>217.41884000000002</v>
      </c>
      <c r="E58" s="32">
        <v>278.02578999999992</v>
      </c>
      <c r="F58" s="33">
        <v>1046.7828199999999</v>
      </c>
      <c r="G58" s="34">
        <v>259.50040999999999</v>
      </c>
      <c r="H58" s="35">
        <v>0.83783620996976471</v>
      </c>
      <c r="I58" s="36">
        <v>2.3059746246740787E-2</v>
      </c>
      <c r="J58" s="37">
        <v>-5.3445058861147143E-2</v>
      </c>
      <c r="K58" s="32">
        <v>190.51146999999997</v>
      </c>
      <c r="L58" s="33">
        <v>714.93569000000002</v>
      </c>
      <c r="M58" s="33">
        <v>170.44214000000002</v>
      </c>
      <c r="N58" s="38">
        <v>0.65680875032143504</v>
      </c>
      <c r="O58" s="39">
        <v>-2.8420738640722143E-2</v>
      </c>
      <c r="P58" s="40">
        <v>-2.6175032312674373E-2</v>
      </c>
      <c r="Q58" s="32">
        <v>34.37368</v>
      </c>
      <c r="R58" s="33">
        <v>150.3997</v>
      </c>
      <c r="S58" s="34">
        <v>36.147940000000006</v>
      </c>
      <c r="T58" s="38">
        <v>0.1392981999527477</v>
      </c>
      <c r="U58" s="39">
        <v>1.5663338596900056E-2</v>
      </c>
      <c r="V58" s="40">
        <v>-4.3798363375307514E-3</v>
      </c>
      <c r="W58" s="32">
        <v>9.8280000000000006E-2</v>
      </c>
      <c r="X58" s="33">
        <v>0.15484999999999999</v>
      </c>
      <c r="Y58" s="34">
        <v>2.5749999999999999E-2</v>
      </c>
      <c r="Z58" s="38">
        <v>9.9229130312356725E-5</v>
      </c>
      <c r="AA58" s="39">
        <v>-2.5426325613136147E-4</v>
      </c>
      <c r="AB58" s="40">
        <v>-4.8700313160932222E-5</v>
      </c>
      <c r="AC58" s="32">
        <v>1474.1880000000001</v>
      </c>
      <c r="AD58" s="33">
        <v>1478.03223</v>
      </c>
      <c r="AE58" s="33">
        <v>1473.33781</v>
      </c>
      <c r="AF58" s="33">
        <v>-0.85019000000011147</v>
      </c>
      <c r="AG58" s="34">
        <v>-4.6944200000000365</v>
      </c>
      <c r="AH58" s="32">
        <v>110.73312</v>
      </c>
      <c r="AI58" s="33">
        <v>137.12757000000002</v>
      </c>
      <c r="AJ58" s="33">
        <v>145.89968999999999</v>
      </c>
      <c r="AK58" s="33">
        <v>35.166569999999993</v>
      </c>
      <c r="AL58" s="34">
        <v>8.7721199999999726</v>
      </c>
      <c r="AM58" s="38">
        <v>6.7764955879628461</v>
      </c>
      <c r="AN58" s="39">
        <v>0.26876878033784024</v>
      </c>
      <c r="AO58" s="40">
        <v>5.1922863603746947</v>
      </c>
      <c r="AP58" s="38">
        <v>0.67105357566989121</v>
      </c>
      <c r="AQ58" s="39">
        <v>0.1822279350352119</v>
      </c>
      <c r="AR58" s="40">
        <v>0.52407520987962686</v>
      </c>
      <c r="AS58" s="39">
        <v>0.56223298452592041</v>
      </c>
      <c r="AT58" s="39">
        <v>0.16394935767245467</v>
      </c>
      <c r="AU58" s="39">
        <v>0.43123392017367967</v>
      </c>
      <c r="AV58" s="32">
        <v>146</v>
      </c>
      <c r="AW58" s="33">
        <v>803</v>
      </c>
      <c r="AX58" s="34">
        <v>117</v>
      </c>
      <c r="AY58" s="41">
        <v>4</v>
      </c>
      <c r="AZ58" s="42">
        <v>4</v>
      </c>
      <c r="BA58" s="43">
        <v>4</v>
      </c>
      <c r="BB58" s="41">
        <v>13</v>
      </c>
      <c r="BC58" s="42">
        <v>12</v>
      </c>
      <c r="BD58" s="43">
        <v>10</v>
      </c>
      <c r="BE58" s="44">
        <v>9.75</v>
      </c>
      <c r="BF58" s="44">
        <v>-2.4166666666666661</v>
      </c>
      <c r="BG58" s="44">
        <v>-6.9791666666666679</v>
      </c>
      <c r="BH58" s="45">
        <v>3.9</v>
      </c>
      <c r="BI58" s="44">
        <v>0.15641025641025674</v>
      </c>
      <c r="BJ58" s="46">
        <v>-1.6763888888888894</v>
      </c>
      <c r="BK58" s="33">
        <v>55</v>
      </c>
      <c r="BL58" s="33">
        <v>55</v>
      </c>
      <c r="BM58" s="33">
        <v>55</v>
      </c>
      <c r="BN58" s="32">
        <v>1114</v>
      </c>
      <c r="BO58" s="33">
        <v>6069</v>
      </c>
      <c r="BP58" s="34">
        <v>870</v>
      </c>
      <c r="BQ58" s="47">
        <v>298.2763333333333</v>
      </c>
      <c r="BR58" s="47">
        <v>48.702015559545231</v>
      </c>
      <c r="BS58" s="47">
        <v>125.79605322128847</v>
      </c>
      <c r="BT58" s="48">
        <v>2217.9522222222222</v>
      </c>
      <c r="BU58" s="47">
        <v>313.6659893455103</v>
      </c>
      <c r="BV58" s="49">
        <v>914.36215995572161</v>
      </c>
      <c r="BW58" s="44">
        <v>7.4358974358974361</v>
      </c>
      <c r="BX58" s="44">
        <v>-0.19423955040393359</v>
      </c>
      <c r="BY58" s="44">
        <v>-0.1220104096816419</v>
      </c>
      <c r="BZ58" s="38">
        <v>0.177732379979571</v>
      </c>
      <c r="CA58" s="39">
        <v>-4.7318125070934053E-2</v>
      </c>
      <c r="CB58" s="50">
        <v>-0.12458393384359215</v>
      </c>
    </row>
    <row r="59" spans="1:80" x14ac:dyDescent="0.25">
      <c r="A59" s="11" t="s">
        <v>88</v>
      </c>
      <c r="B59" s="32">
        <v>181.38900498359999</v>
      </c>
      <c r="C59" s="33">
        <v>1389.8769954475094</v>
      </c>
      <c r="D59" s="34">
        <v>234.273</v>
      </c>
      <c r="E59" s="32">
        <v>236.84</v>
      </c>
      <c r="F59" s="33">
        <v>1288.0409999999999</v>
      </c>
      <c r="G59" s="34">
        <v>285.43400000000003</v>
      </c>
      <c r="H59" s="35">
        <v>0.82076066621355537</v>
      </c>
      <c r="I59" s="36">
        <v>5.4889170758395833E-2</v>
      </c>
      <c r="J59" s="37">
        <v>-0.25830203089586079</v>
      </c>
      <c r="K59" s="32">
        <v>193.28899999999999</v>
      </c>
      <c r="L59" s="33">
        <v>948.06</v>
      </c>
      <c r="M59" s="33">
        <v>214.446</v>
      </c>
      <c r="N59" s="38">
        <v>0.751298023360917</v>
      </c>
      <c r="O59" s="39">
        <v>-6.4818342117887173E-2</v>
      </c>
      <c r="P59" s="40">
        <v>1.5250024888818658E-2</v>
      </c>
      <c r="Q59" s="32">
        <v>39.152000000000001</v>
      </c>
      <c r="R59" s="33">
        <v>330.72800000000001</v>
      </c>
      <c r="S59" s="34">
        <v>62.798000000000002</v>
      </c>
      <c r="T59" s="38">
        <v>0.22000882866091634</v>
      </c>
      <c r="U59" s="39">
        <v>5.4698914795015319E-2</v>
      </c>
      <c r="V59" s="40">
        <v>-3.6759395331953465E-2</v>
      </c>
      <c r="W59" s="32">
        <v>0.72099999999999997</v>
      </c>
      <c r="X59" s="33">
        <v>2.5619999999999998</v>
      </c>
      <c r="Y59" s="34">
        <v>0.45500000000000002</v>
      </c>
      <c r="Z59" s="38">
        <v>1.59406377656481E-3</v>
      </c>
      <c r="AA59" s="39">
        <v>-1.4501855056510316E-3</v>
      </c>
      <c r="AB59" s="40">
        <v>-3.9500334164027824E-4</v>
      </c>
      <c r="AC59" s="32">
        <v>86.858000000000004</v>
      </c>
      <c r="AD59" s="33">
        <v>144.042</v>
      </c>
      <c r="AE59" s="33">
        <v>89.905000000000001</v>
      </c>
      <c r="AF59" s="33">
        <v>3.046999999999997</v>
      </c>
      <c r="AG59" s="34">
        <v>-54.137</v>
      </c>
      <c r="AH59" s="32">
        <v>0</v>
      </c>
      <c r="AI59" s="33">
        <v>0</v>
      </c>
      <c r="AJ59" s="33">
        <v>0</v>
      </c>
      <c r="AK59" s="33">
        <v>0</v>
      </c>
      <c r="AL59" s="34">
        <v>0</v>
      </c>
      <c r="AM59" s="38">
        <v>0.38376167974969372</v>
      </c>
      <c r="AN59" s="39">
        <v>-9.5087630922985333E-2</v>
      </c>
      <c r="AO59" s="40">
        <v>0.28012517056808683</v>
      </c>
      <c r="AP59" s="38">
        <v>0</v>
      </c>
      <c r="AQ59" s="39">
        <v>0</v>
      </c>
      <c r="AR59" s="40">
        <v>0</v>
      </c>
      <c r="AS59" s="39">
        <v>0</v>
      </c>
      <c r="AT59" s="39">
        <v>0</v>
      </c>
      <c r="AU59" s="39">
        <v>0</v>
      </c>
      <c r="AV59" s="32">
        <v>358</v>
      </c>
      <c r="AW59" s="33">
        <v>2684</v>
      </c>
      <c r="AX59" s="34">
        <v>327</v>
      </c>
      <c r="AY59" s="41">
        <v>4</v>
      </c>
      <c r="AZ59" s="42">
        <v>4</v>
      </c>
      <c r="BA59" s="43">
        <v>4</v>
      </c>
      <c r="BB59" s="41">
        <v>17</v>
      </c>
      <c r="BC59" s="42">
        <v>18</v>
      </c>
      <c r="BD59" s="43">
        <v>16</v>
      </c>
      <c r="BE59" s="44">
        <v>27.25</v>
      </c>
      <c r="BF59" s="44">
        <v>-2.5833333333333321</v>
      </c>
      <c r="BG59" s="44">
        <v>-28.666666666666664</v>
      </c>
      <c r="BH59" s="45">
        <v>6.8125</v>
      </c>
      <c r="BI59" s="44">
        <v>-0.20710784313725483</v>
      </c>
      <c r="BJ59" s="46">
        <v>-5.6134259259259256</v>
      </c>
      <c r="BK59" s="33">
        <v>100</v>
      </c>
      <c r="BL59" s="33">
        <v>100</v>
      </c>
      <c r="BM59" s="33">
        <v>100</v>
      </c>
      <c r="BN59" s="32">
        <v>2484</v>
      </c>
      <c r="BO59" s="33">
        <v>19489</v>
      </c>
      <c r="BP59" s="34">
        <v>2277</v>
      </c>
      <c r="BQ59" s="47">
        <v>125.35529205094423</v>
      </c>
      <c r="BR59" s="47">
        <v>30.009076269945837</v>
      </c>
      <c r="BS59" s="47">
        <v>59.264625521106879</v>
      </c>
      <c r="BT59" s="48">
        <v>872.88685015290525</v>
      </c>
      <c r="BU59" s="47">
        <v>211.32260434284933</v>
      </c>
      <c r="BV59" s="49">
        <v>392.99079948226444</v>
      </c>
      <c r="BW59" s="44">
        <v>6.9633027522935782</v>
      </c>
      <c r="BX59" s="44">
        <v>2.4755266260058306E-2</v>
      </c>
      <c r="BY59" s="44">
        <v>-0.29787459494934243</v>
      </c>
      <c r="BZ59" s="38">
        <v>0.2558426966292135</v>
      </c>
      <c r="CA59" s="39">
        <v>-2.0157303370786528E-2</v>
      </c>
      <c r="CB59" s="50">
        <v>-0.27810250885023852</v>
      </c>
    </row>
    <row r="60" spans="1:80" x14ac:dyDescent="0.25">
      <c r="A60" s="11" t="s">
        <v>89</v>
      </c>
      <c r="B60" s="32">
        <v>227.57186000000002</v>
      </c>
      <c r="C60" s="33">
        <v>1451.53406</v>
      </c>
      <c r="D60" s="34">
        <v>244.34710000000004</v>
      </c>
      <c r="E60" s="32">
        <v>281.28699999999998</v>
      </c>
      <c r="F60" s="33">
        <v>1360.5150000000001</v>
      </c>
      <c r="G60" s="34">
        <v>321.04399999999998</v>
      </c>
      <c r="H60" s="35">
        <v>0.7611015935510399</v>
      </c>
      <c r="I60" s="36">
        <v>-4.793636412208413E-2</v>
      </c>
      <c r="J60" s="37">
        <v>-0.30579885223603331</v>
      </c>
      <c r="K60" s="32">
        <v>212.024</v>
      </c>
      <c r="L60" s="33">
        <v>868.99099999999999</v>
      </c>
      <c r="M60" s="33">
        <v>193.23699999999999</v>
      </c>
      <c r="N60" s="38">
        <v>0.60190191998604559</v>
      </c>
      <c r="O60" s="39">
        <v>-0.15186202928996084</v>
      </c>
      <c r="P60" s="40">
        <v>-3.6820181571085242E-2</v>
      </c>
      <c r="Q60" s="32">
        <v>63.121000000000002</v>
      </c>
      <c r="R60" s="33">
        <v>402.18400000000003</v>
      </c>
      <c r="S60" s="34">
        <v>114.77800000000001</v>
      </c>
      <c r="T60" s="38">
        <v>0.35751485777650421</v>
      </c>
      <c r="U60" s="39">
        <v>0.13311415671317742</v>
      </c>
      <c r="V60" s="40">
        <v>6.1903269517646353E-2</v>
      </c>
      <c r="W60" s="32">
        <v>0.16300000000000001</v>
      </c>
      <c r="X60" s="33">
        <v>1.577</v>
      </c>
      <c r="Y60" s="34">
        <v>1.351</v>
      </c>
      <c r="Z60" s="38">
        <v>4.2081459239232009E-3</v>
      </c>
      <c r="AA60" s="39">
        <v>3.6286666020917619E-3</v>
      </c>
      <c r="AB60" s="40">
        <v>3.0490260318235185E-3</v>
      </c>
      <c r="AC60" s="32">
        <v>127.53044</v>
      </c>
      <c r="AD60" s="33">
        <v>38.383540000000004</v>
      </c>
      <c r="AE60" s="33">
        <v>117.57754000000001</v>
      </c>
      <c r="AF60" s="33">
        <v>-9.9528999999999854</v>
      </c>
      <c r="AG60" s="34">
        <v>79.194000000000017</v>
      </c>
      <c r="AH60" s="32">
        <v>0</v>
      </c>
      <c r="AI60" s="33">
        <v>0</v>
      </c>
      <c r="AJ60" s="33">
        <v>0</v>
      </c>
      <c r="AK60" s="33">
        <v>0</v>
      </c>
      <c r="AL60" s="34">
        <v>0</v>
      </c>
      <c r="AM60" s="38">
        <v>0.48119065051314297</v>
      </c>
      <c r="AN60" s="39">
        <v>-7.9205700775632326E-2</v>
      </c>
      <c r="AO60" s="40">
        <v>0.45474722003656154</v>
      </c>
      <c r="AP60" s="38">
        <v>0</v>
      </c>
      <c r="AQ60" s="39">
        <v>0</v>
      </c>
      <c r="AR60" s="40">
        <v>0</v>
      </c>
      <c r="AS60" s="39">
        <v>0</v>
      </c>
      <c r="AT60" s="39">
        <v>0</v>
      </c>
      <c r="AU60" s="39">
        <v>0</v>
      </c>
      <c r="AV60" s="32">
        <v>379</v>
      </c>
      <c r="AW60" s="33">
        <v>2125</v>
      </c>
      <c r="AX60" s="34">
        <v>400</v>
      </c>
      <c r="AY60" s="41">
        <v>4</v>
      </c>
      <c r="AZ60" s="42">
        <v>5</v>
      </c>
      <c r="BA60" s="43">
        <v>5</v>
      </c>
      <c r="BB60" s="41">
        <v>7</v>
      </c>
      <c r="BC60" s="42">
        <v>8</v>
      </c>
      <c r="BD60" s="43">
        <v>8</v>
      </c>
      <c r="BE60" s="44">
        <v>26.666666666666668</v>
      </c>
      <c r="BF60" s="44">
        <v>-4.9166666666666643</v>
      </c>
      <c r="BG60" s="44">
        <v>-8.7499999999999964</v>
      </c>
      <c r="BH60" s="45">
        <v>16.666666666666668</v>
      </c>
      <c r="BI60" s="44">
        <v>-1.3809523809523796</v>
      </c>
      <c r="BJ60" s="46">
        <v>-5.46875</v>
      </c>
      <c r="BK60" s="33">
        <v>60</v>
      </c>
      <c r="BL60" s="33">
        <v>60</v>
      </c>
      <c r="BM60" s="33">
        <v>60</v>
      </c>
      <c r="BN60" s="32">
        <v>2291</v>
      </c>
      <c r="BO60" s="33">
        <v>15622</v>
      </c>
      <c r="BP60" s="34">
        <v>2345</v>
      </c>
      <c r="BQ60" s="47">
        <v>136.90575692963753</v>
      </c>
      <c r="BR60" s="47">
        <v>14.126621181056123</v>
      </c>
      <c r="BS60" s="47">
        <v>49.816075710843521</v>
      </c>
      <c r="BT60" s="48">
        <v>802.61</v>
      </c>
      <c r="BU60" s="47">
        <v>60.427941952506558</v>
      </c>
      <c r="BV60" s="49">
        <v>162.36764705882354</v>
      </c>
      <c r="BW60" s="44">
        <v>5.8624999999999998</v>
      </c>
      <c r="BX60" s="44">
        <v>-0.18235488126649102</v>
      </c>
      <c r="BY60" s="44">
        <v>-1.4890294117647063</v>
      </c>
      <c r="BZ60" s="38">
        <v>0.43913857677902624</v>
      </c>
      <c r="CA60" s="39">
        <v>1.487931751976701E-2</v>
      </c>
      <c r="CB60" s="50">
        <v>-0.27419475655430714</v>
      </c>
    </row>
    <row r="61" spans="1:80" x14ac:dyDescent="0.25">
      <c r="A61" s="11" t="s">
        <v>90</v>
      </c>
      <c r="B61" s="32">
        <v>191.53469999999999</v>
      </c>
      <c r="C61" s="33">
        <v>778.98239999999998</v>
      </c>
      <c r="D61" s="34">
        <v>191.62649999999999</v>
      </c>
      <c r="E61" s="32">
        <v>225.77099999999999</v>
      </c>
      <c r="F61" s="33">
        <v>850.65</v>
      </c>
      <c r="G61" s="34">
        <v>233.13399999999999</v>
      </c>
      <c r="H61" s="35">
        <v>0.82195861607487541</v>
      </c>
      <c r="I61" s="36">
        <v>-2.6399676177008113E-2</v>
      </c>
      <c r="J61" s="37">
        <v>-9.3790987169702245E-2</v>
      </c>
      <c r="K61" s="32">
        <v>173.54400000000001</v>
      </c>
      <c r="L61" s="33">
        <v>660.04</v>
      </c>
      <c r="M61" s="33">
        <v>158.614</v>
      </c>
      <c r="N61" s="38">
        <v>0.68035550370173381</v>
      </c>
      <c r="O61" s="39">
        <v>-8.8317177909279176E-2</v>
      </c>
      <c r="P61" s="40">
        <v>-9.5568789485828587E-2</v>
      </c>
      <c r="Q61" s="32">
        <v>38.204999999999998</v>
      </c>
      <c r="R61" s="33">
        <v>135.94800000000001</v>
      </c>
      <c r="S61" s="34">
        <v>63.128999999999998</v>
      </c>
      <c r="T61" s="38">
        <v>0.27078418420307637</v>
      </c>
      <c r="U61" s="39">
        <v>0.10156404521268345</v>
      </c>
      <c r="V61" s="40">
        <v>0.11096757337606172</v>
      </c>
      <c r="W61" s="32">
        <v>1.006</v>
      </c>
      <c r="X61" s="33">
        <v>4.423</v>
      </c>
      <c r="Y61" s="34">
        <v>0.8</v>
      </c>
      <c r="Z61" s="38">
        <v>3.4315029124880976E-3</v>
      </c>
      <c r="AA61" s="39">
        <v>-1.0243395119153911E-3</v>
      </c>
      <c r="AB61" s="40">
        <v>-1.7680503702956563E-3</v>
      </c>
      <c r="AC61" s="32">
        <v>192.32900000000001</v>
      </c>
      <c r="AD61" s="33">
        <v>177.78754999999998</v>
      </c>
      <c r="AE61" s="33">
        <v>230.41736</v>
      </c>
      <c r="AF61" s="33">
        <v>38.088359999999994</v>
      </c>
      <c r="AG61" s="34">
        <v>52.62981000000002</v>
      </c>
      <c r="AH61" s="32">
        <v>0</v>
      </c>
      <c r="AI61" s="33">
        <v>0</v>
      </c>
      <c r="AJ61" s="33">
        <v>0</v>
      </c>
      <c r="AK61" s="33">
        <v>0</v>
      </c>
      <c r="AL61" s="34">
        <v>0</v>
      </c>
      <c r="AM61" s="38">
        <v>1.2024295178380862</v>
      </c>
      <c r="AN61" s="39">
        <v>0.19828248860526299</v>
      </c>
      <c r="AO61" s="40">
        <v>0.97419900839397033</v>
      </c>
      <c r="AP61" s="38">
        <v>0</v>
      </c>
      <c r="AQ61" s="39">
        <v>0</v>
      </c>
      <c r="AR61" s="40">
        <v>0</v>
      </c>
      <c r="AS61" s="39">
        <v>0</v>
      </c>
      <c r="AT61" s="39">
        <v>0</v>
      </c>
      <c r="AU61" s="39">
        <v>0</v>
      </c>
      <c r="AV61" s="32">
        <v>362</v>
      </c>
      <c r="AW61" s="33">
        <v>1326</v>
      </c>
      <c r="AX61" s="34">
        <v>371</v>
      </c>
      <c r="AY61" s="41">
        <v>7</v>
      </c>
      <c r="AZ61" s="42">
        <v>7</v>
      </c>
      <c r="BA61" s="43">
        <v>7</v>
      </c>
      <c r="BB61" s="41">
        <v>10</v>
      </c>
      <c r="BC61" s="42">
        <v>10</v>
      </c>
      <c r="BD61" s="43">
        <v>9</v>
      </c>
      <c r="BE61" s="44">
        <v>17.666666666666668</v>
      </c>
      <c r="BF61" s="44">
        <v>0.4285714285714306</v>
      </c>
      <c r="BG61" s="44">
        <v>1.8809523809523832</v>
      </c>
      <c r="BH61" s="45">
        <v>13.74074074074074</v>
      </c>
      <c r="BI61" s="44">
        <v>1.6740740740740723</v>
      </c>
      <c r="BJ61" s="46">
        <v>2.6907407407407415</v>
      </c>
      <c r="BK61" s="33">
        <v>65</v>
      </c>
      <c r="BL61" s="33">
        <v>65</v>
      </c>
      <c r="BM61" s="33">
        <v>65</v>
      </c>
      <c r="BN61" s="32">
        <v>2574</v>
      </c>
      <c r="BO61" s="33">
        <v>10004</v>
      </c>
      <c r="BP61" s="34">
        <v>2693</v>
      </c>
      <c r="BQ61" s="47">
        <v>86.570367619754919</v>
      </c>
      <c r="BR61" s="47">
        <v>-1.1417535923662996</v>
      </c>
      <c r="BS61" s="47">
        <v>1.5393800147969046</v>
      </c>
      <c r="BT61" s="48">
        <v>628.39353099730454</v>
      </c>
      <c r="BU61" s="47">
        <v>4.7167354171940588</v>
      </c>
      <c r="BV61" s="49">
        <v>-13.122306106767837</v>
      </c>
      <c r="BW61" s="44">
        <v>7.2587601078167117</v>
      </c>
      <c r="BX61" s="44">
        <v>0.14826287024765072</v>
      </c>
      <c r="BY61" s="44">
        <v>-0.28573461314859738</v>
      </c>
      <c r="BZ61" s="38">
        <v>0.46551426101987897</v>
      </c>
      <c r="CA61" s="39">
        <v>2.551426101987897E-2</v>
      </c>
      <c r="CB61" s="50">
        <v>4.3849350587845226E-2</v>
      </c>
    </row>
    <row r="62" spans="1:80" x14ac:dyDescent="0.25">
      <c r="A62" s="11" t="s">
        <v>91</v>
      </c>
      <c r="B62" s="12">
        <v>670.89267000000007</v>
      </c>
      <c r="C62" s="13">
        <v>2755.9731400000001</v>
      </c>
      <c r="D62" s="14">
        <v>694.19309999999996</v>
      </c>
      <c r="E62" s="12">
        <v>602.01260999999988</v>
      </c>
      <c r="F62" s="13">
        <v>2554.4617444108999</v>
      </c>
      <c r="G62" s="14">
        <v>700.96627000000001</v>
      </c>
      <c r="H62" s="15">
        <v>0.99033738099837521</v>
      </c>
      <c r="I62" s="16">
        <v>-0.12407892666003117</v>
      </c>
      <c r="J62" s="17">
        <v>-8.8548668491307825E-2</v>
      </c>
      <c r="K62" s="12">
        <v>445.38531999999998</v>
      </c>
      <c r="L62" s="13">
        <v>1818.7867944109</v>
      </c>
      <c r="M62" s="13">
        <v>502.6207</v>
      </c>
      <c r="N62" s="18">
        <v>0.71703977995974044</v>
      </c>
      <c r="O62" s="19">
        <v>-2.2787447247344272E-2</v>
      </c>
      <c r="P62" s="20">
        <v>5.0358525608035221E-3</v>
      </c>
      <c r="Q62" s="12">
        <v>67.894549999999995</v>
      </c>
      <c r="R62" s="13">
        <v>333.20522000000011</v>
      </c>
      <c r="S62" s="14">
        <v>85.339529999999996</v>
      </c>
      <c r="T62" s="18">
        <v>0.12174555845604382</v>
      </c>
      <c r="U62" s="19">
        <v>8.9662763077844876E-3</v>
      </c>
      <c r="V62" s="20">
        <v>-8.694923077510186E-3</v>
      </c>
      <c r="W62" s="12">
        <v>56.722749999999998</v>
      </c>
      <c r="X62" s="13">
        <v>265.93112000000002</v>
      </c>
      <c r="Y62" s="14">
        <v>70.895960000000002</v>
      </c>
      <c r="Z62" s="18">
        <v>0.10114033019021015</v>
      </c>
      <c r="AA62" s="19">
        <v>6.9184666315713905E-3</v>
      </c>
      <c r="AB62" s="20">
        <v>-2.9642313996632724E-3</v>
      </c>
      <c r="AC62" s="12">
        <v>543.07444999999996</v>
      </c>
      <c r="AD62" s="13">
        <v>530.01377000000002</v>
      </c>
      <c r="AE62" s="13">
        <v>513.97901000000002</v>
      </c>
      <c r="AF62" s="13">
        <v>-29.09543999999994</v>
      </c>
      <c r="AG62" s="14">
        <v>-16.034760000000006</v>
      </c>
      <c r="AH62" s="12">
        <v>30.742650000000001</v>
      </c>
      <c r="AI62" s="13">
        <v>0</v>
      </c>
      <c r="AJ62" s="13">
        <v>0</v>
      </c>
      <c r="AK62" s="13">
        <v>-30.742650000000001</v>
      </c>
      <c r="AL62" s="14">
        <v>0</v>
      </c>
      <c r="AM62" s="18">
        <v>0.74039775100040617</v>
      </c>
      <c r="AN62" s="19">
        <v>-6.9082623855977188E-2</v>
      </c>
      <c r="AO62" s="20">
        <v>0.54808318802175537</v>
      </c>
      <c r="AP62" s="18">
        <v>0</v>
      </c>
      <c r="AQ62" s="19">
        <v>-4.582349960687452E-2</v>
      </c>
      <c r="AR62" s="20">
        <v>0</v>
      </c>
      <c r="AS62" s="19">
        <v>0</v>
      </c>
      <c r="AT62" s="19">
        <v>-5.1066455235879542E-2</v>
      </c>
      <c r="AU62" s="19">
        <v>0</v>
      </c>
      <c r="AV62" s="12">
        <v>302</v>
      </c>
      <c r="AW62" s="13">
        <v>1075</v>
      </c>
      <c r="AX62" s="14">
        <v>254</v>
      </c>
      <c r="AY62" s="21">
        <v>11.5</v>
      </c>
      <c r="AZ62" s="22">
        <v>13</v>
      </c>
      <c r="BA62" s="23">
        <v>12.5</v>
      </c>
      <c r="BB62" s="21">
        <v>19</v>
      </c>
      <c r="BC62" s="22">
        <v>20</v>
      </c>
      <c r="BD62" s="23">
        <v>19.5</v>
      </c>
      <c r="BE62" s="24">
        <v>6.7733333333333334</v>
      </c>
      <c r="BF62" s="24">
        <v>-1.9802898550724635</v>
      </c>
      <c r="BG62" s="24">
        <v>-0.11769230769230798</v>
      </c>
      <c r="BH62" s="25">
        <v>4.3418803418803416</v>
      </c>
      <c r="BI62" s="24">
        <v>-0.95636527215474665</v>
      </c>
      <c r="BJ62" s="26">
        <v>-0.13728632478632541</v>
      </c>
      <c r="BK62" s="13">
        <v>40</v>
      </c>
      <c r="BL62" s="13">
        <v>40</v>
      </c>
      <c r="BM62" s="13">
        <v>40</v>
      </c>
      <c r="BN62" s="12">
        <v>3337</v>
      </c>
      <c r="BO62" s="13">
        <v>13181</v>
      </c>
      <c r="BP62" s="14">
        <v>3081</v>
      </c>
      <c r="BQ62" s="27">
        <v>227.51258357676079</v>
      </c>
      <c r="BR62" s="27">
        <v>47.107246447602904</v>
      </c>
      <c r="BS62" s="27">
        <v>33.713801662573701</v>
      </c>
      <c r="BT62" s="28">
        <v>2759.7097244094489</v>
      </c>
      <c r="BU62" s="27">
        <v>766.29048599885323</v>
      </c>
      <c r="BV62" s="29">
        <v>383.46624123651873</v>
      </c>
      <c r="BW62" s="24">
        <v>12.12992125984252</v>
      </c>
      <c r="BX62" s="24">
        <v>1.0802523856703345</v>
      </c>
      <c r="BY62" s="24">
        <v>-0.13147408899468971</v>
      </c>
      <c r="BZ62" s="18">
        <v>0.86544943820224729</v>
      </c>
      <c r="CA62" s="19">
        <v>-6.149500624219717E-2</v>
      </c>
      <c r="CB62" s="30">
        <v>-3.7358780975834893E-2</v>
      </c>
    </row>
    <row r="63" spans="1:80" x14ac:dyDescent="0.25">
      <c r="A63" s="11" t="s">
        <v>92</v>
      </c>
      <c r="B63" s="32">
        <v>2135.9998999999998</v>
      </c>
      <c r="C63" s="33">
        <v>10912.103879999999</v>
      </c>
      <c r="D63" s="34">
        <v>2719.4139</v>
      </c>
      <c r="E63" s="32">
        <v>2216.5625099999997</v>
      </c>
      <c r="F63" s="33">
        <v>11105.642</v>
      </c>
      <c r="G63" s="34">
        <v>2800.5740000000001</v>
      </c>
      <c r="H63" s="35">
        <v>0.97102019086087354</v>
      </c>
      <c r="I63" s="36">
        <v>7.3659332599904648E-3</v>
      </c>
      <c r="J63" s="37">
        <v>-1.1552800416893105E-2</v>
      </c>
      <c r="K63" s="32">
        <v>599.09448999999995</v>
      </c>
      <c r="L63" s="33">
        <v>2594.3580000000002</v>
      </c>
      <c r="M63" s="33">
        <v>683.68200000000002</v>
      </c>
      <c r="N63" s="38">
        <v>0.2441220978270883</v>
      </c>
      <c r="O63" s="39">
        <v>-2.6158793100729466E-2</v>
      </c>
      <c r="P63" s="40">
        <v>1.0514891688082534E-2</v>
      </c>
      <c r="Q63" s="32">
        <v>114.03314</v>
      </c>
      <c r="R63" s="33">
        <v>558.96900000000005</v>
      </c>
      <c r="S63" s="34">
        <v>130.38</v>
      </c>
      <c r="T63" s="38">
        <v>4.6554741992177316E-2</v>
      </c>
      <c r="U63" s="39">
        <v>-4.8911971525752579E-3</v>
      </c>
      <c r="V63" s="40">
        <v>-3.7772424171886657E-3</v>
      </c>
      <c r="W63" s="32">
        <v>1501.7878799999999</v>
      </c>
      <c r="X63" s="33">
        <v>7838.2730000000001</v>
      </c>
      <c r="Y63" s="34">
        <v>1954.377</v>
      </c>
      <c r="Z63" s="38">
        <v>0.69784872672530696</v>
      </c>
      <c r="AA63" s="39">
        <v>2.0318599230729761E-2</v>
      </c>
      <c r="AB63" s="40">
        <v>-7.9432482005911131E-3</v>
      </c>
      <c r="AC63" s="32">
        <v>3450.5314000000008</v>
      </c>
      <c r="AD63" s="33">
        <v>3903.8401200000003</v>
      </c>
      <c r="AE63" s="33">
        <v>3667.5332000000003</v>
      </c>
      <c r="AF63" s="33">
        <v>217.00179999999955</v>
      </c>
      <c r="AG63" s="34">
        <v>-236.30691999999999</v>
      </c>
      <c r="AH63" s="32">
        <v>1860.0986599999999</v>
      </c>
      <c r="AI63" s="33">
        <v>2344.69</v>
      </c>
      <c r="AJ63" s="33">
        <v>2353.232</v>
      </c>
      <c r="AK63" s="33">
        <v>493.13334000000009</v>
      </c>
      <c r="AL63" s="34">
        <v>8.5419999999999163</v>
      </c>
      <c r="AM63" s="38">
        <v>1.3486483980978403</v>
      </c>
      <c r="AN63" s="39">
        <v>-0.26676899962769385</v>
      </c>
      <c r="AO63" s="40">
        <v>0.99089519459736186</v>
      </c>
      <c r="AP63" s="38">
        <v>0.8653452863501212</v>
      </c>
      <c r="AQ63" s="39">
        <v>-5.4874604117115533E-3</v>
      </c>
      <c r="AR63" s="40">
        <v>0.65047471457180339</v>
      </c>
      <c r="AS63" s="39">
        <v>0.840267745112252</v>
      </c>
      <c r="AT63" s="39">
        <v>1.0860610369402002E-3</v>
      </c>
      <c r="AU63" s="39">
        <v>0.62914172466246621</v>
      </c>
      <c r="AV63" s="32">
        <v>1046</v>
      </c>
      <c r="AW63" s="33">
        <v>4378</v>
      </c>
      <c r="AX63" s="34">
        <v>833</v>
      </c>
      <c r="AY63" s="41">
        <v>29</v>
      </c>
      <c r="AZ63" s="42">
        <v>32</v>
      </c>
      <c r="BA63" s="43">
        <v>32</v>
      </c>
      <c r="BB63" s="41">
        <v>44</v>
      </c>
      <c r="BC63" s="42">
        <v>41</v>
      </c>
      <c r="BD63" s="43">
        <v>44</v>
      </c>
      <c r="BE63" s="24">
        <v>8.6770833333333339</v>
      </c>
      <c r="BF63" s="24">
        <v>-3.3459051724137936</v>
      </c>
      <c r="BG63" s="24">
        <v>-2.7239583333333321</v>
      </c>
      <c r="BH63" s="25">
        <v>6.3106060606060614</v>
      </c>
      <c r="BI63" s="24">
        <v>-1.6136363636363633</v>
      </c>
      <c r="BJ63" s="26">
        <v>-2.587767923133776</v>
      </c>
      <c r="BK63" s="33">
        <v>63</v>
      </c>
      <c r="BL63" s="33">
        <v>63</v>
      </c>
      <c r="BM63" s="33">
        <v>63</v>
      </c>
      <c r="BN63" s="32">
        <v>3292</v>
      </c>
      <c r="BO63" s="33">
        <v>12074</v>
      </c>
      <c r="BP63" s="34">
        <v>2823</v>
      </c>
      <c r="BQ63" s="47">
        <v>992.05596882748853</v>
      </c>
      <c r="BR63" s="47">
        <v>318.73807393076925</v>
      </c>
      <c r="BS63" s="47">
        <v>72.257890311669371</v>
      </c>
      <c r="BT63" s="48">
        <v>3362.0336134453783</v>
      </c>
      <c r="BU63" s="47">
        <v>1242.9489958545564</v>
      </c>
      <c r="BV63" s="49">
        <v>825.34060293829725</v>
      </c>
      <c r="BW63" s="44">
        <v>3.3889555822328932</v>
      </c>
      <c r="BX63" s="44">
        <v>0.24172804877209009</v>
      </c>
      <c r="BY63" s="44">
        <v>0.63107527158876353</v>
      </c>
      <c r="BZ63" s="18">
        <v>0.50347779561262707</v>
      </c>
      <c r="CA63" s="19">
        <v>-7.7121851653686901E-2</v>
      </c>
      <c r="CB63" s="30">
        <v>-2.1592871923793888E-2</v>
      </c>
    </row>
    <row r="64" spans="1:80" ht="15.75" thickBot="1" x14ac:dyDescent="0.3">
      <c r="A64" s="51" t="s">
        <v>93</v>
      </c>
      <c r="B64" s="52">
        <v>489.70600000000002</v>
      </c>
      <c r="C64" s="53">
        <v>2162.8110000000001</v>
      </c>
      <c r="D64" s="54">
        <v>500.52300000000002</v>
      </c>
      <c r="E64" s="52">
        <v>435.13600000000002</v>
      </c>
      <c r="F64" s="53">
        <v>2179.7440000000001</v>
      </c>
      <c r="G64" s="54">
        <v>547.827</v>
      </c>
      <c r="H64" s="55">
        <v>0.91365157248547446</v>
      </c>
      <c r="I64" s="56">
        <v>-0.21175749502445351</v>
      </c>
      <c r="J64" s="57">
        <v>-7.858008407603001E-2</v>
      </c>
      <c r="K64" s="52">
        <v>309.935</v>
      </c>
      <c r="L64" s="53">
        <v>1484.075</v>
      </c>
      <c r="M64" s="53">
        <v>341.495</v>
      </c>
      <c r="N64" s="58">
        <v>0.6233628499508056</v>
      </c>
      <c r="O64" s="59">
        <v>-8.8908715720616649E-2</v>
      </c>
      <c r="P64" s="60">
        <v>-5.7485451501107954E-2</v>
      </c>
      <c r="Q64" s="52">
        <v>88.453999999999994</v>
      </c>
      <c r="R64" s="53">
        <v>525.14800000000002</v>
      </c>
      <c r="S64" s="54">
        <v>156.37200000000001</v>
      </c>
      <c r="T64" s="58">
        <v>0.28544047664682465</v>
      </c>
      <c r="U64" s="59">
        <v>8.2161501797582137E-2</v>
      </c>
      <c r="V64" s="60">
        <v>4.4518606922673565E-2</v>
      </c>
      <c r="W64" s="52">
        <v>15.057</v>
      </c>
      <c r="X64" s="53">
        <v>76.132999999999996</v>
      </c>
      <c r="Y64" s="54">
        <v>20.393000000000001</v>
      </c>
      <c r="Z64" s="58">
        <v>3.7225255418225099E-2</v>
      </c>
      <c r="AA64" s="59">
        <v>2.622280716063019E-3</v>
      </c>
      <c r="AB64" s="60">
        <v>2.2977593452917708E-3</v>
      </c>
      <c r="AC64" s="52">
        <v>177.19296</v>
      </c>
      <c r="AD64" s="53">
        <v>189.25700000000001</v>
      </c>
      <c r="AE64" s="53">
        <v>193.76</v>
      </c>
      <c r="AF64" s="53">
        <v>16.567039999999992</v>
      </c>
      <c r="AG64" s="54">
        <v>4.5029999999999859</v>
      </c>
      <c r="AH64" s="52">
        <v>0</v>
      </c>
      <c r="AI64" s="53">
        <v>0</v>
      </c>
      <c r="AJ64" s="53">
        <v>0</v>
      </c>
      <c r="AK64" s="53">
        <v>0</v>
      </c>
      <c r="AL64" s="54">
        <v>0</v>
      </c>
      <c r="AM64" s="58">
        <v>0.38711507762880026</v>
      </c>
      <c r="AN64" s="59">
        <v>2.52796906823467E-2</v>
      </c>
      <c r="AO64" s="60">
        <v>0.2996099743164905</v>
      </c>
      <c r="AP64" s="58">
        <v>0</v>
      </c>
      <c r="AQ64" s="59">
        <v>0</v>
      </c>
      <c r="AR64" s="60">
        <v>0</v>
      </c>
      <c r="AS64" s="59">
        <v>0</v>
      </c>
      <c r="AT64" s="59">
        <v>0</v>
      </c>
      <c r="AU64" s="59">
        <v>0</v>
      </c>
      <c r="AV64" s="52">
        <v>122</v>
      </c>
      <c r="AW64" s="53">
        <v>522</v>
      </c>
      <c r="AX64" s="54">
        <v>178</v>
      </c>
      <c r="AY64" s="61">
        <v>12</v>
      </c>
      <c r="AZ64" s="62">
        <v>11</v>
      </c>
      <c r="BA64" s="63">
        <v>11</v>
      </c>
      <c r="BB64" s="61">
        <v>16</v>
      </c>
      <c r="BC64" s="62">
        <v>17</v>
      </c>
      <c r="BD64" s="63">
        <v>17</v>
      </c>
      <c r="BE64" s="64">
        <v>5.3939393939393945</v>
      </c>
      <c r="BF64" s="64">
        <v>2.0050505050505056</v>
      </c>
      <c r="BG64" s="64">
        <v>1.4393939393939399</v>
      </c>
      <c r="BH64" s="65">
        <v>3.4901960784313726</v>
      </c>
      <c r="BI64" s="64">
        <v>0.94852941176470607</v>
      </c>
      <c r="BJ64" s="66">
        <v>0.93137254901960764</v>
      </c>
      <c r="BK64" s="53">
        <v>48</v>
      </c>
      <c r="BL64" s="53">
        <v>55</v>
      </c>
      <c r="BM64" s="53">
        <v>60</v>
      </c>
      <c r="BN64" s="52">
        <v>4167</v>
      </c>
      <c r="BO64" s="53">
        <v>17918</v>
      </c>
      <c r="BP64" s="54">
        <v>4491</v>
      </c>
      <c r="BQ64" s="67">
        <v>121.98329993319973</v>
      </c>
      <c r="BR64" s="67">
        <v>17.559013876084308</v>
      </c>
      <c r="BS64" s="67">
        <v>0.33222280405585991</v>
      </c>
      <c r="BT64" s="68">
        <v>3077.6797752808989</v>
      </c>
      <c r="BU64" s="67">
        <v>-489.00874930926511</v>
      </c>
      <c r="BV64" s="69">
        <v>-1098.0750139911315</v>
      </c>
      <c r="BW64" s="70">
        <v>25.230337078651687</v>
      </c>
      <c r="BX64" s="70">
        <v>-8.9254006262663452</v>
      </c>
      <c r="BY64" s="70">
        <v>-9.0953334194326061</v>
      </c>
      <c r="BZ64" s="71">
        <v>0.84101123595505611</v>
      </c>
      <c r="CA64" s="72">
        <v>-0.12357209737827723</v>
      </c>
      <c r="CB64" s="73">
        <v>-5.1541690570473198E-2</v>
      </c>
    </row>
  </sheetData>
  <sheetProtection algorithmName="SHA-512" hashValue="LlfZ/nKlvYLSrueDC1X2z0r7XuRqKVobGljH0B+E8CM98NFElB8GWnIxbTnz5vOEpHFLU+mxYLEDIZdf0Jo9UA==" saltValue="Bb+kQUK06VpQmH4LXqcPDw==" spinCount="100000" sheet="1" objects="1" scenario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83D8-3F29-4693-9699-095E4845E39E}">
  <dimension ref="A1:CB122"/>
  <sheetViews>
    <sheetView showGridLines="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32" t="s">
        <v>214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133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1" t="s">
        <v>213</v>
      </c>
      <c r="B3" s="12">
        <v>2533.0279999999998</v>
      </c>
      <c r="C3" s="13">
        <v>13387.616</v>
      </c>
      <c r="D3" s="14">
        <v>3490.4929999999999</v>
      </c>
      <c r="E3" s="12">
        <v>1336.556</v>
      </c>
      <c r="F3" s="13">
        <v>11377.85252</v>
      </c>
      <c r="G3" s="14">
        <v>3507.0169999999998</v>
      </c>
      <c r="H3" s="15">
        <v>0.99528830342139774</v>
      </c>
      <c r="I3" s="16">
        <v>-0.89990202156311438</v>
      </c>
      <c r="J3" s="17">
        <v>-0.18134990457674904</v>
      </c>
      <c r="K3" s="12">
        <v>1073.527</v>
      </c>
      <c r="L3" s="13">
        <v>8619.8185199999989</v>
      </c>
      <c r="M3" s="13">
        <v>2230.556</v>
      </c>
      <c r="N3" s="18">
        <v>0.63602657187005374</v>
      </c>
      <c r="O3" s="19">
        <v>-0.16717733428876047</v>
      </c>
      <c r="P3" s="20">
        <v>-0.12156968848294991</v>
      </c>
      <c r="Q3" s="12">
        <v>75.322000000000003</v>
      </c>
      <c r="R3" s="13">
        <v>1507.999</v>
      </c>
      <c r="S3" s="14">
        <v>980.23900000000003</v>
      </c>
      <c r="T3" s="18">
        <v>0.27950791227986638</v>
      </c>
      <c r="U3" s="19">
        <v>0.22315262301402192</v>
      </c>
      <c r="V3" s="20">
        <v>0.14696980833193438</v>
      </c>
      <c r="W3" s="12">
        <v>187.70699999999999</v>
      </c>
      <c r="X3" s="13">
        <v>1250.0350000000001</v>
      </c>
      <c r="Y3" s="14">
        <v>296.22199999999998</v>
      </c>
      <c r="Z3" s="18">
        <v>8.4465515850079997E-2</v>
      </c>
      <c r="AA3" s="19">
        <v>-5.5975288725261391E-2</v>
      </c>
      <c r="AB3" s="20">
        <v>-2.5400119848984243E-2</v>
      </c>
      <c r="AC3" s="12">
        <v>3380.6849999999999</v>
      </c>
      <c r="AD3" s="13">
        <v>2268.2080699999997</v>
      </c>
      <c r="AE3" s="13">
        <v>841.88699999999994</v>
      </c>
      <c r="AF3" s="13">
        <v>-2538.7979999999998</v>
      </c>
      <c r="AG3" s="14">
        <v>-1426.3210699999997</v>
      </c>
      <c r="AH3" s="12">
        <v>3380.6849999999999</v>
      </c>
      <c r="AI3" s="13">
        <v>2268.2080699999997</v>
      </c>
      <c r="AJ3" s="13">
        <v>841.88699999999994</v>
      </c>
      <c r="AK3" s="13">
        <v>-2538.7979999999998</v>
      </c>
      <c r="AL3" s="14">
        <v>-1426.3210699999997</v>
      </c>
      <c r="AM3" s="18">
        <v>0.24119429547631235</v>
      </c>
      <c r="AN3" s="19">
        <v>-1.0934474850330227</v>
      </c>
      <c r="AO3" s="20">
        <v>7.1768456701133881E-2</v>
      </c>
      <c r="AP3" s="18">
        <v>0.24119429547631235</v>
      </c>
      <c r="AQ3" s="19">
        <v>-1.0934474850330227</v>
      </c>
      <c r="AR3" s="20">
        <v>7.1768456701133881E-2</v>
      </c>
      <c r="AS3" s="19">
        <v>0.24005786113953825</v>
      </c>
      <c r="AT3" s="19">
        <v>-2.2893423286018568</v>
      </c>
      <c r="AU3" s="19">
        <v>4.0704945814529325E-2</v>
      </c>
      <c r="AV3" s="12">
        <v>1503</v>
      </c>
      <c r="AW3" s="13">
        <v>6926</v>
      </c>
      <c r="AX3" s="14">
        <v>1919</v>
      </c>
      <c r="AY3" s="21">
        <v>63</v>
      </c>
      <c r="AZ3" s="22">
        <v>56</v>
      </c>
      <c r="BA3" s="23">
        <v>63</v>
      </c>
      <c r="BB3" s="21">
        <v>112</v>
      </c>
      <c r="BC3" s="22">
        <v>116</v>
      </c>
      <c r="BD3" s="23">
        <v>116</v>
      </c>
      <c r="BE3" s="24">
        <v>5.0767195767195767</v>
      </c>
      <c r="BF3" s="24">
        <v>1.1005291005291005</v>
      </c>
      <c r="BG3" s="24">
        <v>-36.149470899470899</v>
      </c>
      <c r="BH3" s="25">
        <v>2.757183908045977</v>
      </c>
      <c r="BI3" s="24">
        <v>0.52057676518883422</v>
      </c>
      <c r="BJ3" s="26">
        <v>-17.145114942528735</v>
      </c>
      <c r="BK3" s="13">
        <v>210</v>
      </c>
      <c r="BL3" s="13">
        <v>193</v>
      </c>
      <c r="BM3" s="13">
        <v>178</v>
      </c>
      <c r="BN3" s="12">
        <v>7834</v>
      </c>
      <c r="BO3" s="13">
        <v>35134</v>
      </c>
      <c r="BP3" s="14">
        <v>9033</v>
      </c>
      <c r="BQ3" s="27">
        <v>388.24499059005865</v>
      </c>
      <c r="BR3" s="27">
        <v>217.6353403475261</v>
      </c>
      <c r="BS3" s="27">
        <v>64.403340905991968</v>
      </c>
      <c r="BT3" s="28">
        <v>1827.5231891610213</v>
      </c>
      <c r="BU3" s="27">
        <v>938.26437345909176</v>
      </c>
      <c r="BV3" s="29">
        <v>184.74921861525172</v>
      </c>
      <c r="BW3" s="24">
        <v>4.7071391349661278</v>
      </c>
      <c r="BX3" s="24">
        <v>-0.50510304733593436</v>
      </c>
      <c r="BY3" s="24">
        <v>-0.36563014022878981</v>
      </c>
      <c r="BZ3" s="18">
        <v>0.28192883895131088</v>
      </c>
      <c r="CA3" s="19">
        <v>7.5825182018924658E-2</v>
      </c>
      <c r="CB3" s="30">
        <v>-1.7407539474620455</v>
      </c>
    </row>
    <row r="4" spans="1:80" x14ac:dyDescent="0.25">
      <c r="A4" s="11" t="s">
        <v>212</v>
      </c>
      <c r="B4" s="12">
        <v>2558.3420000000001</v>
      </c>
      <c r="C4" s="13">
        <v>11253.129000000001</v>
      </c>
      <c r="D4" s="14">
        <v>3211.4250000000002</v>
      </c>
      <c r="E4" s="12">
        <v>2545.7910000000002</v>
      </c>
      <c r="F4" s="13">
        <v>11232.294</v>
      </c>
      <c r="G4" s="14">
        <v>3061.6970000000001</v>
      </c>
      <c r="H4" s="15">
        <v>1.0489035982332673</v>
      </c>
      <c r="I4" s="16">
        <v>4.397349988662369E-2</v>
      </c>
      <c r="J4" s="17">
        <v>4.7048678837460889E-2</v>
      </c>
      <c r="K4" s="12">
        <v>1862.0039999999999</v>
      </c>
      <c r="L4" s="13">
        <v>8467.8889999999992</v>
      </c>
      <c r="M4" s="13">
        <v>2269.297</v>
      </c>
      <c r="N4" s="18">
        <v>0.74118928163041609</v>
      </c>
      <c r="O4" s="19">
        <v>9.7843862560511585E-3</v>
      </c>
      <c r="P4" s="20">
        <v>-1.2698481635039727E-2</v>
      </c>
      <c r="Q4" s="12">
        <v>114.63800000000001</v>
      </c>
      <c r="R4" s="13">
        <v>1028.3789999999999</v>
      </c>
      <c r="S4" s="14">
        <v>389.94400000000002</v>
      </c>
      <c r="T4" s="18">
        <v>0.12736204791003158</v>
      </c>
      <c r="U4" s="19">
        <v>8.2331642821789855E-2</v>
      </c>
      <c r="V4" s="20">
        <v>3.5806484994744647E-2</v>
      </c>
      <c r="W4" s="12">
        <v>569.149</v>
      </c>
      <c r="X4" s="13">
        <v>1736.0259999999998</v>
      </c>
      <c r="Y4" s="14">
        <v>402.45600000000002</v>
      </c>
      <c r="Z4" s="18">
        <v>0.13144867045955233</v>
      </c>
      <c r="AA4" s="19">
        <v>-9.2116029077840944E-2</v>
      </c>
      <c r="AB4" s="20">
        <v>-2.3108003359704893E-2</v>
      </c>
      <c r="AC4" s="12">
        <v>2114.5700000000002</v>
      </c>
      <c r="AD4" s="13">
        <v>2869.6109999999999</v>
      </c>
      <c r="AE4" s="13">
        <v>2223.3249999999998</v>
      </c>
      <c r="AF4" s="13">
        <v>108.75499999999965</v>
      </c>
      <c r="AG4" s="14">
        <v>-646.28600000000006</v>
      </c>
      <c r="AH4" s="12">
        <v>2114.5700000000002</v>
      </c>
      <c r="AI4" s="13">
        <v>2869.6109999999999</v>
      </c>
      <c r="AJ4" s="13">
        <v>2223.3249999999998</v>
      </c>
      <c r="AK4" s="13">
        <v>108.75499999999965</v>
      </c>
      <c r="AL4" s="14">
        <v>-646.28600000000006</v>
      </c>
      <c r="AM4" s="18">
        <v>0.69231727348451222</v>
      </c>
      <c r="AN4" s="19">
        <v>-0.13422194605689397</v>
      </c>
      <c r="AO4" s="20">
        <v>0.4373116657108877</v>
      </c>
      <c r="AP4" s="18">
        <v>0.69231727348451222</v>
      </c>
      <c r="AQ4" s="19">
        <v>-0.13422194605689397</v>
      </c>
      <c r="AR4" s="20">
        <v>0.4373116657108877</v>
      </c>
      <c r="AS4" s="19">
        <v>0.72617407927694988</v>
      </c>
      <c r="AT4" s="19">
        <v>-0.10444005990415339</v>
      </c>
      <c r="AU4" s="19">
        <v>0.47069545665542661</v>
      </c>
      <c r="AV4" s="12">
        <v>1439</v>
      </c>
      <c r="AW4" s="13">
        <v>5901</v>
      </c>
      <c r="AX4" s="14">
        <v>1765</v>
      </c>
      <c r="AY4" s="21">
        <v>45</v>
      </c>
      <c r="AZ4" s="22">
        <v>44</v>
      </c>
      <c r="BA4" s="23">
        <v>46</v>
      </c>
      <c r="BB4" s="21">
        <v>99</v>
      </c>
      <c r="BC4" s="22">
        <v>100</v>
      </c>
      <c r="BD4" s="23">
        <v>102</v>
      </c>
      <c r="BE4" s="24">
        <v>6.3949275362318838</v>
      </c>
      <c r="BF4" s="24">
        <v>1.0652979066022539</v>
      </c>
      <c r="BG4" s="24">
        <v>-38.309617918313577</v>
      </c>
      <c r="BH4" s="25">
        <v>2.8839869281045751</v>
      </c>
      <c r="BI4" s="24">
        <v>0.46142800554565255</v>
      </c>
      <c r="BJ4" s="26">
        <v>-16.786013071895422</v>
      </c>
      <c r="BK4" s="13">
        <v>147</v>
      </c>
      <c r="BL4" s="13">
        <v>147</v>
      </c>
      <c r="BM4" s="13">
        <v>147</v>
      </c>
      <c r="BN4" s="12">
        <v>7279</v>
      </c>
      <c r="BO4" s="13">
        <v>28266</v>
      </c>
      <c r="BP4" s="14">
        <v>7833</v>
      </c>
      <c r="BQ4" s="27">
        <v>390.87156900293627</v>
      </c>
      <c r="BR4" s="27">
        <v>41.126961227142885</v>
      </c>
      <c r="BS4" s="27">
        <v>-6.5066946353570643</v>
      </c>
      <c r="BT4" s="28">
        <v>1734.6725212464589</v>
      </c>
      <c r="BU4" s="27">
        <v>-34.466464160073429</v>
      </c>
      <c r="BV4" s="29">
        <v>-168.78350315618468</v>
      </c>
      <c r="BW4" s="24">
        <v>4.4379603399433432</v>
      </c>
      <c r="BX4" s="24">
        <v>-0.62041353080022876</v>
      </c>
      <c r="BY4" s="24">
        <v>-0.35207524724526884</v>
      </c>
      <c r="BZ4" s="18">
        <v>0.29603174603174603</v>
      </c>
      <c r="CA4" s="19">
        <v>2.2457122812292507E-2</v>
      </c>
      <c r="CB4" s="30">
        <v>-1.8404761904761904</v>
      </c>
    </row>
    <row r="5" spans="1:80" x14ac:dyDescent="0.25">
      <c r="A5" s="31" t="s">
        <v>211</v>
      </c>
      <c r="B5" s="12">
        <v>5041.0680000000002</v>
      </c>
      <c r="C5" s="13">
        <v>22822.685000000001</v>
      </c>
      <c r="D5" s="14">
        <v>5269.9669999999996</v>
      </c>
      <c r="E5" s="12">
        <v>5331.6750000000002</v>
      </c>
      <c r="F5" s="13">
        <v>22643.559000000001</v>
      </c>
      <c r="G5" s="14">
        <v>5613.3969999999999</v>
      </c>
      <c r="H5" s="15">
        <v>0.93881957752141876</v>
      </c>
      <c r="I5" s="16">
        <v>-6.6746620937115919E-3</v>
      </c>
      <c r="J5" s="17">
        <v>-6.9091104717181606E-2</v>
      </c>
      <c r="K5" s="12">
        <v>3704.2040000000002</v>
      </c>
      <c r="L5" s="13">
        <v>15464.491</v>
      </c>
      <c r="M5" s="13">
        <v>3507.422</v>
      </c>
      <c r="N5" s="18">
        <v>0.6248305616011125</v>
      </c>
      <c r="O5" s="19">
        <v>-6.9923713556319322E-2</v>
      </c>
      <c r="P5" s="20">
        <v>-5.8122634934820727E-2</v>
      </c>
      <c r="Q5" s="12">
        <v>932.23699999999997</v>
      </c>
      <c r="R5" s="13">
        <v>4078.3130000000001</v>
      </c>
      <c r="S5" s="14">
        <v>1301.8519999999999</v>
      </c>
      <c r="T5" s="18">
        <v>0.23191874723986206</v>
      </c>
      <c r="U5" s="19">
        <v>5.7069942689697256E-2</v>
      </c>
      <c r="V5" s="20">
        <v>5.1809560340399824E-2</v>
      </c>
      <c r="W5" s="12">
        <v>695.23399999999992</v>
      </c>
      <c r="X5" s="13">
        <v>3100.7550000000001</v>
      </c>
      <c r="Y5" s="14">
        <v>804.12300000000005</v>
      </c>
      <c r="Z5" s="18">
        <v>0.14325069115902547</v>
      </c>
      <c r="AA5" s="19">
        <v>1.2853770866622066E-2</v>
      </c>
      <c r="AB5" s="20">
        <v>6.313074594420931E-3</v>
      </c>
      <c r="AC5" s="12">
        <v>3008.105</v>
      </c>
      <c r="AD5" s="13">
        <v>6187.3469999999998</v>
      </c>
      <c r="AE5" s="13">
        <v>5348.9070000000002</v>
      </c>
      <c r="AF5" s="13">
        <v>2340.8020000000001</v>
      </c>
      <c r="AG5" s="14">
        <v>-838.4399999999996</v>
      </c>
      <c r="AH5" s="12">
        <v>3008.105</v>
      </c>
      <c r="AI5" s="13">
        <v>6187.3469999999998</v>
      </c>
      <c r="AJ5" s="13">
        <v>5348.9070000000002</v>
      </c>
      <c r="AK5" s="13">
        <v>2340.8020000000001</v>
      </c>
      <c r="AL5" s="14">
        <v>-838.4399999999996</v>
      </c>
      <c r="AM5" s="18">
        <v>1.014979220932503</v>
      </c>
      <c r="AN5" s="19">
        <v>0.41825943853718528</v>
      </c>
      <c r="AO5" s="20">
        <v>0.74387409022592754</v>
      </c>
      <c r="AP5" s="18">
        <v>1.014979220932503</v>
      </c>
      <c r="AQ5" s="19">
        <v>0.41825943853718528</v>
      </c>
      <c r="AR5" s="20">
        <v>0.74387409022592754</v>
      </c>
      <c r="AS5" s="19">
        <v>0.95288236338887133</v>
      </c>
      <c r="AT5" s="19">
        <v>0.38868724646970432</v>
      </c>
      <c r="AU5" s="19">
        <v>0.67963260614002197</v>
      </c>
      <c r="AV5" s="12">
        <v>2922</v>
      </c>
      <c r="AW5" s="13">
        <v>11131</v>
      </c>
      <c r="AX5" s="14">
        <v>2997</v>
      </c>
      <c r="AY5" s="21">
        <v>90</v>
      </c>
      <c r="AZ5" s="22">
        <v>94</v>
      </c>
      <c r="BA5" s="23">
        <v>89</v>
      </c>
      <c r="BB5" s="21">
        <v>190</v>
      </c>
      <c r="BC5" s="22">
        <v>192</v>
      </c>
      <c r="BD5" s="23">
        <v>191</v>
      </c>
      <c r="BE5" s="24">
        <v>5.6123595505617976</v>
      </c>
      <c r="BF5" s="24">
        <v>0.20124843945068616</v>
      </c>
      <c r="BG5" s="24">
        <v>-33.859271655111961</v>
      </c>
      <c r="BH5" s="25">
        <v>2.6151832460732982</v>
      </c>
      <c r="BI5" s="24">
        <v>5.202535133645636E-2</v>
      </c>
      <c r="BJ5" s="26">
        <v>-16.709469531704482</v>
      </c>
      <c r="BK5" s="13">
        <v>294</v>
      </c>
      <c r="BL5" s="13">
        <v>289</v>
      </c>
      <c r="BM5" s="13">
        <v>279</v>
      </c>
      <c r="BN5" s="12">
        <v>13604</v>
      </c>
      <c r="BO5" s="13">
        <v>56739</v>
      </c>
      <c r="BP5" s="14">
        <v>13811</v>
      </c>
      <c r="BQ5" s="27">
        <v>406.44392151183837</v>
      </c>
      <c r="BR5" s="27">
        <v>14.524265528304113</v>
      </c>
      <c r="BS5" s="27">
        <v>7.3611213214931013</v>
      </c>
      <c r="BT5" s="28">
        <v>1873.0053386720053</v>
      </c>
      <c r="BU5" s="27">
        <v>48.339014236687035</v>
      </c>
      <c r="BV5" s="29">
        <v>-161.27361200628047</v>
      </c>
      <c r="BW5" s="24">
        <v>4.6082749416082747</v>
      </c>
      <c r="BX5" s="24">
        <v>-4.7440321909864025E-2</v>
      </c>
      <c r="BY5" s="24">
        <v>-0.48911073802518157</v>
      </c>
      <c r="BZ5" s="18">
        <v>0.27500995619275187</v>
      </c>
      <c r="CA5" s="19">
        <v>1.9362946007462301E-2</v>
      </c>
      <c r="CB5" s="30">
        <v>-1.9064202629537301</v>
      </c>
    </row>
    <row r="6" spans="1:80" x14ac:dyDescent="0.25">
      <c r="A6" s="31" t="s">
        <v>210</v>
      </c>
      <c r="B6" s="12">
        <v>1030.501</v>
      </c>
      <c r="C6" s="13">
        <v>4907.8639999999996</v>
      </c>
      <c r="D6" s="14">
        <v>1288.674</v>
      </c>
      <c r="E6" s="12">
        <v>1136.7809999999999</v>
      </c>
      <c r="F6" s="13">
        <v>4848.1869999999999</v>
      </c>
      <c r="G6" s="14">
        <v>1322.8610000000001</v>
      </c>
      <c r="H6" s="15">
        <v>0.97415677081719088</v>
      </c>
      <c r="I6" s="16">
        <v>6.7648833052573076E-2</v>
      </c>
      <c r="J6" s="17">
        <v>-3.8152366598506959E-2</v>
      </c>
      <c r="K6" s="12">
        <v>841.76099999999997</v>
      </c>
      <c r="L6" s="13">
        <v>2988.01</v>
      </c>
      <c r="M6" s="13">
        <v>959.96100000000001</v>
      </c>
      <c r="N6" s="18">
        <v>0.72567034631756466</v>
      </c>
      <c r="O6" s="19">
        <v>-1.4807371026409277E-2</v>
      </c>
      <c r="P6" s="20">
        <v>0.10935542282142063</v>
      </c>
      <c r="Q6" s="12">
        <v>151.96199999999999</v>
      </c>
      <c r="R6" s="13">
        <v>1104.874</v>
      </c>
      <c r="S6" s="14">
        <v>171.29900000000001</v>
      </c>
      <c r="T6" s="18">
        <v>0.12949130709878059</v>
      </c>
      <c r="U6" s="19">
        <v>-4.1861558426302681E-3</v>
      </c>
      <c r="V6" s="20">
        <v>-9.8402955230622147E-2</v>
      </c>
      <c r="W6" s="12">
        <v>143.05799999999999</v>
      </c>
      <c r="X6" s="13">
        <v>755.303</v>
      </c>
      <c r="Y6" s="14">
        <v>191.601</v>
      </c>
      <c r="Z6" s="18">
        <v>0.14483834658365466</v>
      </c>
      <c r="AA6" s="19">
        <v>1.8993526869039434E-2</v>
      </c>
      <c r="AB6" s="20">
        <v>-1.0952467590798598E-2</v>
      </c>
      <c r="AC6" s="12">
        <v>534.65</v>
      </c>
      <c r="AD6" s="13">
        <v>689.23271</v>
      </c>
      <c r="AE6" s="13">
        <v>558.31500000000005</v>
      </c>
      <c r="AF6" s="13">
        <v>23.665000000000077</v>
      </c>
      <c r="AG6" s="14">
        <v>-130.91770999999994</v>
      </c>
      <c r="AH6" s="12">
        <v>534.65</v>
      </c>
      <c r="AI6" s="13">
        <v>689.23271</v>
      </c>
      <c r="AJ6" s="13">
        <v>558.31500000000005</v>
      </c>
      <c r="AK6" s="13">
        <v>23.665000000000077</v>
      </c>
      <c r="AL6" s="14">
        <v>-130.91770999999994</v>
      </c>
      <c r="AM6" s="18">
        <v>0.43324766387775349</v>
      </c>
      <c r="AN6" s="19">
        <v>-8.5577645365032318E-2</v>
      </c>
      <c r="AO6" s="20">
        <v>0.2928133099510758</v>
      </c>
      <c r="AP6" s="18">
        <v>0.43324766387775349</v>
      </c>
      <c r="AQ6" s="19">
        <v>-8.5577645365032318E-2</v>
      </c>
      <c r="AR6" s="20">
        <v>0.2928133099510758</v>
      </c>
      <c r="AS6" s="19">
        <v>0.42205114520724402</v>
      </c>
      <c r="AT6" s="19">
        <v>-4.8268115934523848E-2</v>
      </c>
      <c r="AU6" s="19">
        <v>0.27988816552019813</v>
      </c>
      <c r="AV6" s="12">
        <v>603</v>
      </c>
      <c r="AW6" s="13">
        <v>2296</v>
      </c>
      <c r="AX6" s="14">
        <v>592</v>
      </c>
      <c r="AY6" s="21">
        <v>17</v>
      </c>
      <c r="AZ6" s="22">
        <v>14</v>
      </c>
      <c r="BA6" s="23">
        <v>16</v>
      </c>
      <c r="BB6" s="21">
        <v>30</v>
      </c>
      <c r="BC6" s="22">
        <v>24</v>
      </c>
      <c r="BD6" s="23">
        <v>29</v>
      </c>
      <c r="BE6" s="24">
        <v>6.166666666666667</v>
      </c>
      <c r="BF6" s="24">
        <v>0.2549019607843146</v>
      </c>
      <c r="BG6" s="24">
        <v>-48.5</v>
      </c>
      <c r="BH6" s="25">
        <v>3.4022988505747129</v>
      </c>
      <c r="BI6" s="24">
        <v>5.2298850574712841E-2</v>
      </c>
      <c r="BJ6" s="26">
        <v>-28.486590038314176</v>
      </c>
      <c r="BK6" s="13">
        <v>60</v>
      </c>
      <c r="BL6" s="13">
        <v>65</v>
      </c>
      <c r="BM6" s="13">
        <v>60</v>
      </c>
      <c r="BN6" s="12">
        <v>3205</v>
      </c>
      <c r="BO6" s="13">
        <v>12722</v>
      </c>
      <c r="BP6" s="14">
        <v>3392</v>
      </c>
      <c r="BQ6" s="27">
        <v>389.99439858490564</v>
      </c>
      <c r="BR6" s="27">
        <v>35.304538990521849</v>
      </c>
      <c r="BS6" s="27">
        <v>8.9075411725490881</v>
      </c>
      <c r="BT6" s="28">
        <v>2234.5625</v>
      </c>
      <c r="BU6" s="27">
        <v>349.35354477611941</v>
      </c>
      <c r="BV6" s="29">
        <v>122.98279616724722</v>
      </c>
      <c r="BW6" s="24">
        <v>5.7297297297297298</v>
      </c>
      <c r="BX6" s="24">
        <v>0.41463851911613148</v>
      </c>
      <c r="BY6" s="24">
        <v>0.18878896317920724</v>
      </c>
      <c r="BZ6" s="18">
        <v>0.31407407407407406</v>
      </c>
      <c r="CA6" s="19">
        <v>1.8954368733374249E-2</v>
      </c>
      <c r="CB6" s="30">
        <v>-1.8606267806267804</v>
      </c>
    </row>
    <row r="7" spans="1:80" x14ac:dyDescent="0.25">
      <c r="A7" s="11" t="s">
        <v>209</v>
      </c>
      <c r="B7" s="32">
        <v>885.75760000000002</v>
      </c>
      <c r="C7" s="33">
        <v>3883.6635000000001</v>
      </c>
      <c r="D7" s="34">
        <v>1007.82858</v>
      </c>
      <c r="E7" s="32">
        <v>783.34332999999992</v>
      </c>
      <c r="F7" s="33">
        <v>3869.41084</v>
      </c>
      <c r="G7" s="34">
        <v>989.1416999999999</v>
      </c>
      <c r="H7" s="35">
        <v>1.0188920151683021</v>
      </c>
      <c r="I7" s="36">
        <v>-0.11184793764395984</v>
      </c>
      <c r="J7" s="37">
        <v>1.5208596531887553E-2</v>
      </c>
      <c r="K7" s="32">
        <v>583.70897000000002</v>
      </c>
      <c r="L7" s="33">
        <v>2869.3651099999997</v>
      </c>
      <c r="M7" s="33">
        <v>672.20298000000003</v>
      </c>
      <c r="N7" s="38">
        <v>0.67958208616621874</v>
      </c>
      <c r="O7" s="39">
        <v>-6.5568791674280757E-2</v>
      </c>
      <c r="P7" s="40">
        <v>-6.1968818777232482E-2</v>
      </c>
      <c r="Q7" s="32">
        <v>122.965</v>
      </c>
      <c r="R7" s="33">
        <v>603.01239999999996</v>
      </c>
      <c r="S7" s="34">
        <v>208.87078</v>
      </c>
      <c r="T7" s="38">
        <v>0.21116365835147788</v>
      </c>
      <c r="U7" s="39">
        <v>5.4189065869787861E-2</v>
      </c>
      <c r="V7" s="40">
        <v>5.532277586715631E-2</v>
      </c>
      <c r="W7" s="32">
        <v>76.669359999999998</v>
      </c>
      <c r="X7" s="33">
        <v>397.03333000000003</v>
      </c>
      <c r="Y7" s="34">
        <v>108.06794000000001</v>
      </c>
      <c r="Z7" s="38">
        <v>0.10925425548230351</v>
      </c>
      <c r="AA7" s="39">
        <v>1.1379725804492882E-2</v>
      </c>
      <c r="AB7" s="40">
        <v>6.6460429100763524E-3</v>
      </c>
      <c r="AC7" s="32">
        <v>367.91215</v>
      </c>
      <c r="AD7" s="33">
        <v>521.09888999999998</v>
      </c>
      <c r="AE7" s="33">
        <v>494.84136999999993</v>
      </c>
      <c r="AF7" s="33">
        <v>126.92921999999993</v>
      </c>
      <c r="AG7" s="34">
        <v>-26.257520000000056</v>
      </c>
      <c r="AH7" s="32">
        <v>367.91215</v>
      </c>
      <c r="AI7" s="33">
        <v>521.09888999999998</v>
      </c>
      <c r="AJ7" s="33">
        <v>494.84136999999993</v>
      </c>
      <c r="AK7" s="33">
        <v>126.92921999999993</v>
      </c>
      <c r="AL7" s="34">
        <v>-26.257520000000056</v>
      </c>
      <c r="AM7" s="38">
        <v>0.49099755635030706</v>
      </c>
      <c r="AN7" s="39">
        <v>7.5633183524152381E-2</v>
      </c>
      <c r="AO7" s="40">
        <v>0.35682040892236955</v>
      </c>
      <c r="AP7" s="38">
        <v>0.49099755635030706</v>
      </c>
      <c r="AQ7" s="39">
        <v>7.5633183524152381E-2</v>
      </c>
      <c r="AR7" s="40">
        <v>0.35682040892236955</v>
      </c>
      <c r="AS7" s="39">
        <v>0.50027348963247631</v>
      </c>
      <c r="AT7" s="39">
        <v>3.0604398303135383E-2</v>
      </c>
      <c r="AU7" s="39">
        <v>0.36560211159912176</v>
      </c>
      <c r="AV7" s="32">
        <v>473</v>
      </c>
      <c r="AW7" s="33">
        <v>1870</v>
      </c>
      <c r="AX7" s="34">
        <v>543</v>
      </c>
      <c r="AY7" s="41">
        <v>17</v>
      </c>
      <c r="AZ7" s="42">
        <v>16</v>
      </c>
      <c r="BA7" s="43">
        <v>16</v>
      </c>
      <c r="BB7" s="41">
        <v>31</v>
      </c>
      <c r="BC7" s="42">
        <v>32</v>
      </c>
      <c r="BD7" s="43">
        <v>32</v>
      </c>
      <c r="BE7" s="44">
        <v>5.65625</v>
      </c>
      <c r="BF7" s="44">
        <v>1.0189950980392153</v>
      </c>
      <c r="BG7" s="44">
        <v>-33.302083333333336</v>
      </c>
      <c r="BH7" s="45">
        <v>2.828125</v>
      </c>
      <c r="BI7" s="44">
        <v>0.285114247311828</v>
      </c>
      <c r="BJ7" s="46">
        <v>-16.651041666666668</v>
      </c>
      <c r="BK7" s="33">
        <v>61</v>
      </c>
      <c r="BL7" s="33">
        <v>69</v>
      </c>
      <c r="BM7" s="33">
        <v>66</v>
      </c>
      <c r="BN7" s="32">
        <v>2893</v>
      </c>
      <c r="BO7" s="33">
        <v>10989</v>
      </c>
      <c r="BP7" s="34">
        <v>3066</v>
      </c>
      <c r="BQ7" s="47">
        <v>322.61634050880627</v>
      </c>
      <c r="BR7" s="47">
        <v>51.84436332249453</v>
      </c>
      <c r="BS7" s="47">
        <v>-29.500398047932265</v>
      </c>
      <c r="BT7" s="48">
        <v>1821.6237569060772</v>
      </c>
      <c r="BU7" s="47">
        <v>165.50678016189136</v>
      </c>
      <c r="BV7" s="49">
        <v>-247.57990084793346</v>
      </c>
      <c r="BW7" s="44">
        <v>5.6464088397790055</v>
      </c>
      <c r="BX7" s="44">
        <v>-0.46987022998843653</v>
      </c>
      <c r="BY7" s="44">
        <v>-0.23006174845628902</v>
      </c>
      <c r="BZ7" s="38">
        <v>0.25808080808080808</v>
      </c>
      <c r="CA7" s="39">
        <v>-3.9425593677925863E-3</v>
      </c>
      <c r="CB7" s="50">
        <v>-1.5114844093104964</v>
      </c>
    </row>
    <row r="8" spans="1:80" x14ac:dyDescent="0.25">
      <c r="A8" s="11" t="s">
        <v>208</v>
      </c>
      <c r="B8" s="32">
        <v>617.4084499999999</v>
      </c>
      <c r="C8" s="33">
        <v>2547.5549999999998</v>
      </c>
      <c r="D8" s="34">
        <v>644.48476000000005</v>
      </c>
      <c r="E8" s="32">
        <v>639.83285000000012</v>
      </c>
      <c r="F8" s="33">
        <v>2547.4609999999998</v>
      </c>
      <c r="G8" s="34">
        <v>766.29700000000003</v>
      </c>
      <c r="H8" s="35">
        <v>0.84103782214989753</v>
      </c>
      <c r="I8" s="36">
        <v>-0.12391489948669832</v>
      </c>
      <c r="J8" s="37">
        <v>-0.15899907733551166</v>
      </c>
      <c r="K8" s="32">
        <v>482.54028000000005</v>
      </c>
      <c r="L8" s="33">
        <v>1916.604</v>
      </c>
      <c r="M8" s="33">
        <v>570.31100000000004</v>
      </c>
      <c r="N8" s="38">
        <v>0.74424276749093365</v>
      </c>
      <c r="O8" s="39">
        <v>-9.9233869976955713E-3</v>
      </c>
      <c r="P8" s="40">
        <v>-8.1157573304474484E-3</v>
      </c>
      <c r="Q8" s="32">
        <v>108.328</v>
      </c>
      <c r="R8" s="33">
        <v>436.31399999999996</v>
      </c>
      <c r="S8" s="34">
        <v>145.54999999999998</v>
      </c>
      <c r="T8" s="38">
        <v>0.18993940991547661</v>
      </c>
      <c r="U8" s="39">
        <v>2.0632691762446531E-2</v>
      </c>
      <c r="V8" s="40">
        <v>1.8665345268363276E-2</v>
      </c>
      <c r="W8" s="32">
        <v>48.964570000000002</v>
      </c>
      <c r="X8" s="33">
        <v>194.54300000000001</v>
      </c>
      <c r="Y8" s="34">
        <v>50.436</v>
      </c>
      <c r="Z8" s="38">
        <v>6.5817822593589689E-2</v>
      </c>
      <c r="AA8" s="39">
        <v>-1.0709304764750835E-2</v>
      </c>
      <c r="AB8" s="40">
        <v>-1.0549587937916008E-2</v>
      </c>
      <c r="AC8" s="32">
        <v>1789.2338999999999</v>
      </c>
      <c r="AD8" s="33">
        <v>1764.5840000000001</v>
      </c>
      <c r="AE8" s="33">
        <v>1792.2712900000001</v>
      </c>
      <c r="AF8" s="33">
        <v>3.0373900000001868</v>
      </c>
      <c r="AG8" s="34">
        <v>27.687290000000075</v>
      </c>
      <c r="AH8" s="32">
        <v>1789.2338999999999</v>
      </c>
      <c r="AI8" s="33">
        <v>1764.5840000000001</v>
      </c>
      <c r="AJ8" s="33">
        <v>1792.2712900000001</v>
      </c>
      <c r="AK8" s="33">
        <v>3.0373900000001868</v>
      </c>
      <c r="AL8" s="34">
        <v>27.687290000000075</v>
      </c>
      <c r="AM8" s="38">
        <v>2.7809366508526905</v>
      </c>
      <c r="AN8" s="39">
        <v>-0.11703777758281309</v>
      </c>
      <c r="AO8" s="40">
        <v>2.0882787887064365</v>
      </c>
      <c r="AP8" s="38">
        <v>2.7809366508526905</v>
      </c>
      <c r="AQ8" s="39">
        <v>-0.11703777758281309</v>
      </c>
      <c r="AR8" s="40">
        <v>2.0882787887064365</v>
      </c>
      <c r="AS8" s="39">
        <v>2.338872904369977</v>
      </c>
      <c r="AT8" s="39">
        <v>-0.45753540758212052</v>
      </c>
      <c r="AU8" s="39">
        <v>1.646189483505045</v>
      </c>
      <c r="AV8" s="32">
        <v>444</v>
      </c>
      <c r="AW8" s="33">
        <v>1732</v>
      </c>
      <c r="AX8" s="34">
        <v>466</v>
      </c>
      <c r="AY8" s="41">
        <v>19</v>
      </c>
      <c r="AZ8" s="42">
        <v>18</v>
      </c>
      <c r="BA8" s="43">
        <v>19</v>
      </c>
      <c r="BB8" s="41">
        <v>23</v>
      </c>
      <c r="BC8" s="42">
        <v>25</v>
      </c>
      <c r="BD8" s="43">
        <v>26</v>
      </c>
      <c r="BE8" s="44">
        <v>4.0877192982456139</v>
      </c>
      <c r="BF8" s="44">
        <v>0.19298245614035059</v>
      </c>
      <c r="BG8" s="44">
        <v>-27.986354775828463</v>
      </c>
      <c r="BH8" s="45">
        <v>2.9871794871794872</v>
      </c>
      <c r="BI8" s="44">
        <v>-0.23021181716833894</v>
      </c>
      <c r="BJ8" s="46">
        <v>-20.106153846153845</v>
      </c>
      <c r="BK8" s="33">
        <v>69</v>
      </c>
      <c r="BL8" s="33">
        <v>69</v>
      </c>
      <c r="BM8" s="33">
        <v>69</v>
      </c>
      <c r="BN8" s="32">
        <v>2134</v>
      </c>
      <c r="BO8" s="33">
        <v>8263</v>
      </c>
      <c r="BP8" s="34">
        <v>2249</v>
      </c>
      <c r="BQ8" s="47">
        <v>340.72787905735885</v>
      </c>
      <c r="BR8" s="47">
        <v>40.899926854922057</v>
      </c>
      <c r="BS8" s="47">
        <v>32.430529426474209</v>
      </c>
      <c r="BT8" s="48">
        <v>1644.4141630901288</v>
      </c>
      <c r="BU8" s="47">
        <v>203.34918561265113</v>
      </c>
      <c r="BV8" s="49">
        <v>173.59372429105269</v>
      </c>
      <c r="BW8" s="44">
        <v>4.82618025751073</v>
      </c>
      <c r="BX8" s="44">
        <v>1.9873951204423257E-2</v>
      </c>
      <c r="BY8" s="44">
        <v>5.5395038111192285E-2</v>
      </c>
      <c r="BZ8" s="38">
        <v>0.18107890499194848</v>
      </c>
      <c r="CA8" s="39">
        <v>1.02085390699371E-2</v>
      </c>
      <c r="CB8" s="50">
        <v>-1.1495169082125603</v>
      </c>
    </row>
    <row r="9" spans="1:80" x14ac:dyDescent="0.25">
      <c r="A9" s="11" t="s">
        <v>207</v>
      </c>
      <c r="B9" s="32">
        <v>211.53399999999999</v>
      </c>
      <c r="C9" s="33">
        <v>1161.7739999999999</v>
      </c>
      <c r="D9" s="34">
        <v>314.50099999999998</v>
      </c>
      <c r="E9" s="32">
        <v>224.16300000000001</v>
      </c>
      <c r="F9" s="33">
        <v>967.05700000000002</v>
      </c>
      <c r="G9" s="34">
        <v>289.303</v>
      </c>
      <c r="H9" s="35">
        <v>1.0870989930972026</v>
      </c>
      <c r="I9" s="36">
        <v>0.14343746108701361</v>
      </c>
      <c r="J9" s="37">
        <v>-0.11425108244126081</v>
      </c>
      <c r="K9" s="32">
        <v>193.768</v>
      </c>
      <c r="L9" s="33">
        <v>817.01499999999999</v>
      </c>
      <c r="M9" s="33">
        <v>210.89</v>
      </c>
      <c r="N9" s="38">
        <v>0.72895891159096171</v>
      </c>
      <c r="O9" s="39">
        <v>-0.13544779245921601</v>
      </c>
      <c r="P9" s="40">
        <v>-0.115887876137166</v>
      </c>
      <c r="Q9" s="32">
        <v>26.888999999999999</v>
      </c>
      <c r="R9" s="33">
        <v>128.416</v>
      </c>
      <c r="S9" s="34">
        <v>71.599999999999994</v>
      </c>
      <c r="T9" s="38">
        <v>0.24749138446542204</v>
      </c>
      <c r="U9" s="39">
        <v>0.12753849304266274</v>
      </c>
      <c r="V9" s="40">
        <v>0.11470086642977367</v>
      </c>
      <c r="W9" s="32">
        <v>3.5060000000000002</v>
      </c>
      <c r="X9" s="33">
        <v>21.625999999999998</v>
      </c>
      <c r="Y9" s="34">
        <v>6.8129999999999997</v>
      </c>
      <c r="Z9" s="38">
        <v>2.3549703943616208E-2</v>
      </c>
      <c r="AA9" s="39">
        <v>7.9092994165533108E-3</v>
      </c>
      <c r="AB9" s="40">
        <v>1.1870097073922864E-3</v>
      </c>
      <c r="AC9" s="32">
        <v>123.688</v>
      </c>
      <c r="AD9" s="33">
        <v>146.84299999999999</v>
      </c>
      <c r="AE9" s="33">
        <v>166.52799999999999</v>
      </c>
      <c r="AF9" s="33">
        <v>42.839999999999989</v>
      </c>
      <c r="AG9" s="34">
        <v>19.685000000000002</v>
      </c>
      <c r="AH9" s="32">
        <v>123.688</v>
      </c>
      <c r="AI9" s="33">
        <v>146.84299999999999</v>
      </c>
      <c r="AJ9" s="33">
        <v>166.52799999999999</v>
      </c>
      <c r="AK9" s="33">
        <v>42.839999999999989</v>
      </c>
      <c r="AL9" s="34">
        <v>19.685000000000002</v>
      </c>
      <c r="AM9" s="38">
        <v>0.52949911129058413</v>
      </c>
      <c r="AN9" s="39">
        <v>-5.5220130060688044E-2</v>
      </c>
      <c r="AO9" s="40">
        <v>0.40310361612543155</v>
      </c>
      <c r="AP9" s="38">
        <v>0.52949911129058413</v>
      </c>
      <c r="AQ9" s="39">
        <v>-5.5220130060688044E-2</v>
      </c>
      <c r="AR9" s="40">
        <v>0.40310361612543155</v>
      </c>
      <c r="AS9" s="39">
        <v>0.57561795072985755</v>
      </c>
      <c r="AT9" s="39">
        <v>2.3840895640480642E-2</v>
      </c>
      <c r="AU9" s="39">
        <v>0.42377271306547998</v>
      </c>
      <c r="AV9" s="32">
        <v>145</v>
      </c>
      <c r="AW9" s="33">
        <v>778</v>
      </c>
      <c r="AX9" s="34">
        <v>237</v>
      </c>
      <c r="AY9" s="41">
        <v>9</v>
      </c>
      <c r="AZ9" s="42">
        <v>9</v>
      </c>
      <c r="BA9" s="43">
        <v>10</v>
      </c>
      <c r="BB9" s="41">
        <v>12</v>
      </c>
      <c r="BC9" s="42">
        <v>12</v>
      </c>
      <c r="BD9" s="43">
        <v>11</v>
      </c>
      <c r="BE9" s="44">
        <v>3.9499999999999997</v>
      </c>
      <c r="BF9" s="44">
        <v>1.2648148148148146</v>
      </c>
      <c r="BG9" s="44">
        <v>-24.864814814814814</v>
      </c>
      <c r="BH9" s="45">
        <v>3.5909090909090913</v>
      </c>
      <c r="BI9" s="44">
        <v>1.5770202020202024</v>
      </c>
      <c r="BJ9" s="46">
        <v>-18.020202020202021</v>
      </c>
      <c r="BK9" s="33">
        <v>25</v>
      </c>
      <c r="BL9" s="33">
        <v>25</v>
      </c>
      <c r="BM9" s="33">
        <v>25</v>
      </c>
      <c r="BN9" s="32">
        <v>908</v>
      </c>
      <c r="BO9" s="33">
        <v>4840</v>
      </c>
      <c r="BP9" s="34">
        <v>1392</v>
      </c>
      <c r="BQ9" s="47">
        <v>207.83261494252875</v>
      </c>
      <c r="BR9" s="47">
        <v>-39.042935718264204</v>
      </c>
      <c r="BS9" s="47">
        <v>8.027449653272555</v>
      </c>
      <c r="BT9" s="48">
        <v>1220.6877637130801</v>
      </c>
      <c r="BU9" s="47">
        <v>-325.26396042485089</v>
      </c>
      <c r="BV9" s="49">
        <v>-22.3160923280509</v>
      </c>
      <c r="BW9" s="44">
        <v>5.8734177215189876</v>
      </c>
      <c r="BX9" s="44">
        <v>-0.3886512439982539</v>
      </c>
      <c r="BY9" s="44">
        <v>-0.3476619699977217</v>
      </c>
      <c r="BZ9" s="38">
        <v>0.30933333333333335</v>
      </c>
      <c r="CA9" s="39">
        <v>0.10867034990791899</v>
      </c>
      <c r="CB9" s="50">
        <v>-1.8417777777777777</v>
      </c>
    </row>
    <row r="10" spans="1:80" x14ac:dyDescent="0.25">
      <c r="A10" s="11" t="s">
        <v>206</v>
      </c>
      <c r="B10" s="32">
        <v>528.77700000000004</v>
      </c>
      <c r="C10" s="33">
        <v>2820.2220000000002</v>
      </c>
      <c r="D10" s="34">
        <v>691.84799999999996</v>
      </c>
      <c r="E10" s="32">
        <v>580.654</v>
      </c>
      <c r="F10" s="33">
        <v>2421.63</v>
      </c>
      <c r="G10" s="34">
        <v>679.57299999999998</v>
      </c>
      <c r="H10" s="35">
        <v>1.0180628129722635</v>
      </c>
      <c r="I10" s="36">
        <v>0.10740517520519388</v>
      </c>
      <c r="J10" s="37">
        <v>-0.14653376041012778</v>
      </c>
      <c r="K10" s="32">
        <v>477.16500000000002</v>
      </c>
      <c r="L10" s="33">
        <v>1658.6790000000001</v>
      </c>
      <c r="M10" s="33">
        <v>565.14300000000003</v>
      </c>
      <c r="N10" s="38">
        <v>0.83161485226752685</v>
      </c>
      <c r="O10" s="39">
        <v>9.8431947916461926E-3</v>
      </c>
      <c r="P10" s="40">
        <v>0.14667165285225692</v>
      </c>
      <c r="Q10" s="32">
        <v>64.022999999999996</v>
      </c>
      <c r="R10" s="33">
        <v>595.274</v>
      </c>
      <c r="S10" s="34">
        <v>63.581000000000003</v>
      </c>
      <c r="T10" s="38">
        <v>9.3560220903420241E-2</v>
      </c>
      <c r="U10" s="39">
        <v>-1.66999340253325E-2</v>
      </c>
      <c r="V10" s="40">
        <v>-0.15225520094054434</v>
      </c>
      <c r="W10" s="32">
        <v>39.466000000000001</v>
      </c>
      <c r="X10" s="33">
        <v>167.67699999999999</v>
      </c>
      <c r="Y10" s="34">
        <v>50.849000000000004</v>
      </c>
      <c r="Z10" s="38">
        <v>7.4824926829052951E-2</v>
      </c>
      <c r="AA10" s="39">
        <v>6.8567392336863486E-3</v>
      </c>
      <c r="AB10" s="40">
        <v>5.5835480882874405E-3</v>
      </c>
      <c r="AC10" s="32">
        <v>702.37099999999998</v>
      </c>
      <c r="AD10" s="33">
        <v>696.88400000000001</v>
      </c>
      <c r="AE10" s="33">
        <v>634.08900000000006</v>
      </c>
      <c r="AF10" s="33">
        <v>-68.281999999999925</v>
      </c>
      <c r="AG10" s="34">
        <v>-62.794999999999959</v>
      </c>
      <c r="AH10" s="32">
        <v>702.37099999999998</v>
      </c>
      <c r="AI10" s="33">
        <v>696.88400000000001</v>
      </c>
      <c r="AJ10" s="33">
        <v>634.08900000000006</v>
      </c>
      <c r="AK10" s="33">
        <v>-68.281999999999925</v>
      </c>
      <c r="AL10" s="34">
        <v>-62.794999999999959</v>
      </c>
      <c r="AM10" s="38">
        <v>0.91651489922641982</v>
      </c>
      <c r="AN10" s="39">
        <v>-0.41177850233983571</v>
      </c>
      <c r="AO10" s="40">
        <v>0.66941236616341981</v>
      </c>
      <c r="AP10" s="38">
        <v>0.91651489922641982</v>
      </c>
      <c r="AQ10" s="39">
        <v>-0.41177850233983571</v>
      </c>
      <c r="AR10" s="40">
        <v>0.66941236616341981</v>
      </c>
      <c r="AS10" s="39">
        <v>0.93306973643743951</v>
      </c>
      <c r="AT10" s="39">
        <v>-0.27655079489447243</v>
      </c>
      <c r="AU10" s="39">
        <v>0.64529497315816076</v>
      </c>
      <c r="AV10" s="32">
        <v>355</v>
      </c>
      <c r="AW10" s="33">
        <v>1432</v>
      </c>
      <c r="AX10" s="34">
        <v>433</v>
      </c>
      <c r="AY10" s="41">
        <v>16</v>
      </c>
      <c r="AZ10" s="42">
        <v>17</v>
      </c>
      <c r="BA10" s="43">
        <v>17</v>
      </c>
      <c r="BB10" s="41">
        <v>27</v>
      </c>
      <c r="BC10" s="42">
        <v>28</v>
      </c>
      <c r="BD10" s="43">
        <v>30</v>
      </c>
      <c r="BE10" s="44">
        <v>4.2450980392156863</v>
      </c>
      <c r="BF10" s="44">
        <v>0.54718137254901977</v>
      </c>
      <c r="BG10" s="44">
        <v>-23.833333333333332</v>
      </c>
      <c r="BH10" s="45">
        <v>2.4055555555555554</v>
      </c>
      <c r="BI10" s="44">
        <v>0.21419753086419746</v>
      </c>
      <c r="BJ10" s="46">
        <v>-14.642063492063492</v>
      </c>
      <c r="BK10" s="33">
        <v>61</v>
      </c>
      <c r="BL10" s="33">
        <v>61</v>
      </c>
      <c r="BM10" s="33">
        <v>61</v>
      </c>
      <c r="BN10" s="32">
        <v>2170</v>
      </c>
      <c r="BO10" s="33">
        <v>8188</v>
      </c>
      <c r="BP10" s="34">
        <v>2314</v>
      </c>
      <c r="BQ10" s="47">
        <v>293.67891097666376</v>
      </c>
      <c r="BR10" s="47">
        <v>26.096422497401079</v>
      </c>
      <c r="BS10" s="47">
        <v>-2.0746307917778495</v>
      </c>
      <c r="BT10" s="48">
        <v>1569.4526558891455</v>
      </c>
      <c r="BU10" s="47">
        <v>-66.192414533389638</v>
      </c>
      <c r="BV10" s="49">
        <v>-121.62974634549141</v>
      </c>
      <c r="BW10" s="44">
        <v>5.3441108545034641</v>
      </c>
      <c r="BX10" s="44">
        <v>-0.76856520183456389</v>
      </c>
      <c r="BY10" s="44">
        <v>-0.37376624046860307</v>
      </c>
      <c r="BZ10" s="38">
        <v>0.21074681238615664</v>
      </c>
      <c r="CA10" s="39">
        <v>1.4206643923155099E-2</v>
      </c>
      <c r="CB10" s="50">
        <v>-1.2806921675774132</v>
      </c>
    </row>
    <row r="11" spans="1:80" s="131" customFormat="1" x14ac:dyDescent="0.25">
      <c r="A11" s="11" t="s">
        <v>205</v>
      </c>
      <c r="B11" s="32">
        <v>148.17802</v>
      </c>
      <c r="C11" s="33">
        <v>628.50109000000009</v>
      </c>
      <c r="D11" s="34">
        <v>113.32892</v>
      </c>
      <c r="E11" s="32">
        <v>348.54460999999998</v>
      </c>
      <c r="F11" s="33">
        <v>771.11739999999998</v>
      </c>
      <c r="G11" s="34">
        <v>124.44967999999999</v>
      </c>
      <c r="H11" s="35">
        <v>0.91064050948142261</v>
      </c>
      <c r="I11" s="36">
        <v>0.4855069232813663</v>
      </c>
      <c r="J11" s="37">
        <v>9.5588106306497389E-2</v>
      </c>
      <c r="K11" s="32">
        <v>314.75099999999998</v>
      </c>
      <c r="L11" s="33">
        <v>606.99</v>
      </c>
      <c r="M11" s="33">
        <v>84.276360000000011</v>
      </c>
      <c r="N11" s="38">
        <v>0.67719225955422324</v>
      </c>
      <c r="O11" s="39">
        <v>-0.225851399620423</v>
      </c>
      <c r="P11" s="40">
        <v>-0.10996414490507189</v>
      </c>
      <c r="Q11" s="32">
        <v>26.255610000000001</v>
      </c>
      <c r="R11" s="33">
        <v>156.24440000000004</v>
      </c>
      <c r="S11" s="34">
        <v>40.035219999999995</v>
      </c>
      <c r="T11" s="38">
        <v>0.32169805498897225</v>
      </c>
      <c r="U11" s="39">
        <v>0.24636878795483275</v>
      </c>
      <c r="V11" s="40">
        <v>0.11907728673760087</v>
      </c>
      <c r="W11" s="32">
        <v>7.5380000000000003</v>
      </c>
      <c r="X11" s="33">
        <v>7.883</v>
      </c>
      <c r="Y11" s="34">
        <v>0.1381</v>
      </c>
      <c r="Z11" s="38">
        <v>1.1096854568047102E-3</v>
      </c>
      <c r="AA11" s="39">
        <v>-2.0517388334409564E-2</v>
      </c>
      <c r="AB11" s="40">
        <v>-9.113141832528926E-3</v>
      </c>
      <c r="AC11" s="32">
        <v>485.15669000000003</v>
      </c>
      <c r="AD11" s="33">
        <v>518.90309999999999</v>
      </c>
      <c r="AE11" s="33">
        <v>533.74957000000006</v>
      </c>
      <c r="AF11" s="33">
        <v>48.592880000000036</v>
      </c>
      <c r="AG11" s="34">
        <v>14.846470000000068</v>
      </c>
      <c r="AH11" s="32">
        <v>320.36781000000002</v>
      </c>
      <c r="AI11" s="33">
        <v>518.90309999999999</v>
      </c>
      <c r="AJ11" s="33">
        <v>533.74957000000006</v>
      </c>
      <c r="AK11" s="33">
        <v>213.38176000000004</v>
      </c>
      <c r="AL11" s="34">
        <v>14.846470000000068</v>
      </c>
      <c r="AM11" s="38">
        <v>4.7097384321671827</v>
      </c>
      <c r="AN11" s="39">
        <v>1.4355909573932588</v>
      </c>
      <c r="AO11" s="40">
        <v>3.8841183843165101</v>
      </c>
      <c r="AP11" s="38">
        <v>4.7097384321671827</v>
      </c>
      <c r="AQ11" s="39">
        <v>2.5476916589682967</v>
      </c>
      <c r="AR11" s="40">
        <v>3.8841183843165101</v>
      </c>
      <c r="AS11" s="39">
        <v>4.2888786053929602</v>
      </c>
      <c r="AT11" s="39">
        <v>3.3697199071706581</v>
      </c>
      <c r="AU11" s="39">
        <v>3.6159550012828725</v>
      </c>
      <c r="AV11" s="32">
        <v>90</v>
      </c>
      <c r="AW11" s="33">
        <v>210</v>
      </c>
      <c r="AX11" s="34">
        <v>39</v>
      </c>
      <c r="AY11" s="41">
        <v>8</v>
      </c>
      <c r="AZ11" s="42">
        <v>8</v>
      </c>
      <c r="BA11" s="43">
        <v>5</v>
      </c>
      <c r="BB11" s="41">
        <v>4</v>
      </c>
      <c r="BC11" s="42">
        <v>4</v>
      </c>
      <c r="BD11" s="43">
        <v>2.6</v>
      </c>
      <c r="BE11" s="44">
        <v>1.3</v>
      </c>
      <c r="BF11" s="44">
        <v>-0.57499999999999996</v>
      </c>
      <c r="BG11" s="44">
        <v>-7.45</v>
      </c>
      <c r="BH11" s="45">
        <v>2.5</v>
      </c>
      <c r="BI11" s="44">
        <v>-1.25</v>
      </c>
      <c r="BJ11" s="46">
        <v>-15</v>
      </c>
      <c r="BK11" s="33">
        <v>67</v>
      </c>
      <c r="BL11" s="33">
        <v>50</v>
      </c>
      <c r="BM11" s="33">
        <v>50</v>
      </c>
      <c r="BN11" s="32">
        <v>782</v>
      </c>
      <c r="BO11" s="33">
        <v>1943</v>
      </c>
      <c r="BP11" s="34">
        <v>312</v>
      </c>
      <c r="BQ11" s="47">
        <v>398.87717948717949</v>
      </c>
      <c r="BR11" s="47">
        <v>-46.832040461669578</v>
      </c>
      <c r="BS11" s="47">
        <v>2.007699301898981</v>
      </c>
      <c r="BT11" s="48">
        <v>3191.0174358974359</v>
      </c>
      <c r="BU11" s="47">
        <v>-681.70045299145295</v>
      </c>
      <c r="BV11" s="49">
        <v>-480.9701831501834</v>
      </c>
      <c r="BW11" s="44">
        <v>8</v>
      </c>
      <c r="BX11" s="44">
        <v>-0.68888888888888822</v>
      </c>
      <c r="BY11" s="44">
        <v>-1.2523809523809533</v>
      </c>
      <c r="BZ11" s="38">
        <v>3.4666666666666665E-2</v>
      </c>
      <c r="CA11" s="39">
        <v>-2.9817542123635965E-2</v>
      </c>
      <c r="CB11" s="50">
        <v>-0.39711111111111108</v>
      </c>
    </row>
    <row r="12" spans="1:80" x14ac:dyDescent="0.25">
      <c r="A12" s="11" t="s">
        <v>204</v>
      </c>
      <c r="B12" s="32">
        <v>1321.098</v>
      </c>
      <c r="C12" s="33">
        <v>5588.02</v>
      </c>
      <c r="D12" s="34">
        <v>1347.8679999999999</v>
      </c>
      <c r="E12" s="32">
        <v>1352.471</v>
      </c>
      <c r="F12" s="33">
        <v>5553.433</v>
      </c>
      <c r="G12" s="34">
        <v>1394.442</v>
      </c>
      <c r="H12" s="35">
        <v>0.96660026017575484</v>
      </c>
      <c r="I12" s="36">
        <v>-1.0202939301350411E-2</v>
      </c>
      <c r="J12" s="37">
        <v>-3.9627779309010736E-2</v>
      </c>
      <c r="K12" s="32">
        <v>936.50699999999995</v>
      </c>
      <c r="L12" s="33">
        <v>3691.4389999999999</v>
      </c>
      <c r="M12" s="33">
        <v>931.86400000000003</v>
      </c>
      <c r="N12" s="38">
        <v>0.66827017545369405</v>
      </c>
      <c r="O12" s="39">
        <v>-2.4171289095268556E-2</v>
      </c>
      <c r="P12" s="40">
        <v>3.5571952124631157E-3</v>
      </c>
      <c r="Q12" s="32">
        <v>327.73900000000003</v>
      </c>
      <c r="R12" s="33">
        <v>1497.413</v>
      </c>
      <c r="S12" s="34">
        <v>383.60299999999995</v>
      </c>
      <c r="T12" s="38">
        <v>0.27509426709752</v>
      </c>
      <c r="U12" s="39">
        <v>3.2768183950450641E-2</v>
      </c>
      <c r="V12" s="40">
        <v>5.4569094486566772E-3</v>
      </c>
      <c r="W12" s="32">
        <v>88.224999999999994</v>
      </c>
      <c r="X12" s="33">
        <v>364.58100000000002</v>
      </c>
      <c r="Y12" s="34">
        <v>78.974999999999994</v>
      </c>
      <c r="Z12" s="38">
        <v>5.6635557448785963E-2</v>
      </c>
      <c r="AA12" s="39">
        <v>-8.5968948551821064E-3</v>
      </c>
      <c r="AB12" s="40">
        <v>-9.0141046611197442E-3</v>
      </c>
      <c r="AC12" s="32">
        <v>725.21500000000003</v>
      </c>
      <c r="AD12" s="33">
        <v>509.50400000000002</v>
      </c>
      <c r="AE12" s="33">
        <v>730.94600000000003</v>
      </c>
      <c r="AF12" s="33">
        <v>5.7309999999999945</v>
      </c>
      <c r="AG12" s="34">
        <v>221.44200000000001</v>
      </c>
      <c r="AH12" s="32">
        <v>725.21500000000003</v>
      </c>
      <c r="AI12" s="33">
        <v>509.50400000000002</v>
      </c>
      <c r="AJ12" s="33">
        <v>730.94600000000003</v>
      </c>
      <c r="AK12" s="33">
        <v>5.7309999999999945</v>
      </c>
      <c r="AL12" s="34">
        <v>221.44200000000001</v>
      </c>
      <c r="AM12" s="38">
        <v>0.54229791047788067</v>
      </c>
      <c r="AN12" s="39">
        <v>-6.6507670615600922E-3</v>
      </c>
      <c r="AO12" s="40">
        <v>0.45111999772882105</v>
      </c>
      <c r="AP12" s="38">
        <v>0.54229791047788067</v>
      </c>
      <c r="AQ12" s="39">
        <v>-6.6507670615600922E-3</v>
      </c>
      <c r="AR12" s="40">
        <v>0.45111999772882105</v>
      </c>
      <c r="AS12" s="39">
        <v>0.52418530136068764</v>
      </c>
      <c r="AT12" s="39">
        <v>-1.2029523208563764E-2</v>
      </c>
      <c r="AU12" s="39">
        <v>0.43243952897088839</v>
      </c>
      <c r="AV12" s="32">
        <v>809</v>
      </c>
      <c r="AW12" s="33">
        <v>3313</v>
      </c>
      <c r="AX12" s="34">
        <v>884</v>
      </c>
      <c r="AY12" s="41">
        <v>38.5</v>
      </c>
      <c r="AZ12" s="42">
        <v>38.5</v>
      </c>
      <c r="BA12" s="43">
        <v>37.125</v>
      </c>
      <c r="BB12" s="41">
        <v>52</v>
      </c>
      <c r="BC12" s="42">
        <v>51</v>
      </c>
      <c r="BD12" s="43">
        <v>50.5</v>
      </c>
      <c r="BE12" s="44">
        <v>3.9685746352413021</v>
      </c>
      <c r="BF12" s="44">
        <v>0.46641013307680002</v>
      </c>
      <c r="BG12" s="44">
        <v>-24.715408048741377</v>
      </c>
      <c r="BH12" s="45">
        <v>2.9174917491749177</v>
      </c>
      <c r="BI12" s="44">
        <v>0.32454303122619965</v>
      </c>
      <c r="BJ12" s="46">
        <v>-18.73610302206691</v>
      </c>
      <c r="BK12" s="33">
        <v>95</v>
      </c>
      <c r="BL12" s="33">
        <v>95</v>
      </c>
      <c r="BM12" s="33">
        <v>95</v>
      </c>
      <c r="BN12" s="32">
        <v>3698</v>
      </c>
      <c r="BO12" s="33">
        <v>16930</v>
      </c>
      <c r="BP12" s="34">
        <v>4553</v>
      </c>
      <c r="BQ12" s="47">
        <v>306.26883373599827</v>
      </c>
      <c r="BR12" s="47">
        <v>-59.461561072006077</v>
      </c>
      <c r="BS12" s="47">
        <v>-21.75437949495273</v>
      </c>
      <c r="BT12" s="48">
        <v>1577.4230769230769</v>
      </c>
      <c r="BU12" s="47">
        <v>-94.358134448987357</v>
      </c>
      <c r="BV12" s="49">
        <v>-98.831978917550941</v>
      </c>
      <c r="BW12" s="44">
        <v>5.1504524886877832</v>
      </c>
      <c r="BX12" s="44">
        <v>0.57937708695725121</v>
      </c>
      <c r="BY12" s="44">
        <v>4.0280439185821137E-2</v>
      </c>
      <c r="BZ12" s="38">
        <v>0.26625730994152047</v>
      </c>
      <c r="CA12" s="39">
        <v>5.1194791767632725E-2</v>
      </c>
      <c r="CB12" s="50">
        <v>-1.7138596491228071</v>
      </c>
    </row>
    <row r="13" spans="1:80" x14ac:dyDescent="0.25">
      <c r="A13" s="11" t="s">
        <v>203</v>
      </c>
      <c r="B13" s="32">
        <v>950.14599999999996</v>
      </c>
      <c r="C13" s="33">
        <v>5845.0550000000003</v>
      </c>
      <c r="D13" s="34">
        <v>1318.4825299999998</v>
      </c>
      <c r="E13" s="32">
        <v>837.48500000000001</v>
      </c>
      <c r="F13" s="33">
        <v>5464.0370000000003</v>
      </c>
      <c r="G13" s="34">
        <v>1539.1774800000001</v>
      </c>
      <c r="H13" s="35">
        <v>0.85661500842644844</v>
      </c>
      <c r="I13" s="36">
        <v>-0.27790799795575538</v>
      </c>
      <c r="J13" s="37">
        <v>-0.21311694983078888</v>
      </c>
      <c r="K13" s="32">
        <v>406.13</v>
      </c>
      <c r="L13" s="33">
        <v>3513.337</v>
      </c>
      <c r="M13" s="33">
        <v>944.73543999999993</v>
      </c>
      <c r="N13" s="38">
        <v>0.61379240034099247</v>
      </c>
      <c r="O13" s="39">
        <v>0.12885237156435769</v>
      </c>
      <c r="P13" s="40">
        <v>-2.9200500329336077E-2</v>
      </c>
      <c r="Q13" s="32">
        <v>206.23699999999999</v>
      </c>
      <c r="R13" s="33">
        <v>847.923</v>
      </c>
      <c r="S13" s="34">
        <v>420.11712999999997</v>
      </c>
      <c r="T13" s="38">
        <v>0.27294911435424585</v>
      </c>
      <c r="U13" s="39">
        <v>2.6691569442993723E-2</v>
      </c>
      <c r="V13" s="40">
        <v>0.11776660003379011</v>
      </c>
      <c r="W13" s="32">
        <v>225.11799999999999</v>
      </c>
      <c r="X13" s="33">
        <v>1102.777</v>
      </c>
      <c r="Y13" s="34">
        <v>174.32491000000002</v>
      </c>
      <c r="Z13" s="38">
        <v>0.11325848530476161</v>
      </c>
      <c r="AA13" s="39">
        <v>-0.15554394100735142</v>
      </c>
      <c r="AB13" s="40">
        <v>-8.8566099704454102E-2</v>
      </c>
      <c r="AC13" s="32">
        <v>720.07100000000003</v>
      </c>
      <c r="AD13" s="33">
        <v>819.42899999999997</v>
      </c>
      <c r="AE13" s="33">
        <v>574.52789000000007</v>
      </c>
      <c r="AF13" s="33">
        <v>-145.54310999999996</v>
      </c>
      <c r="AG13" s="34">
        <v>-244.9011099999999</v>
      </c>
      <c r="AH13" s="32">
        <v>720.07100000000003</v>
      </c>
      <c r="AI13" s="33">
        <v>819.42899999999997</v>
      </c>
      <c r="AJ13" s="33">
        <v>574.52789000000007</v>
      </c>
      <c r="AK13" s="33">
        <v>-145.54310999999996</v>
      </c>
      <c r="AL13" s="34">
        <v>-244.9011099999999</v>
      </c>
      <c r="AM13" s="38">
        <v>0.43574933829422841</v>
      </c>
      <c r="AN13" s="39">
        <v>-0.3221036653494222</v>
      </c>
      <c r="AO13" s="40">
        <v>0.29555750092058519</v>
      </c>
      <c r="AP13" s="38">
        <v>0.43574933829422841</v>
      </c>
      <c r="AQ13" s="39">
        <v>-0.3221036653494222</v>
      </c>
      <c r="AR13" s="40">
        <v>0.29555750092058519</v>
      </c>
      <c r="AS13" s="39">
        <v>0.37326942309472982</v>
      </c>
      <c r="AT13" s="39">
        <v>-0.48653224499484787</v>
      </c>
      <c r="AU13" s="39">
        <v>0.22330173436934236</v>
      </c>
      <c r="AV13" s="32">
        <v>622</v>
      </c>
      <c r="AW13" s="33">
        <v>1980</v>
      </c>
      <c r="AX13" s="34">
        <v>831</v>
      </c>
      <c r="AY13" s="41">
        <v>31</v>
      </c>
      <c r="AZ13" s="42">
        <v>31</v>
      </c>
      <c r="BA13" s="43">
        <v>31</v>
      </c>
      <c r="BB13" s="41">
        <v>51</v>
      </c>
      <c r="BC13" s="42">
        <v>46</v>
      </c>
      <c r="BD13" s="43">
        <v>46</v>
      </c>
      <c r="BE13" s="44">
        <v>4.467741935483871</v>
      </c>
      <c r="BF13" s="44">
        <v>1.1236559139784945</v>
      </c>
      <c r="BG13" s="44">
        <v>-16.822580645161288</v>
      </c>
      <c r="BH13" s="45">
        <v>3.0108695652173911</v>
      </c>
      <c r="BI13" s="44">
        <v>0.97818982665529974</v>
      </c>
      <c r="BJ13" s="46">
        <v>-11.336956521739131</v>
      </c>
      <c r="BK13" s="33">
        <v>89</v>
      </c>
      <c r="BL13" s="33">
        <v>88</v>
      </c>
      <c r="BM13" s="33">
        <v>88</v>
      </c>
      <c r="BN13" s="32">
        <v>3250</v>
      </c>
      <c r="BO13" s="33">
        <v>11614</v>
      </c>
      <c r="BP13" s="34">
        <v>5209</v>
      </c>
      <c r="BQ13" s="47">
        <v>295.48425417546554</v>
      </c>
      <c r="BR13" s="47">
        <v>37.796561867773221</v>
      </c>
      <c r="BS13" s="47">
        <v>-174.98560978182741</v>
      </c>
      <c r="BT13" s="48">
        <v>1852.1991335740072</v>
      </c>
      <c r="BU13" s="47">
        <v>505.76022682159555</v>
      </c>
      <c r="BV13" s="49">
        <v>-907.41551289063909</v>
      </c>
      <c r="BW13" s="44">
        <v>6.2683513838748492</v>
      </c>
      <c r="BX13" s="44">
        <v>1.0432709980227592</v>
      </c>
      <c r="BY13" s="44">
        <v>0.40269481821828368</v>
      </c>
      <c r="BZ13" s="38">
        <v>0.32885101010101009</v>
      </c>
      <c r="CA13" s="39">
        <v>0.12710043588783734</v>
      </c>
      <c r="CB13" s="50">
        <v>-1.1375631313131314</v>
      </c>
    </row>
    <row r="14" spans="1:80" x14ac:dyDescent="0.25">
      <c r="A14" s="11" t="s">
        <v>202</v>
      </c>
      <c r="B14" s="32">
        <v>3002.5390000000002</v>
      </c>
      <c r="C14" s="33">
        <v>12831.763999999999</v>
      </c>
      <c r="D14" s="34">
        <v>3246.4940000000001</v>
      </c>
      <c r="E14" s="32">
        <v>2794.9450000000002</v>
      </c>
      <c r="F14" s="33">
        <v>12564.47</v>
      </c>
      <c r="G14" s="34">
        <v>3019.4279999999999</v>
      </c>
      <c r="H14" s="35">
        <v>1.0752016607118966</v>
      </c>
      <c r="I14" s="36">
        <v>9.2685387312152479E-4</v>
      </c>
      <c r="J14" s="37">
        <v>5.3927862453792663E-2</v>
      </c>
      <c r="K14" s="32">
        <v>1993.9570000000001</v>
      </c>
      <c r="L14" s="33">
        <v>8726.0959999999995</v>
      </c>
      <c r="M14" s="33">
        <v>1802.2370000000001</v>
      </c>
      <c r="N14" s="38">
        <v>0.59688027003790123</v>
      </c>
      <c r="O14" s="39">
        <v>-0.11653519967617187</v>
      </c>
      <c r="P14" s="40">
        <v>-9.7625427377111107E-2</v>
      </c>
      <c r="Q14" s="32">
        <v>407.80099999999999</v>
      </c>
      <c r="R14" s="33">
        <v>2233.4940000000001</v>
      </c>
      <c r="S14" s="34">
        <v>720.08299999999997</v>
      </c>
      <c r="T14" s="38">
        <v>0.23848324914520233</v>
      </c>
      <c r="U14" s="39">
        <v>9.25766212866935E-2</v>
      </c>
      <c r="V14" s="40">
        <v>6.0720558001047392E-2</v>
      </c>
      <c r="W14" s="32">
        <v>393.18699999999995</v>
      </c>
      <c r="X14" s="33">
        <v>1604.88</v>
      </c>
      <c r="Y14" s="34">
        <v>497.108</v>
      </c>
      <c r="Z14" s="38">
        <v>0.16463648081689644</v>
      </c>
      <c r="AA14" s="39">
        <v>2.3958578389478402E-2</v>
      </c>
      <c r="AB14" s="40">
        <v>3.6904869376063659E-2</v>
      </c>
      <c r="AC14" s="32">
        <v>1467.376</v>
      </c>
      <c r="AD14" s="33">
        <v>1531.867</v>
      </c>
      <c r="AE14" s="33">
        <v>1480.0940000000001</v>
      </c>
      <c r="AF14" s="33">
        <v>12.718000000000075</v>
      </c>
      <c r="AG14" s="34">
        <v>-51.772999999999911</v>
      </c>
      <c r="AH14" s="32">
        <v>1467.376</v>
      </c>
      <c r="AI14" s="33">
        <v>1531.867</v>
      </c>
      <c r="AJ14" s="33">
        <v>1480.0940000000001</v>
      </c>
      <c r="AK14" s="33">
        <v>12.718000000000075</v>
      </c>
      <c r="AL14" s="34">
        <v>-51.772999999999911</v>
      </c>
      <c r="AM14" s="38">
        <v>0.4559053551307965</v>
      </c>
      <c r="AN14" s="39">
        <v>-3.2806365183244368E-2</v>
      </c>
      <c r="AO14" s="40">
        <v>0.3365244968170058</v>
      </c>
      <c r="AP14" s="38">
        <v>0.4559053551307965</v>
      </c>
      <c r="AQ14" s="39">
        <v>-3.2806365183244368E-2</v>
      </c>
      <c r="AR14" s="40">
        <v>0.3365244968170058</v>
      </c>
      <c r="AS14" s="39">
        <v>0.49019019496407934</v>
      </c>
      <c r="AT14" s="39">
        <v>-3.4820493976132294E-2</v>
      </c>
      <c r="AU14" s="39">
        <v>0.36826965235464176</v>
      </c>
      <c r="AV14" s="32">
        <v>1758</v>
      </c>
      <c r="AW14" s="33">
        <v>6980</v>
      </c>
      <c r="AX14" s="34">
        <v>1749</v>
      </c>
      <c r="AY14" s="41">
        <v>67.09</v>
      </c>
      <c r="AZ14" s="42">
        <v>65</v>
      </c>
      <c r="BA14" s="43">
        <v>64.28</v>
      </c>
      <c r="BB14" s="41">
        <v>91.55</v>
      </c>
      <c r="BC14" s="42">
        <v>90</v>
      </c>
      <c r="BD14" s="43">
        <v>86.71</v>
      </c>
      <c r="BE14" s="44">
        <v>4.5348475420037335</v>
      </c>
      <c r="BF14" s="44">
        <v>0.16757969284588636</v>
      </c>
      <c r="BG14" s="44">
        <v>-31.260024252868064</v>
      </c>
      <c r="BH14" s="45">
        <v>3.3617806481374699</v>
      </c>
      <c r="BI14" s="44">
        <v>0.1613437284214676</v>
      </c>
      <c r="BJ14" s="46">
        <v>-22.490071203714383</v>
      </c>
      <c r="BK14" s="33">
        <v>217</v>
      </c>
      <c r="BL14" s="33">
        <v>216</v>
      </c>
      <c r="BM14" s="33">
        <v>216</v>
      </c>
      <c r="BN14" s="32">
        <v>8517</v>
      </c>
      <c r="BO14" s="33">
        <v>36578</v>
      </c>
      <c r="BP14" s="34">
        <v>8854</v>
      </c>
      <c r="BQ14" s="47">
        <v>341.02416986672688</v>
      </c>
      <c r="BR14" s="47">
        <v>12.863432517895149</v>
      </c>
      <c r="BS14" s="47">
        <v>-2.4738343981317712</v>
      </c>
      <c r="BT14" s="48">
        <v>1726.3739279588335</v>
      </c>
      <c r="BU14" s="47">
        <v>136.53035571765031</v>
      </c>
      <c r="BV14" s="49">
        <v>-73.693407284719569</v>
      </c>
      <c r="BW14" s="44">
        <v>5.0623213264722695</v>
      </c>
      <c r="BX14" s="44">
        <v>0.21761142886134799</v>
      </c>
      <c r="BY14" s="44">
        <v>-0.17807981965953523</v>
      </c>
      <c r="BZ14" s="38">
        <v>0.22772633744855966</v>
      </c>
      <c r="CA14" s="39">
        <v>1.0881873767524947E-2</v>
      </c>
      <c r="CB14" s="50">
        <v>-1.6538580246913579</v>
      </c>
    </row>
    <row r="15" spans="1:80" x14ac:dyDescent="0.25">
      <c r="A15" s="11" t="s">
        <v>201</v>
      </c>
      <c r="B15" s="32">
        <v>406.15899999999999</v>
      </c>
      <c r="C15" s="33">
        <v>1797.383</v>
      </c>
      <c r="D15" s="34">
        <v>526.48199999999997</v>
      </c>
      <c r="E15" s="32">
        <v>493.613</v>
      </c>
      <c r="F15" s="33">
        <v>1886.309</v>
      </c>
      <c r="G15" s="34">
        <v>480.303</v>
      </c>
      <c r="H15" s="35">
        <v>1.096145558116439</v>
      </c>
      <c r="I15" s="36">
        <v>0.27331674282996965</v>
      </c>
      <c r="J15" s="37">
        <v>0.14328841753130683</v>
      </c>
      <c r="K15" s="32">
        <v>418.86399999999998</v>
      </c>
      <c r="L15" s="33">
        <v>1581.7660000000001</v>
      </c>
      <c r="M15" s="33">
        <v>381.077</v>
      </c>
      <c r="N15" s="38">
        <v>0.79340957687126668</v>
      </c>
      <c r="O15" s="39">
        <v>-5.5158025683771372E-2</v>
      </c>
      <c r="P15" s="40">
        <v>-4.5141265010948839E-2</v>
      </c>
      <c r="Q15" s="32">
        <v>60.936</v>
      </c>
      <c r="R15" s="33">
        <v>235.35900000000001</v>
      </c>
      <c r="S15" s="34">
        <v>85.775000000000006</v>
      </c>
      <c r="T15" s="38">
        <v>0.17858518476878138</v>
      </c>
      <c r="U15" s="39">
        <v>5.5136248051150361E-2</v>
      </c>
      <c r="V15" s="40">
        <v>5.3812944377625946E-2</v>
      </c>
      <c r="W15" s="32">
        <v>13.813000000000001</v>
      </c>
      <c r="X15" s="33">
        <v>69.183999999999997</v>
      </c>
      <c r="Y15" s="34">
        <v>13.451000000000001</v>
      </c>
      <c r="Z15" s="38">
        <v>2.8005238359951948E-2</v>
      </c>
      <c r="AA15" s="39">
        <v>2.1777632621022142E-5</v>
      </c>
      <c r="AB15" s="40">
        <v>-8.6716793666771451E-3</v>
      </c>
      <c r="AC15" s="32">
        <v>1176.1279999999999</v>
      </c>
      <c r="AD15" s="33">
        <v>1145.6369999999999</v>
      </c>
      <c r="AE15" s="33">
        <v>1212.8869999999999</v>
      </c>
      <c r="AF15" s="33">
        <v>36.759000000000015</v>
      </c>
      <c r="AG15" s="34">
        <v>67.25</v>
      </c>
      <c r="AH15" s="32">
        <v>1176.1279999999999</v>
      </c>
      <c r="AI15" s="33">
        <v>1145.6369999999999</v>
      </c>
      <c r="AJ15" s="33">
        <v>1212.8869999999999</v>
      </c>
      <c r="AK15" s="33">
        <v>36.759000000000015</v>
      </c>
      <c r="AL15" s="34">
        <v>67.25</v>
      </c>
      <c r="AM15" s="38">
        <v>2.3037577732951933</v>
      </c>
      <c r="AN15" s="39">
        <v>-0.59197517857833404</v>
      </c>
      <c r="AO15" s="40">
        <v>1.6663660765894828</v>
      </c>
      <c r="AP15" s="38">
        <v>2.3037577732951933</v>
      </c>
      <c r="AQ15" s="39">
        <v>-0.59197517857833404</v>
      </c>
      <c r="AR15" s="40">
        <v>1.6663660765894828</v>
      </c>
      <c r="AS15" s="39">
        <v>2.5252538501737445</v>
      </c>
      <c r="AT15" s="39">
        <v>0.14256133599765919</v>
      </c>
      <c r="AU15" s="39">
        <v>1.9179106206180354</v>
      </c>
      <c r="AV15" s="32">
        <v>224</v>
      </c>
      <c r="AW15" s="33">
        <v>822</v>
      </c>
      <c r="AX15" s="34">
        <v>170</v>
      </c>
      <c r="AY15" s="41">
        <v>15</v>
      </c>
      <c r="AZ15" s="42">
        <v>15</v>
      </c>
      <c r="BA15" s="43">
        <v>14</v>
      </c>
      <c r="BB15" s="41">
        <v>24</v>
      </c>
      <c r="BC15" s="42">
        <v>22</v>
      </c>
      <c r="BD15" s="43">
        <v>18</v>
      </c>
      <c r="BE15" s="44">
        <v>2.0238095238095237</v>
      </c>
      <c r="BF15" s="44">
        <v>-0.4650793650793652</v>
      </c>
      <c r="BG15" s="44">
        <v>-16.24285714285714</v>
      </c>
      <c r="BH15" s="45">
        <v>1.5740740740740742</v>
      </c>
      <c r="BI15" s="44">
        <v>1.8518518518518601E-2</v>
      </c>
      <c r="BJ15" s="46">
        <v>-10.880471380471381</v>
      </c>
      <c r="BK15" s="33">
        <v>50</v>
      </c>
      <c r="BL15" s="33">
        <v>50</v>
      </c>
      <c r="BM15" s="33">
        <v>50</v>
      </c>
      <c r="BN15" s="32">
        <v>1149</v>
      </c>
      <c r="BO15" s="33">
        <v>4541</v>
      </c>
      <c r="BP15" s="34">
        <v>954</v>
      </c>
      <c r="BQ15" s="47">
        <v>503.46226415094338</v>
      </c>
      <c r="BR15" s="47">
        <v>73.860001313693601</v>
      </c>
      <c r="BS15" s="47">
        <v>88.067196985120859</v>
      </c>
      <c r="BT15" s="48">
        <v>2825.3117647058825</v>
      </c>
      <c r="BU15" s="47">
        <v>621.6823004201683</v>
      </c>
      <c r="BV15" s="49">
        <v>530.5319593530844</v>
      </c>
      <c r="BW15" s="44">
        <v>5.6117647058823525</v>
      </c>
      <c r="BX15" s="44">
        <v>0.48230042016806696</v>
      </c>
      <c r="BY15" s="44">
        <v>8.7433805639043349E-2</v>
      </c>
      <c r="BZ15" s="38">
        <v>0.106</v>
      </c>
      <c r="CA15" s="39">
        <v>-2.0961325966850838E-2</v>
      </c>
      <c r="CB15" s="50">
        <v>-0.90311111111111109</v>
      </c>
    </row>
    <row r="16" spans="1:80" x14ac:dyDescent="0.25">
      <c r="A16" s="11" t="s">
        <v>200</v>
      </c>
      <c r="B16" s="32">
        <v>977.86739999999998</v>
      </c>
      <c r="C16" s="33">
        <v>5870.1589999999997</v>
      </c>
      <c r="D16" s="34">
        <v>1300.508</v>
      </c>
      <c r="E16" s="32">
        <v>1478.172</v>
      </c>
      <c r="F16" s="33">
        <v>3487.0770000000002</v>
      </c>
      <c r="G16" s="34">
        <v>1414.944</v>
      </c>
      <c r="H16" s="35">
        <v>0.91912330099283091</v>
      </c>
      <c r="I16" s="36">
        <v>0.25758499557235215</v>
      </c>
      <c r="J16" s="37">
        <v>-0.76428059287013783</v>
      </c>
      <c r="K16" s="32">
        <v>1103.211</v>
      </c>
      <c r="L16" s="33">
        <v>2314.0259999999998</v>
      </c>
      <c r="M16" s="33">
        <v>1048.4770000000001</v>
      </c>
      <c r="N16" s="38">
        <v>0.74100247076916126</v>
      </c>
      <c r="O16" s="39">
        <v>-5.3321912322837894E-3</v>
      </c>
      <c r="P16" s="40">
        <v>7.7401982451868689E-2</v>
      </c>
      <c r="Q16" s="32">
        <v>232.524</v>
      </c>
      <c r="R16" s="33">
        <v>695.39200000000005</v>
      </c>
      <c r="S16" s="34">
        <v>278.37399999999997</v>
      </c>
      <c r="T16" s="38">
        <v>0.19673852816789922</v>
      </c>
      <c r="U16" s="39">
        <v>3.9433424296360597E-2</v>
      </c>
      <c r="V16" s="40">
        <v>-2.681215072642934E-3</v>
      </c>
      <c r="W16" s="32">
        <v>142.43700000000001</v>
      </c>
      <c r="X16" s="33">
        <v>477.65899999999999</v>
      </c>
      <c r="Y16" s="34">
        <v>88.093000000000004</v>
      </c>
      <c r="Z16" s="38">
        <v>6.2259001062939599E-2</v>
      </c>
      <c r="AA16" s="39">
        <v>-3.4101233064076746E-2</v>
      </c>
      <c r="AB16" s="40">
        <v>-7.4720767379225561E-2</v>
      </c>
      <c r="AC16" s="32">
        <v>869.36954000000003</v>
      </c>
      <c r="AD16" s="33">
        <v>1112.1679999999999</v>
      </c>
      <c r="AE16" s="33">
        <v>1197.403</v>
      </c>
      <c r="AF16" s="33">
        <v>328.03345999999999</v>
      </c>
      <c r="AG16" s="34">
        <v>85.235000000000127</v>
      </c>
      <c r="AH16" s="32">
        <v>869.36954000000003</v>
      </c>
      <c r="AI16" s="33">
        <v>1112.1679999999999</v>
      </c>
      <c r="AJ16" s="33">
        <v>1197.403</v>
      </c>
      <c r="AK16" s="33">
        <v>328.03345999999999</v>
      </c>
      <c r="AL16" s="34">
        <v>85.235000000000127</v>
      </c>
      <c r="AM16" s="38">
        <v>0.92071944194114919</v>
      </c>
      <c r="AN16" s="39">
        <v>3.1672992494117813E-2</v>
      </c>
      <c r="AO16" s="40">
        <v>0.73125813433431941</v>
      </c>
      <c r="AP16" s="38">
        <v>0.92071944194114919</v>
      </c>
      <c r="AQ16" s="39">
        <v>3.1672992494117813E-2</v>
      </c>
      <c r="AR16" s="40">
        <v>0.73125813433431941</v>
      </c>
      <c r="AS16" s="39">
        <v>0.84625469276522614</v>
      </c>
      <c r="AT16" s="39">
        <v>0.25811641115794359</v>
      </c>
      <c r="AU16" s="39">
        <v>0.52731478980351931</v>
      </c>
      <c r="AV16" s="32">
        <v>617</v>
      </c>
      <c r="AW16" s="33">
        <v>2477</v>
      </c>
      <c r="AX16" s="34">
        <v>2477</v>
      </c>
      <c r="AY16" s="41">
        <v>34</v>
      </c>
      <c r="AZ16" s="42">
        <v>36</v>
      </c>
      <c r="BA16" s="43">
        <v>32</v>
      </c>
      <c r="BB16" s="41">
        <v>64</v>
      </c>
      <c r="BC16" s="42">
        <v>65</v>
      </c>
      <c r="BD16" s="43">
        <v>55</v>
      </c>
      <c r="BE16" s="44">
        <v>12.901041666666666</v>
      </c>
      <c r="BF16" s="44">
        <v>9.8765318627450966</v>
      </c>
      <c r="BG16" s="44">
        <v>-10.034143518518521</v>
      </c>
      <c r="BH16" s="45">
        <v>7.5060606060606068</v>
      </c>
      <c r="BI16" s="44">
        <v>5.8992897727272737</v>
      </c>
      <c r="BJ16" s="46">
        <v>-5.1965034965034969</v>
      </c>
      <c r="BK16" s="33">
        <v>105</v>
      </c>
      <c r="BL16" s="33">
        <v>105</v>
      </c>
      <c r="BM16" s="33">
        <v>105</v>
      </c>
      <c r="BN16" s="32">
        <v>3390</v>
      </c>
      <c r="BO16" s="33">
        <v>13450</v>
      </c>
      <c r="BP16" s="34">
        <v>13450</v>
      </c>
      <c r="BQ16" s="47">
        <v>105.20029739776952</v>
      </c>
      <c r="BR16" s="47">
        <v>-330.83864065532782</v>
      </c>
      <c r="BS16" s="47">
        <v>-154.06193308550183</v>
      </c>
      <c r="BT16" s="48">
        <v>571.23294307630192</v>
      </c>
      <c r="BU16" s="47">
        <v>-1824.5077376368258</v>
      </c>
      <c r="BV16" s="49">
        <v>-836.54945498587006</v>
      </c>
      <c r="BW16" s="44">
        <v>5.4299555914412592</v>
      </c>
      <c r="BX16" s="44">
        <v>-6.4371799158416287E-2</v>
      </c>
      <c r="BY16" s="44">
        <v>0</v>
      </c>
      <c r="BZ16" s="38">
        <v>0.71164021164021163</v>
      </c>
      <c r="CA16" s="39">
        <v>0.53326609956444204</v>
      </c>
      <c r="CB16" s="50">
        <v>-0.71164021164021163</v>
      </c>
    </row>
    <row r="17" spans="1:80" x14ac:dyDescent="0.25">
      <c r="A17" s="11" t="s">
        <v>199</v>
      </c>
      <c r="B17" s="32">
        <v>1354.9429499999999</v>
      </c>
      <c r="C17" s="33">
        <v>5327.4087200000004</v>
      </c>
      <c r="D17" s="34">
        <v>1310.11724</v>
      </c>
      <c r="E17" s="32">
        <v>1258.85229</v>
      </c>
      <c r="F17" s="33">
        <v>5059.3977999999997</v>
      </c>
      <c r="G17" s="34">
        <v>1313.6006800000002</v>
      </c>
      <c r="H17" s="35">
        <v>0.99734817433255274</v>
      </c>
      <c r="I17" s="36">
        <v>-7.8983783565382826E-2</v>
      </c>
      <c r="J17" s="37">
        <v>-5.5624715049658047E-2</v>
      </c>
      <c r="K17" s="32">
        <v>872.49901999999997</v>
      </c>
      <c r="L17" s="33">
        <v>4137.9417999999996</v>
      </c>
      <c r="M17" s="33">
        <v>882.12893000000008</v>
      </c>
      <c r="N17" s="38">
        <v>0.67153507411399938</v>
      </c>
      <c r="O17" s="39">
        <v>-2.1555788833868772E-2</v>
      </c>
      <c r="P17" s="40">
        <v>-0.14633732168773017</v>
      </c>
      <c r="Q17" s="32">
        <v>309.78647000000001</v>
      </c>
      <c r="R17" s="33">
        <v>664.29899999999998</v>
      </c>
      <c r="S17" s="34">
        <v>372.82290999999998</v>
      </c>
      <c r="T17" s="38">
        <v>0.28381753730517245</v>
      </c>
      <c r="U17" s="39">
        <v>3.7731104082732975E-2</v>
      </c>
      <c r="V17" s="40">
        <v>0.15251752369485702</v>
      </c>
      <c r="W17" s="32">
        <v>76.566800000000001</v>
      </c>
      <c r="X17" s="33">
        <v>257.15700000000004</v>
      </c>
      <c r="Y17" s="34">
        <v>58.648839999999993</v>
      </c>
      <c r="Z17" s="38">
        <v>4.4647388580828062E-2</v>
      </c>
      <c r="AA17" s="39">
        <v>-1.61753152488643E-2</v>
      </c>
      <c r="AB17" s="40">
        <v>-6.180202007126899E-3</v>
      </c>
      <c r="AC17" s="32">
        <v>481.49997999999999</v>
      </c>
      <c r="AD17" s="33">
        <v>536.33778000000007</v>
      </c>
      <c r="AE17" s="33">
        <v>396.08673999999996</v>
      </c>
      <c r="AF17" s="33">
        <v>-85.41324000000003</v>
      </c>
      <c r="AG17" s="34">
        <v>-140.2510400000001</v>
      </c>
      <c r="AH17" s="32">
        <v>481.49997999999999</v>
      </c>
      <c r="AI17" s="33">
        <v>536.33778000000007</v>
      </c>
      <c r="AJ17" s="33">
        <v>396.08673999999996</v>
      </c>
      <c r="AK17" s="33">
        <v>-85.41324000000003</v>
      </c>
      <c r="AL17" s="34">
        <v>-140.2510400000001</v>
      </c>
      <c r="AM17" s="38">
        <v>0.30232923276393187</v>
      </c>
      <c r="AN17" s="39">
        <v>-5.3036268049220459E-2</v>
      </c>
      <c r="AO17" s="40">
        <v>0.2016540624909065</v>
      </c>
      <c r="AP17" s="38">
        <v>0.30232923276393187</v>
      </c>
      <c r="AQ17" s="39">
        <v>-5.3036268049220459E-2</v>
      </c>
      <c r="AR17" s="40">
        <v>0.2016540624909065</v>
      </c>
      <c r="AS17" s="39">
        <v>0.30152750834446879</v>
      </c>
      <c r="AT17" s="39">
        <v>-8.0963736915131923E-2</v>
      </c>
      <c r="AU17" s="39">
        <v>0.19551928341303523</v>
      </c>
      <c r="AV17" s="32">
        <v>866</v>
      </c>
      <c r="AW17" s="33">
        <v>3421</v>
      </c>
      <c r="AX17" s="34">
        <v>875</v>
      </c>
      <c r="AY17" s="41">
        <v>33</v>
      </c>
      <c r="AZ17" s="42">
        <v>33</v>
      </c>
      <c r="BA17" s="43">
        <v>33</v>
      </c>
      <c r="BB17" s="41">
        <v>61</v>
      </c>
      <c r="BC17" s="42">
        <v>60</v>
      </c>
      <c r="BD17" s="43">
        <v>60</v>
      </c>
      <c r="BE17" s="44">
        <v>4.4191919191919196</v>
      </c>
      <c r="BF17" s="44">
        <v>4.5454545454545858E-2</v>
      </c>
      <c r="BG17" s="44">
        <v>-30.136363636363637</v>
      </c>
      <c r="BH17" s="45">
        <v>2.4305555555555558</v>
      </c>
      <c r="BI17" s="44">
        <v>6.4435336976321089E-2</v>
      </c>
      <c r="BJ17" s="46">
        <v>-16.574999999999999</v>
      </c>
      <c r="BK17" s="33">
        <v>82</v>
      </c>
      <c r="BL17" s="33">
        <v>82</v>
      </c>
      <c r="BM17" s="33">
        <v>86</v>
      </c>
      <c r="BN17" s="32">
        <v>3944</v>
      </c>
      <c r="BO17" s="33">
        <v>16753</v>
      </c>
      <c r="BP17" s="34">
        <v>4010</v>
      </c>
      <c r="BQ17" s="47">
        <v>327.58121695760605</v>
      </c>
      <c r="BR17" s="47">
        <v>8.3996018460441633</v>
      </c>
      <c r="BS17" s="47">
        <v>25.581706422179593</v>
      </c>
      <c r="BT17" s="48">
        <v>1501.2579200000002</v>
      </c>
      <c r="BU17" s="47">
        <v>47.617862263279676</v>
      </c>
      <c r="BV17" s="49">
        <v>22.334271943876274</v>
      </c>
      <c r="BW17" s="44">
        <v>4.5828571428571427</v>
      </c>
      <c r="BX17" s="44">
        <v>2.8584625536126396E-2</v>
      </c>
      <c r="BY17" s="44">
        <v>-0.31424896646761624</v>
      </c>
      <c r="BZ17" s="38">
        <v>0.25904392764857881</v>
      </c>
      <c r="CA17" s="39">
        <v>-6.6884534321380307E-3</v>
      </c>
      <c r="CB17" s="50">
        <v>-2.0110102728934267</v>
      </c>
    </row>
    <row r="18" spans="1:80" x14ac:dyDescent="0.25">
      <c r="A18" s="11" t="s">
        <v>198</v>
      </c>
      <c r="B18" s="32">
        <v>1727.633</v>
      </c>
      <c r="C18" s="33">
        <v>7249.3779999999997</v>
      </c>
      <c r="D18" s="34">
        <v>1773.2550000000001</v>
      </c>
      <c r="E18" s="32">
        <v>1743.502</v>
      </c>
      <c r="F18" s="33">
        <v>7001.9830000000002</v>
      </c>
      <c r="G18" s="34">
        <v>1899.595</v>
      </c>
      <c r="H18" s="35">
        <v>0.93349108625786026</v>
      </c>
      <c r="I18" s="36">
        <v>-5.7407117472333402E-2</v>
      </c>
      <c r="J18" s="37">
        <v>-0.10184104751053069</v>
      </c>
      <c r="K18" s="32">
        <v>1380.1289999999999</v>
      </c>
      <c r="L18" s="33">
        <v>5432.058</v>
      </c>
      <c r="M18" s="33">
        <v>1420.336</v>
      </c>
      <c r="N18" s="38">
        <v>0.74770464230533351</v>
      </c>
      <c r="O18" s="39">
        <v>-4.3879766545358967E-2</v>
      </c>
      <c r="P18" s="40">
        <v>-2.8083873605087795E-2</v>
      </c>
      <c r="Q18" s="32">
        <v>183.80799999999999</v>
      </c>
      <c r="R18" s="33">
        <v>829.74399999999991</v>
      </c>
      <c r="S18" s="34">
        <v>298.52699999999999</v>
      </c>
      <c r="T18" s="38">
        <v>0.15715297208089091</v>
      </c>
      <c r="U18" s="39">
        <v>5.1728372625312422E-2</v>
      </c>
      <c r="V18" s="40">
        <v>3.8651684659884611E-2</v>
      </c>
      <c r="W18" s="32">
        <v>179.565</v>
      </c>
      <c r="X18" s="33">
        <v>740.18100000000004</v>
      </c>
      <c r="Y18" s="34">
        <v>180.732</v>
      </c>
      <c r="Z18" s="38">
        <v>9.5142385613775568E-2</v>
      </c>
      <c r="AA18" s="39">
        <v>-7.8486060799534962E-3</v>
      </c>
      <c r="AB18" s="40">
        <v>-1.0567811054796747E-2</v>
      </c>
      <c r="AC18" s="32">
        <v>622.39599999999996</v>
      </c>
      <c r="AD18" s="33">
        <v>733.17200000000003</v>
      </c>
      <c r="AE18" s="33">
        <v>607.01400000000001</v>
      </c>
      <c r="AF18" s="33">
        <v>-15.381999999999948</v>
      </c>
      <c r="AG18" s="34">
        <v>-126.15800000000002</v>
      </c>
      <c r="AH18" s="32">
        <v>622.39599999999996</v>
      </c>
      <c r="AI18" s="33">
        <v>733.17200000000003</v>
      </c>
      <c r="AJ18" s="33">
        <v>607.01400000000001</v>
      </c>
      <c r="AK18" s="33">
        <v>-15.381999999999948</v>
      </c>
      <c r="AL18" s="34">
        <v>-126.15800000000002</v>
      </c>
      <c r="AM18" s="38">
        <v>0.34231624893204865</v>
      </c>
      <c r="AN18" s="39">
        <v>-1.7943134860689713E-2</v>
      </c>
      <c r="AO18" s="40">
        <v>0.2411803997598852</v>
      </c>
      <c r="AP18" s="38">
        <v>0.34231624893204865</v>
      </c>
      <c r="AQ18" s="39">
        <v>-1.7943134860689713E-2</v>
      </c>
      <c r="AR18" s="40">
        <v>0.2411803997598852</v>
      </c>
      <c r="AS18" s="39">
        <v>0.3195491670592942</v>
      </c>
      <c r="AT18" s="39">
        <v>-3.7431209217876682E-2</v>
      </c>
      <c r="AU18" s="39">
        <v>0.21483997253540005</v>
      </c>
      <c r="AV18" s="32">
        <v>854</v>
      </c>
      <c r="AW18" s="33">
        <v>3070</v>
      </c>
      <c r="AX18" s="34">
        <v>698</v>
      </c>
      <c r="AY18" s="41">
        <v>35</v>
      </c>
      <c r="AZ18" s="42">
        <v>35</v>
      </c>
      <c r="BA18" s="43">
        <v>33</v>
      </c>
      <c r="BB18" s="41">
        <v>64</v>
      </c>
      <c r="BC18" s="42">
        <v>64</v>
      </c>
      <c r="BD18" s="43">
        <v>63</v>
      </c>
      <c r="BE18" s="44">
        <v>3.5252525252525255</v>
      </c>
      <c r="BF18" s="44">
        <v>-0.5414141414141409</v>
      </c>
      <c r="BG18" s="44">
        <v>-25.712842712842711</v>
      </c>
      <c r="BH18" s="45">
        <v>1.8465608465608465</v>
      </c>
      <c r="BI18" s="44">
        <v>-0.37739748677248697</v>
      </c>
      <c r="BJ18" s="46">
        <v>-14.143022486772487</v>
      </c>
      <c r="BK18" s="33">
        <v>90</v>
      </c>
      <c r="BL18" s="33">
        <v>90</v>
      </c>
      <c r="BM18" s="33">
        <v>90</v>
      </c>
      <c r="BN18" s="32">
        <v>4473</v>
      </c>
      <c r="BO18" s="33">
        <v>17035</v>
      </c>
      <c r="BP18" s="34">
        <v>4106</v>
      </c>
      <c r="BQ18" s="47">
        <v>462.63882123721385</v>
      </c>
      <c r="BR18" s="47">
        <v>72.855230805736085</v>
      </c>
      <c r="BS18" s="47">
        <v>51.603717039972878</v>
      </c>
      <c r="BT18" s="48">
        <v>2721.4828080229227</v>
      </c>
      <c r="BU18" s="47">
        <v>679.91137945149399</v>
      </c>
      <c r="BV18" s="49">
        <v>440.70658652455131</v>
      </c>
      <c r="BW18" s="44">
        <v>5.8825214899713467</v>
      </c>
      <c r="BX18" s="44">
        <v>0.64481657193856012</v>
      </c>
      <c r="BY18" s="44">
        <v>0.33366155511792694</v>
      </c>
      <c r="BZ18" s="38">
        <v>0.25345679012345679</v>
      </c>
      <c r="CA18" s="39">
        <v>-2.1128845235659277E-2</v>
      </c>
      <c r="CB18" s="50">
        <v>-1.8496296296296295</v>
      </c>
    </row>
    <row r="19" spans="1:80" x14ac:dyDescent="0.25">
      <c r="A19" s="11" t="s">
        <v>197</v>
      </c>
      <c r="B19" s="32">
        <v>868.33362000000011</v>
      </c>
      <c r="C19" s="33">
        <v>3925.7240000000002</v>
      </c>
      <c r="D19" s="34">
        <v>1095.8215500000001</v>
      </c>
      <c r="E19" s="32">
        <v>861.3777</v>
      </c>
      <c r="F19" s="33">
        <v>3882.4209999999998</v>
      </c>
      <c r="G19" s="34">
        <v>1111.787</v>
      </c>
      <c r="H19" s="35">
        <v>0.98563983029123392</v>
      </c>
      <c r="I19" s="36">
        <v>-2.2435512267553026E-2</v>
      </c>
      <c r="J19" s="37">
        <v>-2.5513777212949673E-2</v>
      </c>
      <c r="K19" s="32">
        <v>656.15860999999995</v>
      </c>
      <c r="L19" s="33">
        <v>2363.7710000000002</v>
      </c>
      <c r="M19" s="33">
        <v>642.11599999999999</v>
      </c>
      <c r="N19" s="38">
        <v>0.57755307446480308</v>
      </c>
      <c r="O19" s="39">
        <v>-0.18420173994471778</v>
      </c>
      <c r="P19" s="40">
        <v>-3.1286358456047103E-2</v>
      </c>
      <c r="Q19" s="32">
        <v>119.22367999999999</v>
      </c>
      <c r="R19" s="33">
        <v>987.79200000000003</v>
      </c>
      <c r="S19" s="34">
        <v>318.81400000000002</v>
      </c>
      <c r="T19" s="38">
        <v>0.28675816500822549</v>
      </c>
      <c r="U19" s="39">
        <v>0.14834770929292199</v>
      </c>
      <c r="V19" s="40">
        <v>3.2331352460075735E-2</v>
      </c>
      <c r="W19" s="32">
        <v>85.995410000000007</v>
      </c>
      <c r="X19" s="33">
        <v>530.85799999999995</v>
      </c>
      <c r="Y19" s="34">
        <v>150.85700000000003</v>
      </c>
      <c r="Z19" s="38">
        <v>0.13568876052697146</v>
      </c>
      <c r="AA19" s="39">
        <v>3.5854030651795904E-2</v>
      </c>
      <c r="AB19" s="40">
        <v>-1.0449940040286598E-3</v>
      </c>
      <c r="AC19" s="32">
        <v>311.82100000000003</v>
      </c>
      <c r="AD19" s="33">
        <v>426.42500000000001</v>
      </c>
      <c r="AE19" s="33">
        <v>372.36804999999998</v>
      </c>
      <c r="AF19" s="33">
        <v>60.547049999999956</v>
      </c>
      <c r="AG19" s="34">
        <v>-54.056950000000029</v>
      </c>
      <c r="AH19" s="32">
        <v>311.82100000000003</v>
      </c>
      <c r="AI19" s="33">
        <v>426.42500000000001</v>
      </c>
      <c r="AJ19" s="33">
        <v>372.36804999999998</v>
      </c>
      <c r="AK19" s="33">
        <v>60.547049999999956</v>
      </c>
      <c r="AL19" s="34">
        <v>-54.056950000000029</v>
      </c>
      <c r="AM19" s="38">
        <v>0.33980719762264205</v>
      </c>
      <c r="AN19" s="39">
        <v>-1.9295562903893781E-2</v>
      </c>
      <c r="AO19" s="40">
        <v>0.2311839220179383</v>
      </c>
      <c r="AP19" s="38">
        <v>0.33980719762264205</v>
      </c>
      <c r="AQ19" s="39">
        <v>-1.9295562903893781E-2</v>
      </c>
      <c r="AR19" s="40">
        <v>0.2311839220179383</v>
      </c>
      <c r="AS19" s="39">
        <v>0.33492750859652071</v>
      </c>
      <c r="AT19" s="39">
        <v>-2.7075129735072978E-2</v>
      </c>
      <c r="AU19" s="39">
        <v>0.22509269160990333</v>
      </c>
      <c r="AV19" s="32">
        <v>292</v>
      </c>
      <c r="AW19" s="33">
        <v>1488</v>
      </c>
      <c r="AX19" s="34">
        <v>393</v>
      </c>
      <c r="AY19" s="41">
        <v>23</v>
      </c>
      <c r="AZ19" s="42">
        <v>25</v>
      </c>
      <c r="BA19" s="42">
        <v>23</v>
      </c>
      <c r="BB19" s="41">
        <v>31.4</v>
      </c>
      <c r="BC19" s="42">
        <v>32</v>
      </c>
      <c r="BD19" s="43">
        <v>31.86</v>
      </c>
      <c r="BE19" s="44">
        <v>2.8478260869565215</v>
      </c>
      <c r="BF19" s="44">
        <v>0.73188405797101419</v>
      </c>
      <c r="BG19" s="44">
        <v>-16.99217391304348</v>
      </c>
      <c r="BH19" s="45">
        <v>2.0558694287507846</v>
      </c>
      <c r="BI19" s="44">
        <v>0.50597558586331104</v>
      </c>
      <c r="BJ19" s="46">
        <v>-13.444130571249215</v>
      </c>
      <c r="BK19" s="33">
        <v>70</v>
      </c>
      <c r="BL19" s="33">
        <v>70</v>
      </c>
      <c r="BM19" s="33">
        <v>70</v>
      </c>
      <c r="BN19" s="32">
        <v>1646</v>
      </c>
      <c r="BO19" s="33">
        <v>8886</v>
      </c>
      <c r="BP19" s="34">
        <v>2287</v>
      </c>
      <c r="BQ19" s="47">
        <v>486.13336248360298</v>
      </c>
      <c r="BR19" s="47">
        <v>-37.182372631828287</v>
      </c>
      <c r="BS19" s="47">
        <v>49.219002816711225</v>
      </c>
      <c r="BT19" s="48">
        <v>2828.974554707379</v>
      </c>
      <c r="BU19" s="47">
        <v>-120.94907542960709</v>
      </c>
      <c r="BV19" s="49">
        <v>219.82065685791667</v>
      </c>
      <c r="BW19" s="44">
        <v>5.8193384223918576</v>
      </c>
      <c r="BX19" s="44">
        <v>0.18235212102199494</v>
      </c>
      <c r="BY19" s="44">
        <v>-0.1524357711565294</v>
      </c>
      <c r="BZ19" s="38">
        <v>0.18150793650793651</v>
      </c>
      <c r="CA19" s="39">
        <v>5.1594755766026484E-2</v>
      </c>
      <c r="CB19" s="50">
        <v>-1.228968253968254</v>
      </c>
    </row>
    <row r="20" spans="1:80" x14ac:dyDescent="0.25">
      <c r="A20" s="11" t="s">
        <v>196</v>
      </c>
      <c r="B20" s="32">
        <v>2056.82953</v>
      </c>
      <c r="C20" s="33">
        <v>9419.9719999999998</v>
      </c>
      <c r="D20" s="34">
        <v>2375.3330000000001</v>
      </c>
      <c r="E20" s="32">
        <v>1927.567</v>
      </c>
      <c r="F20" s="33">
        <v>8901.3770000000004</v>
      </c>
      <c r="G20" s="34">
        <v>2418.116</v>
      </c>
      <c r="H20" s="35">
        <v>0.98230730039419123</v>
      </c>
      <c r="I20" s="36">
        <v>-8.4752640972308613E-2</v>
      </c>
      <c r="J20" s="37">
        <v>-7.595278678108508E-2</v>
      </c>
      <c r="K20" s="32">
        <v>1395.1890000000001</v>
      </c>
      <c r="L20" s="33">
        <v>6456.5119999999997</v>
      </c>
      <c r="M20" s="33">
        <v>1678.6780000000001</v>
      </c>
      <c r="N20" s="38">
        <v>0.69420904538905504</v>
      </c>
      <c r="O20" s="39">
        <v>-2.9599258031785869E-2</v>
      </c>
      <c r="P20" s="40">
        <v>-3.1129517397354256E-2</v>
      </c>
      <c r="Q20" s="32">
        <v>290.97399999999999</v>
      </c>
      <c r="R20" s="33">
        <v>1343.3589999999999</v>
      </c>
      <c r="S20" s="34">
        <v>419.67699999999996</v>
      </c>
      <c r="T20" s="38">
        <v>0.1735553629354423</v>
      </c>
      <c r="U20" s="39">
        <v>2.2601336434677349E-2</v>
      </c>
      <c r="V20" s="40">
        <v>2.2639499019106668E-2</v>
      </c>
      <c r="W20" s="32">
        <v>241.404</v>
      </c>
      <c r="X20" s="33">
        <v>1101.5060000000001</v>
      </c>
      <c r="Y20" s="34">
        <v>319.76100000000002</v>
      </c>
      <c r="Z20" s="38">
        <v>0.13223559167550275</v>
      </c>
      <c r="AA20" s="39">
        <v>6.9979215971086028E-3</v>
      </c>
      <c r="AB20" s="40">
        <v>8.4900183782477268E-3</v>
      </c>
      <c r="AC20" s="32">
        <v>2245.232</v>
      </c>
      <c r="AD20" s="33">
        <v>2234.5720300000003</v>
      </c>
      <c r="AE20" s="33">
        <v>2263.837</v>
      </c>
      <c r="AF20" s="33">
        <v>18.605000000000018</v>
      </c>
      <c r="AG20" s="34">
        <v>29.264969999999721</v>
      </c>
      <c r="AH20" s="32">
        <v>2245.232</v>
      </c>
      <c r="AI20" s="33">
        <v>2234.5720300000003</v>
      </c>
      <c r="AJ20" s="33">
        <v>2263.837</v>
      </c>
      <c r="AK20" s="33">
        <v>18.605000000000018</v>
      </c>
      <c r="AL20" s="34">
        <v>29.264969999999721</v>
      </c>
      <c r="AM20" s="38">
        <v>0.95306089714578968</v>
      </c>
      <c r="AN20" s="39">
        <v>-0.13853758841270958</v>
      </c>
      <c r="AO20" s="40">
        <v>0.71584447760653835</v>
      </c>
      <c r="AP20" s="38">
        <v>0.95306089714578968</v>
      </c>
      <c r="AQ20" s="39">
        <v>-0.13853758841270958</v>
      </c>
      <c r="AR20" s="40">
        <v>0.71584447760653835</v>
      </c>
      <c r="AS20" s="39">
        <v>0.93619867698654657</v>
      </c>
      <c r="AT20" s="39">
        <v>-0.22860233900926585</v>
      </c>
      <c r="AU20" s="39">
        <v>0.68516200816553163</v>
      </c>
      <c r="AV20" s="32">
        <v>1266</v>
      </c>
      <c r="AW20" s="33">
        <v>5025</v>
      </c>
      <c r="AX20" s="34">
        <v>1322</v>
      </c>
      <c r="AY20" s="41">
        <v>54</v>
      </c>
      <c r="AZ20" s="42">
        <v>59</v>
      </c>
      <c r="BA20" s="42">
        <v>51</v>
      </c>
      <c r="BB20" s="41">
        <v>65</v>
      </c>
      <c r="BC20" s="42">
        <v>66</v>
      </c>
      <c r="BD20" s="43">
        <v>67</v>
      </c>
      <c r="BE20" s="44">
        <v>4.3202614379084965</v>
      </c>
      <c r="BF20" s="44">
        <v>0.41285403050108949</v>
      </c>
      <c r="BG20" s="44">
        <v>-24.069569070566079</v>
      </c>
      <c r="BH20" s="45">
        <v>3.2885572139303481</v>
      </c>
      <c r="BI20" s="44">
        <v>4.2403367776502332E-2</v>
      </c>
      <c r="BJ20" s="46">
        <v>-22.090230664857529</v>
      </c>
      <c r="BK20" s="33">
        <v>122</v>
      </c>
      <c r="BL20" s="33">
        <v>122</v>
      </c>
      <c r="BM20" s="33">
        <v>122</v>
      </c>
      <c r="BN20" s="32">
        <v>5602</v>
      </c>
      <c r="BO20" s="33">
        <v>24627</v>
      </c>
      <c r="BP20" s="34">
        <v>6520</v>
      </c>
      <c r="BQ20" s="47">
        <v>370.87668711656443</v>
      </c>
      <c r="BR20" s="47">
        <v>26.791181939841806</v>
      </c>
      <c r="BS20" s="47">
        <v>9.4288047110745197</v>
      </c>
      <c r="BT20" s="48">
        <v>1829.1346444780636</v>
      </c>
      <c r="BU20" s="47">
        <v>306.56987354599414</v>
      </c>
      <c r="BV20" s="49">
        <v>57.716336020352173</v>
      </c>
      <c r="BW20" s="44">
        <v>4.9319213313161878</v>
      </c>
      <c r="BX20" s="44">
        <v>0.50696082578696178</v>
      </c>
      <c r="BY20" s="44">
        <v>3.1025808928127674E-2</v>
      </c>
      <c r="BZ20" s="38">
        <v>0.2969034608378871</v>
      </c>
      <c r="CA20" s="39">
        <v>4.3212671960068061E-2</v>
      </c>
      <c r="CB20" s="50">
        <v>-1.9459927140255007</v>
      </c>
    </row>
    <row r="21" spans="1:80" x14ac:dyDescent="0.25">
      <c r="A21" s="11" t="s">
        <v>195</v>
      </c>
      <c r="B21" s="32">
        <v>330.68900000000002</v>
      </c>
      <c r="C21" s="33">
        <v>1798.318</v>
      </c>
      <c r="D21" s="34">
        <v>344.02</v>
      </c>
      <c r="E21" s="32">
        <v>352.06</v>
      </c>
      <c r="F21" s="33">
        <v>1492.8109999999999</v>
      </c>
      <c r="G21" s="34">
        <v>449.29500000000002</v>
      </c>
      <c r="H21" s="35">
        <v>0.76568846748795327</v>
      </c>
      <c r="I21" s="36">
        <v>-0.1736088113849662</v>
      </c>
      <c r="J21" s="37">
        <v>-0.43896369544492975</v>
      </c>
      <c r="K21" s="32">
        <v>266.822</v>
      </c>
      <c r="L21" s="33">
        <v>1184.546</v>
      </c>
      <c r="M21" s="33">
        <v>329.43599999999998</v>
      </c>
      <c r="N21" s="38">
        <v>0.7332287250025038</v>
      </c>
      <c r="O21" s="39">
        <v>-2.4659135021355749E-2</v>
      </c>
      <c r="P21" s="40">
        <v>-6.0271590844579448E-2</v>
      </c>
      <c r="Q21" s="32">
        <v>71.561000000000007</v>
      </c>
      <c r="R21" s="33">
        <v>258.22399999999999</v>
      </c>
      <c r="S21" s="34">
        <v>102.825</v>
      </c>
      <c r="T21" s="38">
        <v>0.22885854505391781</v>
      </c>
      <c r="U21" s="39">
        <v>2.5594896812140833E-2</v>
      </c>
      <c r="V21" s="40">
        <v>5.5880184095966678E-2</v>
      </c>
      <c r="W21" s="32">
        <v>13.677</v>
      </c>
      <c r="X21" s="33">
        <v>50.040999999999997</v>
      </c>
      <c r="Y21" s="34">
        <v>17.033999999999999</v>
      </c>
      <c r="Z21" s="38">
        <v>3.791272994357827E-2</v>
      </c>
      <c r="AA21" s="39">
        <v>-9.3576179078518756E-4</v>
      </c>
      <c r="AB21" s="40">
        <v>4.3914067486125336E-3</v>
      </c>
      <c r="AC21" s="32">
        <v>403.11099999999999</v>
      </c>
      <c r="AD21" s="33">
        <v>236.917</v>
      </c>
      <c r="AE21" s="33">
        <v>271.577</v>
      </c>
      <c r="AF21" s="33">
        <v>-131.53399999999999</v>
      </c>
      <c r="AG21" s="34">
        <v>34.659999999999997</v>
      </c>
      <c r="AH21" s="32">
        <v>403.11099999999999</v>
      </c>
      <c r="AI21" s="33">
        <v>236.917</v>
      </c>
      <c r="AJ21" s="33">
        <v>271.577</v>
      </c>
      <c r="AK21" s="33">
        <v>-131.53399999999999</v>
      </c>
      <c r="AL21" s="34">
        <v>34.659999999999997</v>
      </c>
      <c r="AM21" s="38">
        <v>0.78942212662054534</v>
      </c>
      <c r="AN21" s="39">
        <v>-0.42958122698359624</v>
      </c>
      <c r="AO21" s="40">
        <v>0.65767846393129903</v>
      </c>
      <c r="AP21" s="38">
        <v>0.78942212662054534</v>
      </c>
      <c r="AQ21" s="39">
        <v>-0.42958122698359624</v>
      </c>
      <c r="AR21" s="40">
        <v>0.65767846393129903</v>
      </c>
      <c r="AS21" s="39">
        <v>0.6044514183331664</v>
      </c>
      <c r="AT21" s="39">
        <v>-0.54055511464416695</v>
      </c>
      <c r="AU21" s="39">
        <v>0.4457461301218657</v>
      </c>
      <c r="AV21" s="32">
        <v>72</v>
      </c>
      <c r="AW21" s="33">
        <v>742</v>
      </c>
      <c r="AX21" s="34">
        <v>66</v>
      </c>
      <c r="AY21" s="41">
        <v>15</v>
      </c>
      <c r="AZ21" s="42">
        <v>11</v>
      </c>
      <c r="BA21" s="43">
        <v>12</v>
      </c>
      <c r="BB21" s="41">
        <v>24</v>
      </c>
      <c r="BC21" s="42">
        <v>18</v>
      </c>
      <c r="BD21" s="43">
        <v>15</v>
      </c>
      <c r="BE21" s="44">
        <v>0.91666666666666663</v>
      </c>
      <c r="BF21" s="44">
        <v>0.1166666666666667</v>
      </c>
      <c r="BG21" s="44">
        <v>-21.568181818181817</v>
      </c>
      <c r="BH21" s="45">
        <v>0.73333333333333339</v>
      </c>
      <c r="BI21" s="44">
        <v>0.23333333333333339</v>
      </c>
      <c r="BJ21" s="46">
        <v>-13.007407407407406</v>
      </c>
      <c r="BK21" s="33">
        <v>50</v>
      </c>
      <c r="BL21" s="33">
        <v>48</v>
      </c>
      <c r="BM21" s="33">
        <v>45</v>
      </c>
      <c r="BN21" s="32">
        <v>454</v>
      </c>
      <c r="BO21" s="33">
        <v>4181</v>
      </c>
      <c r="BP21" s="34">
        <v>372</v>
      </c>
      <c r="BQ21" s="47">
        <v>1207.7822580645161</v>
      </c>
      <c r="BR21" s="47">
        <v>432.31970299843681</v>
      </c>
      <c r="BS21" s="47">
        <v>850.73585768183261</v>
      </c>
      <c r="BT21" s="48">
        <v>6807.5</v>
      </c>
      <c r="BU21" s="47">
        <v>1917.7777777777774</v>
      </c>
      <c r="BV21" s="49">
        <v>4795.6253369272235</v>
      </c>
      <c r="BW21" s="44">
        <v>5.6363636363636367</v>
      </c>
      <c r="BX21" s="44">
        <v>-0.66919191919191867</v>
      </c>
      <c r="BY21" s="44">
        <v>1.59274687576616E-3</v>
      </c>
      <c r="BZ21" s="38">
        <v>4.5925925925925933E-2</v>
      </c>
      <c r="CA21" s="39">
        <v>-4.2398199304276574E-3</v>
      </c>
      <c r="CB21" s="50">
        <v>-0.92189814814814819</v>
      </c>
    </row>
    <row r="22" spans="1:80" x14ac:dyDescent="0.25">
      <c r="A22" s="11" t="s">
        <v>194</v>
      </c>
      <c r="B22" s="32">
        <v>945.30100000000004</v>
      </c>
      <c r="C22" s="33">
        <v>3863.2660000000001</v>
      </c>
      <c r="D22" s="34">
        <v>962.577</v>
      </c>
      <c r="E22" s="32">
        <v>1053.76</v>
      </c>
      <c r="F22" s="33">
        <v>4110.3320000000003</v>
      </c>
      <c r="G22" s="34">
        <v>1149.6679999999999</v>
      </c>
      <c r="H22" s="35">
        <v>0.8372651930818289</v>
      </c>
      <c r="I22" s="36">
        <v>-5.9809093283187842E-2</v>
      </c>
      <c r="J22" s="37">
        <v>-0.10262628040498423</v>
      </c>
      <c r="K22" s="32">
        <v>785.99400000000003</v>
      </c>
      <c r="L22" s="33">
        <v>3002.942</v>
      </c>
      <c r="M22" s="33">
        <v>784.89</v>
      </c>
      <c r="N22" s="38">
        <v>0.68271013892706423</v>
      </c>
      <c r="O22" s="39">
        <v>-6.3184561953591789E-2</v>
      </c>
      <c r="P22" s="40">
        <v>-4.7873667928440389E-2</v>
      </c>
      <c r="Q22" s="32">
        <v>174.328</v>
      </c>
      <c r="R22" s="33">
        <v>720.95399999999995</v>
      </c>
      <c r="S22" s="34">
        <v>269.435</v>
      </c>
      <c r="T22" s="38">
        <v>0.23435896276142332</v>
      </c>
      <c r="U22" s="39">
        <v>6.8924708282225022E-2</v>
      </c>
      <c r="V22" s="40">
        <v>5.8958532820484272E-2</v>
      </c>
      <c r="W22" s="32">
        <v>93.438000000000002</v>
      </c>
      <c r="X22" s="33">
        <v>386.43599999999998</v>
      </c>
      <c r="Y22" s="34">
        <v>95.343000000000004</v>
      </c>
      <c r="Z22" s="38">
        <v>8.2930898311512555E-2</v>
      </c>
      <c r="AA22" s="39">
        <v>-5.7401463286332055E-3</v>
      </c>
      <c r="AB22" s="40">
        <v>-1.1084864892043744E-2</v>
      </c>
      <c r="AC22" s="32">
        <v>511.92599999999999</v>
      </c>
      <c r="AD22" s="33">
        <v>494.32499999999999</v>
      </c>
      <c r="AE22" s="33">
        <v>600.05600000000004</v>
      </c>
      <c r="AF22" s="33">
        <v>88.130000000000052</v>
      </c>
      <c r="AG22" s="34">
        <v>105.73100000000005</v>
      </c>
      <c r="AH22" s="32">
        <v>511.92599999999999</v>
      </c>
      <c r="AI22" s="33">
        <v>494.32499999999999</v>
      </c>
      <c r="AJ22" s="33">
        <v>600.05600000000004</v>
      </c>
      <c r="AK22" s="33">
        <v>88.130000000000052</v>
      </c>
      <c r="AL22" s="34">
        <v>105.73100000000005</v>
      </c>
      <c r="AM22" s="38">
        <v>0.62338493440005327</v>
      </c>
      <c r="AN22" s="39">
        <v>8.183679259125376E-2</v>
      </c>
      <c r="AO22" s="40">
        <v>0.4954297275879932</v>
      </c>
      <c r="AP22" s="38">
        <v>0.62338493440005327</v>
      </c>
      <c r="AQ22" s="39">
        <v>8.183679259125376E-2</v>
      </c>
      <c r="AR22" s="40">
        <v>0.4954297275879932</v>
      </c>
      <c r="AS22" s="39">
        <v>0.52193850746476378</v>
      </c>
      <c r="AT22" s="39">
        <v>3.6129594619334071E-2</v>
      </c>
      <c r="AU22" s="39">
        <v>0.40167449959386675</v>
      </c>
      <c r="AV22" s="32">
        <v>603</v>
      </c>
      <c r="AW22" s="33">
        <v>2224</v>
      </c>
      <c r="AX22" s="34">
        <v>569</v>
      </c>
      <c r="AY22" s="41">
        <v>25</v>
      </c>
      <c r="AZ22" s="42">
        <v>26</v>
      </c>
      <c r="BA22" s="43">
        <v>26</v>
      </c>
      <c r="BB22" s="41">
        <v>41</v>
      </c>
      <c r="BC22" s="42">
        <v>42</v>
      </c>
      <c r="BD22" s="43">
        <v>42</v>
      </c>
      <c r="BE22" s="44">
        <v>3.6474358974358974</v>
      </c>
      <c r="BF22" s="44">
        <v>-0.37256410256410311</v>
      </c>
      <c r="BG22" s="44">
        <v>-24.865384615384613</v>
      </c>
      <c r="BH22" s="45">
        <v>2.2579365079365079</v>
      </c>
      <c r="BI22" s="44">
        <v>-0.193283004258614</v>
      </c>
      <c r="BJ22" s="46">
        <v>-15.392857142857141</v>
      </c>
      <c r="BK22" s="33">
        <v>92</v>
      </c>
      <c r="BL22" s="33">
        <v>92</v>
      </c>
      <c r="BM22" s="33">
        <v>92</v>
      </c>
      <c r="BN22" s="32">
        <v>2927</v>
      </c>
      <c r="BO22" s="33">
        <v>11789</v>
      </c>
      <c r="BP22" s="34">
        <v>2839</v>
      </c>
      <c r="BQ22" s="47">
        <v>404.9552659387108</v>
      </c>
      <c r="BR22" s="47">
        <v>44.941600069219874</v>
      </c>
      <c r="BS22" s="47">
        <v>56.297025205824184</v>
      </c>
      <c r="BT22" s="48">
        <v>2020.5061511423551</v>
      </c>
      <c r="BU22" s="47">
        <v>272.97712958348279</v>
      </c>
      <c r="BV22" s="49">
        <v>172.33528783300244</v>
      </c>
      <c r="BW22" s="44">
        <v>4.9894551845342709</v>
      </c>
      <c r="BX22" s="44">
        <v>0.13539216629214845</v>
      </c>
      <c r="BY22" s="44">
        <v>-0.31135416798371462</v>
      </c>
      <c r="BZ22" s="38">
        <v>0.17143719806763286</v>
      </c>
      <c r="CA22" s="39">
        <v>-4.337483652280677E-3</v>
      </c>
      <c r="CB22" s="50">
        <v>-1.2523550724637682</v>
      </c>
    </row>
    <row r="23" spans="1:80" x14ac:dyDescent="0.25">
      <c r="A23" s="31" t="s">
        <v>193</v>
      </c>
      <c r="B23" s="12">
        <v>728.35599999999999</v>
      </c>
      <c r="C23" s="13">
        <v>3297.7840000000001</v>
      </c>
      <c r="D23" s="14">
        <v>909.73099999999999</v>
      </c>
      <c r="E23" s="12">
        <v>679.71500000000003</v>
      </c>
      <c r="F23" s="13">
        <v>2817.91</v>
      </c>
      <c r="G23" s="14">
        <v>698.44</v>
      </c>
      <c r="H23" s="15">
        <v>1.3025184697325467</v>
      </c>
      <c r="I23" s="16">
        <v>0.23095759495414692</v>
      </c>
      <c r="J23" s="17">
        <v>0.13222417360527494</v>
      </c>
      <c r="K23" s="12">
        <v>550.21500000000003</v>
      </c>
      <c r="L23" s="13">
        <v>2128.46</v>
      </c>
      <c r="M23" s="13">
        <v>517.94600000000003</v>
      </c>
      <c r="N23" s="18">
        <v>0.74157551113911002</v>
      </c>
      <c r="O23" s="19">
        <v>-6.7903461665668408E-2</v>
      </c>
      <c r="P23" s="20">
        <v>-1.3757341932847611E-2</v>
      </c>
      <c r="Q23" s="12">
        <v>68.153000000000006</v>
      </c>
      <c r="R23" s="13">
        <v>372.72199999999998</v>
      </c>
      <c r="S23" s="14">
        <v>92.48299999999999</v>
      </c>
      <c r="T23" s="18">
        <v>0.1324136647385602</v>
      </c>
      <c r="U23" s="19">
        <v>3.2146641059518241E-2</v>
      </c>
      <c r="V23" s="20">
        <v>1.4471363650228608E-4</v>
      </c>
      <c r="W23" s="12">
        <v>61.347000000000001</v>
      </c>
      <c r="X23" s="13">
        <v>316.72800000000001</v>
      </c>
      <c r="Y23" s="14">
        <v>88.010999999999996</v>
      </c>
      <c r="Z23" s="18">
        <v>0.12601082412232975</v>
      </c>
      <c r="AA23" s="19">
        <v>3.575682060615018E-2</v>
      </c>
      <c r="AB23" s="20">
        <v>1.3612628296345242E-2</v>
      </c>
      <c r="AC23" s="12">
        <v>293.17</v>
      </c>
      <c r="AD23" s="13">
        <v>304.66699999999997</v>
      </c>
      <c r="AE23" s="13">
        <v>309.97800000000001</v>
      </c>
      <c r="AF23" s="13">
        <v>16.807999999999993</v>
      </c>
      <c r="AG23" s="14">
        <v>5.3110000000000355</v>
      </c>
      <c r="AH23" s="12">
        <v>293.17</v>
      </c>
      <c r="AI23" s="13">
        <v>304.66699999999997</v>
      </c>
      <c r="AJ23" s="13">
        <v>309.97800000000001</v>
      </c>
      <c r="AK23" s="13">
        <v>16.807999999999993</v>
      </c>
      <c r="AL23" s="14">
        <v>5.3110000000000355</v>
      </c>
      <c r="AM23" s="18">
        <v>0.34073588786135683</v>
      </c>
      <c r="AN23" s="19">
        <v>-6.1773324666582807E-2</v>
      </c>
      <c r="AO23" s="20">
        <v>0.24835051635127614</v>
      </c>
      <c r="AP23" s="18">
        <v>0.34073588786135683</v>
      </c>
      <c r="AQ23" s="19">
        <v>-6.1773324666582807E-2</v>
      </c>
      <c r="AR23" s="20">
        <v>0.24835051635127614</v>
      </c>
      <c r="AS23" s="19">
        <v>0.44381478724013512</v>
      </c>
      <c r="AT23" s="19">
        <v>1.2501663357331272E-2</v>
      </c>
      <c r="AU23" s="19">
        <v>0.33569671391628875</v>
      </c>
      <c r="AV23" s="12">
        <v>488</v>
      </c>
      <c r="AW23" s="13">
        <v>1941</v>
      </c>
      <c r="AX23" s="14">
        <v>412</v>
      </c>
      <c r="AY23" s="21">
        <v>18</v>
      </c>
      <c r="AZ23" s="22">
        <v>18</v>
      </c>
      <c r="BA23" s="23">
        <v>18</v>
      </c>
      <c r="BB23" s="21">
        <v>32</v>
      </c>
      <c r="BC23" s="22">
        <v>31</v>
      </c>
      <c r="BD23" s="23">
        <v>32</v>
      </c>
      <c r="BE23" s="24">
        <v>3.8148148148148149</v>
      </c>
      <c r="BF23" s="24">
        <v>-0.70370370370370328</v>
      </c>
      <c r="BG23" s="24">
        <v>-32.129629629629626</v>
      </c>
      <c r="BH23" s="25">
        <v>2.1458333333333335</v>
      </c>
      <c r="BI23" s="24">
        <v>-0.39583333333333304</v>
      </c>
      <c r="BJ23" s="26">
        <v>-18.725134408602152</v>
      </c>
      <c r="BK23" s="13">
        <v>59</v>
      </c>
      <c r="BL23" s="13">
        <v>59</v>
      </c>
      <c r="BM23" s="13">
        <v>59</v>
      </c>
      <c r="BN23" s="12">
        <v>2360</v>
      </c>
      <c r="BO23" s="13">
        <v>10369</v>
      </c>
      <c r="BP23" s="14">
        <v>2335</v>
      </c>
      <c r="BQ23" s="27">
        <v>299.11777301927197</v>
      </c>
      <c r="BR23" s="27">
        <v>11.102942510797391</v>
      </c>
      <c r="BS23" s="27">
        <v>27.354825772671518</v>
      </c>
      <c r="BT23" s="28">
        <v>1695.2427184466019</v>
      </c>
      <c r="BU23" s="27">
        <v>302.38411188922487</v>
      </c>
      <c r="BV23" s="29">
        <v>243.46013215087805</v>
      </c>
      <c r="BW23" s="24">
        <v>5.6674757281553401</v>
      </c>
      <c r="BX23" s="24">
        <v>0.831410154384848</v>
      </c>
      <c r="BY23" s="24">
        <v>0.32538402284879719</v>
      </c>
      <c r="BZ23" s="18">
        <v>0.21986817325800376</v>
      </c>
      <c r="CA23" s="19">
        <v>-1.1263018801177804E-3</v>
      </c>
      <c r="CB23" s="30">
        <v>-1.7328625235404898</v>
      </c>
    </row>
    <row r="24" spans="1:80" x14ac:dyDescent="0.25">
      <c r="A24" s="11" t="s">
        <v>192</v>
      </c>
      <c r="B24" s="32">
        <v>492.02100000000002</v>
      </c>
      <c r="C24" s="33">
        <v>2483.4810000000002</v>
      </c>
      <c r="D24" s="34">
        <v>506.14499999999998</v>
      </c>
      <c r="E24" s="32">
        <v>587.66700000000003</v>
      </c>
      <c r="F24" s="33">
        <v>2494.105</v>
      </c>
      <c r="G24" s="34">
        <v>642.90700000000004</v>
      </c>
      <c r="H24" s="35">
        <v>0.78727560906942984</v>
      </c>
      <c r="I24" s="36">
        <v>-4.9968952901890629E-2</v>
      </c>
      <c r="J24" s="37">
        <v>-0.2084647466894497</v>
      </c>
      <c r="K24" s="32">
        <v>468.61700000000002</v>
      </c>
      <c r="L24" s="33">
        <v>1988.75</v>
      </c>
      <c r="M24" s="33">
        <v>513.79999999999995</v>
      </c>
      <c r="N24" s="38">
        <v>0.79918246340450472</v>
      </c>
      <c r="O24" s="39">
        <v>1.7631766315533426E-3</v>
      </c>
      <c r="P24" s="40">
        <v>1.8022408396969336E-3</v>
      </c>
      <c r="Q24" s="32">
        <v>101.336</v>
      </c>
      <c r="R24" s="33">
        <v>419.33799999999997</v>
      </c>
      <c r="S24" s="34">
        <v>108.053</v>
      </c>
      <c r="T24" s="38">
        <v>0.16806940972800108</v>
      </c>
      <c r="U24" s="39">
        <v>-4.3683824229959756E-3</v>
      </c>
      <c r="V24" s="40">
        <v>-6.2244713171177857E-5</v>
      </c>
      <c r="W24" s="32">
        <v>17.713999999999999</v>
      </c>
      <c r="X24" s="33">
        <v>86.016999999999996</v>
      </c>
      <c r="Y24" s="34">
        <v>21.054000000000002</v>
      </c>
      <c r="Z24" s="38">
        <v>3.2748126867494058E-2</v>
      </c>
      <c r="AA24" s="39">
        <v>2.6052057914424873E-3</v>
      </c>
      <c r="AB24" s="40">
        <v>-1.739996126525839E-3</v>
      </c>
      <c r="AC24" s="32">
        <v>435.1</v>
      </c>
      <c r="AD24" s="33">
        <v>445.76499999999999</v>
      </c>
      <c r="AE24" s="33">
        <v>453.76100000000002</v>
      </c>
      <c r="AF24" s="33">
        <v>18.661000000000001</v>
      </c>
      <c r="AG24" s="34">
        <v>7.9960000000000377</v>
      </c>
      <c r="AH24" s="32">
        <v>435.1</v>
      </c>
      <c r="AI24" s="33">
        <v>445.76499999999999</v>
      </c>
      <c r="AJ24" s="33">
        <v>453.76100000000002</v>
      </c>
      <c r="AK24" s="33">
        <v>18.661000000000001</v>
      </c>
      <c r="AL24" s="34">
        <v>7.9960000000000377</v>
      </c>
      <c r="AM24" s="38">
        <v>0.8965039662547295</v>
      </c>
      <c r="AN24" s="39">
        <v>1.2192117776717359E-2</v>
      </c>
      <c r="AO24" s="40">
        <v>0.71701195484010627</v>
      </c>
      <c r="AP24" s="38">
        <v>0.8965039662547295</v>
      </c>
      <c r="AQ24" s="39">
        <v>1.2192117776717359E-2</v>
      </c>
      <c r="AR24" s="40">
        <v>0.71701195484010627</v>
      </c>
      <c r="AS24" s="39">
        <v>0.70579570606635178</v>
      </c>
      <c r="AT24" s="39">
        <v>-3.4589580158670197E-2</v>
      </c>
      <c r="AU24" s="39">
        <v>0.52706826676447793</v>
      </c>
      <c r="AV24" s="32">
        <v>231</v>
      </c>
      <c r="AW24" s="33">
        <v>1112</v>
      </c>
      <c r="AX24" s="34">
        <v>310</v>
      </c>
      <c r="AY24" s="41">
        <v>15</v>
      </c>
      <c r="AZ24" s="42">
        <v>15</v>
      </c>
      <c r="BA24" s="43">
        <v>15</v>
      </c>
      <c r="BB24" s="41">
        <v>23</v>
      </c>
      <c r="BC24" s="42">
        <v>24</v>
      </c>
      <c r="BD24" s="42">
        <v>24</v>
      </c>
      <c r="BE24" s="45">
        <v>3.4444444444444446</v>
      </c>
      <c r="BF24" s="44">
        <v>0.87777777777777777</v>
      </c>
      <c r="BG24" s="44">
        <v>-21.266666666666666</v>
      </c>
      <c r="BH24" s="45">
        <v>2.1527777777777777</v>
      </c>
      <c r="BI24" s="44">
        <v>0.47886473429951693</v>
      </c>
      <c r="BJ24" s="46">
        <v>-13.291666666666668</v>
      </c>
      <c r="BK24" s="33">
        <v>38</v>
      </c>
      <c r="BL24" s="33">
        <v>39</v>
      </c>
      <c r="BM24" s="33">
        <v>39</v>
      </c>
      <c r="BN24" s="32">
        <v>1191</v>
      </c>
      <c r="BO24" s="33">
        <v>6470</v>
      </c>
      <c r="BP24" s="34">
        <v>1696</v>
      </c>
      <c r="BQ24" s="47">
        <v>379.07252358490564</v>
      </c>
      <c r="BR24" s="47">
        <v>-114.35065021862079</v>
      </c>
      <c r="BS24" s="47">
        <v>-6.4151116546615867</v>
      </c>
      <c r="BT24" s="48">
        <v>2073.8935483870969</v>
      </c>
      <c r="BU24" s="47">
        <v>-470.11943862589033</v>
      </c>
      <c r="BV24" s="49">
        <v>-169.00663146901843</v>
      </c>
      <c r="BW24" s="44">
        <v>5.4709677419354836</v>
      </c>
      <c r="BX24" s="44">
        <v>0.31512358609132818</v>
      </c>
      <c r="BY24" s="44">
        <v>-0.34737758180552358</v>
      </c>
      <c r="BZ24" s="18">
        <v>0.24159544159544161</v>
      </c>
      <c r="CA24" s="19">
        <v>6.843463903655822E-2</v>
      </c>
      <c r="CB24" s="50">
        <v>-1.6017094017094016</v>
      </c>
    </row>
    <row r="25" spans="1:80" x14ac:dyDescent="0.25">
      <c r="A25" s="11" t="s">
        <v>191</v>
      </c>
      <c r="B25" s="32">
        <v>522.43100000000004</v>
      </c>
      <c r="C25" s="33">
        <v>2422.288</v>
      </c>
      <c r="D25" s="34">
        <v>642.23599999999999</v>
      </c>
      <c r="E25" s="32">
        <v>532.07000000000005</v>
      </c>
      <c r="F25" s="33">
        <v>2169.8420000000001</v>
      </c>
      <c r="G25" s="34">
        <v>596.15</v>
      </c>
      <c r="H25" s="35">
        <v>1.077306047135788</v>
      </c>
      <c r="I25" s="36">
        <v>9.5422084499292903E-2</v>
      </c>
      <c r="J25" s="37">
        <v>-3.90369861357589E-2</v>
      </c>
      <c r="K25" s="32">
        <v>412.47199999999998</v>
      </c>
      <c r="L25" s="33">
        <v>1793.777</v>
      </c>
      <c r="M25" s="33">
        <v>481.714</v>
      </c>
      <c r="N25" s="38">
        <v>0.80804160026838889</v>
      </c>
      <c r="O25" s="39">
        <v>3.2820294801063299E-2</v>
      </c>
      <c r="P25" s="40">
        <v>-1.8643937203924765E-2</v>
      </c>
      <c r="Q25" s="32">
        <v>103.29599999999999</v>
      </c>
      <c r="R25" s="33">
        <v>278.22300000000001</v>
      </c>
      <c r="S25" s="34">
        <v>88.971000000000004</v>
      </c>
      <c r="T25" s="38">
        <v>0.14924264027509856</v>
      </c>
      <c r="U25" s="39">
        <v>-4.4897228539155176E-2</v>
      </c>
      <c r="V25" s="40">
        <v>2.1019940189101527E-2</v>
      </c>
      <c r="W25" s="32">
        <v>16.302</v>
      </c>
      <c r="X25" s="33">
        <v>97.841999999999999</v>
      </c>
      <c r="Y25" s="34">
        <v>25.465</v>
      </c>
      <c r="Z25" s="38">
        <v>4.2715759456512625E-2</v>
      </c>
      <c r="AA25" s="39">
        <v>1.207693373809212E-2</v>
      </c>
      <c r="AB25" s="40">
        <v>-2.3760029851766715E-3</v>
      </c>
      <c r="AC25" s="32">
        <v>303.39400000000001</v>
      </c>
      <c r="AD25" s="33">
        <v>227.239</v>
      </c>
      <c r="AE25" s="33">
        <v>297.83600000000001</v>
      </c>
      <c r="AF25" s="33">
        <v>-5.5579999999999927</v>
      </c>
      <c r="AG25" s="34">
        <v>70.597000000000008</v>
      </c>
      <c r="AH25" s="32">
        <v>303.39400000000001</v>
      </c>
      <c r="AI25" s="33">
        <v>227.239</v>
      </c>
      <c r="AJ25" s="33">
        <v>297.83600000000001</v>
      </c>
      <c r="AK25" s="33">
        <v>-5.5579999999999927</v>
      </c>
      <c r="AL25" s="34">
        <v>70.597000000000008</v>
      </c>
      <c r="AM25" s="38">
        <v>0.46374852857827964</v>
      </c>
      <c r="AN25" s="39">
        <v>-0.11698653499949418</v>
      </c>
      <c r="AO25" s="40">
        <v>0.36993681007081891</v>
      </c>
      <c r="AP25" s="38">
        <v>0.46374852857827964</v>
      </c>
      <c r="AQ25" s="39">
        <v>-0.11698653499949418</v>
      </c>
      <c r="AR25" s="40">
        <v>0.36993681007081891</v>
      </c>
      <c r="AS25" s="39">
        <v>0.49959909418770448</v>
      </c>
      <c r="AT25" s="39">
        <v>-7.0615351279997129E-2</v>
      </c>
      <c r="AU25" s="39">
        <v>0.3948730357926693</v>
      </c>
      <c r="AV25" s="32">
        <v>297</v>
      </c>
      <c r="AW25" s="33">
        <v>1170</v>
      </c>
      <c r="AX25" s="34">
        <v>340</v>
      </c>
      <c r="AY25" s="41">
        <v>15</v>
      </c>
      <c r="AZ25" s="42">
        <v>15</v>
      </c>
      <c r="BA25" s="43">
        <v>15</v>
      </c>
      <c r="BB25" s="41">
        <v>21</v>
      </c>
      <c r="BC25" s="42">
        <v>23</v>
      </c>
      <c r="BD25" s="42">
        <v>25</v>
      </c>
      <c r="BE25" s="45">
        <v>3.7777777777777781</v>
      </c>
      <c r="BF25" s="44">
        <v>0.47777777777777786</v>
      </c>
      <c r="BG25" s="44">
        <v>-22.222222222222221</v>
      </c>
      <c r="BH25" s="45">
        <v>2.2666666666666666</v>
      </c>
      <c r="BI25" s="44">
        <v>-9.0476190476190599E-2</v>
      </c>
      <c r="BJ25" s="46">
        <v>-14.689855072463768</v>
      </c>
      <c r="BK25" s="33">
        <v>40</v>
      </c>
      <c r="BL25" s="33">
        <v>40</v>
      </c>
      <c r="BM25" s="33">
        <v>37</v>
      </c>
      <c r="BN25" s="32">
        <v>1382</v>
      </c>
      <c r="BO25" s="33">
        <v>5933</v>
      </c>
      <c r="BP25" s="34">
        <v>1592</v>
      </c>
      <c r="BQ25" s="47">
        <v>374.46608040201005</v>
      </c>
      <c r="BR25" s="47">
        <v>-10.53391959798995</v>
      </c>
      <c r="BS25" s="47">
        <v>8.741826230427364</v>
      </c>
      <c r="BT25" s="48">
        <v>1753.3823529411766</v>
      </c>
      <c r="BU25" s="47">
        <v>-38.099128540304946</v>
      </c>
      <c r="BV25" s="49">
        <v>-101.18345902463534</v>
      </c>
      <c r="BW25" s="44">
        <v>4.6823529411764708</v>
      </c>
      <c r="BX25" s="44">
        <v>2.9154287977817717E-2</v>
      </c>
      <c r="BY25" s="44">
        <v>-0.38858722976369986</v>
      </c>
      <c r="BZ25" s="38">
        <v>0.23903903903903903</v>
      </c>
      <c r="CA25" s="39">
        <v>4.8155061138486555E-2</v>
      </c>
      <c r="CB25" s="50">
        <v>-1.4090165165165163</v>
      </c>
    </row>
    <row r="26" spans="1:80" x14ac:dyDescent="0.25">
      <c r="A26" s="11" t="s">
        <v>190</v>
      </c>
      <c r="B26" s="32">
        <v>1855.70343</v>
      </c>
      <c r="C26" s="33">
        <v>8832.3045500000007</v>
      </c>
      <c r="D26" s="34">
        <v>2329.7910400000001</v>
      </c>
      <c r="E26" s="32">
        <v>1407.4496000000001</v>
      </c>
      <c r="F26" s="33">
        <v>7876.5123099999992</v>
      </c>
      <c r="G26" s="34">
        <v>2306.80341</v>
      </c>
      <c r="H26" s="35">
        <v>1.0099651447974927</v>
      </c>
      <c r="I26" s="36">
        <v>-0.30852144967807504</v>
      </c>
      <c r="J26" s="37">
        <v>-0.11138199494943946</v>
      </c>
      <c r="K26" s="32">
        <v>1323.886</v>
      </c>
      <c r="L26" s="33">
        <v>5261.9792799999996</v>
      </c>
      <c r="M26" s="33">
        <v>1467.40798</v>
      </c>
      <c r="N26" s="38">
        <v>0.63612181846046434</v>
      </c>
      <c r="O26" s="39">
        <v>-0.30450582461819353</v>
      </c>
      <c r="P26" s="40">
        <v>-3.1937732886824777E-2</v>
      </c>
      <c r="Q26" s="32">
        <v>6.1236000000000006</v>
      </c>
      <c r="R26" s="33">
        <v>1455.07888</v>
      </c>
      <c r="S26" s="34">
        <v>434.01915999999994</v>
      </c>
      <c r="T26" s="38">
        <v>0.18814744165823821</v>
      </c>
      <c r="U26" s="39">
        <v>0.18379659314472838</v>
      </c>
      <c r="V26" s="40">
        <v>3.4109970579249693E-3</v>
      </c>
      <c r="W26" s="32">
        <v>77.44</v>
      </c>
      <c r="X26" s="33">
        <v>1159.4541499999998</v>
      </c>
      <c r="Y26" s="34">
        <v>405.37627000000003</v>
      </c>
      <c r="Z26" s="38">
        <v>0.17573073988129748</v>
      </c>
      <c r="AA26" s="39">
        <v>0.12070923147346532</v>
      </c>
      <c r="AB26" s="40">
        <v>2.8526735828899835E-2</v>
      </c>
      <c r="AC26" s="32">
        <v>1507.7987000000001</v>
      </c>
      <c r="AD26" s="33">
        <v>817.17381</v>
      </c>
      <c r="AE26" s="33">
        <v>692.92392999999993</v>
      </c>
      <c r="AF26" s="33">
        <v>-814.87477000000013</v>
      </c>
      <c r="AG26" s="34">
        <v>-124.24988000000008</v>
      </c>
      <c r="AH26" s="32">
        <v>1507.7987000000001</v>
      </c>
      <c r="AI26" s="33">
        <v>817.17381</v>
      </c>
      <c r="AJ26" s="33">
        <v>692.92392999999993</v>
      </c>
      <c r="AK26" s="33">
        <v>-814.87477000000013</v>
      </c>
      <c r="AL26" s="34">
        <v>-124.24988000000008</v>
      </c>
      <c r="AM26" s="38">
        <v>0.29741891787857505</v>
      </c>
      <c r="AN26" s="39">
        <v>-0.51510245575492641</v>
      </c>
      <c r="AO26" s="40">
        <v>0.20489789968066882</v>
      </c>
      <c r="AP26" s="38">
        <v>0.29741891787857505</v>
      </c>
      <c r="AQ26" s="39">
        <v>-0.51510245575492641</v>
      </c>
      <c r="AR26" s="40">
        <v>0.20489789968066882</v>
      </c>
      <c r="AS26" s="39">
        <v>0.30038274046074864</v>
      </c>
      <c r="AT26" s="39">
        <v>-0.77091579839989688</v>
      </c>
      <c r="AU26" s="39">
        <v>0.19663456133805263</v>
      </c>
      <c r="AV26" s="32">
        <v>1246</v>
      </c>
      <c r="AW26" s="33">
        <v>4736</v>
      </c>
      <c r="AX26" s="34">
        <v>1379</v>
      </c>
      <c r="AY26" s="41">
        <v>47.5</v>
      </c>
      <c r="AZ26" s="42">
        <v>48.3</v>
      </c>
      <c r="BA26" s="43">
        <v>51.5</v>
      </c>
      <c r="BB26" s="41">
        <v>72.5</v>
      </c>
      <c r="BC26" s="42">
        <v>70.900000000000006</v>
      </c>
      <c r="BD26" s="42">
        <v>72.3</v>
      </c>
      <c r="BE26" s="45">
        <v>4.4627831715210355</v>
      </c>
      <c r="BF26" s="44">
        <v>9.0853346959631764E-2</v>
      </c>
      <c r="BG26" s="44">
        <v>-28.221826904393392</v>
      </c>
      <c r="BH26" s="45">
        <v>3.1788842784693405</v>
      </c>
      <c r="BI26" s="44">
        <v>0.3145164623773864</v>
      </c>
      <c r="BJ26" s="46">
        <v>-19.087218213303107</v>
      </c>
      <c r="BK26" s="33">
        <v>180</v>
      </c>
      <c r="BL26" s="33">
        <v>180</v>
      </c>
      <c r="BM26" s="33">
        <v>180</v>
      </c>
      <c r="BN26" s="32">
        <v>6969</v>
      </c>
      <c r="BO26" s="33">
        <v>28444</v>
      </c>
      <c r="BP26" s="34">
        <v>8558</v>
      </c>
      <c r="BQ26" s="47">
        <v>269.54935849497548</v>
      </c>
      <c r="BR26" s="47">
        <v>67.590741763737128</v>
      </c>
      <c r="BS26" s="47">
        <v>-7.3636041685036275</v>
      </c>
      <c r="BT26" s="48">
        <v>1672.8088542422047</v>
      </c>
      <c r="BU26" s="47">
        <v>543.23453642519007</v>
      </c>
      <c r="BV26" s="49">
        <v>9.6939239212588291</v>
      </c>
      <c r="BW26" s="44">
        <v>6.2059463379260338</v>
      </c>
      <c r="BX26" s="44">
        <v>0.61284842460340094</v>
      </c>
      <c r="BY26" s="44">
        <v>0.2000341757638715</v>
      </c>
      <c r="BZ26" s="38">
        <v>0.26413580246913582</v>
      </c>
      <c r="CA26" s="39">
        <v>5.0231566741695655E-2</v>
      </c>
      <c r="CB26" s="50">
        <v>-1.4916666666666665</v>
      </c>
    </row>
    <row r="27" spans="1:80" x14ac:dyDescent="0.25">
      <c r="A27" s="11" t="s">
        <v>189</v>
      </c>
      <c r="B27" s="32">
        <v>1892.723</v>
      </c>
      <c r="C27" s="33">
        <v>8423.6929999999993</v>
      </c>
      <c r="D27" s="34">
        <v>2050.62</v>
      </c>
      <c r="E27" s="32">
        <v>1947.125</v>
      </c>
      <c r="F27" s="33">
        <v>8142.0060000000003</v>
      </c>
      <c r="G27" s="34">
        <v>2106.5219999999999</v>
      </c>
      <c r="H27" s="35">
        <v>0.97346241814706891</v>
      </c>
      <c r="I27" s="36">
        <v>1.4020727660584154E-3</v>
      </c>
      <c r="J27" s="37">
        <v>-6.113433847531613E-2</v>
      </c>
      <c r="K27" s="32">
        <v>1468.395</v>
      </c>
      <c r="L27" s="33">
        <v>6092.6530000000002</v>
      </c>
      <c r="M27" s="33">
        <v>1540.8040000000001</v>
      </c>
      <c r="N27" s="38">
        <v>0.73144453274164722</v>
      </c>
      <c r="O27" s="39">
        <v>-2.2690409801846334E-2</v>
      </c>
      <c r="P27" s="40">
        <v>-1.6854228030575236E-2</v>
      </c>
      <c r="Q27" s="32">
        <v>292.31700000000001</v>
      </c>
      <c r="R27" s="33">
        <v>1032.546</v>
      </c>
      <c r="S27" s="34">
        <v>316.22400000000005</v>
      </c>
      <c r="T27" s="38">
        <v>0.15011663775645356</v>
      </c>
      <c r="U27" s="39">
        <v>-1.0857910234501889E-5</v>
      </c>
      <c r="V27" s="40">
        <v>2.329948729009429E-2</v>
      </c>
      <c r="W27" s="32">
        <v>186.41300000000001</v>
      </c>
      <c r="X27" s="33">
        <v>1016.807</v>
      </c>
      <c r="Y27" s="34">
        <v>249.494</v>
      </c>
      <c r="Z27" s="38">
        <v>0.11843882950189934</v>
      </c>
      <c r="AA27" s="39">
        <v>2.2701267712081016E-2</v>
      </c>
      <c r="AB27" s="40">
        <v>-6.4452592595189151E-3</v>
      </c>
      <c r="AC27" s="32">
        <v>1158.7</v>
      </c>
      <c r="AD27" s="33">
        <v>909.24400000000003</v>
      </c>
      <c r="AE27" s="33">
        <v>947.67899999999997</v>
      </c>
      <c r="AF27" s="33">
        <v>-211.02100000000007</v>
      </c>
      <c r="AG27" s="34">
        <v>38.434999999999945</v>
      </c>
      <c r="AH27" s="32">
        <v>1158.7</v>
      </c>
      <c r="AI27" s="33">
        <v>909.24400000000003</v>
      </c>
      <c r="AJ27" s="33">
        <v>947.67899999999997</v>
      </c>
      <c r="AK27" s="33">
        <v>-211.02100000000007</v>
      </c>
      <c r="AL27" s="34">
        <v>38.434999999999945</v>
      </c>
      <c r="AM27" s="38">
        <v>0.46214266904643475</v>
      </c>
      <c r="AN27" s="39">
        <v>-0.15004411158654751</v>
      </c>
      <c r="AO27" s="40">
        <v>0.35420378760809174</v>
      </c>
      <c r="AP27" s="38">
        <v>0.46214266904643475</v>
      </c>
      <c r="AQ27" s="39">
        <v>-0.15004411158654751</v>
      </c>
      <c r="AR27" s="40">
        <v>0.35420378760809174</v>
      </c>
      <c r="AS27" s="39">
        <v>0.44987852013888296</v>
      </c>
      <c r="AT27" s="39">
        <v>-0.14520397328090262</v>
      </c>
      <c r="AU27" s="39">
        <v>0.33820530348932509</v>
      </c>
      <c r="AV27" s="32">
        <v>954</v>
      </c>
      <c r="AW27" s="33">
        <v>3692</v>
      </c>
      <c r="AX27" s="34">
        <v>917</v>
      </c>
      <c r="AY27" s="41">
        <v>35.75</v>
      </c>
      <c r="AZ27" s="42">
        <v>37.75</v>
      </c>
      <c r="BA27" s="43">
        <v>37.75</v>
      </c>
      <c r="BB27" s="41">
        <v>84.07</v>
      </c>
      <c r="BC27" s="42">
        <v>82.59</v>
      </c>
      <c r="BD27" s="42">
        <v>79.02</v>
      </c>
      <c r="BE27" s="45">
        <v>4.0485651214128033</v>
      </c>
      <c r="BF27" s="44">
        <v>-0.39898732613964416</v>
      </c>
      <c r="BG27" s="44">
        <v>-28.551876379690949</v>
      </c>
      <c r="BH27" s="45">
        <v>1.9341095081413988</v>
      </c>
      <c r="BI27" s="44">
        <v>4.2828432847001219E-2</v>
      </c>
      <c r="BJ27" s="46">
        <v>-12.966806664115129</v>
      </c>
      <c r="BK27" s="33">
        <v>110</v>
      </c>
      <c r="BL27" s="33">
        <v>110</v>
      </c>
      <c r="BM27" s="33">
        <v>110</v>
      </c>
      <c r="BN27" s="32">
        <v>4045</v>
      </c>
      <c r="BO27" s="33">
        <v>16838</v>
      </c>
      <c r="BP27" s="34">
        <v>4259</v>
      </c>
      <c r="BQ27" s="47">
        <v>494.60483681615403</v>
      </c>
      <c r="BR27" s="47">
        <v>13.238953008984709</v>
      </c>
      <c r="BS27" s="47">
        <v>11.055365382492084</v>
      </c>
      <c r="BT27" s="48">
        <v>2297.1886586695746</v>
      </c>
      <c r="BU27" s="47">
        <v>256.17712827125183</v>
      </c>
      <c r="BV27" s="49">
        <v>91.878257802835833</v>
      </c>
      <c r="BW27" s="44">
        <v>4.6444929116684843</v>
      </c>
      <c r="BX27" s="44">
        <v>0.40445098294730997</v>
      </c>
      <c r="BY27" s="44">
        <v>8.3821189024930298E-2</v>
      </c>
      <c r="BZ27" s="38">
        <v>0.2151010101010101</v>
      </c>
      <c r="CA27" s="39">
        <v>1.1936771025168796E-2</v>
      </c>
      <c r="CB27" s="50">
        <v>-1.4857070707070708</v>
      </c>
    </row>
    <row r="28" spans="1:80" x14ac:dyDescent="0.25">
      <c r="A28" s="11" t="s">
        <v>188</v>
      </c>
      <c r="B28" s="32">
        <v>960.096</v>
      </c>
      <c r="C28" s="33">
        <v>4417.4549999999999</v>
      </c>
      <c r="D28" s="34">
        <v>1022.752</v>
      </c>
      <c r="E28" s="32">
        <v>1050.2090000000001</v>
      </c>
      <c r="F28" s="33">
        <v>4398.62</v>
      </c>
      <c r="G28" s="34">
        <v>1098.1310000000001</v>
      </c>
      <c r="H28" s="35">
        <v>0.93135700567600754</v>
      </c>
      <c r="I28" s="36">
        <v>1.716183119169068E-2</v>
      </c>
      <c r="J28" s="37">
        <v>-7.2925019140866909E-2</v>
      </c>
      <c r="K28" s="32">
        <v>633.03599999999994</v>
      </c>
      <c r="L28" s="33">
        <v>2948.9110000000001</v>
      </c>
      <c r="M28" s="33">
        <v>729.03499999999997</v>
      </c>
      <c r="N28" s="38">
        <v>0.6638870954376116</v>
      </c>
      <c r="O28" s="39">
        <v>6.1115647087807035E-2</v>
      </c>
      <c r="P28" s="40">
        <v>-6.5302172650087975E-3</v>
      </c>
      <c r="Q28" s="32">
        <v>287.38000000000005</v>
      </c>
      <c r="R28" s="33">
        <v>933.07799999999997</v>
      </c>
      <c r="S28" s="34">
        <v>275.12399999999997</v>
      </c>
      <c r="T28" s="38">
        <v>0.25053841481571865</v>
      </c>
      <c r="U28" s="39">
        <v>-2.310235573566688E-2</v>
      </c>
      <c r="V28" s="40">
        <v>3.8408701405603651E-2</v>
      </c>
      <c r="W28" s="32">
        <v>129.79300000000001</v>
      </c>
      <c r="X28" s="33">
        <v>516.63099999999997</v>
      </c>
      <c r="Y28" s="34">
        <v>93.972000000000008</v>
      </c>
      <c r="Z28" s="38">
        <v>8.5574489746669563E-2</v>
      </c>
      <c r="AA28" s="39">
        <v>-3.8013291352140294E-2</v>
      </c>
      <c r="AB28" s="40">
        <v>-3.1878484140595076E-2</v>
      </c>
      <c r="AC28" s="32">
        <v>121.52800000000001</v>
      </c>
      <c r="AD28" s="33">
        <v>112.884</v>
      </c>
      <c r="AE28" s="33">
        <v>95.421999999999997</v>
      </c>
      <c r="AF28" s="33">
        <v>-26.106000000000009</v>
      </c>
      <c r="AG28" s="34">
        <v>-17.462000000000003</v>
      </c>
      <c r="AH28" s="32">
        <v>121.52800000000001</v>
      </c>
      <c r="AI28" s="33">
        <v>112.884</v>
      </c>
      <c r="AJ28" s="33">
        <v>95.421999999999997</v>
      </c>
      <c r="AK28" s="33">
        <v>-26.106000000000009</v>
      </c>
      <c r="AL28" s="34">
        <v>-17.462000000000003</v>
      </c>
      <c r="AM28" s="38">
        <v>9.3299255342448609E-2</v>
      </c>
      <c r="AN28" s="39">
        <v>-3.3279753423341482E-2</v>
      </c>
      <c r="AO28" s="40">
        <v>6.7745174995280377E-2</v>
      </c>
      <c r="AP28" s="38">
        <v>9.3299255342448609E-2</v>
      </c>
      <c r="AQ28" s="39">
        <v>-3.3279753423341482E-2</v>
      </c>
      <c r="AR28" s="40">
        <v>6.7745174995280377E-2</v>
      </c>
      <c r="AS28" s="39">
        <v>8.6894915087544197E-2</v>
      </c>
      <c r="AT28" s="39">
        <v>-2.8823003917149148E-2</v>
      </c>
      <c r="AU28" s="39">
        <v>6.1231411534156996E-2</v>
      </c>
      <c r="AV28" s="32">
        <v>695</v>
      </c>
      <c r="AW28" s="33">
        <v>2547</v>
      </c>
      <c r="AX28" s="34">
        <v>621</v>
      </c>
      <c r="AY28" s="41">
        <v>29</v>
      </c>
      <c r="AZ28" s="42">
        <v>29</v>
      </c>
      <c r="BA28" s="43">
        <v>29</v>
      </c>
      <c r="BB28" s="41">
        <v>42.5</v>
      </c>
      <c r="BC28" s="42">
        <v>40.950000000000003</v>
      </c>
      <c r="BD28" s="42">
        <v>40.950000000000003</v>
      </c>
      <c r="BE28" s="45">
        <v>3.5689655172413794</v>
      </c>
      <c r="BF28" s="44">
        <v>-0.42528735632183867</v>
      </c>
      <c r="BG28" s="44">
        <v>-25.706896551724139</v>
      </c>
      <c r="BH28" s="45">
        <v>2.5274725274725274</v>
      </c>
      <c r="BI28" s="44">
        <v>-0.19801766860590364</v>
      </c>
      <c r="BJ28" s="46">
        <v>-18.205128205128204</v>
      </c>
      <c r="BK28" s="33">
        <v>80</v>
      </c>
      <c r="BL28" s="33">
        <v>80</v>
      </c>
      <c r="BM28" s="33">
        <v>80</v>
      </c>
      <c r="BN28" s="32">
        <v>3869</v>
      </c>
      <c r="BO28" s="33">
        <v>14720</v>
      </c>
      <c r="BP28" s="34">
        <v>2827</v>
      </c>
      <c r="BQ28" s="47">
        <v>388.44393349840823</v>
      </c>
      <c r="BR28" s="47">
        <v>117.00195882795077</v>
      </c>
      <c r="BS28" s="47">
        <v>89.624640020147353</v>
      </c>
      <c r="BT28" s="48">
        <v>1768.3268921095007</v>
      </c>
      <c r="BU28" s="47">
        <v>257.23480577856549</v>
      </c>
      <c r="BV28" s="49">
        <v>41.346130429092455</v>
      </c>
      <c r="BW28" s="44">
        <v>4.5523349436392913</v>
      </c>
      <c r="BX28" s="44">
        <v>-1.0145715311808523</v>
      </c>
      <c r="BY28" s="44">
        <v>-1.2270133092071944</v>
      </c>
      <c r="BZ28" s="38">
        <v>0.19631944444444444</v>
      </c>
      <c r="CA28" s="39">
        <v>-7.087668815224063E-2</v>
      </c>
      <c r="CB28" s="50">
        <v>-1.8481249999999998</v>
      </c>
    </row>
    <row r="29" spans="1:80" x14ac:dyDescent="0.25">
      <c r="A29" s="11" t="s">
        <v>187</v>
      </c>
      <c r="B29" s="32">
        <v>1360.12</v>
      </c>
      <c r="C29" s="33">
        <v>4633.5540000000001</v>
      </c>
      <c r="D29" s="34">
        <v>679.56799999999998</v>
      </c>
      <c r="E29" s="32">
        <v>1411.4459999999999</v>
      </c>
      <c r="F29" s="33">
        <v>4414.7030000000004</v>
      </c>
      <c r="G29" s="34">
        <v>1055.9120399999999</v>
      </c>
      <c r="H29" s="35">
        <v>0.64358391064467835</v>
      </c>
      <c r="I29" s="36">
        <v>-0.3200519634872403</v>
      </c>
      <c r="J29" s="37">
        <v>-0.40598929960298724</v>
      </c>
      <c r="K29" s="32">
        <v>870.15599999999995</v>
      </c>
      <c r="L29" s="33">
        <v>3091.0120000000002</v>
      </c>
      <c r="M29" s="33">
        <v>762.29084</v>
      </c>
      <c r="N29" s="38">
        <v>0.72192645895012242</v>
      </c>
      <c r="O29" s="39">
        <v>0.10542678414853601</v>
      </c>
      <c r="P29" s="40">
        <v>2.1763390222735768E-2</v>
      </c>
      <c r="Q29" s="32">
        <v>409.49799999999999</v>
      </c>
      <c r="R29" s="33">
        <v>950.59100000000001</v>
      </c>
      <c r="S29" s="34">
        <v>220.04734999999999</v>
      </c>
      <c r="T29" s="38">
        <v>0.20839553074894382</v>
      </c>
      <c r="U29" s="39">
        <v>-8.1731048659691025E-2</v>
      </c>
      <c r="V29" s="40">
        <v>-6.9283540061574611E-3</v>
      </c>
      <c r="W29" s="32">
        <v>131.792</v>
      </c>
      <c r="X29" s="33">
        <v>373.1</v>
      </c>
      <c r="Y29" s="34">
        <v>73.573850000000007</v>
      </c>
      <c r="Z29" s="38">
        <v>6.967801030093379E-2</v>
      </c>
      <c r="AA29" s="39">
        <v>-2.3695735488844932E-2</v>
      </c>
      <c r="AB29" s="40">
        <v>-1.4835036216578251E-2</v>
      </c>
      <c r="AC29" s="32">
        <v>376.77600000000001</v>
      </c>
      <c r="AD29" s="33">
        <v>221.309</v>
      </c>
      <c r="AE29" s="33">
        <v>283.5949</v>
      </c>
      <c r="AF29" s="33">
        <v>-93.181100000000015</v>
      </c>
      <c r="AG29" s="34">
        <v>62.285899999999998</v>
      </c>
      <c r="AH29" s="32">
        <v>376.77600000000001</v>
      </c>
      <c r="AI29" s="33">
        <v>221.309</v>
      </c>
      <c r="AJ29" s="33">
        <v>283.5949</v>
      </c>
      <c r="AK29" s="33">
        <v>-93.181100000000015</v>
      </c>
      <c r="AL29" s="34">
        <v>62.285899999999998</v>
      </c>
      <c r="AM29" s="38">
        <v>0.41731644221034542</v>
      </c>
      <c r="AN29" s="39">
        <v>0.14029970839274108</v>
      </c>
      <c r="AO29" s="40">
        <v>0.36955418455671712</v>
      </c>
      <c r="AP29" s="38">
        <v>0.41731644221034542</v>
      </c>
      <c r="AQ29" s="39">
        <v>0.14029970839274108</v>
      </c>
      <c r="AR29" s="40">
        <v>0.36955418455671712</v>
      </c>
      <c r="AS29" s="39">
        <v>0.26857814785405798</v>
      </c>
      <c r="AT29" s="39">
        <v>1.6348854125617929E-3</v>
      </c>
      <c r="AU29" s="39">
        <v>0.2184481617598632</v>
      </c>
      <c r="AV29" s="32">
        <v>498</v>
      </c>
      <c r="AW29" s="33">
        <v>2067</v>
      </c>
      <c r="AX29" s="34">
        <v>498</v>
      </c>
      <c r="AY29" s="41">
        <v>26</v>
      </c>
      <c r="AZ29" s="42">
        <v>16</v>
      </c>
      <c r="BA29" s="43">
        <v>20</v>
      </c>
      <c r="BB29" s="41">
        <v>35</v>
      </c>
      <c r="BC29" s="42">
        <v>33</v>
      </c>
      <c r="BD29" s="42">
        <v>35</v>
      </c>
      <c r="BE29" s="45">
        <v>4.1499999999999995</v>
      </c>
      <c r="BF29" s="44">
        <v>0.9576923076923074</v>
      </c>
      <c r="BG29" s="44">
        <v>-38.912500000000001</v>
      </c>
      <c r="BH29" s="45">
        <v>2.3714285714285714</v>
      </c>
      <c r="BI29" s="44">
        <v>0</v>
      </c>
      <c r="BJ29" s="46">
        <v>-18.507359307359309</v>
      </c>
      <c r="BK29" s="33">
        <v>100</v>
      </c>
      <c r="BL29" s="33">
        <v>108</v>
      </c>
      <c r="BM29" s="33">
        <v>108</v>
      </c>
      <c r="BN29" s="32">
        <v>3735</v>
      </c>
      <c r="BO29" s="33">
        <v>14550</v>
      </c>
      <c r="BP29" s="34">
        <v>3310</v>
      </c>
      <c r="BQ29" s="47">
        <v>319.00665861027193</v>
      </c>
      <c r="BR29" s="47">
        <v>-58.890530144748141</v>
      </c>
      <c r="BS29" s="47">
        <v>15.59064486456748</v>
      </c>
      <c r="BT29" s="48">
        <v>2120.3053012048194</v>
      </c>
      <c r="BU29" s="47">
        <v>-713.92361445783126</v>
      </c>
      <c r="BV29" s="49">
        <v>-15.496827484101686</v>
      </c>
      <c r="BW29" s="44">
        <v>6.6465863453815262</v>
      </c>
      <c r="BX29" s="44">
        <v>-0.85341365461847385</v>
      </c>
      <c r="BY29" s="44">
        <v>-0.39260088248494718</v>
      </c>
      <c r="BZ29" s="38">
        <v>0.17026748971193417</v>
      </c>
      <c r="CA29" s="39">
        <v>-3.6086101448286834E-2</v>
      </c>
      <c r="CB29" s="50">
        <v>-1.3266460905349793</v>
      </c>
    </row>
    <row r="30" spans="1:80" x14ac:dyDescent="0.25">
      <c r="A30" s="11" t="s">
        <v>186</v>
      </c>
      <c r="B30" s="32">
        <v>654.16899999999998</v>
      </c>
      <c r="C30" s="33">
        <v>2900.5680000000002</v>
      </c>
      <c r="D30" s="34">
        <v>731.85500000000002</v>
      </c>
      <c r="E30" s="32">
        <v>625.096</v>
      </c>
      <c r="F30" s="33">
        <v>2625.0889999999999</v>
      </c>
      <c r="G30" s="34">
        <v>711.69299999999998</v>
      </c>
      <c r="H30" s="35">
        <v>1.0283296308942198</v>
      </c>
      <c r="I30" s="36">
        <v>-1.8180025222600538E-2</v>
      </c>
      <c r="J30" s="37">
        <v>-7.6611192064544698E-2</v>
      </c>
      <c r="K30" s="32">
        <v>511.08600000000001</v>
      </c>
      <c r="L30" s="33">
        <v>2107.326</v>
      </c>
      <c r="M30" s="33">
        <v>578.01800000000003</v>
      </c>
      <c r="N30" s="38">
        <v>0.81217322637710365</v>
      </c>
      <c r="O30" s="39">
        <v>-5.4387884174239565E-3</v>
      </c>
      <c r="P30" s="40">
        <v>9.4095867443140246E-3</v>
      </c>
      <c r="Q30" s="32">
        <v>85.823000000000008</v>
      </c>
      <c r="R30" s="33">
        <v>372.52700000000004</v>
      </c>
      <c r="S30" s="34">
        <v>93.975999999999999</v>
      </c>
      <c r="T30" s="38">
        <v>0.13204569947997241</v>
      </c>
      <c r="U30" s="39">
        <v>-5.2500118987598154E-3</v>
      </c>
      <c r="V30" s="40">
        <v>-9.8645367063054934E-3</v>
      </c>
      <c r="W30" s="32">
        <v>28.187000000000001</v>
      </c>
      <c r="X30" s="33">
        <v>145.23599999999999</v>
      </c>
      <c r="Y30" s="34">
        <v>39.698999999999998</v>
      </c>
      <c r="Z30" s="38">
        <v>5.5781074142923985E-2</v>
      </c>
      <c r="AA30" s="39">
        <v>1.0688800316183772E-2</v>
      </c>
      <c r="AB30" s="40">
        <v>4.5494996199145488E-4</v>
      </c>
      <c r="AC30" s="32">
        <v>289.00099999999998</v>
      </c>
      <c r="AD30" s="33">
        <v>343.52800000000002</v>
      </c>
      <c r="AE30" s="33">
        <v>340.39400000000001</v>
      </c>
      <c r="AF30" s="33">
        <v>51.393000000000029</v>
      </c>
      <c r="AG30" s="34">
        <v>-3.1340000000000146</v>
      </c>
      <c r="AH30" s="32">
        <v>289.00099999999998</v>
      </c>
      <c r="AI30" s="33">
        <v>343.52800000000002</v>
      </c>
      <c r="AJ30" s="33">
        <v>340.39400000000001</v>
      </c>
      <c r="AK30" s="33">
        <v>51.393000000000029</v>
      </c>
      <c r="AL30" s="34">
        <v>-3.1340000000000146</v>
      </c>
      <c r="AM30" s="38">
        <v>0.46511125837768408</v>
      </c>
      <c r="AN30" s="39">
        <v>2.3327866012714193E-2</v>
      </c>
      <c r="AO30" s="40">
        <v>0.34667652421527173</v>
      </c>
      <c r="AP30" s="38">
        <v>0.46511125837768408</v>
      </c>
      <c r="AQ30" s="39">
        <v>2.3327866012714193E-2</v>
      </c>
      <c r="AR30" s="40">
        <v>0.34667652421527173</v>
      </c>
      <c r="AS30" s="39">
        <v>0.47828768865227</v>
      </c>
      <c r="AT30" s="39">
        <v>1.5957102630283049E-2</v>
      </c>
      <c r="AU30" s="39">
        <v>0.34742431601995161</v>
      </c>
      <c r="AV30" s="32">
        <v>542</v>
      </c>
      <c r="AW30" s="33">
        <v>1880</v>
      </c>
      <c r="AX30" s="34">
        <v>462</v>
      </c>
      <c r="AY30" s="41">
        <v>17</v>
      </c>
      <c r="AZ30" s="42">
        <v>16</v>
      </c>
      <c r="BA30" s="43">
        <v>16</v>
      </c>
      <c r="BB30" s="41">
        <v>27</v>
      </c>
      <c r="BC30" s="42">
        <v>26</v>
      </c>
      <c r="BD30" s="42">
        <v>29</v>
      </c>
      <c r="BE30" s="45">
        <v>4.8125</v>
      </c>
      <c r="BF30" s="44">
        <v>-0.5012254901960782</v>
      </c>
      <c r="BG30" s="44">
        <v>-34.354166666666664</v>
      </c>
      <c r="BH30" s="45">
        <v>2.6551724137931036</v>
      </c>
      <c r="BI30" s="44">
        <v>-0.69050659855257512</v>
      </c>
      <c r="BJ30" s="46">
        <v>-21.447391688770999</v>
      </c>
      <c r="BK30" s="33">
        <v>60</v>
      </c>
      <c r="BL30" s="33">
        <v>60</v>
      </c>
      <c r="BM30" s="33">
        <v>60</v>
      </c>
      <c r="BN30" s="32">
        <v>2766</v>
      </c>
      <c r="BO30" s="33">
        <v>10915</v>
      </c>
      <c r="BP30" s="34">
        <v>2828</v>
      </c>
      <c r="BQ30" s="47">
        <v>251.65947666195191</v>
      </c>
      <c r="BR30" s="47">
        <v>25.666707319941793</v>
      </c>
      <c r="BS30" s="47">
        <v>11.156590725167661</v>
      </c>
      <c r="BT30" s="48">
        <v>1540.4610389610389</v>
      </c>
      <c r="BU30" s="47">
        <v>387.14738582450741</v>
      </c>
      <c r="BV30" s="49">
        <v>144.13710279082602</v>
      </c>
      <c r="BW30" s="44">
        <v>6.1212121212121211</v>
      </c>
      <c r="BX30" s="44">
        <v>1.0178910880017886</v>
      </c>
      <c r="BY30" s="44">
        <v>0.31536105738233378</v>
      </c>
      <c r="BZ30" s="38">
        <v>0.26185185185185184</v>
      </c>
      <c r="CA30" s="39">
        <v>7.1557192551667259E-3</v>
      </c>
      <c r="CB30" s="50">
        <v>-1.7594444444444446</v>
      </c>
    </row>
    <row r="31" spans="1:80" x14ac:dyDescent="0.25">
      <c r="A31" s="11" t="s">
        <v>185</v>
      </c>
      <c r="B31" s="32">
        <v>3003.3009999999999</v>
      </c>
      <c r="C31" s="33">
        <v>13656.550999999999</v>
      </c>
      <c r="D31" s="34">
        <v>3525.1669999999999</v>
      </c>
      <c r="E31" s="32">
        <v>3240.0819999999999</v>
      </c>
      <c r="F31" s="33">
        <v>13626.455</v>
      </c>
      <c r="G31" s="34">
        <v>3496.5590000000002</v>
      </c>
      <c r="H31" s="35">
        <v>1.0081817581227714</v>
      </c>
      <c r="I31" s="36">
        <v>8.1260464155520018E-2</v>
      </c>
      <c r="J31" s="37">
        <v>5.9731132477838234E-3</v>
      </c>
      <c r="K31" s="32">
        <v>2085.587</v>
      </c>
      <c r="L31" s="33">
        <v>8814.5660000000007</v>
      </c>
      <c r="M31" s="33">
        <v>2329.3229999999999</v>
      </c>
      <c r="N31" s="38">
        <v>0.66617580312530111</v>
      </c>
      <c r="O31" s="39">
        <v>2.2492402520007726E-2</v>
      </c>
      <c r="P31" s="40">
        <v>1.930425803158442E-2</v>
      </c>
      <c r="Q31" s="32">
        <v>624.66</v>
      </c>
      <c r="R31" s="33">
        <v>2456.7550000000001</v>
      </c>
      <c r="S31" s="34">
        <v>670.94900000000007</v>
      </c>
      <c r="T31" s="38">
        <v>0.19188836796404696</v>
      </c>
      <c r="U31" s="39">
        <v>-9.0304904330038016E-4</v>
      </c>
      <c r="V31" s="40">
        <v>1.1595327697888208E-2</v>
      </c>
      <c r="W31" s="32">
        <v>529.83499999999992</v>
      </c>
      <c r="X31" s="33">
        <v>2355.134</v>
      </c>
      <c r="Y31" s="34">
        <v>496.28700000000003</v>
      </c>
      <c r="Z31" s="38">
        <v>0.14193582891065187</v>
      </c>
      <c r="AA31" s="39">
        <v>-2.1589353476707429E-2</v>
      </c>
      <c r="AB31" s="40">
        <v>-3.0899585729472795E-2</v>
      </c>
      <c r="AC31" s="32">
        <v>1781.22</v>
      </c>
      <c r="AD31" s="33">
        <v>2486.4540000000002</v>
      </c>
      <c r="AE31" s="33">
        <v>2611.9050000000002</v>
      </c>
      <c r="AF31" s="33">
        <v>830.68500000000017</v>
      </c>
      <c r="AG31" s="34">
        <v>125.45100000000002</v>
      </c>
      <c r="AH31" s="32">
        <v>1781.22</v>
      </c>
      <c r="AI31" s="33">
        <v>2486.4540000000002</v>
      </c>
      <c r="AJ31" s="33">
        <v>2611.9050000000002</v>
      </c>
      <c r="AK31" s="33">
        <v>830.68500000000017</v>
      </c>
      <c r="AL31" s="34">
        <v>125.45100000000002</v>
      </c>
      <c r="AM31" s="38">
        <v>0.74093085519069035</v>
      </c>
      <c r="AN31" s="39">
        <v>0.14784344903326552</v>
      </c>
      <c r="AO31" s="40">
        <v>0.5588604334568279</v>
      </c>
      <c r="AP31" s="38">
        <v>0.74093085519069035</v>
      </c>
      <c r="AQ31" s="39">
        <v>0.14784344903326552</v>
      </c>
      <c r="AR31" s="40">
        <v>0.5588604334568279</v>
      </c>
      <c r="AS31" s="39">
        <v>0.74699297223355876</v>
      </c>
      <c r="AT31" s="39">
        <v>0.19724762628243775</v>
      </c>
      <c r="AU31" s="39">
        <v>0.56452042159584703</v>
      </c>
      <c r="AV31" s="32">
        <v>1735</v>
      </c>
      <c r="AW31" s="33">
        <v>7001</v>
      </c>
      <c r="AX31" s="34">
        <v>1735</v>
      </c>
      <c r="AY31" s="41">
        <v>52.5</v>
      </c>
      <c r="AZ31" s="42">
        <v>49</v>
      </c>
      <c r="BA31" s="43">
        <v>47</v>
      </c>
      <c r="BB31" s="41">
        <v>127.5</v>
      </c>
      <c r="BC31" s="42">
        <v>127</v>
      </c>
      <c r="BD31" s="42">
        <v>127</v>
      </c>
      <c r="BE31" s="45">
        <v>6.1524822695035466</v>
      </c>
      <c r="BF31" s="44">
        <v>0.6445457615670378</v>
      </c>
      <c r="BG31" s="44">
        <v>-41.47336807063251</v>
      </c>
      <c r="BH31" s="45">
        <v>2.2769028871391077</v>
      </c>
      <c r="BI31" s="44">
        <v>8.9290309299574488E-3</v>
      </c>
      <c r="BJ31" s="46">
        <v>-16.098425196850393</v>
      </c>
      <c r="BK31" s="33">
        <v>267</v>
      </c>
      <c r="BL31" s="33">
        <v>267</v>
      </c>
      <c r="BM31" s="33">
        <v>267</v>
      </c>
      <c r="BN31" s="32">
        <v>11673</v>
      </c>
      <c r="BO31" s="33">
        <v>51680</v>
      </c>
      <c r="BP31" s="34">
        <v>12555</v>
      </c>
      <c r="BQ31" s="47">
        <v>278.49932297889285</v>
      </c>
      <c r="BR31" s="47">
        <v>0.92868989399607926</v>
      </c>
      <c r="BS31" s="47">
        <v>14.829528087251958</v>
      </c>
      <c r="BT31" s="48">
        <v>2015.3077809798272</v>
      </c>
      <c r="BU31" s="47">
        <v>147.82536023054763</v>
      </c>
      <c r="BV31" s="49">
        <v>68.949403605166481</v>
      </c>
      <c r="BW31" s="44">
        <v>7.2363112391930837</v>
      </c>
      <c r="BX31" s="44">
        <v>0.50835734870317051</v>
      </c>
      <c r="BY31" s="44">
        <v>-0.14549136043554078</v>
      </c>
      <c r="BZ31" s="38">
        <v>0.26123595505617975</v>
      </c>
      <c r="CA31" s="39">
        <v>1.969395989819353E-2</v>
      </c>
      <c r="CB31" s="50">
        <v>-1.8894090719933414</v>
      </c>
    </row>
    <row r="32" spans="1:80" x14ac:dyDescent="0.25">
      <c r="A32" s="11" t="s">
        <v>184</v>
      </c>
      <c r="B32" s="32">
        <v>2243.8270000000002</v>
      </c>
      <c r="C32" s="33">
        <v>9381.902</v>
      </c>
      <c r="D32" s="34">
        <v>2158.7869999999998</v>
      </c>
      <c r="E32" s="32">
        <v>2144.0250000000001</v>
      </c>
      <c r="F32" s="33">
        <v>9425.2829999999994</v>
      </c>
      <c r="G32" s="34">
        <v>2176.79</v>
      </c>
      <c r="H32" s="35">
        <v>0.99172956509355514</v>
      </c>
      <c r="I32" s="36">
        <v>-5.4819332423964529E-2</v>
      </c>
      <c r="J32" s="37">
        <v>-3.667814486453258E-3</v>
      </c>
      <c r="K32" s="32">
        <v>1043.057</v>
      </c>
      <c r="L32" s="33">
        <v>5626.991</v>
      </c>
      <c r="M32" s="33">
        <v>1546.0450000000001</v>
      </c>
      <c r="N32" s="38">
        <v>0.71024076736846464</v>
      </c>
      <c r="O32" s="39">
        <v>0.2237459736976819</v>
      </c>
      <c r="P32" s="40">
        <v>0.11323047070151038</v>
      </c>
      <c r="Q32" s="32">
        <v>779.024</v>
      </c>
      <c r="R32" s="33">
        <v>2329.1320000000001</v>
      </c>
      <c r="S32" s="34">
        <v>262.84000000000003</v>
      </c>
      <c r="T32" s="38">
        <v>0.12074660394434007</v>
      </c>
      <c r="U32" s="39">
        <v>-0.24259990554132355</v>
      </c>
      <c r="V32" s="40">
        <v>-0.12636873466140791</v>
      </c>
      <c r="W32" s="32">
        <v>321.94400000000002</v>
      </c>
      <c r="X32" s="33">
        <v>1469.1599999999999</v>
      </c>
      <c r="Y32" s="34">
        <v>367.90499999999997</v>
      </c>
      <c r="Z32" s="38">
        <v>0.16901262868719535</v>
      </c>
      <c r="AA32" s="39">
        <v>1.8853931843641758E-2</v>
      </c>
      <c r="AB32" s="40">
        <v>1.3138263959897506E-2</v>
      </c>
      <c r="AC32" s="32">
        <v>1301.9659999999999</v>
      </c>
      <c r="AD32" s="33">
        <v>1792.867</v>
      </c>
      <c r="AE32" s="33">
        <v>1615.934</v>
      </c>
      <c r="AF32" s="33">
        <v>313.96800000000007</v>
      </c>
      <c r="AG32" s="34">
        <v>-176.93299999999999</v>
      </c>
      <c r="AH32" s="32">
        <v>1301.9659999999999</v>
      </c>
      <c r="AI32" s="33">
        <v>1792.867</v>
      </c>
      <c r="AJ32" s="33">
        <v>1615.934</v>
      </c>
      <c r="AK32" s="33">
        <v>313.96800000000007</v>
      </c>
      <c r="AL32" s="34">
        <v>-176.93299999999999</v>
      </c>
      <c r="AM32" s="38">
        <v>0.74853795209995244</v>
      </c>
      <c r="AN32" s="39">
        <v>0.16829446630537037</v>
      </c>
      <c r="AO32" s="40">
        <v>0.55743949466562837</v>
      </c>
      <c r="AP32" s="38">
        <v>0.74853795209995244</v>
      </c>
      <c r="AQ32" s="39">
        <v>0.16829446630537037</v>
      </c>
      <c r="AR32" s="40">
        <v>0.55743949466562837</v>
      </c>
      <c r="AS32" s="39">
        <v>0.74234721769210621</v>
      </c>
      <c r="AT32" s="39">
        <v>0.13509403734206371</v>
      </c>
      <c r="AU32" s="39">
        <v>0.55212831392019823</v>
      </c>
      <c r="AV32" s="32">
        <v>973</v>
      </c>
      <c r="AW32" s="33">
        <v>1399</v>
      </c>
      <c r="AX32" s="34">
        <v>1022</v>
      </c>
      <c r="AY32" s="41">
        <v>53</v>
      </c>
      <c r="AZ32" s="42">
        <v>48</v>
      </c>
      <c r="BA32" s="43">
        <v>50</v>
      </c>
      <c r="BB32" s="41">
        <v>69</v>
      </c>
      <c r="BC32" s="42">
        <v>67</v>
      </c>
      <c r="BD32" s="42">
        <v>63</v>
      </c>
      <c r="BE32" s="45">
        <v>3.4066666666666667</v>
      </c>
      <c r="BF32" s="44">
        <v>0.34691823899371066</v>
      </c>
      <c r="BG32" s="44">
        <v>-6.3086111111111105</v>
      </c>
      <c r="BH32" s="45">
        <v>2.7037037037037037</v>
      </c>
      <c r="BI32" s="44">
        <v>0.35346215780998413</v>
      </c>
      <c r="BJ32" s="46">
        <v>-4.2564953012714213</v>
      </c>
      <c r="BK32" s="33">
        <v>153</v>
      </c>
      <c r="BL32" s="33">
        <v>150</v>
      </c>
      <c r="BM32" s="33">
        <v>150</v>
      </c>
      <c r="BN32" s="32">
        <v>5054</v>
      </c>
      <c r="BO32" s="33">
        <v>5654</v>
      </c>
      <c r="BP32" s="34">
        <v>5161</v>
      </c>
      <c r="BQ32" s="47">
        <v>421.77678744429375</v>
      </c>
      <c r="BR32" s="47">
        <v>-2.4465999716144324</v>
      </c>
      <c r="BS32" s="47">
        <v>-1245.2347088415218</v>
      </c>
      <c r="BT32" s="48">
        <v>2129.9315068493152</v>
      </c>
      <c r="BU32" s="47">
        <v>-73.588534260653887</v>
      </c>
      <c r="BV32" s="49">
        <v>-4607.2257483329577</v>
      </c>
      <c r="BW32" s="44">
        <v>5.049902152641879</v>
      </c>
      <c r="BX32" s="44">
        <v>-0.14434245167466742</v>
      </c>
      <c r="BY32" s="44">
        <v>1.0084439682244382</v>
      </c>
      <c r="BZ32" s="38">
        <v>0.19114814814814815</v>
      </c>
      <c r="CA32" s="39">
        <v>8.6471551174183425E-3</v>
      </c>
      <c r="CB32" s="50">
        <v>-0.22766666666666671</v>
      </c>
    </row>
    <row r="33" spans="1:80" x14ac:dyDescent="0.25">
      <c r="A33" s="31" t="s">
        <v>183</v>
      </c>
      <c r="B33" s="12">
        <v>873.03300000000002</v>
      </c>
      <c r="C33" s="13">
        <v>3699.8290000000002</v>
      </c>
      <c r="D33" s="14">
        <v>877.61699999999996</v>
      </c>
      <c r="E33" s="12">
        <v>817.81700000000001</v>
      </c>
      <c r="F33" s="13">
        <v>3655.3220000000001</v>
      </c>
      <c r="G33" s="14">
        <v>875.66600000000005</v>
      </c>
      <c r="H33" s="15">
        <v>1.0022280184453889</v>
      </c>
      <c r="I33" s="16">
        <v>-6.5288308556862296E-2</v>
      </c>
      <c r="J33" s="17">
        <v>-9.9479266560276169E-3</v>
      </c>
      <c r="K33" s="12">
        <v>699.28800000000001</v>
      </c>
      <c r="L33" s="13">
        <v>2821.1909999999998</v>
      </c>
      <c r="M33" s="13">
        <v>708.16499999999996</v>
      </c>
      <c r="N33" s="18">
        <v>0.80871588025571384</v>
      </c>
      <c r="O33" s="19">
        <v>-4.6350717772940531E-2</v>
      </c>
      <c r="P33" s="20">
        <v>3.6912192372676511E-2</v>
      </c>
      <c r="Q33" s="12">
        <v>88.914000000000001</v>
      </c>
      <c r="R33" s="13">
        <v>731.77599999999995</v>
      </c>
      <c r="S33" s="14">
        <v>142.98499999999999</v>
      </c>
      <c r="T33" s="18">
        <v>0.16328714372831649</v>
      </c>
      <c r="U33" s="19">
        <v>5.4565999511456229E-2</v>
      </c>
      <c r="V33" s="20">
        <v>-3.690753132356675E-2</v>
      </c>
      <c r="W33" s="12">
        <v>29.614999999999998</v>
      </c>
      <c r="X33" s="13">
        <v>102.355</v>
      </c>
      <c r="Y33" s="14">
        <v>24.515999999999998</v>
      </c>
      <c r="Z33" s="18">
        <v>2.7996976015969555E-2</v>
      </c>
      <c r="AA33" s="19">
        <v>-8.2152817385158609E-3</v>
      </c>
      <c r="AB33" s="20">
        <v>-4.6610491097991147E-6</v>
      </c>
      <c r="AC33" s="12">
        <v>1384.34</v>
      </c>
      <c r="AD33" s="13">
        <v>1670.13975</v>
      </c>
      <c r="AE33" s="13">
        <v>1518.8779999999999</v>
      </c>
      <c r="AF33" s="13">
        <v>134.53800000000001</v>
      </c>
      <c r="AG33" s="14">
        <v>-151.26175000000012</v>
      </c>
      <c r="AH33" s="12">
        <v>1384.34</v>
      </c>
      <c r="AI33" s="13">
        <v>1670.13975</v>
      </c>
      <c r="AJ33" s="13">
        <v>1518.8779999999999</v>
      </c>
      <c r="AK33" s="13">
        <v>134.53800000000001</v>
      </c>
      <c r="AL33" s="14">
        <v>-151.26175000000012</v>
      </c>
      <c r="AM33" s="18">
        <v>1.7306843418028592</v>
      </c>
      <c r="AN33" s="19">
        <v>0.14501690426040681</v>
      </c>
      <c r="AO33" s="20">
        <v>1.2792743577198111</v>
      </c>
      <c r="AP33" s="18">
        <v>1.7306843418028592</v>
      </c>
      <c r="AQ33" s="19">
        <v>0.14501690426040681</v>
      </c>
      <c r="AR33" s="20">
        <v>1.2792743577198111</v>
      </c>
      <c r="AS33" s="19">
        <v>1.7345403384395419</v>
      </c>
      <c r="AT33" s="19">
        <v>4.1814459667151693E-2</v>
      </c>
      <c r="AU33" s="19">
        <v>1.2776340111720672</v>
      </c>
      <c r="AV33" s="12">
        <v>695</v>
      </c>
      <c r="AW33" s="13">
        <v>2544</v>
      </c>
      <c r="AX33" s="14">
        <v>613</v>
      </c>
      <c r="AY33" s="21">
        <v>25</v>
      </c>
      <c r="AZ33" s="22">
        <v>27</v>
      </c>
      <c r="BA33" s="23">
        <v>27</v>
      </c>
      <c r="BB33" s="21">
        <v>49</v>
      </c>
      <c r="BC33" s="22">
        <v>51</v>
      </c>
      <c r="BD33" s="22">
        <v>51</v>
      </c>
      <c r="BE33" s="25">
        <v>3.7839506172839505</v>
      </c>
      <c r="BF33" s="24">
        <v>-0.8493827160493832</v>
      </c>
      <c r="BG33" s="24">
        <v>-27.623456790123459</v>
      </c>
      <c r="BH33" s="25">
        <v>2.0032679738562091</v>
      </c>
      <c r="BI33" s="24">
        <v>-0.36067760437508367</v>
      </c>
      <c r="BJ33" s="26">
        <v>-14.624183006535949</v>
      </c>
      <c r="BK33" s="13">
        <v>93</v>
      </c>
      <c r="BL33" s="13">
        <v>93</v>
      </c>
      <c r="BM33" s="13">
        <v>93</v>
      </c>
      <c r="BN33" s="12">
        <v>5139</v>
      </c>
      <c r="BO33" s="13">
        <v>20782</v>
      </c>
      <c r="BP33" s="14">
        <v>4847</v>
      </c>
      <c r="BQ33" s="27">
        <v>180.66144006602022</v>
      </c>
      <c r="BR33" s="27">
        <v>21.522113348760058</v>
      </c>
      <c r="BS33" s="27">
        <v>4.772593949188348</v>
      </c>
      <c r="BT33" s="28">
        <v>1428.4926590538337</v>
      </c>
      <c r="BU33" s="27">
        <v>251.77755114016463</v>
      </c>
      <c r="BV33" s="29">
        <v>-8.3477497511978527</v>
      </c>
      <c r="BW33" s="24">
        <v>7.907014681892333</v>
      </c>
      <c r="BX33" s="24">
        <v>0.51277007757578641</v>
      </c>
      <c r="BY33" s="24">
        <v>-0.26201047534037158</v>
      </c>
      <c r="BZ33" s="18">
        <v>0.28954599761051375</v>
      </c>
      <c r="CA33" s="19">
        <v>-1.5747176511746119E-2</v>
      </c>
      <c r="CB33" s="30">
        <v>-2.1933691756272404</v>
      </c>
    </row>
    <row r="34" spans="1:80" x14ac:dyDescent="0.25">
      <c r="A34" s="11" t="s">
        <v>182</v>
      </c>
      <c r="B34" s="32">
        <v>238.69300000000001</v>
      </c>
      <c r="C34" s="33">
        <v>1105.5319999999999</v>
      </c>
      <c r="D34" s="34">
        <v>195.435</v>
      </c>
      <c r="E34" s="32">
        <v>226.37100000000001</v>
      </c>
      <c r="F34" s="33">
        <v>966.01300000000003</v>
      </c>
      <c r="G34" s="34">
        <v>229.059</v>
      </c>
      <c r="H34" s="35">
        <v>0.85320812541746893</v>
      </c>
      <c r="I34" s="36">
        <v>-0.20122464203065837</v>
      </c>
      <c r="J34" s="37">
        <v>-0.29121953756429197</v>
      </c>
      <c r="K34" s="32">
        <v>151.417</v>
      </c>
      <c r="L34" s="33">
        <v>765.84199999999998</v>
      </c>
      <c r="M34" s="33">
        <v>157.22900000000001</v>
      </c>
      <c r="N34" s="38">
        <v>0.6864126709712346</v>
      </c>
      <c r="O34" s="39">
        <v>1.7523988233604793E-2</v>
      </c>
      <c r="P34" s="40">
        <v>-0.10637376150948763</v>
      </c>
      <c r="Q34" s="32">
        <v>69.233999999999995</v>
      </c>
      <c r="R34" s="33">
        <v>170.429</v>
      </c>
      <c r="S34" s="34">
        <v>69.391000000000005</v>
      </c>
      <c r="T34" s="38">
        <v>0.3029394173553539</v>
      </c>
      <c r="U34" s="39">
        <v>-2.9036455811529693E-3</v>
      </c>
      <c r="V34" s="40">
        <v>0.12651425537513211</v>
      </c>
      <c r="W34" s="32">
        <v>5.72</v>
      </c>
      <c r="X34" s="33">
        <v>29.742000000000001</v>
      </c>
      <c r="Y34" s="34">
        <v>2.4390000000000001</v>
      </c>
      <c r="Z34" s="38">
        <v>1.0647911673411654E-2</v>
      </c>
      <c r="AA34" s="39">
        <v>-1.4620342652451638E-2</v>
      </c>
      <c r="AB34" s="40">
        <v>-2.0140493865644239E-2</v>
      </c>
      <c r="AC34" s="32">
        <v>605.50900000000001</v>
      </c>
      <c r="AD34" s="33">
        <v>554.29700000000003</v>
      </c>
      <c r="AE34" s="33">
        <v>533.95299999999997</v>
      </c>
      <c r="AF34" s="33">
        <v>-71.55600000000004</v>
      </c>
      <c r="AG34" s="34">
        <v>-20.344000000000051</v>
      </c>
      <c r="AH34" s="32">
        <v>605.50900000000001</v>
      </c>
      <c r="AI34" s="33">
        <v>554.29700000000003</v>
      </c>
      <c r="AJ34" s="33">
        <v>533.95299999999997</v>
      </c>
      <c r="AK34" s="33">
        <v>-71.55600000000004</v>
      </c>
      <c r="AL34" s="34">
        <v>-20.344000000000051</v>
      </c>
      <c r="AM34" s="38">
        <v>2.7321257707166064</v>
      </c>
      <c r="AN34" s="39">
        <v>0.19535678293732506</v>
      </c>
      <c r="AO34" s="40">
        <v>2.2307409170895744</v>
      </c>
      <c r="AP34" s="38">
        <v>2.7321257707166064</v>
      </c>
      <c r="AQ34" s="39">
        <v>0.19535678293732506</v>
      </c>
      <c r="AR34" s="40">
        <v>2.2307409170895744</v>
      </c>
      <c r="AS34" s="39">
        <v>2.3310719072378729</v>
      </c>
      <c r="AT34" s="39">
        <v>-0.34378043692281901</v>
      </c>
      <c r="AU34" s="39">
        <v>1.7572732109470364</v>
      </c>
      <c r="AV34" s="32">
        <v>172</v>
      </c>
      <c r="AW34" s="33">
        <v>586</v>
      </c>
      <c r="AX34" s="34">
        <v>151</v>
      </c>
      <c r="AY34" s="41">
        <v>14</v>
      </c>
      <c r="AZ34" s="42">
        <v>13</v>
      </c>
      <c r="BA34" s="43">
        <v>13</v>
      </c>
      <c r="BB34" s="41">
        <v>11</v>
      </c>
      <c r="BC34" s="42">
        <v>12</v>
      </c>
      <c r="BD34" s="42">
        <v>12</v>
      </c>
      <c r="BE34" s="45">
        <v>1.9358974358974359</v>
      </c>
      <c r="BF34" s="44">
        <v>-0.11172161172161199</v>
      </c>
      <c r="BG34" s="44">
        <v>-13.089743589743591</v>
      </c>
      <c r="BH34" s="45">
        <v>2.0972222222222223</v>
      </c>
      <c r="BI34" s="44">
        <v>-0.50883838383838365</v>
      </c>
      <c r="BJ34" s="46">
        <v>-14.180555555555557</v>
      </c>
      <c r="BK34" s="33">
        <v>40</v>
      </c>
      <c r="BL34" s="33">
        <v>40</v>
      </c>
      <c r="BM34" s="33">
        <v>40</v>
      </c>
      <c r="BN34" s="32">
        <v>1252</v>
      </c>
      <c r="BO34" s="33">
        <v>2865</v>
      </c>
      <c r="BP34" s="34">
        <v>712</v>
      </c>
      <c r="BQ34" s="47">
        <v>321.71207865168537</v>
      </c>
      <c r="BR34" s="47">
        <v>140.90457066446493</v>
      </c>
      <c r="BS34" s="47">
        <v>-15.465233739239579</v>
      </c>
      <c r="BT34" s="48">
        <v>1516.9470198675497</v>
      </c>
      <c r="BU34" s="47">
        <v>200.83655475127057</v>
      </c>
      <c r="BV34" s="49">
        <v>-131.53932825531729</v>
      </c>
      <c r="BW34" s="44">
        <v>4.7152317880794703</v>
      </c>
      <c r="BX34" s="44">
        <v>-2.5638379793623898</v>
      </c>
      <c r="BY34" s="44">
        <v>-0.17384671021404507</v>
      </c>
      <c r="BZ34" s="38">
        <v>9.8888888888888887E-2</v>
      </c>
      <c r="CA34" s="39">
        <v>-7.4039287906691231E-2</v>
      </c>
      <c r="CB34" s="50">
        <v>-0.69694444444444437</v>
      </c>
    </row>
    <row r="35" spans="1:80" x14ac:dyDescent="0.25">
      <c r="A35" s="11" t="s">
        <v>181</v>
      </c>
      <c r="B35" s="32">
        <v>1221.7857799999999</v>
      </c>
      <c r="C35" s="33">
        <v>5255.53647</v>
      </c>
      <c r="D35" s="34">
        <v>1305.50387</v>
      </c>
      <c r="E35" s="32">
        <v>1248.9796299999998</v>
      </c>
      <c r="F35" s="33">
        <v>5141.3149799999992</v>
      </c>
      <c r="G35" s="34">
        <v>1353.35213</v>
      </c>
      <c r="H35" s="35">
        <v>0.96464463391356992</v>
      </c>
      <c r="I35" s="36">
        <v>-1.3582512993541851E-2</v>
      </c>
      <c r="J35" s="37">
        <v>-5.7571762172709429E-2</v>
      </c>
      <c r="K35" s="32">
        <v>950.28362000000004</v>
      </c>
      <c r="L35" s="33">
        <v>3824.7280099999998</v>
      </c>
      <c r="M35" s="33">
        <v>993.06358999999998</v>
      </c>
      <c r="N35" s="38">
        <v>0.73378063845068908</v>
      </c>
      <c r="O35" s="39">
        <v>-2.706733470640732E-2</v>
      </c>
      <c r="P35" s="40">
        <v>-1.0139550232245997E-2</v>
      </c>
      <c r="Q35" s="32">
        <v>202.55159</v>
      </c>
      <c r="R35" s="33">
        <v>878.27325000000008</v>
      </c>
      <c r="S35" s="34">
        <v>250.79006999999999</v>
      </c>
      <c r="T35" s="38">
        <v>0.18531028580122749</v>
      </c>
      <c r="U35" s="39">
        <v>2.313663209640282E-2</v>
      </c>
      <c r="V35" s="40">
        <v>1.4483706722425327E-2</v>
      </c>
      <c r="W35" s="32">
        <v>96.144419999999997</v>
      </c>
      <c r="X35" s="33">
        <v>438.31371999999999</v>
      </c>
      <c r="Y35" s="34">
        <v>109.49847</v>
      </c>
      <c r="Z35" s="38">
        <v>8.0909075748083384E-2</v>
      </c>
      <c r="AA35" s="39">
        <v>3.9307026100042497E-3</v>
      </c>
      <c r="AB35" s="40">
        <v>-4.3441564901795376E-3</v>
      </c>
      <c r="AC35" s="32">
        <v>1158.9892399999999</v>
      </c>
      <c r="AD35" s="33">
        <v>1069.17788</v>
      </c>
      <c r="AE35" s="33">
        <v>1180.5859599999999</v>
      </c>
      <c r="AF35" s="33">
        <v>21.596720000000005</v>
      </c>
      <c r="AG35" s="34">
        <v>111.40807999999993</v>
      </c>
      <c r="AH35" s="32">
        <v>1158.9892399999999</v>
      </c>
      <c r="AI35" s="33">
        <v>1069.17788</v>
      </c>
      <c r="AJ35" s="33">
        <v>1180.5859599999999</v>
      </c>
      <c r="AK35" s="33">
        <v>21.596720000000005</v>
      </c>
      <c r="AL35" s="34">
        <v>111.40807999999993</v>
      </c>
      <c r="AM35" s="38">
        <v>0.90431440850497047</v>
      </c>
      <c r="AN35" s="39">
        <v>-4.4288250792635653E-2</v>
      </c>
      <c r="AO35" s="40">
        <v>0.70087601813261713</v>
      </c>
      <c r="AP35" s="38">
        <v>0.90431440850497047</v>
      </c>
      <c r="AQ35" s="39">
        <v>-4.4288250792635653E-2</v>
      </c>
      <c r="AR35" s="40">
        <v>0.70087601813261713</v>
      </c>
      <c r="AS35" s="39">
        <v>0.87234204153504369</v>
      </c>
      <c r="AT35" s="39">
        <v>-5.5606831418152591E-2</v>
      </c>
      <c r="AU35" s="39">
        <v>0.66438398330302306</v>
      </c>
      <c r="AV35" s="32">
        <v>487</v>
      </c>
      <c r="AW35" s="33">
        <v>2105</v>
      </c>
      <c r="AX35" s="34">
        <v>456</v>
      </c>
      <c r="AY35" s="41">
        <v>31</v>
      </c>
      <c r="AZ35" s="42">
        <v>31</v>
      </c>
      <c r="BA35" s="43">
        <v>30</v>
      </c>
      <c r="BB35" s="41">
        <v>49</v>
      </c>
      <c r="BC35" s="42">
        <v>51</v>
      </c>
      <c r="BD35" s="42">
        <v>51</v>
      </c>
      <c r="BE35" s="45">
        <v>2.5333333333333332</v>
      </c>
      <c r="BF35" s="44">
        <v>-8.4946236559139798E-2</v>
      </c>
      <c r="BG35" s="44">
        <v>-20.101075268817205</v>
      </c>
      <c r="BH35" s="45">
        <v>1.4901960784313726</v>
      </c>
      <c r="BI35" s="44">
        <v>-0.16626650660264097</v>
      </c>
      <c r="BJ35" s="46">
        <v>-12.267973856209149</v>
      </c>
      <c r="BK35" s="33">
        <v>80</v>
      </c>
      <c r="BL35" s="33">
        <v>80</v>
      </c>
      <c r="BM35" s="33">
        <v>80</v>
      </c>
      <c r="BN35" s="32">
        <v>2503</v>
      </c>
      <c r="BO35" s="33">
        <v>10252</v>
      </c>
      <c r="BP35" s="34">
        <v>2308</v>
      </c>
      <c r="BQ35" s="47">
        <v>586.37440641247827</v>
      </c>
      <c r="BR35" s="47">
        <v>87.381346084871439</v>
      </c>
      <c r="BS35" s="47">
        <v>84.880553505728415</v>
      </c>
      <c r="BT35" s="48">
        <v>2967.8774780701751</v>
      </c>
      <c r="BU35" s="47">
        <v>403.2375807395797</v>
      </c>
      <c r="BV35" s="49">
        <v>525.44755883027028</v>
      </c>
      <c r="BW35" s="44">
        <v>5.0614035087719298</v>
      </c>
      <c r="BX35" s="44">
        <v>-7.8226881371807444E-2</v>
      </c>
      <c r="BY35" s="44">
        <v>0.19109472017335527</v>
      </c>
      <c r="BZ35" s="38">
        <v>0.1602777777777778</v>
      </c>
      <c r="CA35" s="39">
        <v>-1.2581338244321671E-2</v>
      </c>
      <c r="CB35" s="50">
        <v>-1.2636111111111112</v>
      </c>
    </row>
    <row r="36" spans="1:80" x14ac:dyDescent="0.25">
      <c r="A36" s="11" t="s">
        <v>180</v>
      </c>
      <c r="B36" s="32">
        <v>604.84799999999996</v>
      </c>
      <c r="C36" s="33">
        <v>3126.3780000000002</v>
      </c>
      <c r="D36" s="34">
        <v>659.74699999999996</v>
      </c>
      <c r="E36" s="32">
        <v>536.024</v>
      </c>
      <c r="F36" s="33">
        <v>3002.337</v>
      </c>
      <c r="G36" s="34">
        <v>793.17100000000005</v>
      </c>
      <c r="H36" s="35">
        <v>0.83178406673970673</v>
      </c>
      <c r="I36" s="36">
        <v>-0.29661316920495229</v>
      </c>
      <c r="J36" s="37">
        <v>-0.20953074901881741</v>
      </c>
      <c r="K36" s="32">
        <v>381.87799999999999</v>
      </c>
      <c r="L36" s="33">
        <v>2048.5830000000001</v>
      </c>
      <c r="M36" s="33">
        <v>628.64599999999996</v>
      </c>
      <c r="N36" s="38">
        <v>0.79257310214316956</v>
      </c>
      <c r="O36" s="39">
        <v>8.0146046638192248E-2</v>
      </c>
      <c r="P36" s="40">
        <v>0.11024363679667448</v>
      </c>
      <c r="Q36" s="32">
        <v>127.858</v>
      </c>
      <c r="R36" s="33">
        <v>872.66099999999994</v>
      </c>
      <c r="S36" s="34">
        <v>140.90299999999999</v>
      </c>
      <c r="T36" s="38">
        <v>0.17764517361325613</v>
      </c>
      <c r="U36" s="39">
        <v>-6.0885190698789615E-2</v>
      </c>
      <c r="V36" s="40">
        <v>-0.11301540179849809</v>
      </c>
      <c r="W36" s="32">
        <v>26.288</v>
      </c>
      <c r="X36" s="33">
        <v>81.093000000000004</v>
      </c>
      <c r="Y36" s="34">
        <v>23.622</v>
      </c>
      <c r="Z36" s="38">
        <v>2.9781724243574208E-2</v>
      </c>
      <c r="AA36" s="39">
        <v>-1.9260855939402671E-2</v>
      </c>
      <c r="AB36" s="40">
        <v>2.7717650018235299E-3</v>
      </c>
      <c r="AC36" s="32">
        <v>37.426000000000002</v>
      </c>
      <c r="AD36" s="33">
        <v>273.25</v>
      </c>
      <c r="AE36" s="33">
        <v>267.97300000000001</v>
      </c>
      <c r="AF36" s="33">
        <v>230.54700000000003</v>
      </c>
      <c r="AG36" s="34">
        <v>-5.2769999999999868</v>
      </c>
      <c r="AH36" s="32">
        <v>37.426000000000002</v>
      </c>
      <c r="AI36" s="33">
        <v>273.25</v>
      </c>
      <c r="AJ36" s="33">
        <v>267.97300000000001</v>
      </c>
      <c r="AK36" s="33">
        <v>230.54700000000003</v>
      </c>
      <c r="AL36" s="34">
        <v>-5.2769999999999868</v>
      </c>
      <c r="AM36" s="38">
        <v>0.40617539753875354</v>
      </c>
      <c r="AN36" s="39">
        <v>0.34429869463157686</v>
      </c>
      <c r="AO36" s="40">
        <v>0.31877393808631371</v>
      </c>
      <c r="AP36" s="38">
        <v>0.40617539753875354</v>
      </c>
      <c r="AQ36" s="39">
        <v>0.34429869463157686</v>
      </c>
      <c r="AR36" s="40">
        <v>0.31877393808631371</v>
      </c>
      <c r="AS36" s="39">
        <v>0.33785022397440145</v>
      </c>
      <c r="AT36" s="39">
        <v>0.2680287234445744</v>
      </c>
      <c r="AU36" s="39">
        <v>0.24683778932765793</v>
      </c>
      <c r="AV36" s="32">
        <v>357</v>
      </c>
      <c r="AW36" s="33">
        <v>1736</v>
      </c>
      <c r="AX36" s="34">
        <v>406</v>
      </c>
      <c r="AY36" s="41">
        <v>23</v>
      </c>
      <c r="AZ36" s="42">
        <v>19</v>
      </c>
      <c r="BA36" s="43">
        <v>20</v>
      </c>
      <c r="BB36" s="41">
        <v>27</v>
      </c>
      <c r="BC36" s="42">
        <v>27</v>
      </c>
      <c r="BD36" s="42">
        <v>26</v>
      </c>
      <c r="BE36" s="45">
        <v>3.3833333333333333</v>
      </c>
      <c r="BF36" s="44">
        <v>0.79637681159420293</v>
      </c>
      <c r="BG36" s="44">
        <v>-27.072807017543859</v>
      </c>
      <c r="BH36" s="45">
        <v>2.6025641025641026</v>
      </c>
      <c r="BI36" s="44">
        <v>0.39886039886039892</v>
      </c>
      <c r="BJ36" s="46">
        <v>-18.829534662867996</v>
      </c>
      <c r="BK36" s="33">
        <v>66</v>
      </c>
      <c r="BL36" s="33">
        <v>66</v>
      </c>
      <c r="BM36" s="33">
        <v>66</v>
      </c>
      <c r="BN36" s="32">
        <v>2216</v>
      </c>
      <c r="BO36" s="33">
        <v>9213</v>
      </c>
      <c r="BP36" s="34">
        <v>2656</v>
      </c>
      <c r="BQ36" s="47">
        <v>298.63365963855421</v>
      </c>
      <c r="BR36" s="47">
        <v>56.745572995954916</v>
      </c>
      <c r="BS36" s="47">
        <v>-27.246835314229884</v>
      </c>
      <c r="BT36" s="48">
        <v>1953.6231527093596</v>
      </c>
      <c r="BU36" s="47">
        <v>452.15536559451357</v>
      </c>
      <c r="BV36" s="49">
        <v>224.16635547433657</v>
      </c>
      <c r="BW36" s="44">
        <v>6.541871921182266</v>
      </c>
      <c r="BX36" s="44">
        <v>0.33458900801699976</v>
      </c>
      <c r="BY36" s="44">
        <v>1.2348442714126806</v>
      </c>
      <c r="BZ36" s="38">
        <v>0.22356902356902356</v>
      </c>
      <c r="CA36" s="39">
        <v>3.8067600498539689E-2</v>
      </c>
      <c r="CB36" s="50">
        <v>-1.3274410774410774</v>
      </c>
    </row>
    <row r="37" spans="1:80" x14ac:dyDescent="0.25">
      <c r="A37" s="11" t="s">
        <v>179</v>
      </c>
      <c r="B37" s="32">
        <v>877.61300000000006</v>
      </c>
      <c r="C37" s="33">
        <v>4199.4409999999998</v>
      </c>
      <c r="D37" s="34">
        <v>1107.0329999999999</v>
      </c>
      <c r="E37" s="32">
        <v>948.53599999999994</v>
      </c>
      <c r="F37" s="33">
        <v>4002.3539999999998</v>
      </c>
      <c r="G37" s="34">
        <v>1067.6780000000001</v>
      </c>
      <c r="H37" s="35">
        <v>1.036860364267129</v>
      </c>
      <c r="I37" s="36">
        <v>0.11163137981108295</v>
      </c>
      <c r="J37" s="37">
        <v>-1.2382406362355436E-2</v>
      </c>
      <c r="K37" s="32">
        <v>700.13800000000003</v>
      </c>
      <c r="L37" s="33">
        <v>3019.0430000000001</v>
      </c>
      <c r="M37" s="33">
        <v>751.42600000000004</v>
      </c>
      <c r="N37" s="38">
        <v>0.70379458975458886</v>
      </c>
      <c r="O37" s="39">
        <v>-3.4330267920818391E-2</v>
      </c>
      <c r="P37" s="40">
        <v>-5.0522244788282711E-2</v>
      </c>
      <c r="Q37" s="32">
        <v>196.32300000000001</v>
      </c>
      <c r="R37" s="33">
        <v>805.40700000000004</v>
      </c>
      <c r="S37" s="34">
        <v>274.69</v>
      </c>
      <c r="T37" s="38">
        <v>0.25727794334996129</v>
      </c>
      <c r="U37" s="39">
        <v>5.0303194895500919E-2</v>
      </c>
      <c r="V37" s="40">
        <v>5.604461916124634E-2</v>
      </c>
      <c r="W37" s="32">
        <v>52.075000000000003</v>
      </c>
      <c r="X37" s="33">
        <v>177.904</v>
      </c>
      <c r="Y37" s="34">
        <v>41.561999999999998</v>
      </c>
      <c r="Z37" s="38">
        <v>3.8927466895449743E-2</v>
      </c>
      <c r="AA37" s="39">
        <v>-1.5972926974682763E-2</v>
      </c>
      <c r="AB37" s="40">
        <v>-5.5223743729637953E-3</v>
      </c>
      <c r="AC37" s="32">
        <v>687.00699999999995</v>
      </c>
      <c r="AD37" s="33">
        <v>695.85612000000003</v>
      </c>
      <c r="AE37" s="33">
        <v>370.76</v>
      </c>
      <c r="AF37" s="33">
        <v>-316.24699999999996</v>
      </c>
      <c r="AG37" s="34">
        <v>-325.09612000000004</v>
      </c>
      <c r="AH37" s="32">
        <v>687.00699999999995</v>
      </c>
      <c r="AI37" s="33">
        <v>695.85612000000003</v>
      </c>
      <c r="AJ37" s="33">
        <v>370.76</v>
      </c>
      <c r="AK37" s="33">
        <v>-316.24699999999996</v>
      </c>
      <c r="AL37" s="34">
        <v>-325.09612000000004</v>
      </c>
      <c r="AM37" s="38">
        <v>0.33491323203554008</v>
      </c>
      <c r="AN37" s="39">
        <v>-0.44789992137034601</v>
      </c>
      <c r="AO37" s="40">
        <v>0.16921114930595771</v>
      </c>
      <c r="AP37" s="38">
        <v>0.33491323203554008</v>
      </c>
      <c r="AQ37" s="39">
        <v>-0.44789992137034601</v>
      </c>
      <c r="AR37" s="40">
        <v>0.16921114930595771</v>
      </c>
      <c r="AS37" s="39">
        <v>0.34725825576625158</v>
      </c>
      <c r="AT37" s="39">
        <v>-0.37702316317831142</v>
      </c>
      <c r="AU37" s="39">
        <v>0.17339654338398852</v>
      </c>
      <c r="AV37" s="32">
        <v>817</v>
      </c>
      <c r="AW37" s="33">
        <v>3290</v>
      </c>
      <c r="AX37" s="34">
        <v>866</v>
      </c>
      <c r="AY37" s="41">
        <v>22</v>
      </c>
      <c r="AZ37" s="42">
        <v>21</v>
      </c>
      <c r="BA37" s="43">
        <v>21</v>
      </c>
      <c r="BB37" s="41">
        <v>42</v>
      </c>
      <c r="BC37" s="42">
        <v>42</v>
      </c>
      <c r="BD37" s="42">
        <v>43</v>
      </c>
      <c r="BE37" s="45">
        <v>6.8730158730158735</v>
      </c>
      <c r="BF37" s="44">
        <v>0.68362193362193491</v>
      </c>
      <c r="BG37" s="44">
        <v>-45.349206349206348</v>
      </c>
      <c r="BH37" s="45">
        <v>3.3565891472868219</v>
      </c>
      <c r="BI37" s="44">
        <v>0.1145256552233298</v>
      </c>
      <c r="BJ37" s="46">
        <v>-22.754521963824288</v>
      </c>
      <c r="BK37" s="33">
        <v>67</v>
      </c>
      <c r="BL37" s="33">
        <v>67</v>
      </c>
      <c r="BM37" s="33">
        <v>67</v>
      </c>
      <c r="BN37" s="32">
        <v>3817</v>
      </c>
      <c r="BO37" s="33">
        <v>15872</v>
      </c>
      <c r="BP37" s="34">
        <v>4008</v>
      </c>
      <c r="BQ37" s="47">
        <v>266.38672654690617</v>
      </c>
      <c r="BR37" s="47">
        <v>17.883713709599391</v>
      </c>
      <c r="BS37" s="47">
        <v>14.222286022712638</v>
      </c>
      <c r="BT37" s="48">
        <v>1232.8845265588914</v>
      </c>
      <c r="BU37" s="47">
        <v>71.885750549099384</v>
      </c>
      <c r="BV37" s="49">
        <v>16.363553914514569</v>
      </c>
      <c r="BW37" s="44">
        <v>4.628175519630485</v>
      </c>
      <c r="BX37" s="44">
        <v>-4.3795104604520851E-2</v>
      </c>
      <c r="BY37" s="44">
        <v>-0.19614058979200699</v>
      </c>
      <c r="BZ37" s="38">
        <v>0.33233830845771145</v>
      </c>
      <c r="CA37" s="39">
        <v>1.7586102635991308E-2</v>
      </c>
      <c r="CB37" s="50">
        <v>-2.2998341625207299</v>
      </c>
    </row>
    <row r="38" spans="1:80" x14ac:dyDescent="0.25">
      <c r="A38" s="31" t="s">
        <v>178</v>
      </c>
      <c r="B38" s="12">
        <v>585.2323100000001</v>
      </c>
      <c r="C38" s="13">
        <v>2470.7779999999998</v>
      </c>
      <c r="D38" s="14">
        <v>569.64277000000004</v>
      </c>
      <c r="E38" s="12">
        <v>582.83399999999995</v>
      </c>
      <c r="F38" s="13">
        <v>1959.3910000000001</v>
      </c>
      <c r="G38" s="14">
        <v>563.86699999999996</v>
      </c>
      <c r="H38" s="15">
        <v>1.0102431424431648</v>
      </c>
      <c r="I38" s="16">
        <v>6.128231507975368E-3</v>
      </c>
      <c r="J38" s="17">
        <v>-0.25074968645111895</v>
      </c>
      <c r="K38" s="12">
        <v>506.88799999999998</v>
      </c>
      <c r="L38" s="13">
        <v>1862.2270000000001</v>
      </c>
      <c r="M38" s="13">
        <v>478.44299999999998</v>
      </c>
      <c r="N38" s="18">
        <v>0.84850328180226897</v>
      </c>
      <c r="O38" s="19">
        <v>-2.1192034531369752E-2</v>
      </c>
      <c r="P38" s="20">
        <v>-0.10190784083736759</v>
      </c>
      <c r="Q38" s="12">
        <v>58.265999999999998</v>
      </c>
      <c r="R38" s="13">
        <v>26.896000000000001</v>
      </c>
      <c r="S38" s="14">
        <v>65.218999999999994</v>
      </c>
      <c r="T38" s="18">
        <v>0.11566380015145415</v>
      </c>
      <c r="U38" s="19">
        <v>1.5693654278015057E-2</v>
      </c>
      <c r="V38" s="20">
        <v>0.10193708608570617</v>
      </c>
      <c r="W38" s="12">
        <v>17.68</v>
      </c>
      <c r="X38" s="13">
        <v>70.268000000000001</v>
      </c>
      <c r="Y38" s="14">
        <v>20.204999999999998</v>
      </c>
      <c r="Z38" s="18">
        <v>3.583291804627687E-2</v>
      </c>
      <c r="AA38" s="19">
        <v>5.498380253354699E-3</v>
      </c>
      <c r="AB38" s="20">
        <v>-2.9245248338652385E-5</v>
      </c>
      <c r="AC38" s="12">
        <v>385.73899999999998</v>
      </c>
      <c r="AD38" s="13">
        <v>356.58199999999999</v>
      </c>
      <c r="AE38" s="13">
        <v>320.74592999999999</v>
      </c>
      <c r="AF38" s="13">
        <v>-64.993069999999989</v>
      </c>
      <c r="AG38" s="14">
        <v>-35.836070000000007</v>
      </c>
      <c r="AH38" s="12">
        <v>385.73899999999998</v>
      </c>
      <c r="AI38" s="13">
        <v>356.58199999999999</v>
      </c>
      <c r="AJ38" s="13">
        <v>320.74592999999999</v>
      </c>
      <c r="AK38" s="13">
        <v>-64.993069999999989</v>
      </c>
      <c r="AL38" s="14">
        <v>-35.836070000000007</v>
      </c>
      <c r="AM38" s="18">
        <v>0.56306504162248905</v>
      </c>
      <c r="AN38" s="19">
        <v>-9.6056120023558678E-2</v>
      </c>
      <c r="AO38" s="20">
        <v>0.41874531722798658</v>
      </c>
      <c r="AP38" s="18">
        <v>0.56306504162248905</v>
      </c>
      <c r="AQ38" s="19">
        <v>-9.6056120023558678E-2</v>
      </c>
      <c r="AR38" s="20">
        <v>0.41874531722798658</v>
      </c>
      <c r="AS38" s="19">
        <v>0.56883259704859479</v>
      </c>
      <c r="AT38" s="19">
        <v>-9.3000789473124956E-2</v>
      </c>
      <c r="AU38" s="19">
        <v>0.38684645951912777</v>
      </c>
      <c r="AV38" s="12">
        <v>427</v>
      </c>
      <c r="AW38" s="13">
        <v>1530</v>
      </c>
      <c r="AX38" s="14">
        <v>389</v>
      </c>
      <c r="AY38" s="21">
        <v>18</v>
      </c>
      <c r="AZ38" s="22">
        <v>18</v>
      </c>
      <c r="BA38" s="23">
        <v>18</v>
      </c>
      <c r="BB38" s="21">
        <v>22</v>
      </c>
      <c r="BC38" s="22">
        <v>22</v>
      </c>
      <c r="BD38" s="22">
        <v>22</v>
      </c>
      <c r="BE38" s="25">
        <v>3.6018518518518516</v>
      </c>
      <c r="BF38" s="24">
        <v>-0.35185185185185208</v>
      </c>
      <c r="BG38" s="24">
        <v>-24.731481481481481</v>
      </c>
      <c r="BH38" s="25">
        <v>2.9469696969696972</v>
      </c>
      <c r="BI38" s="24">
        <v>-0.28787878787878762</v>
      </c>
      <c r="BJ38" s="26">
        <v>-20.234848484848484</v>
      </c>
      <c r="BK38" s="13">
        <v>78</v>
      </c>
      <c r="BL38" s="13">
        <v>78</v>
      </c>
      <c r="BM38" s="13">
        <v>78</v>
      </c>
      <c r="BN38" s="12">
        <v>3390</v>
      </c>
      <c r="BO38" s="13">
        <v>12454</v>
      </c>
      <c r="BP38" s="14">
        <v>3045</v>
      </c>
      <c r="BQ38" s="27">
        <v>185.17799671592775</v>
      </c>
      <c r="BR38" s="27">
        <v>13.250563087609152</v>
      </c>
      <c r="BS38" s="27">
        <v>27.847741376277838</v>
      </c>
      <c r="BT38" s="28">
        <v>1449.5295629820052</v>
      </c>
      <c r="BU38" s="27">
        <v>84.578743309874199</v>
      </c>
      <c r="BV38" s="29">
        <v>168.88185056370457</v>
      </c>
      <c r="BW38" s="24">
        <v>7.8277634961439588</v>
      </c>
      <c r="BX38" s="24">
        <v>-0.11134657411365279</v>
      </c>
      <c r="BY38" s="24">
        <v>-0.3121057849017923</v>
      </c>
      <c r="BZ38" s="18">
        <v>0.21688034188034189</v>
      </c>
      <c r="CA38" s="19">
        <v>-2.3238655144732473E-2</v>
      </c>
      <c r="CB38" s="30">
        <v>-1.5571937321937321</v>
      </c>
    </row>
    <row r="39" spans="1:80" x14ac:dyDescent="0.25">
      <c r="A39" s="11" t="s">
        <v>177</v>
      </c>
      <c r="B39" s="32">
        <v>1898.614</v>
      </c>
      <c r="C39" s="33">
        <v>8222.3230000000003</v>
      </c>
      <c r="D39" s="34">
        <v>1919.7249999999999</v>
      </c>
      <c r="E39" s="32">
        <v>1918.7170000000001</v>
      </c>
      <c r="F39" s="33">
        <v>7999.0140000000001</v>
      </c>
      <c r="G39" s="34">
        <v>1922.508</v>
      </c>
      <c r="H39" s="35">
        <v>0.9985524117454907</v>
      </c>
      <c r="I39" s="36">
        <v>9.0297254921245518E-3</v>
      </c>
      <c r="J39" s="37">
        <v>-2.9364654032866477E-2</v>
      </c>
      <c r="K39" s="32">
        <v>1439.751</v>
      </c>
      <c r="L39" s="33">
        <v>5804.0240000000003</v>
      </c>
      <c r="M39" s="33">
        <v>1368.537</v>
      </c>
      <c r="N39" s="38">
        <v>0.71184983365478849</v>
      </c>
      <c r="O39" s="39">
        <v>-3.852189912289572E-2</v>
      </c>
      <c r="P39" s="40">
        <v>-1.3742595612118658E-2</v>
      </c>
      <c r="Q39" s="32">
        <v>259.04500000000002</v>
      </c>
      <c r="R39" s="33">
        <v>1151.2</v>
      </c>
      <c r="S39" s="34">
        <v>353.29300000000001</v>
      </c>
      <c r="T39" s="38">
        <v>0.18376672554808615</v>
      </c>
      <c r="U39" s="39">
        <v>4.8757237437020262E-2</v>
      </c>
      <c r="V39" s="40">
        <v>3.9848987686894766E-2</v>
      </c>
      <c r="W39" s="32">
        <v>219.92099999999999</v>
      </c>
      <c r="X39" s="33">
        <v>1043.79</v>
      </c>
      <c r="Y39" s="34">
        <v>200.678</v>
      </c>
      <c r="Z39" s="38">
        <v>0.10438344079712542</v>
      </c>
      <c r="AA39" s="39">
        <v>-1.0235338314124431E-2</v>
      </c>
      <c r="AB39" s="40">
        <v>-2.6106392074776053E-2</v>
      </c>
      <c r="AC39" s="32">
        <v>932.24400000000003</v>
      </c>
      <c r="AD39" s="33">
        <v>1170.01</v>
      </c>
      <c r="AE39" s="33">
        <v>918.11599999999999</v>
      </c>
      <c r="AF39" s="33">
        <v>-14.128000000000043</v>
      </c>
      <c r="AG39" s="34">
        <v>-251.89400000000001</v>
      </c>
      <c r="AH39" s="32">
        <v>932.24400000000003</v>
      </c>
      <c r="AI39" s="33">
        <v>1170.01</v>
      </c>
      <c r="AJ39" s="33">
        <v>918.11599999999999</v>
      </c>
      <c r="AK39" s="33">
        <v>-14.128000000000043</v>
      </c>
      <c r="AL39" s="34">
        <v>-251.89400000000001</v>
      </c>
      <c r="AM39" s="38">
        <v>0.478253916576593</v>
      </c>
      <c r="AN39" s="39">
        <v>-1.2759001267687087E-2</v>
      </c>
      <c r="AO39" s="40">
        <v>0.33595714715996949</v>
      </c>
      <c r="AP39" s="38">
        <v>0.478253916576593</v>
      </c>
      <c r="AQ39" s="39">
        <v>-1.2759001267687087E-2</v>
      </c>
      <c r="AR39" s="40">
        <v>0.33595714715996949</v>
      </c>
      <c r="AS39" s="39">
        <v>0.4775616018242837</v>
      </c>
      <c r="AT39" s="39">
        <v>-8.3068196260916993E-3</v>
      </c>
      <c r="AU39" s="39">
        <v>0.33129232413580856</v>
      </c>
      <c r="AV39" s="32">
        <v>1593</v>
      </c>
      <c r="AW39" s="33">
        <v>6047</v>
      </c>
      <c r="AX39" s="34">
        <v>1511</v>
      </c>
      <c r="AY39" s="41">
        <v>43.22</v>
      </c>
      <c r="AZ39" s="42">
        <v>44.37</v>
      </c>
      <c r="BA39" s="43">
        <v>42.79</v>
      </c>
      <c r="BB39" s="41">
        <v>54.65</v>
      </c>
      <c r="BC39" s="42">
        <v>55.45</v>
      </c>
      <c r="BD39" s="42">
        <v>57.45</v>
      </c>
      <c r="BE39" s="45">
        <v>5.8853314637376331</v>
      </c>
      <c r="BF39" s="44">
        <v>-0.25765789304163533</v>
      </c>
      <c r="BG39" s="44">
        <v>-39.543261429358296</v>
      </c>
      <c r="BH39" s="45">
        <v>4.3835219031041488</v>
      </c>
      <c r="BI39" s="44">
        <v>-0.47466656899100279</v>
      </c>
      <c r="BJ39" s="46">
        <v>-31.967545124247817</v>
      </c>
      <c r="BK39" s="33">
        <v>115</v>
      </c>
      <c r="BL39" s="33">
        <v>115</v>
      </c>
      <c r="BM39" s="33">
        <v>115</v>
      </c>
      <c r="BN39" s="32">
        <v>7011</v>
      </c>
      <c r="BO39" s="33">
        <v>27807</v>
      </c>
      <c r="BP39" s="34">
        <v>6791</v>
      </c>
      <c r="BQ39" s="47">
        <v>283.09645118539243</v>
      </c>
      <c r="BR39" s="47">
        <v>9.4240791985146757</v>
      </c>
      <c r="BS39" s="47">
        <v>-4.5654325129569315</v>
      </c>
      <c r="BT39" s="48">
        <v>1272.3414956982131</v>
      </c>
      <c r="BU39" s="47">
        <v>67.873824637321604</v>
      </c>
      <c r="BV39" s="49">
        <v>-50.465516043146181</v>
      </c>
      <c r="BW39" s="44">
        <v>4.4943745863666447</v>
      </c>
      <c r="BX39" s="44">
        <v>9.3244642863819394E-2</v>
      </c>
      <c r="BY39" s="44">
        <v>-0.10410399805538262</v>
      </c>
      <c r="BZ39" s="38">
        <v>0.32806763285024154</v>
      </c>
      <c r="CA39" s="39">
        <v>-8.756772626578091E-3</v>
      </c>
      <c r="CB39" s="50">
        <v>-2.3585990338164255</v>
      </c>
    </row>
    <row r="40" spans="1:80" x14ac:dyDescent="0.25">
      <c r="A40" s="11" t="s">
        <v>176</v>
      </c>
      <c r="B40" s="32">
        <v>2920.3090000000002</v>
      </c>
      <c r="C40" s="33">
        <v>12634.902</v>
      </c>
      <c r="D40" s="34">
        <v>3150.3580000000002</v>
      </c>
      <c r="E40" s="32">
        <v>2898.165</v>
      </c>
      <c r="F40" s="33">
        <v>12486.455</v>
      </c>
      <c r="G40" s="34">
        <v>3419.1559999999999</v>
      </c>
      <c r="H40" s="35">
        <v>0.92138469259665257</v>
      </c>
      <c r="I40" s="36">
        <v>-8.62560041890722E-2</v>
      </c>
      <c r="J40" s="37">
        <v>-9.0503949936396322E-2</v>
      </c>
      <c r="K40" s="32">
        <v>2025.029</v>
      </c>
      <c r="L40" s="33">
        <v>8550.5939999999991</v>
      </c>
      <c r="M40" s="33">
        <v>2183.9560000000001</v>
      </c>
      <c r="N40" s="38">
        <v>0.63874125661420544</v>
      </c>
      <c r="O40" s="39">
        <v>-5.9986731612827859E-2</v>
      </c>
      <c r="P40" s="40">
        <v>-4.6048301350805398E-2</v>
      </c>
      <c r="Q40" s="32">
        <v>509.721</v>
      </c>
      <c r="R40" s="33">
        <v>2298.23</v>
      </c>
      <c r="S40" s="34">
        <v>787.45799999999997</v>
      </c>
      <c r="T40" s="38">
        <v>0.23030771336552061</v>
      </c>
      <c r="U40" s="39">
        <v>5.4430563513804098E-2</v>
      </c>
      <c r="V40" s="40">
        <v>4.6249868284590906E-2</v>
      </c>
      <c r="W40" s="32">
        <v>363.41499999999996</v>
      </c>
      <c r="X40" s="33">
        <v>1637.6309999999999</v>
      </c>
      <c r="Y40" s="34">
        <v>447.74200000000002</v>
      </c>
      <c r="Z40" s="38">
        <v>0.13095103002027403</v>
      </c>
      <c r="AA40" s="39">
        <v>5.5561680990238727E-3</v>
      </c>
      <c r="AB40" s="40">
        <v>-2.0156693378536872E-4</v>
      </c>
      <c r="AC40" s="32">
        <v>1490.0740000000001</v>
      </c>
      <c r="AD40" s="33">
        <v>1726.1849999999999</v>
      </c>
      <c r="AE40" s="33">
        <v>1588.835</v>
      </c>
      <c r="AF40" s="33">
        <v>98.760999999999967</v>
      </c>
      <c r="AG40" s="34">
        <v>-137.34999999999991</v>
      </c>
      <c r="AH40" s="32">
        <v>1490.0740000000001</v>
      </c>
      <c r="AI40" s="33">
        <v>1726.1849999999999</v>
      </c>
      <c r="AJ40" s="33">
        <v>1588.835</v>
      </c>
      <c r="AK40" s="33">
        <v>98.760999999999967</v>
      </c>
      <c r="AL40" s="34">
        <v>-137.34999999999991</v>
      </c>
      <c r="AM40" s="38">
        <v>0.50433474544797763</v>
      </c>
      <c r="AN40" s="39">
        <v>-5.9105744822078865E-3</v>
      </c>
      <c r="AO40" s="40">
        <v>0.36771437435210369</v>
      </c>
      <c r="AP40" s="38">
        <v>0.50433474544797763</v>
      </c>
      <c r="AQ40" s="39">
        <v>-5.9105744822078865E-3</v>
      </c>
      <c r="AR40" s="40">
        <v>0.36771437435210369</v>
      </c>
      <c r="AS40" s="39">
        <v>0.46468631440039593</v>
      </c>
      <c r="AT40" s="39">
        <v>-4.9457635305711289E-2</v>
      </c>
      <c r="AU40" s="39">
        <v>0.32644171254983068</v>
      </c>
      <c r="AV40" s="32">
        <v>2138</v>
      </c>
      <c r="AW40" s="33">
        <v>8406</v>
      </c>
      <c r="AX40" s="34">
        <v>2202</v>
      </c>
      <c r="AY40" s="41">
        <v>86</v>
      </c>
      <c r="AZ40" s="42">
        <v>85</v>
      </c>
      <c r="BA40" s="43">
        <v>92</v>
      </c>
      <c r="BB40" s="41">
        <v>112</v>
      </c>
      <c r="BC40" s="42">
        <v>114</v>
      </c>
      <c r="BD40" s="42">
        <v>108</v>
      </c>
      <c r="BE40" s="45">
        <v>3.9891304347826089</v>
      </c>
      <c r="BF40" s="44">
        <v>-0.15428041793056968</v>
      </c>
      <c r="BG40" s="44">
        <v>-28.975575447570328</v>
      </c>
      <c r="BH40" s="45">
        <v>3.3981481481481484</v>
      </c>
      <c r="BI40" s="44">
        <v>0.21660052910052929</v>
      </c>
      <c r="BJ40" s="46">
        <v>-21.180799220272906</v>
      </c>
      <c r="BK40" s="33">
        <v>253</v>
      </c>
      <c r="BL40" s="33">
        <v>253</v>
      </c>
      <c r="BM40" s="33">
        <v>253</v>
      </c>
      <c r="BN40" s="32">
        <v>10135</v>
      </c>
      <c r="BO40" s="33">
        <v>42745</v>
      </c>
      <c r="BP40" s="34">
        <v>10623</v>
      </c>
      <c r="BQ40" s="47">
        <v>321.86350371834698</v>
      </c>
      <c r="BR40" s="47">
        <v>35.907410970443664</v>
      </c>
      <c r="BS40" s="47">
        <v>29.748519509667574</v>
      </c>
      <c r="BT40" s="48">
        <v>1552.7502270663033</v>
      </c>
      <c r="BU40" s="47">
        <v>197.20064802046613</v>
      </c>
      <c r="BV40" s="49">
        <v>67.328504487193186</v>
      </c>
      <c r="BW40" s="44">
        <v>4.8242506811989099</v>
      </c>
      <c r="BX40" s="44">
        <v>8.3839081573091612E-2</v>
      </c>
      <c r="BY40" s="44">
        <v>-0.26080761049749768</v>
      </c>
      <c r="BZ40" s="38">
        <v>0.23326745718050065</v>
      </c>
      <c r="CA40" s="39">
        <v>1.1945421061443168E-2</v>
      </c>
      <c r="CB40" s="50">
        <v>-1.6439833113746156</v>
      </c>
    </row>
    <row r="41" spans="1:80" x14ac:dyDescent="0.25">
      <c r="A41" s="11" t="s">
        <v>175</v>
      </c>
      <c r="B41" s="32">
        <v>1849.0174999999999</v>
      </c>
      <c r="C41" s="33">
        <v>8271.4416500000007</v>
      </c>
      <c r="D41" s="34">
        <v>2208.3182599999996</v>
      </c>
      <c r="E41" s="32">
        <v>1801.7705900000001</v>
      </c>
      <c r="F41" s="33">
        <v>8189.7532999999994</v>
      </c>
      <c r="G41" s="34">
        <v>2388.9786799999997</v>
      </c>
      <c r="H41" s="35">
        <v>0.92437755032623392</v>
      </c>
      <c r="I41" s="36">
        <v>-0.10184493896414781</v>
      </c>
      <c r="J41" s="37">
        <v>-8.5596907634545083E-2</v>
      </c>
      <c r="K41" s="32">
        <v>1346.1236299999998</v>
      </c>
      <c r="L41" s="33">
        <v>5689.7842799999999</v>
      </c>
      <c r="M41" s="33">
        <v>1404.62185</v>
      </c>
      <c r="N41" s="38">
        <v>0.58795913992836479</v>
      </c>
      <c r="O41" s="39">
        <v>-0.15915241659892865</v>
      </c>
      <c r="P41" s="40">
        <v>-0.10678514253982629</v>
      </c>
      <c r="Q41" s="32">
        <v>258.36830000000003</v>
      </c>
      <c r="R41" s="33">
        <v>1067.3678199999999</v>
      </c>
      <c r="S41" s="34">
        <v>436.17598999999996</v>
      </c>
      <c r="T41" s="38">
        <v>0.1825784355681232</v>
      </c>
      <c r="U41" s="39">
        <v>3.9181545068317669E-2</v>
      </c>
      <c r="V41" s="40">
        <v>5.2248768617105257E-2</v>
      </c>
      <c r="W41" s="32">
        <v>197.27866</v>
      </c>
      <c r="X41" s="33">
        <v>1432.6012000000001</v>
      </c>
      <c r="Y41" s="34">
        <v>548.18083999999999</v>
      </c>
      <c r="Z41" s="38">
        <v>0.22946242450351212</v>
      </c>
      <c r="AA41" s="39">
        <v>0.11997087153061117</v>
      </c>
      <c r="AB41" s="40">
        <v>5.4536373922721093E-2</v>
      </c>
      <c r="AC41" s="32">
        <v>1380.2608400000001</v>
      </c>
      <c r="AD41" s="33">
        <v>1502.7850700000001</v>
      </c>
      <c r="AE41" s="33">
        <v>1545.0168100000001</v>
      </c>
      <c r="AF41" s="33">
        <v>164.75596999999993</v>
      </c>
      <c r="AG41" s="34">
        <v>42.231739999999945</v>
      </c>
      <c r="AH41" s="32">
        <v>1380.2608400000001</v>
      </c>
      <c r="AI41" s="33">
        <v>1502.7850700000001</v>
      </c>
      <c r="AJ41" s="33">
        <v>1545.0168100000001</v>
      </c>
      <c r="AK41" s="33">
        <v>164.75596999999993</v>
      </c>
      <c r="AL41" s="34">
        <v>42.231739999999945</v>
      </c>
      <c r="AM41" s="38">
        <v>0.69963502905600228</v>
      </c>
      <c r="AN41" s="39">
        <v>-4.6848354686985672E-2</v>
      </c>
      <c r="AO41" s="40">
        <v>0.51795145639850793</v>
      </c>
      <c r="AP41" s="38">
        <v>0.69963502905600228</v>
      </c>
      <c r="AQ41" s="39">
        <v>-4.6848354686985672E-2</v>
      </c>
      <c r="AR41" s="40">
        <v>0.51795145639850793</v>
      </c>
      <c r="AS41" s="39">
        <v>0.64672691428121087</v>
      </c>
      <c r="AT41" s="39">
        <v>-0.11933112199742546</v>
      </c>
      <c r="AU41" s="39">
        <v>0.46323114646608021</v>
      </c>
      <c r="AV41" s="32">
        <v>1122</v>
      </c>
      <c r="AW41" s="33">
        <v>4223</v>
      </c>
      <c r="AX41" s="34">
        <v>1273</v>
      </c>
      <c r="AY41" s="41">
        <v>29.17</v>
      </c>
      <c r="AZ41" s="42">
        <v>30.17</v>
      </c>
      <c r="BA41" s="43">
        <v>29.75</v>
      </c>
      <c r="BB41" s="41">
        <v>64.48</v>
      </c>
      <c r="BC41" s="42">
        <v>64.5</v>
      </c>
      <c r="BD41" s="42">
        <v>66.56</v>
      </c>
      <c r="BE41" s="45">
        <v>7.1316526610644253</v>
      </c>
      <c r="BF41" s="44">
        <v>0.72095674059819359</v>
      </c>
      <c r="BG41" s="44">
        <v>-39.526175203259953</v>
      </c>
      <c r="BH41" s="45">
        <v>3.1876001602564101</v>
      </c>
      <c r="BI41" s="44">
        <v>0.28747609077750225</v>
      </c>
      <c r="BJ41" s="46">
        <v>-18.636689245428347</v>
      </c>
      <c r="BK41" s="33">
        <v>126.57</v>
      </c>
      <c r="BL41" s="33">
        <v>123</v>
      </c>
      <c r="BM41" s="33">
        <v>123</v>
      </c>
      <c r="BN41" s="32">
        <v>5974</v>
      </c>
      <c r="BO41" s="33">
        <v>22545</v>
      </c>
      <c r="BP41" s="34">
        <v>6590</v>
      </c>
      <c r="BQ41" s="47">
        <v>362.51573292867977</v>
      </c>
      <c r="BR41" s="47">
        <v>60.913692419808001</v>
      </c>
      <c r="BS41" s="47">
        <v>-0.74677760580681252</v>
      </c>
      <c r="BT41" s="48">
        <v>1876.6525373134325</v>
      </c>
      <c r="BU41" s="47">
        <v>270.79639649346814</v>
      </c>
      <c r="BV41" s="49">
        <v>-62.668632471080855</v>
      </c>
      <c r="BW41" s="44">
        <v>5.1767478397486251</v>
      </c>
      <c r="BX41" s="44">
        <v>-0.14767283761322858</v>
      </c>
      <c r="BY41" s="44">
        <v>-0.16187399307164529</v>
      </c>
      <c r="BZ41" s="38">
        <v>0.29765130984643179</v>
      </c>
      <c r="CA41" s="39">
        <v>3.6882368850315372E-2</v>
      </c>
      <c r="CB41" s="50">
        <v>-1.7389340560072268</v>
      </c>
    </row>
    <row r="42" spans="1:80" x14ac:dyDescent="0.25">
      <c r="A42" s="11" t="s">
        <v>174</v>
      </c>
      <c r="B42" s="32">
        <v>1663.3758600000001</v>
      </c>
      <c r="C42" s="33">
        <v>7067.7460000000001</v>
      </c>
      <c r="D42" s="34">
        <v>1665.1727599999997</v>
      </c>
      <c r="E42" s="32">
        <v>1826.7232099999999</v>
      </c>
      <c r="F42" s="33">
        <v>6783.1019999999999</v>
      </c>
      <c r="G42" s="34">
        <v>1802.9437700000001</v>
      </c>
      <c r="H42" s="35">
        <v>0.9235855203626232</v>
      </c>
      <c r="I42" s="36">
        <v>1.300648414399419E-2</v>
      </c>
      <c r="J42" s="37">
        <v>-0.11837817117555505</v>
      </c>
      <c r="K42" s="32">
        <v>1351.7235600000001</v>
      </c>
      <c r="L42" s="33">
        <v>5167.0950000000003</v>
      </c>
      <c r="M42" s="33">
        <v>1371.1453700000002</v>
      </c>
      <c r="N42" s="38">
        <v>0.76050367893614346</v>
      </c>
      <c r="O42" s="39">
        <v>2.0531934667344154E-2</v>
      </c>
      <c r="P42" s="40">
        <v>-1.256206142984162E-3</v>
      </c>
      <c r="Q42" s="32">
        <v>351.50618000000003</v>
      </c>
      <c r="R42" s="33">
        <v>1394.452</v>
      </c>
      <c r="S42" s="34">
        <v>375.73862000000003</v>
      </c>
      <c r="T42" s="38">
        <v>0.20840284996797209</v>
      </c>
      <c r="U42" s="39">
        <v>1.5978415835994297E-2</v>
      </c>
      <c r="V42" s="40">
        <v>2.825519714055813E-3</v>
      </c>
      <c r="W42" s="32">
        <v>123.49347</v>
      </c>
      <c r="X42" s="33">
        <v>221.55500000000001</v>
      </c>
      <c r="Y42" s="34">
        <v>56.059779999999996</v>
      </c>
      <c r="Z42" s="38">
        <v>3.1093471095884478E-2</v>
      </c>
      <c r="AA42" s="39">
        <v>-3.6510350503338548E-2</v>
      </c>
      <c r="AB42" s="40">
        <v>-1.5693135710717343E-3</v>
      </c>
      <c r="AC42" s="32">
        <v>1231.9394299999999</v>
      </c>
      <c r="AD42" s="33">
        <v>1123.864</v>
      </c>
      <c r="AE42" s="33">
        <v>1217.6215500000001</v>
      </c>
      <c r="AF42" s="33">
        <v>-14.317879999999832</v>
      </c>
      <c r="AG42" s="34">
        <v>93.757550000000037</v>
      </c>
      <c r="AH42" s="32">
        <v>1231.9394299999999</v>
      </c>
      <c r="AI42" s="33">
        <v>1123.864</v>
      </c>
      <c r="AJ42" s="33">
        <v>1217.6215500000001</v>
      </c>
      <c r="AK42" s="33">
        <v>-14.317879999999832</v>
      </c>
      <c r="AL42" s="34">
        <v>93.757550000000037</v>
      </c>
      <c r="AM42" s="38">
        <v>0.73122836215504772</v>
      </c>
      <c r="AN42" s="39">
        <v>-9.397650056046758E-3</v>
      </c>
      <c r="AO42" s="40">
        <v>0.57221529066096743</v>
      </c>
      <c r="AP42" s="38">
        <v>0.73122836215504772</v>
      </c>
      <c r="AQ42" s="39">
        <v>-9.397650056046758E-3</v>
      </c>
      <c r="AR42" s="40">
        <v>0.57221529066096743</v>
      </c>
      <c r="AS42" s="39">
        <v>0.67535192736487837</v>
      </c>
      <c r="AT42" s="39">
        <v>9.5340696725343399E-4</v>
      </c>
      <c r="AU42" s="39">
        <v>0.50966608038808214</v>
      </c>
      <c r="AV42" s="32">
        <v>1374</v>
      </c>
      <c r="AW42" s="33">
        <v>5306</v>
      </c>
      <c r="AX42" s="34">
        <v>1419</v>
      </c>
      <c r="AY42" s="41">
        <v>60</v>
      </c>
      <c r="AZ42" s="42">
        <v>62</v>
      </c>
      <c r="BA42" s="43">
        <v>61</v>
      </c>
      <c r="BB42" s="41">
        <v>68</v>
      </c>
      <c r="BC42" s="42">
        <v>68</v>
      </c>
      <c r="BD42" s="42">
        <v>65</v>
      </c>
      <c r="BE42" s="45">
        <v>3.877049180327869</v>
      </c>
      <c r="BF42" s="44">
        <v>6.0382513661202619E-2</v>
      </c>
      <c r="BG42" s="44">
        <v>-24.649832540102238</v>
      </c>
      <c r="BH42" s="45">
        <v>3.6384615384615384</v>
      </c>
      <c r="BI42" s="44">
        <v>0.27081447963800898</v>
      </c>
      <c r="BJ42" s="46">
        <v>-22.371342383107091</v>
      </c>
      <c r="BK42" s="33">
        <v>192</v>
      </c>
      <c r="BL42" s="33">
        <v>192</v>
      </c>
      <c r="BM42" s="33">
        <v>192</v>
      </c>
      <c r="BN42" s="32">
        <v>5437</v>
      </c>
      <c r="BO42" s="33">
        <v>22745</v>
      </c>
      <c r="BP42" s="34">
        <v>5202</v>
      </c>
      <c r="BQ42" s="47">
        <v>346.58665321030372</v>
      </c>
      <c r="BR42" s="47">
        <v>10.606662406551663</v>
      </c>
      <c r="BS42" s="47">
        <v>48.362779831539171</v>
      </c>
      <c r="BT42" s="48">
        <v>1270.5734813248766</v>
      </c>
      <c r="BU42" s="47">
        <v>-58.91939349317272</v>
      </c>
      <c r="BV42" s="49">
        <v>-7.8098582906529828</v>
      </c>
      <c r="BW42" s="44">
        <v>3.6659619450317127</v>
      </c>
      <c r="BX42" s="44">
        <v>-0.29109773473539047</v>
      </c>
      <c r="BY42" s="44">
        <v>-0.62069467012094481</v>
      </c>
      <c r="BZ42" s="38">
        <v>0.15052083333333333</v>
      </c>
      <c r="CA42" s="39">
        <v>-5.9305939226519389E-3</v>
      </c>
      <c r="CB42" s="50">
        <v>-1.1657407407407407</v>
      </c>
    </row>
    <row r="43" spans="1:80" x14ac:dyDescent="0.25">
      <c r="A43" s="11" t="s">
        <v>173</v>
      </c>
      <c r="B43" s="32">
        <v>3804.6532900000002</v>
      </c>
      <c r="C43" s="33">
        <v>14688.986999999999</v>
      </c>
      <c r="D43" s="34">
        <v>3331.2730000000001</v>
      </c>
      <c r="E43" s="32">
        <v>3328.4189999999999</v>
      </c>
      <c r="F43" s="33">
        <v>14221.460999999999</v>
      </c>
      <c r="G43" s="34">
        <v>3406.221</v>
      </c>
      <c r="H43" s="35">
        <v>0.97799673010060129</v>
      </c>
      <c r="I43" s="36">
        <v>-0.16508450155923493</v>
      </c>
      <c r="J43" s="37">
        <v>-5.4877951340356224E-2</v>
      </c>
      <c r="K43" s="32">
        <v>2481.2759999999998</v>
      </c>
      <c r="L43" s="33">
        <v>10525.216</v>
      </c>
      <c r="M43" s="33">
        <v>2527.4279999999999</v>
      </c>
      <c r="N43" s="38">
        <v>0.74200352825022209</v>
      </c>
      <c r="O43" s="39">
        <v>-3.4783356617432704E-3</v>
      </c>
      <c r="P43" s="40">
        <v>1.909665882635414E-3</v>
      </c>
      <c r="Q43" s="32">
        <v>416.56600000000003</v>
      </c>
      <c r="R43" s="33">
        <v>1656.463</v>
      </c>
      <c r="S43" s="34">
        <v>445.78499999999997</v>
      </c>
      <c r="T43" s="38">
        <v>0.13087377477855958</v>
      </c>
      <c r="U43" s="39">
        <v>5.7194597719453233E-3</v>
      </c>
      <c r="V43" s="40">
        <v>1.4397485879690461E-2</v>
      </c>
      <c r="W43" s="32">
        <v>430.577</v>
      </c>
      <c r="X43" s="33">
        <v>2039.7819999999999</v>
      </c>
      <c r="Y43" s="34">
        <v>433.00799999999998</v>
      </c>
      <c r="Z43" s="38">
        <v>0.12712269697121825</v>
      </c>
      <c r="AA43" s="39">
        <v>-2.2411241102020807E-3</v>
      </c>
      <c r="AB43" s="40">
        <v>-1.6307151762326083E-2</v>
      </c>
      <c r="AC43" s="32">
        <v>2439.7049999999999</v>
      </c>
      <c r="AD43" s="33">
        <v>2480.1529999999998</v>
      </c>
      <c r="AE43" s="33">
        <v>2256.5149999999999</v>
      </c>
      <c r="AF43" s="33">
        <v>-183.19000000000005</v>
      </c>
      <c r="AG43" s="34">
        <v>-223.63799999999992</v>
      </c>
      <c r="AH43" s="32">
        <v>2439.7049999999999</v>
      </c>
      <c r="AI43" s="33">
        <v>2480.1529999999998</v>
      </c>
      <c r="AJ43" s="33">
        <v>2256.5149999999999</v>
      </c>
      <c r="AK43" s="33">
        <v>-183.19000000000005</v>
      </c>
      <c r="AL43" s="34">
        <v>-223.63799999999992</v>
      </c>
      <c r="AM43" s="38">
        <v>0.67737318436525606</v>
      </c>
      <c r="AN43" s="39">
        <v>3.6130786165024853E-2</v>
      </c>
      <c r="AO43" s="40">
        <v>0.50852879775098514</v>
      </c>
      <c r="AP43" s="38">
        <v>0.67737318436525606</v>
      </c>
      <c r="AQ43" s="39">
        <v>3.6130786165024853E-2</v>
      </c>
      <c r="AR43" s="40">
        <v>0.50852879775098514</v>
      </c>
      <c r="AS43" s="39">
        <v>0.66246875936705218</v>
      </c>
      <c r="AT43" s="39">
        <v>-7.0523390960175236E-2</v>
      </c>
      <c r="AU43" s="39">
        <v>0.48807366732974322</v>
      </c>
      <c r="AV43" s="32">
        <v>1821</v>
      </c>
      <c r="AW43" s="33">
        <v>8049</v>
      </c>
      <c r="AX43" s="34">
        <v>2158</v>
      </c>
      <c r="AY43" s="41">
        <v>63</v>
      </c>
      <c r="AZ43" s="42">
        <v>64</v>
      </c>
      <c r="BA43" s="43">
        <v>63</v>
      </c>
      <c r="BB43" s="41">
        <v>103</v>
      </c>
      <c r="BC43" s="42">
        <v>98</v>
      </c>
      <c r="BD43" s="42">
        <v>95</v>
      </c>
      <c r="BE43" s="45">
        <v>5.7089947089947088</v>
      </c>
      <c r="BF43" s="44">
        <v>0.89153439153439162</v>
      </c>
      <c r="BG43" s="44">
        <v>-36.212880291005291</v>
      </c>
      <c r="BH43" s="45">
        <v>3.785964912280702</v>
      </c>
      <c r="BI43" s="44">
        <v>0.83936297053312892</v>
      </c>
      <c r="BJ43" s="46">
        <v>-23.591586108127462</v>
      </c>
      <c r="BK43" s="33">
        <v>214</v>
      </c>
      <c r="BL43" s="33">
        <v>214</v>
      </c>
      <c r="BM43" s="33">
        <v>214</v>
      </c>
      <c r="BN43" s="32">
        <v>8229</v>
      </c>
      <c r="BO43" s="33">
        <v>35307</v>
      </c>
      <c r="BP43" s="34">
        <v>8906</v>
      </c>
      <c r="BQ43" s="47">
        <v>382.46362003143946</v>
      </c>
      <c r="BR43" s="47">
        <v>-22.01067818219525</v>
      </c>
      <c r="BS43" s="47">
        <v>-20.330755021666164</v>
      </c>
      <c r="BT43" s="48">
        <v>1578.4156626506024</v>
      </c>
      <c r="BU43" s="47">
        <v>-249.38170143506477</v>
      </c>
      <c r="BV43" s="49">
        <v>-188.44494115111206</v>
      </c>
      <c r="BW43" s="44">
        <v>4.1269694161260428</v>
      </c>
      <c r="BX43" s="44">
        <v>-0.39197621814084371</v>
      </c>
      <c r="BY43" s="44">
        <v>-0.25953822457466558</v>
      </c>
      <c r="BZ43" s="38">
        <v>0.23120456905503634</v>
      </c>
      <c r="CA43" s="39">
        <v>1.8755557850409887E-2</v>
      </c>
      <c r="CB43" s="50">
        <v>-1.6019730010384217</v>
      </c>
    </row>
    <row r="44" spans="1:80" x14ac:dyDescent="0.25">
      <c r="A44" s="11" t="s">
        <v>172</v>
      </c>
      <c r="B44" s="32">
        <v>774.577</v>
      </c>
      <c r="C44" s="33">
        <v>3533.9189999999999</v>
      </c>
      <c r="D44" s="34">
        <v>728.83900000000006</v>
      </c>
      <c r="E44" s="32">
        <v>777.01800000000003</v>
      </c>
      <c r="F44" s="33">
        <v>3493</v>
      </c>
      <c r="G44" s="34">
        <v>796.51800000000003</v>
      </c>
      <c r="H44" s="35">
        <v>0.91503142427415329</v>
      </c>
      <c r="I44" s="36">
        <v>-8.182707836027725E-2</v>
      </c>
      <c r="J44" s="37">
        <v>-9.6683147726991825E-2</v>
      </c>
      <c r="K44" s="32">
        <v>629.90200000000004</v>
      </c>
      <c r="L44" s="33">
        <v>2609.2020000000002</v>
      </c>
      <c r="M44" s="33">
        <v>629.90200000000004</v>
      </c>
      <c r="N44" s="38">
        <v>0.79081954205680227</v>
      </c>
      <c r="O44" s="39">
        <v>-1.984636272275242E-2</v>
      </c>
      <c r="P44" s="40">
        <v>4.3839295850103044E-2</v>
      </c>
      <c r="Q44" s="32">
        <v>91.462000000000003</v>
      </c>
      <c r="R44" s="33">
        <v>462.59000000000003</v>
      </c>
      <c r="S44" s="34">
        <v>7.601</v>
      </c>
      <c r="T44" s="38">
        <v>9.5427849715888392E-3</v>
      </c>
      <c r="U44" s="39">
        <v>-0.10816619989105269</v>
      </c>
      <c r="V44" s="40">
        <v>-0.12289065333359298</v>
      </c>
      <c r="W44" s="32">
        <v>55.653999999999996</v>
      </c>
      <c r="X44" s="33">
        <v>421.20799999999997</v>
      </c>
      <c r="Y44" s="34">
        <v>159.01499999999999</v>
      </c>
      <c r="Z44" s="38">
        <v>0.19963767297160889</v>
      </c>
      <c r="AA44" s="39">
        <v>0.12801256261380509</v>
      </c>
      <c r="AB44" s="40">
        <v>7.9051357483489806E-2</v>
      </c>
      <c r="AC44" s="32">
        <v>314.42899999999997</v>
      </c>
      <c r="AD44" s="33">
        <v>323.13299999999998</v>
      </c>
      <c r="AE44" s="33">
        <v>325.39400000000001</v>
      </c>
      <c r="AF44" s="33">
        <v>10.965000000000032</v>
      </c>
      <c r="AG44" s="34">
        <v>2.2610000000000241</v>
      </c>
      <c r="AH44" s="32">
        <v>314.42899999999997</v>
      </c>
      <c r="AI44" s="33">
        <v>323.13299999999998</v>
      </c>
      <c r="AJ44" s="33">
        <v>325.39400000000001</v>
      </c>
      <c r="AK44" s="33">
        <v>10.965000000000032</v>
      </c>
      <c r="AL44" s="34">
        <v>2.2610000000000241</v>
      </c>
      <c r="AM44" s="38">
        <v>0.44645525280617526</v>
      </c>
      <c r="AN44" s="39">
        <v>4.0518851389660215E-2</v>
      </c>
      <c r="AO44" s="40">
        <v>0.35501767316725313</v>
      </c>
      <c r="AP44" s="38">
        <v>0.44645525280617526</v>
      </c>
      <c r="AQ44" s="39">
        <v>4.0518851389660215E-2</v>
      </c>
      <c r="AR44" s="40">
        <v>0.35501767316725313</v>
      </c>
      <c r="AS44" s="39">
        <v>0.40852058584991174</v>
      </c>
      <c r="AT44" s="39">
        <v>3.8594325690354259E-3</v>
      </c>
      <c r="AU44" s="39">
        <v>0.31601185410069904</v>
      </c>
      <c r="AV44" s="32">
        <v>535</v>
      </c>
      <c r="AW44" s="33">
        <v>2053</v>
      </c>
      <c r="AX44" s="34">
        <v>645</v>
      </c>
      <c r="AY44" s="41">
        <v>9</v>
      </c>
      <c r="AZ44" s="42">
        <v>11</v>
      </c>
      <c r="BA44" s="43">
        <v>10</v>
      </c>
      <c r="BB44" s="41">
        <v>24</v>
      </c>
      <c r="BC44" s="42">
        <v>30</v>
      </c>
      <c r="BD44" s="42">
        <v>26</v>
      </c>
      <c r="BE44" s="45">
        <v>10.75</v>
      </c>
      <c r="BF44" s="44">
        <v>0.84259259259259345</v>
      </c>
      <c r="BG44" s="44">
        <v>-51.462121212121211</v>
      </c>
      <c r="BH44" s="45">
        <v>4.1346153846153841</v>
      </c>
      <c r="BI44" s="44">
        <v>0.41933760683760601</v>
      </c>
      <c r="BJ44" s="46">
        <v>-18.67649572649573</v>
      </c>
      <c r="BK44" s="33">
        <v>70</v>
      </c>
      <c r="BL44" s="33">
        <v>70</v>
      </c>
      <c r="BM44" s="33">
        <v>70</v>
      </c>
      <c r="BN44" s="32">
        <v>2967</v>
      </c>
      <c r="BO44" s="33">
        <v>11348</v>
      </c>
      <c r="BP44" s="34">
        <v>3427</v>
      </c>
      <c r="BQ44" s="47">
        <v>232.42427779398892</v>
      </c>
      <c r="BR44" s="47">
        <v>-29.462476503281067</v>
      </c>
      <c r="BS44" s="47">
        <v>-75.383265385425972</v>
      </c>
      <c r="BT44" s="48">
        <v>1234.9116279069767</v>
      </c>
      <c r="BU44" s="47">
        <v>-217.45846555096728</v>
      </c>
      <c r="BV44" s="49">
        <v>-466.50093906818165</v>
      </c>
      <c r="BW44" s="44">
        <v>5.3131782945736434</v>
      </c>
      <c r="BX44" s="44">
        <v>-0.23261609794972138</v>
      </c>
      <c r="BY44" s="44">
        <v>-0.21434240683892369</v>
      </c>
      <c r="BZ44" s="38">
        <v>0.27198412698412699</v>
      </c>
      <c r="CA44" s="39">
        <v>3.7808909935981766E-2</v>
      </c>
      <c r="CB44" s="50">
        <v>-1.5292857142857144</v>
      </c>
    </row>
    <row r="45" spans="1:80" x14ac:dyDescent="0.25">
      <c r="A45" s="11" t="s">
        <v>171</v>
      </c>
      <c r="B45" s="32">
        <v>1156.6073299999998</v>
      </c>
      <c r="C45" s="33">
        <v>4829.9454399999995</v>
      </c>
      <c r="D45" s="34">
        <v>998.36081999999999</v>
      </c>
      <c r="E45" s="32">
        <v>1129.1711499999999</v>
      </c>
      <c r="F45" s="33">
        <v>4721.3630000000003</v>
      </c>
      <c r="G45" s="34">
        <v>1019.7658</v>
      </c>
      <c r="H45" s="35">
        <v>0.9790099059999855</v>
      </c>
      <c r="I45" s="36">
        <v>-4.528772151201732E-2</v>
      </c>
      <c r="J45" s="37">
        <v>-4.3988207044912686E-2</v>
      </c>
      <c r="K45" s="32">
        <v>858.38199999999995</v>
      </c>
      <c r="L45" s="33">
        <v>3695.1410000000001</v>
      </c>
      <c r="M45" s="33">
        <v>764.50666999999999</v>
      </c>
      <c r="N45" s="38">
        <v>0.74968847749159662</v>
      </c>
      <c r="O45" s="39">
        <v>-1.0499205305648074E-2</v>
      </c>
      <c r="P45" s="40">
        <v>-3.295437373589849E-2</v>
      </c>
      <c r="Q45" s="32">
        <v>227.47175999999999</v>
      </c>
      <c r="R45" s="33">
        <v>894.07899999999995</v>
      </c>
      <c r="S45" s="34">
        <v>208.43757000000002</v>
      </c>
      <c r="T45" s="38">
        <v>0.20439749009037175</v>
      </c>
      <c r="U45" s="39">
        <v>2.9472847782718026E-3</v>
      </c>
      <c r="V45" s="40">
        <v>1.5028657403709039E-2</v>
      </c>
      <c r="W45" s="32">
        <v>43.317389999999996</v>
      </c>
      <c r="X45" s="33">
        <v>132.143</v>
      </c>
      <c r="Y45" s="34">
        <v>46.821559999999998</v>
      </c>
      <c r="Z45" s="38">
        <v>4.5914032418031665E-2</v>
      </c>
      <c r="AA45" s="39">
        <v>7.5519205273762921E-3</v>
      </c>
      <c r="AB45" s="40">
        <v>1.7925716332189506E-2</v>
      </c>
      <c r="AC45" s="32">
        <v>368.69232</v>
      </c>
      <c r="AD45" s="33">
        <v>539.93700000000001</v>
      </c>
      <c r="AE45" s="33">
        <v>696.12459000000013</v>
      </c>
      <c r="AF45" s="33">
        <v>327.43227000000013</v>
      </c>
      <c r="AG45" s="34">
        <v>156.18759000000011</v>
      </c>
      <c r="AH45" s="32">
        <v>368.69232</v>
      </c>
      <c r="AI45" s="33">
        <v>539.93700000000001</v>
      </c>
      <c r="AJ45" s="33">
        <v>696.12459000000013</v>
      </c>
      <c r="AK45" s="33">
        <v>327.43227000000013</v>
      </c>
      <c r="AL45" s="34">
        <v>156.18759000000011</v>
      </c>
      <c r="AM45" s="38">
        <v>0.69726753700130195</v>
      </c>
      <c r="AN45" s="39">
        <v>0.37849701701851746</v>
      </c>
      <c r="AO45" s="40">
        <v>0.58547807546237407</v>
      </c>
      <c r="AP45" s="38">
        <v>0.69726753700130195</v>
      </c>
      <c r="AQ45" s="39">
        <v>0.37849701701851746</v>
      </c>
      <c r="AR45" s="40">
        <v>0.58547807546237407</v>
      </c>
      <c r="AS45" s="39">
        <v>0.68263182585648596</v>
      </c>
      <c r="AT45" s="39">
        <v>0.35611593851735229</v>
      </c>
      <c r="AU45" s="39">
        <v>0.56827141764385758</v>
      </c>
      <c r="AV45" s="32">
        <v>607</v>
      </c>
      <c r="AW45" s="33">
        <v>2408</v>
      </c>
      <c r="AX45" s="34">
        <v>246</v>
      </c>
      <c r="AY45" s="41">
        <v>27</v>
      </c>
      <c r="AZ45" s="42">
        <v>26</v>
      </c>
      <c r="BA45" s="43">
        <v>25</v>
      </c>
      <c r="BB45" s="41">
        <v>35</v>
      </c>
      <c r="BC45" s="42">
        <v>40</v>
      </c>
      <c r="BD45" s="42">
        <v>38</v>
      </c>
      <c r="BE45" s="45">
        <v>1.64</v>
      </c>
      <c r="BF45" s="44">
        <v>-2.1069135802469132</v>
      </c>
      <c r="BG45" s="44">
        <v>-29.231794871794872</v>
      </c>
      <c r="BH45" s="45">
        <v>1.0789473684210527</v>
      </c>
      <c r="BI45" s="44">
        <v>-1.8115288220551378</v>
      </c>
      <c r="BJ45" s="46">
        <v>-18.987719298245615</v>
      </c>
      <c r="BK45" s="33">
        <v>93</v>
      </c>
      <c r="BL45" s="33">
        <v>95</v>
      </c>
      <c r="BM45" s="33">
        <v>108</v>
      </c>
      <c r="BN45" s="32">
        <v>2627</v>
      </c>
      <c r="BO45" s="33">
        <v>10654</v>
      </c>
      <c r="BP45" s="34">
        <v>1462</v>
      </c>
      <c r="BQ45" s="47">
        <v>697.51422708618338</v>
      </c>
      <c r="BR45" s="47">
        <v>267.68128075957515</v>
      </c>
      <c r="BS45" s="47">
        <v>254.36020042952862</v>
      </c>
      <c r="BT45" s="48">
        <v>4145.389430894309</v>
      </c>
      <c r="BU45" s="47">
        <v>2285.1404193621838</v>
      </c>
      <c r="BV45" s="49">
        <v>2184.6905106285285</v>
      </c>
      <c r="BW45" s="44">
        <v>5.9430894308943092</v>
      </c>
      <c r="BX45" s="44">
        <v>1.6152475857542763</v>
      </c>
      <c r="BY45" s="44">
        <v>1.5186708262431461</v>
      </c>
      <c r="BZ45" s="38">
        <v>7.5205761316872427E-2</v>
      </c>
      <c r="CA45" s="39">
        <v>-8.0856734970182753E-2</v>
      </c>
      <c r="CB45" s="50">
        <v>-1.1708761100281568</v>
      </c>
    </row>
    <row r="46" spans="1:80" x14ac:dyDescent="0.25">
      <c r="A46" s="11" t="s">
        <v>170</v>
      </c>
      <c r="B46" s="32">
        <v>1797.1479999999999</v>
      </c>
      <c r="C46" s="33">
        <v>7096.1620000000003</v>
      </c>
      <c r="D46" s="34">
        <v>1645.0060000000001</v>
      </c>
      <c r="E46" s="32">
        <v>1743.451</v>
      </c>
      <c r="F46" s="33">
        <v>7176.2950000000001</v>
      </c>
      <c r="G46" s="34">
        <v>1696.3209999999999</v>
      </c>
      <c r="H46" s="35">
        <v>0.96974923967810345</v>
      </c>
      <c r="I46" s="36">
        <v>-6.1050019951217949E-2</v>
      </c>
      <c r="J46" s="37">
        <v>-1.9084413342013495E-2</v>
      </c>
      <c r="K46" s="32">
        <v>1312.4960000000001</v>
      </c>
      <c r="L46" s="33">
        <v>5109.3490000000002</v>
      </c>
      <c r="M46" s="33">
        <v>1178.078</v>
      </c>
      <c r="N46" s="38">
        <v>0.69449001692486267</v>
      </c>
      <c r="O46" s="39">
        <v>-5.8324946042264014E-2</v>
      </c>
      <c r="P46" s="40">
        <v>-1.7485870354018718E-2</v>
      </c>
      <c r="Q46" s="32">
        <v>234.465</v>
      </c>
      <c r="R46" s="33">
        <v>982.66399999999999</v>
      </c>
      <c r="S46" s="34">
        <v>262.80099999999999</v>
      </c>
      <c r="T46" s="38">
        <v>0.15492409750277217</v>
      </c>
      <c r="U46" s="39">
        <v>2.0440822664534675E-2</v>
      </c>
      <c r="V46" s="40">
        <v>1.7992156995867148E-2</v>
      </c>
      <c r="W46" s="32">
        <v>196.48999999999998</v>
      </c>
      <c r="X46" s="33">
        <v>1084.2820000000002</v>
      </c>
      <c r="Y46" s="34">
        <v>255.44200000000001</v>
      </c>
      <c r="Z46" s="38">
        <v>0.15058588557236516</v>
      </c>
      <c r="AA46" s="39">
        <v>3.7884123377729353E-2</v>
      </c>
      <c r="AB46" s="40">
        <v>-5.0628664184845795E-4</v>
      </c>
      <c r="AC46" s="32">
        <v>1844.5550000000001</v>
      </c>
      <c r="AD46" s="33">
        <v>1895.241</v>
      </c>
      <c r="AE46" s="33">
        <v>1963.2270000000001</v>
      </c>
      <c r="AF46" s="33">
        <v>118.67200000000003</v>
      </c>
      <c r="AG46" s="34">
        <v>67.986000000000104</v>
      </c>
      <c r="AH46" s="32">
        <v>1844.5550000000001</v>
      </c>
      <c r="AI46" s="33">
        <v>1895.241</v>
      </c>
      <c r="AJ46" s="33">
        <v>1963.2270000000001</v>
      </c>
      <c r="AK46" s="33">
        <v>118.67200000000003</v>
      </c>
      <c r="AL46" s="34">
        <v>67.986000000000104</v>
      </c>
      <c r="AM46" s="38">
        <v>1.1934467108326656</v>
      </c>
      <c r="AN46" s="39">
        <v>0.16706769252143028</v>
      </c>
      <c r="AO46" s="40">
        <v>0.92636698520069727</v>
      </c>
      <c r="AP46" s="38">
        <v>1.1934467108326656</v>
      </c>
      <c r="AQ46" s="39">
        <v>0.16706769252143028</v>
      </c>
      <c r="AR46" s="40">
        <v>0.92636698520069727</v>
      </c>
      <c r="AS46" s="39">
        <v>1.1573440404263109</v>
      </c>
      <c r="AT46" s="39">
        <v>9.9353308252019712E-2</v>
      </c>
      <c r="AU46" s="39">
        <v>0.893246619682041</v>
      </c>
      <c r="AV46" s="32">
        <v>581</v>
      </c>
      <c r="AW46" s="33">
        <v>2709</v>
      </c>
      <c r="AX46" s="34">
        <v>645</v>
      </c>
      <c r="AY46" s="41">
        <v>37</v>
      </c>
      <c r="AZ46" s="42">
        <v>39</v>
      </c>
      <c r="BA46" s="43">
        <v>40</v>
      </c>
      <c r="BB46" s="41">
        <v>53</v>
      </c>
      <c r="BC46" s="42">
        <v>59</v>
      </c>
      <c r="BD46" s="42">
        <v>59</v>
      </c>
      <c r="BE46" s="45">
        <v>2.6875</v>
      </c>
      <c r="BF46" s="44">
        <v>7.0382882882882747E-2</v>
      </c>
      <c r="BG46" s="44">
        <v>-20.466346153846157</v>
      </c>
      <c r="BH46" s="45">
        <v>1.8220338983050848</v>
      </c>
      <c r="BI46" s="44">
        <v>-5.0101268521478559E-3</v>
      </c>
      <c r="BJ46" s="46">
        <v>-13.483050847457628</v>
      </c>
      <c r="BK46" s="33">
        <v>108</v>
      </c>
      <c r="BL46" s="33">
        <v>98</v>
      </c>
      <c r="BM46" s="33">
        <v>75</v>
      </c>
      <c r="BN46" s="32">
        <v>3529</v>
      </c>
      <c r="BO46" s="33">
        <v>16938</v>
      </c>
      <c r="BP46" s="34">
        <v>4280</v>
      </c>
      <c r="BQ46" s="47">
        <v>396.33668224299066</v>
      </c>
      <c r="BR46" s="47">
        <v>-97.698738556102569</v>
      </c>
      <c r="BS46" s="47">
        <v>-27.343504319767646</v>
      </c>
      <c r="BT46" s="48">
        <v>2629.9550387596901</v>
      </c>
      <c r="BU46" s="47">
        <v>-370.8212090888469</v>
      </c>
      <c r="BV46" s="49">
        <v>-19.101808785529556</v>
      </c>
      <c r="BW46" s="44">
        <v>6.6356589147286824</v>
      </c>
      <c r="BX46" s="44">
        <v>0.56164858770630754</v>
      </c>
      <c r="BY46" s="44">
        <v>0.38316722037652262</v>
      </c>
      <c r="BZ46" s="38">
        <v>0.31703703703703706</v>
      </c>
      <c r="CA46" s="39">
        <v>0.13650705954573361</v>
      </c>
      <c r="CB46" s="50">
        <v>-1.6033711262282693</v>
      </c>
    </row>
    <row r="47" spans="1:80" x14ac:dyDescent="0.25">
      <c r="A47" s="11" t="s">
        <v>169</v>
      </c>
      <c r="B47" s="32">
        <v>2860.2678099999994</v>
      </c>
      <c r="C47" s="33">
        <v>12041.042359999999</v>
      </c>
      <c r="D47" s="34">
        <v>3015.0231899999999</v>
      </c>
      <c r="E47" s="32">
        <v>2905.4586099999997</v>
      </c>
      <c r="F47" s="33">
        <v>11827.949970000001</v>
      </c>
      <c r="G47" s="34">
        <v>3136.6525599999995</v>
      </c>
      <c r="H47" s="35">
        <v>0.96122319330133277</v>
      </c>
      <c r="I47" s="36">
        <v>-2.3223048732725959E-2</v>
      </c>
      <c r="J47" s="37">
        <v>-5.6792810362909729E-2</v>
      </c>
      <c r="K47" s="32">
        <v>2146.2907799999998</v>
      </c>
      <c r="L47" s="33">
        <v>8459.8137899999983</v>
      </c>
      <c r="M47" s="33">
        <v>2200.2380499999999</v>
      </c>
      <c r="N47" s="38">
        <v>0.70146055640921867</v>
      </c>
      <c r="O47" s="39">
        <v>-3.7249254363133089E-2</v>
      </c>
      <c r="P47" s="40">
        <v>-1.3778670291703654E-2</v>
      </c>
      <c r="Q47" s="32">
        <v>429.42228999999998</v>
      </c>
      <c r="R47" s="33">
        <v>2009.6766500000001</v>
      </c>
      <c r="S47" s="34">
        <v>583.58961999999997</v>
      </c>
      <c r="T47" s="38">
        <v>0.18605491326715512</v>
      </c>
      <c r="U47" s="39">
        <v>3.8256459514616536E-2</v>
      </c>
      <c r="V47" s="40">
        <v>1.6145786571719833E-2</v>
      </c>
      <c r="W47" s="32">
        <v>329.74554000000001</v>
      </c>
      <c r="X47" s="33">
        <v>1358.4595299999999</v>
      </c>
      <c r="Y47" s="34">
        <v>352.82488999999998</v>
      </c>
      <c r="Z47" s="38">
        <v>0.11248453032362629</v>
      </c>
      <c r="AA47" s="39">
        <v>-1.0072051514834479E-3</v>
      </c>
      <c r="AB47" s="40">
        <v>-2.3671162800158463E-3</v>
      </c>
      <c r="AC47" s="32">
        <v>993.45594999999992</v>
      </c>
      <c r="AD47" s="33">
        <v>1070.8102900000001</v>
      </c>
      <c r="AE47" s="33">
        <v>943.91764999999998</v>
      </c>
      <c r="AF47" s="33">
        <v>-49.538299999999936</v>
      </c>
      <c r="AG47" s="34">
        <v>-126.89264000000014</v>
      </c>
      <c r="AH47" s="32">
        <v>993.45594999999992</v>
      </c>
      <c r="AI47" s="33">
        <v>1070.8102900000001</v>
      </c>
      <c r="AJ47" s="33">
        <v>943.91764999999998</v>
      </c>
      <c r="AK47" s="33">
        <v>-49.538299999999936</v>
      </c>
      <c r="AL47" s="34">
        <v>-126.89264000000014</v>
      </c>
      <c r="AM47" s="38">
        <v>0.31307143942730337</v>
      </c>
      <c r="AN47" s="39">
        <v>-3.4258256948225929E-2</v>
      </c>
      <c r="AO47" s="40">
        <v>0.2241414067951451</v>
      </c>
      <c r="AP47" s="38">
        <v>0.31307143942730337</v>
      </c>
      <c r="AQ47" s="39">
        <v>-3.4258256948225929E-2</v>
      </c>
      <c r="AR47" s="40">
        <v>0.2241414067951451</v>
      </c>
      <c r="AS47" s="39">
        <v>0.30093152873775736</v>
      </c>
      <c r="AT47" s="39">
        <v>-4.0995885605963067E-2</v>
      </c>
      <c r="AU47" s="39">
        <v>0.21039933231183688</v>
      </c>
      <c r="AV47" s="32">
        <v>1854</v>
      </c>
      <c r="AW47" s="33">
        <v>7473</v>
      </c>
      <c r="AX47" s="34">
        <v>1913</v>
      </c>
      <c r="AY47" s="41">
        <v>43.4</v>
      </c>
      <c r="AZ47" s="42">
        <v>44.1</v>
      </c>
      <c r="BA47" s="43">
        <v>45.7</v>
      </c>
      <c r="BB47" s="41">
        <v>79</v>
      </c>
      <c r="BC47" s="42">
        <v>82.8</v>
      </c>
      <c r="BD47" s="42">
        <v>78.900000000000006</v>
      </c>
      <c r="BE47" s="45">
        <v>6.9766593727206407</v>
      </c>
      <c r="BF47" s="44">
        <v>-0.14315629548212438</v>
      </c>
      <c r="BG47" s="44">
        <v>-49.508601398254413</v>
      </c>
      <c r="BH47" s="45">
        <v>4.0409801436417405</v>
      </c>
      <c r="BI47" s="44">
        <v>0.12958773857844941</v>
      </c>
      <c r="BJ47" s="46">
        <v>-26.043560919160193</v>
      </c>
      <c r="BK47" s="33">
        <v>155</v>
      </c>
      <c r="BL47" s="33">
        <v>155</v>
      </c>
      <c r="BM47" s="33">
        <v>155</v>
      </c>
      <c r="BN47" s="32">
        <v>8394</v>
      </c>
      <c r="BO47" s="33">
        <v>35857</v>
      </c>
      <c r="BP47" s="34">
        <v>9352</v>
      </c>
      <c r="BQ47" s="47">
        <v>335.39911890504703</v>
      </c>
      <c r="BR47" s="47">
        <v>-10.736050263406582</v>
      </c>
      <c r="BS47" s="47">
        <v>5.534658130302887</v>
      </c>
      <c r="BT47" s="48">
        <v>1639.6511029796129</v>
      </c>
      <c r="BU47" s="47">
        <v>72.521324123086515</v>
      </c>
      <c r="BV47" s="49">
        <v>56.89317845131086</v>
      </c>
      <c r="BW47" s="44">
        <v>4.8886565603763721</v>
      </c>
      <c r="BX47" s="44">
        <v>0.36114846976148574</v>
      </c>
      <c r="BY47" s="44">
        <v>9.044968228189898E-2</v>
      </c>
      <c r="BZ47" s="38">
        <v>0.33519713261648748</v>
      </c>
      <c r="CA47" s="39">
        <v>3.5999128695617777E-2</v>
      </c>
      <c r="CB47" s="50">
        <v>-2.2351971326164874</v>
      </c>
    </row>
    <row r="48" spans="1:80" x14ac:dyDescent="0.25">
      <c r="A48" s="11" t="s">
        <v>168</v>
      </c>
      <c r="B48" s="32">
        <v>1575.396</v>
      </c>
      <c r="C48" s="33">
        <v>5943.165</v>
      </c>
      <c r="D48" s="34">
        <v>1101.3520000000001</v>
      </c>
      <c r="E48" s="32">
        <v>1340.7380000000001</v>
      </c>
      <c r="F48" s="33">
        <v>4900.7079999999996</v>
      </c>
      <c r="G48" s="34">
        <v>964.28399999999999</v>
      </c>
      <c r="H48" s="35">
        <v>1.14214484529454</v>
      </c>
      <c r="I48" s="36">
        <v>-3.2876672705248078E-2</v>
      </c>
      <c r="J48" s="37">
        <v>-7.057074600369706E-2</v>
      </c>
      <c r="K48" s="32">
        <v>759.58399999999995</v>
      </c>
      <c r="L48" s="33">
        <v>3119.6559999999999</v>
      </c>
      <c r="M48" s="33">
        <v>644.35199999999998</v>
      </c>
      <c r="N48" s="38">
        <v>0.66821807683213652</v>
      </c>
      <c r="O48" s="39">
        <v>0.10167636622200993</v>
      </c>
      <c r="P48" s="40">
        <v>3.1645565268501152E-2</v>
      </c>
      <c r="Q48" s="32">
        <v>444.71</v>
      </c>
      <c r="R48" s="33">
        <v>1260.8869999999999</v>
      </c>
      <c r="S48" s="34">
        <v>231.01900000000001</v>
      </c>
      <c r="T48" s="38">
        <v>0.23957568517158845</v>
      </c>
      <c r="U48" s="39">
        <v>-9.2114771875202173E-2</v>
      </c>
      <c r="V48" s="40">
        <v>-1.7711017076331659E-2</v>
      </c>
      <c r="W48" s="32">
        <v>136.44399999999999</v>
      </c>
      <c r="X48" s="33">
        <v>520.16499999999996</v>
      </c>
      <c r="Y48" s="34">
        <v>88.912999999999997</v>
      </c>
      <c r="Z48" s="38">
        <v>9.2206237996274948E-2</v>
      </c>
      <c r="AA48" s="39">
        <v>-9.561594346807728E-3</v>
      </c>
      <c r="AB48" s="40">
        <v>-1.393454819216966E-2</v>
      </c>
      <c r="AC48" s="32">
        <v>1920.2239999999999</v>
      </c>
      <c r="AD48" s="33">
        <v>1813.4069999999999</v>
      </c>
      <c r="AE48" s="33">
        <v>1362.173</v>
      </c>
      <c r="AF48" s="33">
        <v>-558.05099999999993</v>
      </c>
      <c r="AG48" s="34">
        <v>-451.23399999999992</v>
      </c>
      <c r="AH48" s="32">
        <v>1920.2239999999999</v>
      </c>
      <c r="AI48" s="33">
        <v>1813.4069999999999</v>
      </c>
      <c r="AJ48" s="33">
        <v>1362.173</v>
      </c>
      <c r="AK48" s="33">
        <v>-558.05099999999993</v>
      </c>
      <c r="AL48" s="34">
        <v>-451.23399999999992</v>
      </c>
      <c r="AM48" s="38">
        <v>1.236818928008484</v>
      </c>
      <c r="AN48" s="39">
        <v>1.7935548845403826E-2</v>
      </c>
      <c r="AO48" s="40">
        <v>0.93169413339147444</v>
      </c>
      <c r="AP48" s="38">
        <v>1.236818928008484</v>
      </c>
      <c r="AQ48" s="39">
        <v>1.7935548845403826E-2</v>
      </c>
      <c r="AR48" s="40">
        <v>0.93169413339147444</v>
      </c>
      <c r="AS48" s="39">
        <v>1.4126263631876086</v>
      </c>
      <c r="AT48" s="39">
        <v>-1.9587835261305253E-2</v>
      </c>
      <c r="AU48" s="39">
        <v>1.0425967674638887</v>
      </c>
      <c r="AV48" s="32">
        <v>879</v>
      </c>
      <c r="AW48" s="33">
        <v>3416</v>
      </c>
      <c r="AX48" s="34">
        <v>786</v>
      </c>
      <c r="AY48" s="41">
        <v>25</v>
      </c>
      <c r="AZ48" s="42">
        <v>25</v>
      </c>
      <c r="BA48" s="43">
        <v>25</v>
      </c>
      <c r="BB48" s="41">
        <v>50</v>
      </c>
      <c r="BC48" s="42">
        <v>58</v>
      </c>
      <c r="BD48" s="42">
        <v>59</v>
      </c>
      <c r="BE48" s="45">
        <v>5.24</v>
      </c>
      <c r="BF48" s="44">
        <v>-0.61999999999999922</v>
      </c>
      <c r="BG48" s="44">
        <v>-40.306666666666658</v>
      </c>
      <c r="BH48" s="45">
        <v>2.2203389830508473</v>
      </c>
      <c r="BI48" s="44">
        <v>-0.7096610169491524</v>
      </c>
      <c r="BJ48" s="46">
        <v>-17.41184492499513</v>
      </c>
      <c r="BK48" s="33">
        <v>79</v>
      </c>
      <c r="BL48" s="33">
        <v>86</v>
      </c>
      <c r="BM48" s="33">
        <v>79</v>
      </c>
      <c r="BN48" s="32">
        <v>3797</v>
      </c>
      <c r="BO48" s="33">
        <v>15298</v>
      </c>
      <c r="BP48" s="34">
        <v>3366</v>
      </c>
      <c r="BQ48" s="47">
        <v>286.47771836007132</v>
      </c>
      <c r="BR48" s="47">
        <v>-66.626837868530231</v>
      </c>
      <c r="BS48" s="47">
        <v>-33.871869821390305</v>
      </c>
      <c r="BT48" s="48">
        <v>1226.824427480916</v>
      </c>
      <c r="BU48" s="47">
        <v>-298.47477615958451</v>
      </c>
      <c r="BV48" s="49">
        <v>-207.80906198044227</v>
      </c>
      <c r="BW48" s="44">
        <v>4.2824427480916034</v>
      </c>
      <c r="BX48" s="44">
        <v>-3.7238708108624508E-2</v>
      </c>
      <c r="BY48" s="44">
        <v>-0.19589448844235413</v>
      </c>
      <c r="BZ48" s="38">
        <v>0.23670886075949368</v>
      </c>
      <c r="CA48" s="39">
        <v>-2.8834184208685915E-2</v>
      </c>
      <c r="CB48" s="50">
        <v>-1.7397769273542014</v>
      </c>
    </row>
    <row r="49" spans="1:80" x14ac:dyDescent="0.25">
      <c r="A49" s="11" t="s">
        <v>167</v>
      </c>
      <c r="B49" s="32">
        <v>1395.6130800000001</v>
      </c>
      <c r="C49" s="33">
        <v>6307.5455199999997</v>
      </c>
      <c r="D49" s="34">
        <v>1676.59952</v>
      </c>
      <c r="E49" s="32">
        <v>1369.86598</v>
      </c>
      <c r="F49" s="33">
        <v>5842.2105199999996</v>
      </c>
      <c r="G49" s="34">
        <v>1615.87111</v>
      </c>
      <c r="H49" s="35">
        <v>1.037582459160372</v>
      </c>
      <c r="I49" s="36">
        <v>1.8787116859806163E-2</v>
      </c>
      <c r="J49" s="37">
        <v>-4.2068042718495624E-2</v>
      </c>
      <c r="K49" s="32">
        <v>971.06777</v>
      </c>
      <c r="L49" s="33">
        <v>4133.9985299999998</v>
      </c>
      <c r="M49" s="33">
        <v>1135.31504</v>
      </c>
      <c r="N49" s="38">
        <v>0.70260247427779055</v>
      </c>
      <c r="O49" s="39">
        <v>-6.2754628179244598E-3</v>
      </c>
      <c r="P49" s="40">
        <v>-5.0061467823078187E-3</v>
      </c>
      <c r="Q49" s="32">
        <v>292.01306</v>
      </c>
      <c r="R49" s="33">
        <v>1119.88852</v>
      </c>
      <c r="S49" s="34">
        <v>317.94711000000001</v>
      </c>
      <c r="T49" s="38">
        <v>0.19676514298222708</v>
      </c>
      <c r="U49" s="39">
        <v>-1.640392922146397E-2</v>
      </c>
      <c r="V49" s="40">
        <v>5.0759670844711668E-3</v>
      </c>
      <c r="W49" s="32">
        <v>106.78515</v>
      </c>
      <c r="X49" s="33">
        <v>588.32347000000004</v>
      </c>
      <c r="Y49" s="34">
        <v>162.60896</v>
      </c>
      <c r="Z49" s="38">
        <v>0.10063238273998228</v>
      </c>
      <c r="AA49" s="39">
        <v>2.2679392039388346E-2</v>
      </c>
      <c r="AB49" s="40">
        <v>-6.9820302163500769E-5</v>
      </c>
      <c r="AC49" s="32">
        <v>5457.0721700000004</v>
      </c>
      <c r="AD49" s="33">
        <v>5006.5257999999994</v>
      </c>
      <c r="AE49" s="33">
        <v>4940.2791899999993</v>
      </c>
      <c r="AF49" s="33">
        <v>-516.79298000000108</v>
      </c>
      <c r="AG49" s="34">
        <v>-66.246610000000146</v>
      </c>
      <c r="AH49" s="32">
        <v>5457.0721700000004</v>
      </c>
      <c r="AI49" s="33">
        <v>5006.5257999999994</v>
      </c>
      <c r="AJ49" s="33">
        <v>4940.2791899999993</v>
      </c>
      <c r="AK49" s="33">
        <v>-516.79298000000108</v>
      </c>
      <c r="AL49" s="34">
        <v>-66.246610000000146</v>
      </c>
      <c r="AM49" s="38">
        <v>2.9466065873620191</v>
      </c>
      <c r="AN49" s="39">
        <v>-0.96355465159684783</v>
      </c>
      <c r="AO49" s="40">
        <v>2.1528706112798361</v>
      </c>
      <c r="AP49" s="38">
        <v>2.9466065873620191</v>
      </c>
      <c r="AQ49" s="39">
        <v>-0.96355465159684783</v>
      </c>
      <c r="AR49" s="40">
        <v>2.1528706112798361</v>
      </c>
      <c r="AS49" s="39">
        <v>3.057347309093235</v>
      </c>
      <c r="AT49" s="39">
        <v>-0.92630674880226804</v>
      </c>
      <c r="AU49" s="39">
        <v>2.2003898641567936</v>
      </c>
      <c r="AV49" s="32">
        <v>928</v>
      </c>
      <c r="AW49" s="33">
        <v>3924</v>
      </c>
      <c r="AX49" s="34">
        <v>1096</v>
      </c>
      <c r="AY49" s="41">
        <v>33</v>
      </c>
      <c r="AZ49" s="42">
        <v>34.5</v>
      </c>
      <c r="BA49" s="43">
        <v>37</v>
      </c>
      <c r="BB49" s="41">
        <v>47</v>
      </c>
      <c r="BC49" s="42">
        <v>43.75</v>
      </c>
      <c r="BD49" s="42">
        <v>45</v>
      </c>
      <c r="BE49" s="45">
        <v>4.9369369369369371</v>
      </c>
      <c r="BF49" s="44">
        <v>0.25006825006825029</v>
      </c>
      <c r="BG49" s="44">
        <v>-32.976106541323929</v>
      </c>
      <c r="BH49" s="45">
        <v>4.0592592592592593</v>
      </c>
      <c r="BI49" s="44">
        <v>0.76847911741528785</v>
      </c>
      <c r="BJ49" s="46">
        <v>-25.837883597883597</v>
      </c>
      <c r="BK49" s="33">
        <v>93</v>
      </c>
      <c r="BL49" s="33">
        <v>84</v>
      </c>
      <c r="BM49" s="33">
        <v>87</v>
      </c>
      <c r="BN49" s="32">
        <v>3601</v>
      </c>
      <c r="BO49" s="33">
        <v>16152</v>
      </c>
      <c r="BP49" s="34">
        <v>4247</v>
      </c>
      <c r="BQ49" s="47">
        <v>380.47353661408056</v>
      </c>
      <c r="BR49" s="47">
        <v>6.0879018968080345E-2</v>
      </c>
      <c r="BS49" s="47">
        <v>18.771548005858676</v>
      </c>
      <c r="BT49" s="48">
        <v>1474.3349543795621</v>
      </c>
      <c r="BU49" s="47">
        <v>-1.8137309652654494</v>
      </c>
      <c r="BV49" s="49">
        <v>-14.505647047552884</v>
      </c>
      <c r="BW49" s="44">
        <v>3.875</v>
      </c>
      <c r="BX49" s="44">
        <v>-5.3879310344826514E-3</v>
      </c>
      <c r="BY49" s="44">
        <v>-0.24120795107033643</v>
      </c>
      <c r="BZ49" s="38">
        <v>0.27120051085568325</v>
      </c>
      <c r="CA49" s="39">
        <v>5.7275482637302699E-2</v>
      </c>
      <c r="CB49" s="50">
        <v>-1.8653074256522533</v>
      </c>
    </row>
    <row r="50" spans="1:80" x14ac:dyDescent="0.25">
      <c r="A50" s="11" t="s">
        <v>166</v>
      </c>
      <c r="B50" s="32">
        <v>841.69100000000003</v>
      </c>
      <c r="C50" s="33">
        <v>5063.33</v>
      </c>
      <c r="D50" s="34">
        <v>1168.797</v>
      </c>
      <c r="E50" s="32">
        <v>640.57500000000005</v>
      </c>
      <c r="F50" s="33">
        <v>5000.116</v>
      </c>
      <c r="G50" s="34">
        <v>1271.181</v>
      </c>
      <c r="H50" s="35">
        <v>0.9194575752784222</v>
      </c>
      <c r="I50" s="36">
        <v>-0.39450409977914314</v>
      </c>
      <c r="J50" s="37">
        <v>-9.3184931415422501E-2</v>
      </c>
      <c r="K50" s="32">
        <v>424.72</v>
      </c>
      <c r="L50" s="33">
        <v>3047.4760000000001</v>
      </c>
      <c r="M50" s="33">
        <v>895.89700000000005</v>
      </c>
      <c r="N50" s="38">
        <v>0.70477532310504953</v>
      </c>
      <c r="O50" s="39">
        <v>4.1746013500397416E-2</v>
      </c>
      <c r="P50" s="40">
        <v>9.5294263065642371E-2</v>
      </c>
      <c r="Q50" s="32">
        <v>130.124</v>
      </c>
      <c r="R50" s="33">
        <v>1152.125</v>
      </c>
      <c r="S50" s="34">
        <v>256.09999999999997</v>
      </c>
      <c r="T50" s="38">
        <v>0.20146619560865051</v>
      </c>
      <c r="U50" s="39">
        <v>-1.6700491714298771E-3</v>
      </c>
      <c r="V50" s="40">
        <v>-2.8953458655370579E-2</v>
      </c>
      <c r="W50" s="32">
        <v>85.731000000000009</v>
      </c>
      <c r="X50" s="33">
        <v>800.51499999999999</v>
      </c>
      <c r="Y50" s="34">
        <v>119.184</v>
      </c>
      <c r="Z50" s="38">
        <v>9.3758481286299905E-2</v>
      </c>
      <c r="AA50" s="39">
        <v>-4.0075964328967623E-2</v>
      </c>
      <c r="AB50" s="40">
        <v>-6.6340804410271931E-2</v>
      </c>
      <c r="AC50" s="32">
        <v>580.28200000000004</v>
      </c>
      <c r="AD50" s="33">
        <v>556.27099999999996</v>
      </c>
      <c r="AE50" s="33">
        <v>433.77</v>
      </c>
      <c r="AF50" s="33">
        <v>-146.51200000000006</v>
      </c>
      <c r="AG50" s="34">
        <v>-122.50099999999998</v>
      </c>
      <c r="AH50" s="32">
        <v>580.28200000000004</v>
      </c>
      <c r="AI50" s="33">
        <v>556.27099999999996</v>
      </c>
      <c r="AJ50" s="33">
        <v>433.77</v>
      </c>
      <c r="AK50" s="33">
        <v>-146.51200000000006</v>
      </c>
      <c r="AL50" s="34">
        <v>-122.50099999999998</v>
      </c>
      <c r="AM50" s="38">
        <v>0.37112518255950344</v>
      </c>
      <c r="AN50" s="39">
        <v>-0.31829884597353308</v>
      </c>
      <c r="AO50" s="40">
        <v>0.2612625032555671</v>
      </c>
      <c r="AP50" s="38">
        <v>0.37112518255950344</v>
      </c>
      <c r="AQ50" s="39">
        <v>-0.31829884597353308</v>
      </c>
      <c r="AR50" s="40">
        <v>0.2612625032555671</v>
      </c>
      <c r="AS50" s="39">
        <v>0.34123386048092286</v>
      </c>
      <c r="AT50" s="39">
        <v>-0.56464289087528052</v>
      </c>
      <c r="AU50" s="39">
        <v>0.22998224151848279</v>
      </c>
      <c r="AV50" s="32">
        <v>578</v>
      </c>
      <c r="AW50" s="33">
        <v>2113</v>
      </c>
      <c r="AX50" s="34">
        <v>564</v>
      </c>
      <c r="AY50" s="41">
        <v>15</v>
      </c>
      <c r="AZ50" s="42">
        <v>21</v>
      </c>
      <c r="BA50" s="43">
        <v>21</v>
      </c>
      <c r="BB50" s="41">
        <v>47</v>
      </c>
      <c r="BC50" s="42">
        <v>51</v>
      </c>
      <c r="BD50" s="42">
        <v>49</v>
      </c>
      <c r="BE50" s="45">
        <v>4.4761904761904763</v>
      </c>
      <c r="BF50" s="44">
        <v>-1.9460317460317453</v>
      </c>
      <c r="BG50" s="44">
        <v>-29.063492063492063</v>
      </c>
      <c r="BH50" s="45">
        <v>1.9183673469387754</v>
      </c>
      <c r="BI50" s="44">
        <v>-0.1312780431321463</v>
      </c>
      <c r="BJ50" s="46">
        <v>-11.892090169401094</v>
      </c>
      <c r="BK50" s="33">
        <v>90</v>
      </c>
      <c r="BL50" s="33">
        <v>90</v>
      </c>
      <c r="BM50" s="33">
        <v>90</v>
      </c>
      <c r="BN50" s="32">
        <v>3195</v>
      </c>
      <c r="BO50" s="33">
        <v>12209</v>
      </c>
      <c r="BP50" s="34">
        <v>3347</v>
      </c>
      <c r="BQ50" s="47">
        <v>379.79713175978486</v>
      </c>
      <c r="BR50" s="47">
        <v>179.30417401330598</v>
      </c>
      <c r="BS50" s="47">
        <v>-29.7463197923488</v>
      </c>
      <c r="BT50" s="48">
        <v>2253.8670212765956</v>
      </c>
      <c r="BU50" s="47">
        <v>1145.6057756018552</v>
      </c>
      <c r="BV50" s="49">
        <v>-112.49171038454961</v>
      </c>
      <c r="BW50" s="44">
        <v>5.9343971631205674</v>
      </c>
      <c r="BX50" s="44">
        <v>0.40671550222091302</v>
      </c>
      <c r="BY50" s="44">
        <v>0.15635646269463255</v>
      </c>
      <c r="BZ50" s="38">
        <v>0.20660493827160495</v>
      </c>
      <c r="CA50" s="39">
        <v>1.0472341586522077E-2</v>
      </c>
      <c r="CB50" s="50">
        <v>-1.3006790123456793</v>
      </c>
    </row>
    <row r="51" spans="1:80" x14ac:dyDescent="0.25">
      <c r="A51" s="11" t="s">
        <v>165</v>
      </c>
      <c r="B51" s="32">
        <v>808.75199999999995</v>
      </c>
      <c r="C51" s="33">
        <v>3355.5990000000002</v>
      </c>
      <c r="D51" s="34">
        <v>811.73990000000003</v>
      </c>
      <c r="E51" s="32">
        <v>809.02700000000004</v>
      </c>
      <c r="F51" s="33">
        <v>3378.0219999999999</v>
      </c>
      <c r="G51" s="34">
        <v>811.74</v>
      </c>
      <c r="H51" s="35">
        <v>0.99999987680784486</v>
      </c>
      <c r="I51" s="36">
        <v>3.3979129771988248E-4</v>
      </c>
      <c r="J51" s="37">
        <v>6.6377850275071149E-3</v>
      </c>
      <c r="K51" s="32">
        <v>648.27800000000002</v>
      </c>
      <c r="L51" s="33">
        <v>2335.9789999999998</v>
      </c>
      <c r="M51" s="33">
        <v>559.89099999999996</v>
      </c>
      <c r="N51" s="38">
        <v>0.689741789242861</v>
      </c>
      <c r="O51" s="39">
        <v>-0.11156397681933472</v>
      </c>
      <c r="P51" s="40">
        <v>-1.7809421070236198E-3</v>
      </c>
      <c r="Q51" s="32">
        <v>97.38</v>
      </c>
      <c r="R51" s="33">
        <v>613.17399999999998</v>
      </c>
      <c r="S51" s="34">
        <v>178.48</v>
      </c>
      <c r="T51" s="38">
        <v>0.21987335846453296</v>
      </c>
      <c r="U51" s="39">
        <v>9.9506547468113812E-2</v>
      </c>
      <c r="V51" s="40">
        <v>3.8354706424966606E-2</v>
      </c>
      <c r="W51" s="32">
        <v>63.369</v>
      </c>
      <c r="X51" s="33">
        <v>428.86900000000003</v>
      </c>
      <c r="Y51" s="34">
        <v>73.369</v>
      </c>
      <c r="Z51" s="38">
        <v>9.0384852292606011E-2</v>
      </c>
      <c r="AA51" s="39">
        <v>1.2057429351220866E-2</v>
      </c>
      <c r="AB51" s="40">
        <v>-3.6573764317943014E-2</v>
      </c>
      <c r="AC51" s="32">
        <v>321.16520000000003</v>
      </c>
      <c r="AD51" s="33">
        <v>423.56301999999999</v>
      </c>
      <c r="AE51" s="33">
        <v>366.30015999999995</v>
      </c>
      <c r="AF51" s="33">
        <v>45.134959999999921</v>
      </c>
      <c r="AG51" s="34">
        <v>-57.262860000000046</v>
      </c>
      <c r="AH51" s="32">
        <v>321.16520000000003</v>
      </c>
      <c r="AI51" s="33">
        <v>423.56301999999999</v>
      </c>
      <c r="AJ51" s="33">
        <v>366.30015999999995</v>
      </c>
      <c r="AK51" s="33">
        <v>45.134959999999921</v>
      </c>
      <c r="AL51" s="34">
        <v>-57.262860000000046</v>
      </c>
      <c r="AM51" s="38">
        <v>0.4512531169158987</v>
      </c>
      <c r="AN51" s="39">
        <v>5.414102322092168E-2</v>
      </c>
      <c r="AO51" s="40">
        <v>0.32502736109704189</v>
      </c>
      <c r="AP51" s="38">
        <v>0.4512531169158987</v>
      </c>
      <c r="AQ51" s="39">
        <v>5.414102322092168E-2</v>
      </c>
      <c r="AR51" s="40">
        <v>0.32502736109704189</v>
      </c>
      <c r="AS51" s="39">
        <v>0.45125306132505477</v>
      </c>
      <c r="AT51" s="39">
        <v>5.4275951784829302E-2</v>
      </c>
      <c r="AU51" s="39">
        <v>0.32586518048828106</v>
      </c>
      <c r="AV51" s="32">
        <v>506</v>
      </c>
      <c r="AW51" s="33">
        <v>2036</v>
      </c>
      <c r="AX51" s="34">
        <v>520</v>
      </c>
      <c r="AY51" s="41">
        <v>19</v>
      </c>
      <c r="AZ51" s="42">
        <v>18</v>
      </c>
      <c r="BA51" s="43">
        <v>19</v>
      </c>
      <c r="BB51" s="41">
        <v>44</v>
      </c>
      <c r="BC51" s="42">
        <v>43</v>
      </c>
      <c r="BD51" s="42">
        <v>42</v>
      </c>
      <c r="BE51" s="45">
        <v>4.5614035087719298</v>
      </c>
      <c r="BF51" s="44">
        <v>0.12280701754385959</v>
      </c>
      <c r="BG51" s="44">
        <v>-33.142300194931771</v>
      </c>
      <c r="BH51" s="45">
        <v>2.0634920634920637</v>
      </c>
      <c r="BI51" s="44">
        <v>0.14682539682539697</v>
      </c>
      <c r="BJ51" s="46">
        <v>-13.719453672942045</v>
      </c>
      <c r="BK51" s="33">
        <v>75</v>
      </c>
      <c r="BL51" s="33">
        <v>75</v>
      </c>
      <c r="BM51" s="33">
        <v>75</v>
      </c>
      <c r="BN51" s="32">
        <v>3274</v>
      </c>
      <c r="BO51" s="33">
        <v>13463</v>
      </c>
      <c r="BP51" s="34">
        <v>3407</v>
      </c>
      <c r="BQ51" s="47">
        <v>238.25653067214557</v>
      </c>
      <c r="BR51" s="47">
        <v>-8.85006676218552</v>
      </c>
      <c r="BS51" s="47">
        <v>-12.655004646876932</v>
      </c>
      <c r="BT51" s="48">
        <v>1561.0384615384614</v>
      </c>
      <c r="BU51" s="47">
        <v>-37.829127394344823</v>
      </c>
      <c r="BV51" s="49">
        <v>-98.107903883935478</v>
      </c>
      <c r="BW51" s="44">
        <v>6.5519230769230772</v>
      </c>
      <c r="BX51" s="44">
        <v>8.1567345697780347E-2</v>
      </c>
      <c r="BY51" s="44">
        <v>-6.0552365120145168E-2</v>
      </c>
      <c r="BZ51" s="38">
        <v>0.25237037037037041</v>
      </c>
      <c r="CA51" s="39">
        <v>1.1191733169633761E-2</v>
      </c>
      <c r="CB51" s="50">
        <v>-1.742148148148148</v>
      </c>
    </row>
    <row r="52" spans="1:80" x14ac:dyDescent="0.25">
      <c r="A52" s="11" t="s">
        <v>164</v>
      </c>
      <c r="B52" s="32">
        <v>1131.749</v>
      </c>
      <c r="C52" s="33">
        <v>5246.0510000000004</v>
      </c>
      <c r="D52" s="34">
        <v>1101.2750000000001</v>
      </c>
      <c r="E52" s="32">
        <v>1041.32</v>
      </c>
      <c r="F52" s="33">
        <v>5115.5119999999997</v>
      </c>
      <c r="G52" s="34">
        <v>1113.125</v>
      </c>
      <c r="H52" s="35">
        <v>0.98935429533969688</v>
      </c>
      <c r="I52" s="36">
        <v>-9.7486445258774368E-2</v>
      </c>
      <c r="J52" s="37">
        <v>-3.6163971453539223E-2</v>
      </c>
      <c r="K52" s="32">
        <v>800.99300000000005</v>
      </c>
      <c r="L52" s="33">
        <v>3825.98</v>
      </c>
      <c r="M52" s="33">
        <v>783.75099999999998</v>
      </c>
      <c r="N52" s="38">
        <v>0.70409971925884329</v>
      </c>
      <c r="O52" s="39">
        <v>-6.5109553587159974E-2</v>
      </c>
      <c r="P52" s="40">
        <v>-4.3817595762605244E-2</v>
      </c>
      <c r="Q52" s="32">
        <v>166.68</v>
      </c>
      <c r="R52" s="33">
        <v>935.94999999999993</v>
      </c>
      <c r="S52" s="34">
        <v>238.86699999999999</v>
      </c>
      <c r="T52" s="38">
        <v>0.21459135317237507</v>
      </c>
      <c r="U52" s="39">
        <v>5.4525283184283013E-2</v>
      </c>
      <c r="V52" s="40">
        <v>3.1628240193654678E-2</v>
      </c>
      <c r="W52" s="32">
        <v>73.647000000000006</v>
      </c>
      <c r="X52" s="33">
        <v>353.58199999999999</v>
      </c>
      <c r="Y52" s="34">
        <v>90.507000000000005</v>
      </c>
      <c r="Z52" s="38">
        <v>8.1308927568781594E-2</v>
      </c>
      <c r="AA52" s="39">
        <v>1.0584270402876766E-2</v>
      </c>
      <c r="AB52" s="40">
        <v>1.2189355568950483E-2</v>
      </c>
      <c r="AC52" s="32">
        <v>429.358</v>
      </c>
      <c r="AD52" s="33">
        <v>738.625</v>
      </c>
      <c r="AE52" s="33">
        <v>372.56900000000002</v>
      </c>
      <c r="AF52" s="33">
        <v>-56.788999999999987</v>
      </c>
      <c r="AG52" s="34">
        <v>-366.05599999999998</v>
      </c>
      <c r="AH52" s="32">
        <v>429.358</v>
      </c>
      <c r="AI52" s="33">
        <v>738.625</v>
      </c>
      <c r="AJ52" s="33">
        <v>372.56900000000002</v>
      </c>
      <c r="AK52" s="33">
        <v>-56.788999999999987</v>
      </c>
      <c r="AL52" s="34">
        <v>-366.05599999999998</v>
      </c>
      <c r="AM52" s="38">
        <v>0.33830696238450886</v>
      </c>
      <c r="AN52" s="39">
        <v>-4.1068676560168826E-2</v>
      </c>
      <c r="AO52" s="40">
        <v>0.19751058049649445</v>
      </c>
      <c r="AP52" s="38">
        <v>0.33830696238450886</v>
      </c>
      <c r="AQ52" s="39">
        <v>-4.1068676560168826E-2</v>
      </c>
      <c r="AR52" s="40">
        <v>0.19751058049649445</v>
      </c>
      <c r="AS52" s="39">
        <v>0.33470544637843908</v>
      </c>
      <c r="AT52" s="39">
        <v>-7.7615454017212648E-2</v>
      </c>
      <c r="AU52" s="39">
        <v>0.19031618485388396</v>
      </c>
      <c r="AV52" s="32">
        <v>766</v>
      </c>
      <c r="AW52" s="33">
        <v>3256</v>
      </c>
      <c r="AX52" s="34">
        <v>885</v>
      </c>
      <c r="AY52" s="41">
        <v>22</v>
      </c>
      <c r="AZ52" s="42">
        <v>22</v>
      </c>
      <c r="BA52" s="43">
        <v>21</v>
      </c>
      <c r="BB52" s="41">
        <v>37</v>
      </c>
      <c r="BC52" s="42">
        <v>39</v>
      </c>
      <c r="BD52" s="42">
        <v>38</v>
      </c>
      <c r="BE52" s="45">
        <v>7.0238095238095246</v>
      </c>
      <c r="BF52" s="44">
        <v>1.220779220779221</v>
      </c>
      <c r="BG52" s="44">
        <v>-42.30952380952381</v>
      </c>
      <c r="BH52" s="45">
        <v>3.8815789473684212</v>
      </c>
      <c r="BI52" s="44">
        <v>0.43112849691797095</v>
      </c>
      <c r="BJ52" s="46">
        <v>-23.947480881691408</v>
      </c>
      <c r="BK52" s="33">
        <v>90</v>
      </c>
      <c r="BL52" s="33">
        <v>90</v>
      </c>
      <c r="BM52" s="33">
        <v>90</v>
      </c>
      <c r="BN52" s="32">
        <v>3278</v>
      </c>
      <c r="BO52" s="33">
        <v>14272</v>
      </c>
      <c r="BP52" s="34">
        <v>3422</v>
      </c>
      <c r="BQ52" s="47">
        <v>325.28492109877266</v>
      </c>
      <c r="BR52" s="47">
        <v>7.6156105435561017</v>
      </c>
      <c r="BS52" s="47">
        <v>-33.145011636653351</v>
      </c>
      <c r="BT52" s="48">
        <v>1257.768361581921</v>
      </c>
      <c r="BU52" s="47">
        <v>-101.65722588544168</v>
      </c>
      <c r="BV52" s="49">
        <v>-313.33483252127303</v>
      </c>
      <c r="BW52" s="44">
        <v>3.8666666666666667</v>
      </c>
      <c r="BX52" s="44">
        <v>-0.4127067014795478</v>
      </c>
      <c r="BY52" s="44">
        <v>-0.51662571662571688</v>
      </c>
      <c r="BZ52" s="38">
        <v>0.2112345679012346</v>
      </c>
      <c r="CA52" s="39">
        <v>1.0006820817133916E-2</v>
      </c>
      <c r="CB52" s="50">
        <v>-1.5507407407407408</v>
      </c>
    </row>
    <row r="53" spans="1:80" x14ac:dyDescent="0.25">
      <c r="A53" s="11" t="s">
        <v>163</v>
      </c>
      <c r="B53" s="32">
        <v>867.33</v>
      </c>
      <c r="C53" s="33">
        <v>3609.58</v>
      </c>
      <c r="D53" s="34">
        <v>927.83735999999999</v>
      </c>
      <c r="E53" s="32">
        <v>626.48400000000004</v>
      </c>
      <c r="F53" s="33">
        <v>3559.4740000000002</v>
      </c>
      <c r="G53" s="34">
        <v>913.32312000000002</v>
      </c>
      <c r="H53" s="35">
        <v>1.0158916813580718</v>
      </c>
      <c r="I53" s="36">
        <v>-0.36854910244486638</v>
      </c>
      <c r="J53" s="37">
        <v>1.8148823703563188E-3</v>
      </c>
      <c r="K53" s="32">
        <v>496.25</v>
      </c>
      <c r="L53" s="33">
        <v>2250.6570000000002</v>
      </c>
      <c r="M53" s="33">
        <v>534.66812000000004</v>
      </c>
      <c r="N53" s="38">
        <v>0.58540959742703114</v>
      </c>
      <c r="O53" s="39">
        <v>-0.20670959476303274</v>
      </c>
      <c r="P53" s="40">
        <v>-4.6890849211994712E-2</v>
      </c>
      <c r="Q53" s="32">
        <v>88.164000000000001</v>
      </c>
      <c r="R53" s="33">
        <v>1038.3119999999999</v>
      </c>
      <c r="S53" s="34">
        <v>316.79200000000003</v>
      </c>
      <c r="T53" s="38">
        <v>0.34685643346026324</v>
      </c>
      <c r="U53" s="39">
        <v>0.20612817862853569</v>
      </c>
      <c r="V53" s="40">
        <v>5.5152659250927827E-2</v>
      </c>
      <c r="W53" s="32">
        <v>42.07</v>
      </c>
      <c r="X53" s="33">
        <v>270.505</v>
      </c>
      <c r="Y53" s="34">
        <v>61.863</v>
      </c>
      <c r="Z53" s="38">
        <v>6.7733969112705697E-2</v>
      </c>
      <c r="AA53" s="39">
        <v>5.8141613449716467E-4</v>
      </c>
      <c r="AB53" s="40">
        <v>-8.2618100389329902E-3</v>
      </c>
      <c r="AC53" s="32">
        <v>1959.894</v>
      </c>
      <c r="AD53" s="33">
        <v>1371.9559999999999</v>
      </c>
      <c r="AE53" s="33">
        <v>1166.8589999999999</v>
      </c>
      <c r="AF53" s="33">
        <v>-793.03500000000008</v>
      </c>
      <c r="AG53" s="34">
        <v>-205.09699999999998</v>
      </c>
      <c r="AH53" s="32">
        <v>1959.894</v>
      </c>
      <c r="AI53" s="33">
        <v>1371.9559999999999</v>
      </c>
      <c r="AJ53" s="33">
        <v>1166.8589999999999</v>
      </c>
      <c r="AK53" s="33">
        <v>-793.03500000000008</v>
      </c>
      <c r="AL53" s="34">
        <v>-205.09699999999998</v>
      </c>
      <c r="AM53" s="38">
        <v>1.2576115710624112</v>
      </c>
      <c r="AN53" s="39">
        <v>-1.0020750534057841</v>
      </c>
      <c r="AO53" s="40">
        <v>0.87752413706732035</v>
      </c>
      <c r="AP53" s="38">
        <v>1.2576115710624112</v>
      </c>
      <c r="AQ53" s="39">
        <v>-1.0020750534057841</v>
      </c>
      <c r="AR53" s="40">
        <v>0.87752413706732035</v>
      </c>
      <c r="AS53" s="39">
        <v>1.2775971334219591</v>
      </c>
      <c r="AT53" s="39">
        <v>-1.8508051881058052</v>
      </c>
      <c r="AU53" s="39">
        <v>0.8921592850207628</v>
      </c>
      <c r="AV53" s="32">
        <v>425</v>
      </c>
      <c r="AW53" s="33">
        <v>1550</v>
      </c>
      <c r="AX53" s="34">
        <v>494</v>
      </c>
      <c r="AY53" s="41">
        <v>16</v>
      </c>
      <c r="AZ53" s="42">
        <v>17</v>
      </c>
      <c r="BA53" s="43">
        <v>16</v>
      </c>
      <c r="BB53" s="41">
        <v>28</v>
      </c>
      <c r="BC53" s="42">
        <v>27</v>
      </c>
      <c r="BD53" s="42">
        <v>26</v>
      </c>
      <c r="BE53" s="45">
        <v>5.145833333333333</v>
      </c>
      <c r="BF53" s="44">
        <v>0.71875</v>
      </c>
      <c r="BG53" s="44">
        <v>-25.246323529411764</v>
      </c>
      <c r="BH53" s="45">
        <v>3.1666666666666665</v>
      </c>
      <c r="BI53" s="44">
        <v>0.63690476190476186</v>
      </c>
      <c r="BJ53" s="46">
        <v>-15.969135802469134</v>
      </c>
      <c r="BK53" s="33">
        <v>80</v>
      </c>
      <c r="BL53" s="33">
        <v>85</v>
      </c>
      <c r="BM53" s="33">
        <v>85</v>
      </c>
      <c r="BN53" s="32">
        <v>2634</v>
      </c>
      <c r="BO53" s="33">
        <v>10663</v>
      </c>
      <c r="BP53" s="34">
        <v>3201</v>
      </c>
      <c r="BQ53" s="47">
        <v>285.32431115276478</v>
      </c>
      <c r="BR53" s="47">
        <v>47.47920864707001</v>
      </c>
      <c r="BS53" s="47">
        <v>-48.49112540355145</v>
      </c>
      <c r="BT53" s="48">
        <v>1848.8322267206477</v>
      </c>
      <c r="BU53" s="47">
        <v>374.75222672064774</v>
      </c>
      <c r="BV53" s="49">
        <v>-447.60261198902981</v>
      </c>
      <c r="BW53" s="44">
        <v>6.4797570850202426</v>
      </c>
      <c r="BX53" s="44">
        <v>0.28211002619671355</v>
      </c>
      <c r="BY53" s="44">
        <v>-0.3995977536894344</v>
      </c>
      <c r="BZ53" s="38">
        <v>0.20921568627450979</v>
      </c>
      <c r="CA53" s="39">
        <v>2.7309608926443518E-2</v>
      </c>
      <c r="CB53" s="50">
        <v>-1.184640522875817</v>
      </c>
    </row>
    <row r="54" spans="1:80" x14ac:dyDescent="0.25">
      <c r="A54" s="11" t="s">
        <v>162</v>
      </c>
      <c r="B54" s="32">
        <v>4915.26</v>
      </c>
      <c r="C54" s="33">
        <v>18496.194</v>
      </c>
      <c r="D54" s="34">
        <v>4498.692</v>
      </c>
      <c r="E54" s="32">
        <v>4878.9449999999997</v>
      </c>
      <c r="F54" s="33">
        <v>17987.243999999999</v>
      </c>
      <c r="G54" s="34">
        <v>4498.2759999999998</v>
      </c>
      <c r="H54" s="35">
        <v>1.0000924798745119</v>
      </c>
      <c r="I54" s="36">
        <v>-7.3507276221909112E-3</v>
      </c>
      <c r="J54" s="37">
        <v>-2.8202571885502126E-2</v>
      </c>
      <c r="K54" s="32">
        <v>3275.415</v>
      </c>
      <c r="L54" s="33">
        <v>12342.08</v>
      </c>
      <c r="M54" s="33">
        <v>3137.5520000000001</v>
      </c>
      <c r="N54" s="38">
        <v>0.69750099816018407</v>
      </c>
      <c r="O54" s="39">
        <v>2.6164264501575496E-2</v>
      </c>
      <c r="P54" s="40">
        <v>1.134363019430773E-2</v>
      </c>
      <c r="Q54" s="32">
        <v>558.60900000000004</v>
      </c>
      <c r="R54" s="33">
        <v>2978.1109999999999</v>
      </c>
      <c r="S54" s="34">
        <v>824.50800000000004</v>
      </c>
      <c r="T54" s="38">
        <v>0.18329422205307103</v>
      </c>
      <c r="U54" s="39">
        <v>6.8800412428244334E-2</v>
      </c>
      <c r="V54" s="40">
        <v>1.7726278459266442E-2</v>
      </c>
      <c r="W54" s="32">
        <v>1044.921</v>
      </c>
      <c r="X54" s="33">
        <v>2667.0529999999999</v>
      </c>
      <c r="Y54" s="34">
        <v>536.21600000000001</v>
      </c>
      <c r="Z54" s="38">
        <v>0.11920477978674497</v>
      </c>
      <c r="AA54" s="39">
        <v>-9.4964676929819788E-2</v>
      </c>
      <c r="AB54" s="40">
        <v>-2.9069908653574186E-2</v>
      </c>
      <c r="AC54" s="32">
        <v>3715.6019999999999</v>
      </c>
      <c r="AD54" s="33">
        <v>2973.518</v>
      </c>
      <c r="AE54" s="33">
        <v>2997.82638</v>
      </c>
      <c r="AF54" s="33">
        <v>-717.77561999999989</v>
      </c>
      <c r="AG54" s="34">
        <v>24.308379999999943</v>
      </c>
      <c r="AH54" s="32">
        <v>3715.6019999999999</v>
      </c>
      <c r="AI54" s="33">
        <v>2973.518</v>
      </c>
      <c r="AJ54" s="33">
        <v>2997.82638</v>
      </c>
      <c r="AK54" s="33">
        <v>-717.77561999999989</v>
      </c>
      <c r="AL54" s="34">
        <v>24.308379999999943</v>
      </c>
      <c r="AM54" s="38">
        <v>0.66637733367832253</v>
      </c>
      <c r="AN54" s="39">
        <v>-8.9554600746306057E-2</v>
      </c>
      <c r="AO54" s="40">
        <v>0.50561355708731148</v>
      </c>
      <c r="AP54" s="38">
        <v>0.66637733367832253</v>
      </c>
      <c r="AQ54" s="39">
        <v>-8.9554600746306057E-2</v>
      </c>
      <c r="AR54" s="40">
        <v>0.50561355708731148</v>
      </c>
      <c r="AS54" s="39">
        <v>0.66643896017051862</v>
      </c>
      <c r="AT54" s="39">
        <v>-9.5119532495416381E-2</v>
      </c>
      <c r="AU54" s="39">
        <v>0.50112636419972956</v>
      </c>
      <c r="AV54" s="32">
        <v>2895</v>
      </c>
      <c r="AW54" s="33">
        <v>10080</v>
      </c>
      <c r="AX54" s="34">
        <v>2866</v>
      </c>
      <c r="AY54" s="41">
        <v>132</v>
      </c>
      <c r="AZ54" s="42">
        <v>135</v>
      </c>
      <c r="BA54" s="43">
        <v>140</v>
      </c>
      <c r="BB54" s="41">
        <v>141</v>
      </c>
      <c r="BC54" s="42">
        <v>143</v>
      </c>
      <c r="BD54" s="43">
        <v>135</v>
      </c>
      <c r="BE54" s="44">
        <v>3.4119047619047618</v>
      </c>
      <c r="BF54" s="44">
        <v>-0.24339826839826895</v>
      </c>
      <c r="BG54" s="44">
        <v>-21.476984126984128</v>
      </c>
      <c r="BH54" s="45">
        <v>3.5382716049382719</v>
      </c>
      <c r="BI54" s="44">
        <v>0.11628578933543521</v>
      </c>
      <c r="BJ54" s="46">
        <v>-19.958231891565227</v>
      </c>
      <c r="BK54" s="33">
        <v>221</v>
      </c>
      <c r="BL54" s="33">
        <v>224</v>
      </c>
      <c r="BM54" s="33">
        <v>233</v>
      </c>
      <c r="BN54" s="32">
        <v>12107</v>
      </c>
      <c r="BO54" s="33">
        <v>42864</v>
      </c>
      <c r="BP54" s="34">
        <v>10972</v>
      </c>
      <c r="BQ54" s="47">
        <v>409.97776157491796</v>
      </c>
      <c r="BR54" s="47">
        <v>6.9922986196028774</v>
      </c>
      <c r="BS54" s="47">
        <v>-9.6574567901436126</v>
      </c>
      <c r="BT54" s="48">
        <v>1569.5310537334265</v>
      </c>
      <c r="BU54" s="47">
        <v>-115.76946440128859</v>
      </c>
      <c r="BV54" s="49">
        <v>-214.91775579038313</v>
      </c>
      <c r="BW54" s="44">
        <v>3.8283321702721564</v>
      </c>
      <c r="BX54" s="44">
        <v>-0.35370582627361236</v>
      </c>
      <c r="BY54" s="44">
        <v>-0.42404878210879593</v>
      </c>
      <c r="BZ54" s="38">
        <v>0.26161182641869341</v>
      </c>
      <c r="CA54" s="39">
        <v>-4.1055606895473717E-2</v>
      </c>
      <c r="CB54" s="50">
        <v>-1.8645786497717829</v>
      </c>
    </row>
    <row r="55" spans="1:80" x14ac:dyDescent="0.25">
      <c r="A55" s="11" t="s">
        <v>161</v>
      </c>
      <c r="B55" s="32">
        <v>2928.4459999999999</v>
      </c>
      <c r="C55" s="33">
        <v>12026.861000000001</v>
      </c>
      <c r="D55" s="34">
        <v>2655.0369999999998</v>
      </c>
      <c r="E55" s="32">
        <v>2773.8220000000001</v>
      </c>
      <c r="F55" s="33">
        <v>11722.664000000001</v>
      </c>
      <c r="G55" s="34">
        <v>2650.7849999999999</v>
      </c>
      <c r="H55" s="35">
        <v>1.0016040531389758</v>
      </c>
      <c r="I55" s="36">
        <v>-5.4139970810650251E-2</v>
      </c>
      <c r="J55" s="37">
        <v>-2.4345423874098993E-2</v>
      </c>
      <c r="K55" s="32">
        <v>2010.5519999999999</v>
      </c>
      <c r="L55" s="33">
        <v>8606.5480000000007</v>
      </c>
      <c r="M55" s="33">
        <v>1648.2370000000001</v>
      </c>
      <c r="N55" s="38">
        <v>0.62179203518957593</v>
      </c>
      <c r="O55" s="39">
        <v>-0.10303890205153032</v>
      </c>
      <c r="P55" s="40">
        <v>-0.11238818186688837</v>
      </c>
      <c r="Q55" s="32">
        <v>356.92999999999995</v>
      </c>
      <c r="R55" s="33">
        <v>1673.31</v>
      </c>
      <c r="S55" s="34">
        <v>775.97399999999993</v>
      </c>
      <c r="T55" s="38">
        <v>0.29273366191524397</v>
      </c>
      <c r="U55" s="39">
        <v>0.16405561408088404</v>
      </c>
      <c r="V55" s="40">
        <v>0.14999221679662589</v>
      </c>
      <c r="W55" s="32">
        <v>406.34000000000003</v>
      </c>
      <c r="X55" s="33">
        <v>1442.806</v>
      </c>
      <c r="Y55" s="34">
        <v>226.57400000000001</v>
      </c>
      <c r="Z55" s="38">
        <v>8.5474302895180113E-2</v>
      </c>
      <c r="AA55" s="39">
        <v>-6.1016712029353617E-2</v>
      </c>
      <c r="AB55" s="40">
        <v>-3.760403492973749E-2</v>
      </c>
      <c r="AC55" s="32">
        <v>1907.5150000000001</v>
      </c>
      <c r="AD55" s="33">
        <v>2387.596</v>
      </c>
      <c r="AE55" s="33">
        <v>1977.184</v>
      </c>
      <c r="AF55" s="33">
        <v>69.668999999999869</v>
      </c>
      <c r="AG55" s="34">
        <v>-410.41200000000003</v>
      </c>
      <c r="AH55" s="32">
        <v>1907.5150000000001</v>
      </c>
      <c r="AI55" s="33">
        <v>2387.596</v>
      </c>
      <c r="AJ55" s="33">
        <v>1977.184</v>
      </c>
      <c r="AK55" s="33">
        <v>69.668999999999869</v>
      </c>
      <c r="AL55" s="34">
        <v>-410.41200000000003</v>
      </c>
      <c r="AM55" s="38">
        <v>0.74469169356208598</v>
      </c>
      <c r="AN55" s="39">
        <v>9.3317210303729747E-2</v>
      </c>
      <c r="AO55" s="40">
        <v>0.54616973508929745</v>
      </c>
      <c r="AP55" s="38">
        <v>0.74469169356208598</v>
      </c>
      <c r="AQ55" s="39">
        <v>9.3317210303729747E-2</v>
      </c>
      <c r="AR55" s="40">
        <v>0.54616973508929745</v>
      </c>
      <c r="AS55" s="39">
        <v>0.74588621861071347</v>
      </c>
      <c r="AT55" s="39">
        <v>5.8201500557428121E-2</v>
      </c>
      <c r="AU55" s="39">
        <v>0.54221271913994473</v>
      </c>
      <c r="AV55" s="32">
        <v>1601</v>
      </c>
      <c r="AW55" s="33">
        <v>6681</v>
      </c>
      <c r="AX55" s="34">
        <v>1741</v>
      </c>
      <c r="AY55" s="41">
        <v>78</v>
      </c>
      <c r="AZ55" s="42">
        <v>87</v>
      </c>
      <c r="BA55" s="43">
        <v>78</v>
      </c>
      <c r="BB55" s="41">
        <v>96</v>
      </c>
      <c r="BC55" s="42">
        <v>85</v>
      </c>
      <c r="BD55" s="43">
        <v>89</v>
      </c>
      <c r="BE55" s="44">
        <v>3.7200854700854702</v>
      </c>
      <c r="BF55" s="44">
        <v>0.29914529914529941</v>
      </c>
      <c r="BG55" s="44">
        <v>-21.877615679339819</v>
      </c>
      <c r="BH55" s="45">
        <v>3.2602996254681647</v>
      </c>
      <c r="BI55" s="44">
        <v>0.48078573657927581</v>
      </c>
      <c r="BJ55" s="46">
        <v>-22.939700374531835</v>
      </c>
      <c r="BK55" s="33">
        <v>172</v>
      </c>
      <c r="BL55" s="33">
        <v>174</v>
      </c>
      <c r="BM55" s="33">
        <v>170</v>
      </c>
      <c r="BN55" s="32">
        <v>7217</v>
      </c>
      <c r="BO55" s="33">
        <v>29131</v>
      </c>
      <c r="BP55" s="34">
        <v>6933</v>
      </c>
      <c r="BQ55" s="47">
        <v>382.34314149718739</v>
      </c>
      <c r="BR55" s="47">
        <v>-2.0024314555630554</v>
      </c>
      <c r="BS55" s="47">
        <v>-20.068859463988019</v>
      </c>
      <c r="BT55" s="48">
        <v>1522.5646180356118</v>
      </c>
      <c r="BU55" s="47">
        <v>-209.99128452528771</v>
      </c>
      <c r="BV55" s="49">
        <v>-232.06253358839649</v>
      </c>
      <c r="BW55" s="44">
        <v>3.9821941412981046</v>
      </c>
      <c r="BX55" s="44">
        <v>-0.52561347893924726</v>
      </c>
      <c r="BY55" s="44">
        <v>-0.37808126657496821</v>
      </c>
      <c r="BZ55" s="38">
        <v>0.22656862745098039</v>
      </c>
      <c r="CA55" s="39">
        <v>-5.2507224141102038E-3</v>
      </c>
      <c r="CB55" s="50">
        <v>-1.6336484862144092</v>
      </c>
    </row>
    <row r="56" spans="1:80" x14ac:dyDescent="0.25">
      <c r="A56" s="11" t="s">
        <v>160</v>
      </c>
      <c r="B56" s="32">
        <v>1582.52</v>
      </c>
      <c r="C56" s="33">
        <v>6212.8310000000001</v>
      </c>
      <c r="D56" s="34">
        <v>1297.712</v>
      </c>
      <c r="E56" s="32">
        <v>1681.5740000000001</v>
      </c>
      <c r="F56" s="33">
        <v>6086.2560000000003</v>
      </c>
      <c r="G56" s="34">
        <v>1393.239</v>
      </c>
      <c r="H56" s="35">
        <v>0.93143531009396086</v>
      </c>
      <c r="I56" s="36">
        <v>-9.6591644875918536E-3</v>
      </c>
      <c r="J56" s="37">
        <v>-8.9361547612977543E-2</v>
      </c>
      <c r="K56" s="32">
        <v>1302.421</v>
      </c>
      <c r="L56" s="33">
        <v>4715.6769999999997</v>
      </c>
      <c r="M56" s="33">
        <v>1097.662</v>
      </c>
      <c r="N56" s="38">
        <v>0.78784903379822124</v>
      </c>
      <c r="O56" s="39">
        <v>1.3324094663815012E-2</v>
      </c>
      <c r="P56" s="40">
        <v>1.3041500234072911E-2</v>
      </c>
      <c r="Q56" s="32">
        <v>308.27999999999997</v>
      </c>
      <c r="R56" s="33">
        <v>1130.5170000000001</v>
      </c>
      <c r="S56" s="34">
        <v>258.69799999999998</v>
      </c>
      <c r="T56" s="38">
        <v>0.18568099227770682</v>
      </c>
      <c r="U56" s="39">
        <v>2.3527533777238374E-3</v>
      </c>
      <c r="V56" s="40">
        <v>-6.8177655335760479E-5</v>
      </c>
      <c r="W56" s="32">
        <v>70.87299999999999</v>
      </c>
      <c r="X56" s="33">
        <v>240.06199999999998</v>
      </c>
      <c r="Y56" s="34">
        <v>36.878999999999998</v>
      </c>
      <c r="Z56" s="38">
        <v>2.6469973924071889E-2</v>
      </c>
      <c r="AA56" s="39">
        <v>-1.5676848041538897E-2</v>
      </c>
      <c r="AB56" s="40">
        <v>-1.2973322578737061E-2</v>
      </c>
      <c r="AC56" s="32">
        <v>2067.462</v>
      </c>
      <c r="AD56" s="33">
        <v>1952.671</v>
      </c>
      <c r="AE56" s="33">
        <v>1928.8430000000001</v>
      </c>
      <c r="AF56" s="33">
        <v>-138.61899999999991</v>
      </c>
      <c r="AG56" s="34">
        <v>-23.827999999999975</v>
      </c>
      <c r="AH56" s="32">
        <v>2067.462</v>
      </c>
      <c r="AI56" s="33">
        <v>1952.671</v>
      </c>
      <c r="AJ56" s="33">
        <v>1928.8430000000001</v>
      </c>
      <c r="AK56" s="33">
        <v>-138.61899999999991</v>
      </c>
      <c r="AL56" s="34">
        <v>-23.827999999999975</v>
      </c>
      <c r="AM56" s="38">
        <v>1.4863413453832592</v>
      </c>
      <c r="AN56" s="39">
        <v>0.1799047758612311</v>
      </c>
      <c r="AO56" s="40">
        <v>1.1720448515626483</v>
      </c>
      <c r="AP56" s="38">
        <v>1.4863413453832592</v>
      </c>
      <c r="AQ56" s="39">
        <v>0.1799047758612311</v>
      </c>
      <c r="AR56" s="40">
        <v>1.1720448515626483</v>
      </c>
      <c r="AS56" s="39">
        <v>1.384430811942531</v>
      </c>
      <c r="AT56" s="39">
        <v>0.15495057497407183</v>
      </c>
      <c r="AU56" s="39">
        <v>1.0635979386621432</v>
      </c>
      <c r="AV56" s="32">
        <v>917</v>
      </c>
      <c r="AW56" s="33">
        <v>3119</v>
      </c>
      <c r="AX56" s="34">
        <v>775</v>
      </c>
      <c r="AY56" s="41">
        <v>42</v>
      </c>
      <c r="AZ56" s="42">
        <v>41</v>
      </c>
      <c r="BA56" s="43">
        <v>43</v>
      </c>
      <c r="BB56" s="41">
        <v>67</v>
      </c>
      <c r="BC56" s="42">
        <v>63</v>
      </c>
      <c r="BD56" s="43">
        <v>60</v>
      </c>
      <c r="BE56" s="44">
        <v>3.0038759689922476</v>
      </c>
      <c r="BF56" s="44">
        <v>-0.63501291989664121</v>
      </c>
      <c r="BG56" s="44">
        <v>-22.353847608243527</v>
      </c>
      <c r="BH56" s="45">
        <v>2.1527777777777777</v>
      </c>
      <c r="BI56" s="44">
        <v>-0.12831674958540651</v>
      </c>
      <c r="BJ56" s="46">
        <v>-14.349867724867725</v>
      </c>
      <c r="BK56" s="33">
        <v>75</v>
      </c>
      <c r="BL56" s="33">
        <v>74</v>
      </c>
      <c r="BM56" s="33">
        <v>75</v>
      </c>
      <c r="BN56" s="32">
        <v>4386</v>
      </c>
      <c r="BO56" s="33">
        <v>14718</v>
      </c>
      <c r="BP56" s="34">
        <v>3436</v>
      </c>
      <c r="BQ56" s="47">
        <v>405.48282887078</v>
      </c>
      <c r="BR56" s="47">
        <v>22.087024037218669</v>
      </c>
      <c r="BS56" s="47">
        <v>-8.0418348063500389</v>
      </c>
      <c r="BT56" s="48">
        <v>1797.7277419354839</v>
      </c>
      <c r="BU56" s="47">
        <v>-36.049793506173728</v>
      </c>
      <c r="BV56" s="49">
        <v>-153.62076720206028</v>
      </c>
      <c r="BW56" s="44">
        <v>4.4335483870967742</v>
      </c>
      <c r="BX56" s="44">
        <v>-0.34943961726527561</v>
      </c>
      <c r="BY56" s="44">
        <v>-0.28527174756177054</v>
      </c>
      <c r="BZ56" s="38">
        <v>0.25451851851851853</v>
      </c>
      <c r="CA56" s="39">
        <v>-6.8575404133415174E-2</v>
      </c>
      <c r="CB56" s="50">
        <v>-1.9553913913913916</v>
      </c>
    </row>
    <row r="57" spans="1:80" x14ac:dyDescent="0.25">
      <c r="A57" s="11" t="s">
        <v>159</v>
      </c>
      <c r="B57" s="32">
        <v>4717.9197999999997</v>
      </c>
      <c r="C57" s="33">
        <v>20894.269179999999</v>
      </c>
      <c r="D57" s="34">
        <v>4576.6668400000008</v>
      </c>
      <c r="E57" s="32">
        <v>4649.8649999999998</v>
      </c>
      <c r="F57" s="33">
        <v>19594.575949999999</v>
      </c>
      <c r="G57" s="34">
        <v>4729.2225699999999</v>
      </c>
      <c r="H57" s="35">
        <v>0.96774190096957113</v>
      </c>
      <c r="I57" s="36">
        <v>-4.6893964802876109E-2</v>
      </c>
      <c r="J57" s="37">
        <v>-9.8587333881770434E-2</v>
      </c>
      <c r="K57" s="32">
        <v>2999.9810000000002</v>
      </c>
      <c r="L57" s="33">
        <v>12169.887050000001</v>
      </c>
      <c r="M57" s="33">
        <v>3269.5309999999999</v>
      </c>
      <c r="N57" s="38">
        <v>0.69134640030274574</v>
      </c>
      <c r="O57" s="39">
        <v>4.6170465087422174E-2</v>
      </c>
      <c r="P57" s="40">
        <v>7.0261918502566689E-2</v>
      </c>
      <c r="Q57" s="32">
        <v>724.12600000000009</v>
      </c>
      <c r="R57" s="33">
        <v>3454.3076999999998</v>
      </c>
      <c r="S57" s="34">
        <v>627.77497999999991</v>
      </c>
      <c r="T57" s="38">
        <v>0.1327438010598854</v>
      </c>
      <c r="U57" s="39">
        <v>-2.2986741654795584E-2</v>
      </c>
      <c r="V57" s="40">
        <v>-4.3545173440733997E-2</v>
      </c>
      <c r="W57" s="32">
        <v>925.75799999999992</v>
      </c>
      <c r="X57" s="33">
        <v>3970.3811999999998</v>
      </c>
      <c r="Y57" s="34">
        <v>831.91659000000004</v>
      </c>
      <c r="Z57" s="38">
        <v>0.17590979863736886</v>
      </c>
      <c r="AA57" s="39">
        <v>-2.3183723432626702E-2</v>
      </c>
      <c r="AB57" s="40">
        <v>-2.6716745061832775E-2</v>
      </c>
      <c r="AC57" s="32">
        <v>4812.2687999999998</v>
      </c>
      <c r="AD57" s="33">
        <v>4785.0860000000002</v>
      </c>
      <c r="AE57" s="33">
        <v>4243.8518700000004</v>
      </c>
      <c r="AF57" s="33">
        <v>-568.41692999999941</v>
      </c>
      <c r="AG57" s="34">
        <v>-541.23412999999982</v>
      </c>
      <c r="AH57" s="32">
        <v>4812.2687999999998</v>
      </c>
      <c r="AI57" s="33">
        <v>4785.0860000000002</v>
      </c>
      <c r="AJ57" s="33">
        <v>4243.8518700000004</v>
      </c>
      <c r="AK57" s="33">
        <v>-568.41692999999941</v>
      </c>
      <c r="AL57" s="34">
        <v>-541.23412999999982</v>
      </c>
      <c r="AM57" s="38">
        <v>0.92728005300905836</v>
      </c>
      <c r="AN57" s="39">
        <v>-9.2717955435256405E-2</v>
      </c>
      <c r="AO57" s="40">
        <v>0.69826577360175146</v>
      </c>
      <c r="AP57" s="38">
        <v>0.92728005300905836</v>
      </c>
      <c r="AQ57" s="39">
        <v>-9.2717955435256405E-2</v>
      </c>
      <c r="AR57" s="40">
        <v>0.69826577360175146</v>
      </c>
      <c r="AS57" s="39">
        <v>0.89736776123015083</v>
      </c>
      <c r="AT57" s="39">
        <v>-0.1375588011539185</v>
      </c>
      <c r="AU57" s="39">
        <v>0.65316313989972596</v>
      </c>
      <c r="AV57" s="32">
        <v>2404</v>
      </c>
      <c r="AW57" s="33">
        <v>9769</v>
      </c>
      <c r="AX57" s="34">
        <v>2641</v>
      </c>
      <c r="AY57" s="41">
        <v>136</v>
      </c>
      <c r="AZ57" s="42">
        <v>135</v>
      </c>
      <c r="BA57" s="43">
        <v>137</v>
      </c>
      <c r="BB57" s="41">
        <v>166</v>
      </c>
      <c r="BC57" s="42">
        <v>163</v>
      </c>
      <c r="BD57" s="43">
        <v>158</v>
      </c>
      <c r="BE57" s="44">
        <v>3.2128953771289539</v>
      </c>
      <c r="BF57" s="44">
        <v>0.26681694575640513</v>
      </c>
      <c r="BG57" s="44">
        <v>-20.908092277192033</v>
      </c>
      <c r="BH57" s="45">
        <v>2.7858649789029535</v>
      </c>
      <c r="BI57" s="44">
        <v>0.37221036042905764</v>
      </c>
      <c r="BJ57" s="46">
        <v>-17.191640133571482</v>
      </c>
      <c r="BK57" s="33">
        <v>373</v>
      </c>
      <c r="BL57" s="33">
        <v>368</v>
      </c>
      <c r="BM57" s="33">
        <v>366</v>
      </c>
      <c r="BN57" s="32">
        <v>13655</v>
      </c>
      <c r="BO57" s="33">
        <v>54514</v>
      </c>
      <c r="BP57" s="34">
        <v>13041</v>
      </c>
      <c r="BQ57" s="47">
        <v>362.64263246683538</v>
      </c>
      <c r="BR57" s="47">
        <v>22.117916245670983</v>
      </c>
      <c r="BS57" s="47">
        <v>3.2014623087108589</v>
      </c>
      <c r="BT57" s="48">
        <v>1790.6938924649755</v>
      </c>
      <c r="BU57" s="47">
        <v>-143.5261574518297</v>
      </c>
      <c r="BV57" s="49">
        <v>-215.09748331555465</v>
      </c>
      <c r="BW57" s="44">
        <v>4.9379023097311627</v>
      </c>
      <c r="BX57" s="44">
        <v>-0.7422141628145944</v>
      </c>
      <c r="BY57" s="44">
        <v>-0.64240273684474047</v>
      </c>
      <c r="BZ57" s="38">
        <v>0.19795081967213113</v>
      </c>
      <c r="CA57" s="39">
        <v>-4.3065233581000839E-3</v>
      </c>
      <c r="CB57" s="50">
        <v>-1.4480032866080623</v>
      </c>
    </row>
    <row r="58" spans="1:80" x14ac:dyDescent="0.25">
      <c r="A58" s="11" t="s">
        <v>158</v>
      </c>
      <c r="B58" s="32">
        <v>1781.0259199999998</v>
      </c>
      <c r="C58" s="33">
        <v>7924.9457400000001</v>
      </c>
      <c r="D58" s="34">
        <v>1854.2076499999998</v>
      </c>
      <c r="E58" s="32">
        <v>1613.48855</v>
      </c>
      <c r="F58" s="33">
        <v>7549.3235199999999</v>
      </c>
      <c r="G58" s="34">
        <v>1861.4745700000001</v>
      </c>
      <c r="H58" s="35">
        <v>0.99609614865702933</v>
      </c>
      <c r="I58" s="36">
        <v>-0.10773933874075847</v>
      </c>
      <c r="J58" s="37">
        <v>-5.3659596874989002E-2</v>
      </c>
      <c r="K58" s="32">
        <v>1087.798</v>
      </c>
      <c r="L58" s="33">
        <v>5076.1779999999999</v>
      </c>
      <c r="M58" s="33">
        <v>1206.828</v>
      </c>
      <c r="N58" s="38">
        <v>0.64831828457371832</v>
      </c>
      <c r="O58" s="39">
        <v>-2.5871811166347514E-2</v>
      </c>
      <c r="P58" s="40">
        <v>-2.4083419572615616E-2</v>
      </c>
      <c r="Q58" s="32">
        <v>241.40699999999998</v>
      </c>
      <c r="R58" s="33">
        <v>1196.6378</v>
      </c>
      <c r="S58" s="34">
        <v>350.60909999999996</v>
      </c>
      <c r="T58" s="38">
        <v>0.18835019594170441</v>
      </c>
      <c r="U58" s="39">
        <v>3.8732152479294985E-2</v>
      </c>
      <c r="V58" s="40">
        <v>2.9840920662957321E-2</v>
      </c>
      <c r="W58" s="32">
        <v>284.28354999999999</v>
      </c>
      <c r="X58" s="33">
        <v>1276.5077200000001</v>
      </c>
      <c r="Y58" s="34">
        <v>304.03746999999998</v>
      </c>
      <c r="Z58" s="38">
        <v>0.16333151948457719</v>
      </c>
      <c r="AA58" s="39">
        <v>-1.2860341312947526E-2</v>
      </c>
      <c r="AB58" s="40">
        <v>-5.7575010903418156E-3</v>
      </c>
      <c r="AC58" s="32">
        <v>2108.8222199999996</v>
      </c>
      <c r="AD58" s="33">
        <v>2136.3342599999996</v>
      </c>
      <c r="AE58" s="33">
        <v>1558.5266200000001</v>
      </c>
      <c r="AF58" s="33">
        <v>-550.29559999999947</v>
      </c>
      <c r="AG58" s="34">
        <v>-577.80763999999954</v>
      </c>
      <c r="AH58" s="32">
        <v>2108.8222199999996</v>
      </c>
      <c r="AI58" s="33">
        <v>2136.3342599999996</v>
      </c>
      <c r="AJ58" s="33">
        <v>1558.5266200000001</v>
      </c>
      <c r="AK58" s="33">
        <v>-550.29559999999947</v>
      </c>
      <c r="AL58" s="34">
        <v>-577.80763999999954</v>
      </c>
      <c r="AM58" s="38">
        <v>0.84053510403756571</v>
      </c>
      <c r="AN58" s="39">
        <v>-0.34351404219832959</v>
      </c>
      <c r="AO58" s="40">
        <v>0.57096426657212218</v>
      </c>
      <c r="AP58" s="38">
        <v>0.84053510403756571</v>
      </c>
      <c r="AQ58" s="39">
        <v>-0.34351404219832959</v>
      </c>
      <c r="AR58" s="40">
        <v>0.57096426657212218</v>
      </c>
      <c r="AS58" s="39">
        <v>0.83725377994285466</v>
      </c>
      <c r="AT58" s="39">
        <v>-0.46974168649537906</v>
      </c>
      <c r="AU58" s="39">
        <v>0.55427024448562734</v>
      </c>
      <c r="AV58" s="32">
        <v>1460</v>
      </c>
      <c r="AW58" s="33">
        <v>5200</v>
      </c>
      <c r="AX58" s="34">
        <v>1397</v>
      </c>
      <c r="AY58" s="41">
        <v>37</v>
      </c>
      <c r="AZ58" s="42">
        <v>38</v>
      </c>
      <c r="BA58" s="43">
        <v>39</v>
      </c>
      <c r="BB58" s="41">
        <v>75</v>
      </c>
      <c r="BC58" s="42">
        <v>71</v>
      </c>
      <c r="BD58" s="43">
        <v>70</v>
      </c>
      <c r="BE58" s="44">
        <v>5.9700854700854693</v>
      </c>
      <c r="BF58" s="44">
        <v>-0.6064911064911076</v>
      </c>
      <c r="BG58" s="44">
        <v>-39.643949617633822</v>
      </c>
      <c r="BH58" s="45">
        <v>3.3261904761904759</v>
      </c>
      <c r="BI58" s="44">
        <v>8.17460317460319E-2</v>
      </c>
      <c r="BJ58" s="46">
        <v>-21.086955063715624</v>
      </c>
      <c r="BK58" s="33">
        <v>115</v>
      </c>
      <c r="BL58" s="33">
        <v>115</v>
      </c>
      <c r="BM58" s="33">
        <v>115</v>
      </c>
      <c r="BN58" s="32">
        <v>6716</v>
      </c>
      <c r="BO58" s="33">
        <v>26619</v>
      </c>
      <c r="BP58" s="34">
        <v>6414</v>
      </c>
      <c r="BQ58" s="47">
        <v>290.22054412223264</v>
      </c>
      <c r="BR58" s="47">
        <v>49.975078071011666</v>
      </c>
      <c r="BS58" s="47">
        <v>6.6139653627000143</v>
      </c>
      <c r="BT58" s="48">
        <v>1332.4800071581963</v>
      </c>
      <c r="BU58" s="47">
        <v>227.3508633225797</v>
      </c>
      <c r="BV58" s="49">
        <v>-119.31297745718825</v>
      </c>
      <c r="BW58" s="44">
        <v>4.5912670007158196</v>
      </c>
      <c r="BX58" s="44">
        <v>-8.7329992841800319E-3</v>
      </c>
      <c r="BY58" s="44">
        <v>-0.52777146082264181</v>
      </c>
      <c r="BZ58" s="38">
        <v>0.30985507246376809</v>
      </c>
      <c r="CA58" s="39">
        <v>-1.2796861237889368E-2</v>
      </c>
      <c r="CB58" s="50">
        <v>-2.2620289855072464</v>
      </c>
    </row>
    <row r="59" spans="1:80" x14ac:dyDescent="0.25">
      <c r="A59" s="11" t="s">
        <v>157</v>
      </c>
      <c r="B59" s="32">
        <v>819.24599999999998</v>
      </c>
      <c r="C59" s="33">
        <v>3797.6849999999999</v>
      </c>
      <c r="D59" s="34">
        <v>1009.582</v>
      </c>
      <c r="E59" s="32">
        <v>818.50400000000002</v>
      </c>
      <c r="F59" s="33">
        <v>3649.8449999999998</v>
      </c>
      <c r="G59" s="34">
        <v>1008.044</v>
      </c>
      <c r="H59" s="35">
        <v>1.0015257270515969</v>
      </c>
      <c r="I59" s="36">
        <v>6.1919513483177369E-4</v>
      </c>
      <c r="J59" s="37">
        <v>-3.8980102648020543E-2</v>
      </c>
      <c r="K59" s="32">
        <v>557.69299999999998</v>
      </c>
      <c r="L59" s="33">
        <v>2351.5740000000001</v>
      </c>
      <c r="M59" s="33">
        <v>761.36500000000001</v>
      </c>
      <c r="N59" s="38">
        <v>0.75528945165091999</v>
      </c>
      <c r="O59" s="39">
        <v>7.3932976911639581E-2</v>
      </c>
      <c r="P59" s="40">
        <v>0.1109952418968071</v>
      </c>
      <c r="Q59" s="32">
        <v>206.53100000000001</v>
      </c>
      <c r="R59" s="33">
        <v>957.41399999999999</v>
      </c>
      <c r="S59" s="34">
        <v>150.98400000000001</v>
      </c>
      <c r="T59" s="38">
        <v>0.14977917630579618</v>
      </c>
      <c r="U59" s="39">
        <v>-0.10254824054250267</v>
      </c>
      <c r="V59" s="40">
        <v>-0.11253716863487939</v>
      </c>
      <c r="W59" s="32">
        <v>54.28</v>
      </c>
      <c r="X59" s="33">
        <v>340.85700000000003</v>
      </c>
      <c r="Y59" s="34">
        <v>95.694999999999993</v>
      </c>
      <c r="Z59" s="38">
        <v>9.4931372043283821E-2</v>
      </c>
      <c r="AA59" s="39">
        <v>2.8615263630863114E-2</v>
      </c>
      <c r="AB59" s="40">
        <v>1.5419267380722135E-3</v>
      </c>
      <c r="AC59" s="32">
        <v>308.93599999999998</v>
      </c>
      <c r="AD59" s="33">
        <v>426.52600000000001</v>
      </c>
      <c r="AE59" s="33">
        <v>455.41899999999998</v>
      </c>
      <c r="AF59" s="33">
        <v>146.483</v>
      </c>
      <c r="AG59" s="34">
        <v>28.892999999999972</v>
      </c>
      <c r="AH59" s="32">
        <v>308.93599999999998</v>
      </c>
      <c r="AI59" s="33">
        <v>426.52600000000001</v>
      </c>
      <c r="AJ59" s="33">
        <v>455.41899999999998</v>
      </c>
      <c r="AK59" s="33">
        <v>146.483</v>
      </c>
      <c r="AL59" s="34">
        <v>28.892999999999972</v>
      </c>
      <c r="AM59" s="38">
        <v>0.4510965924511332</v>
      </c>
      <c r="AN59" s="39">
        <v>7.3998626760730102E-2</v>
      </c>
      <c r="AO59" s="40">
        <v>0.33878448652344306</v>
      </c>
      <c r="AP59" s="38">
        <v>0.4510965924511332</v>
      </c>
      <c r="AQ59" s="39">
        <v>7.3998626760730102E-2</v>
      </c>
      <c r="AR59" s="40">
        <v>0.33878448652344306</v>
      </c>
      <c r="AS59" s="39">
        <v>0.45178484272511915</v>
      </c>
      <c r="AT59" s="39">
        <v>7.4345025693070499E-2</v>
      </c>
      <c r="AU59" s="39">
        <v>0.33492344176151656</v>
      </c>
      <c r="AV59" s="32">
        <v>404</v>
      </c>
      <c r="AW59" s="33">
        <v>1558</v>
      </c>
      <c r="AX59" s="34">
        <v>423</v>
      </c>
      <c r="AY59" s="41">
        <v>17.5</v>
      </c>
      <c r="AZ59" s="42">
        <v>17</v>
      </c>
      <c r="BA59" s="43">
        <v>17</v>
      </c>
      <c r="BB59" s="41">
        <v>28</v>
      </c>
      <c r="BC59" s="42">
        <v>27</v>
      </c>
      <c r="BD59" s="43">
        <v>29</v>
      </c>
      <c r="BE59" s="44">
        <v>4.1470588235294121</v>
      </c>
      <c r="BF59" s="44">
        <v>0.29943977591036441</v>
      </c>
      <c r="BG59" s="44">
        <v>-26.401960784313722</v>
      </c>
      <c r="BH59" s="45">
        <v>2.4310344827586206</v>
      </c>
      <c r="BI59" s="44">
        <v>2.6272577996715896E-2</v>
      </c>
      <c r="BJ59" s="46">
        <v>-16.803533418475947</v>
      </c>
      <c r="BK59" s="33">
        <v>75</v>
      </c>
      <c r="BL59" s="33">
        <v>75</v>
      </c>
      <c r="BM59" s="33">
        <v>75</v>
      </c>
      <c r="BN59" s="32">
        <v>2325</v>
      </c>
      <c r="BO59" s="33">
        <v>9883</v>
      </c>
      <c r="BP59" s="34">
        <v>2390</v>
      </c>
      <c r="BQ59" s="47">
        <v>421.77573221757325</v>
      </c>
      <c r="BR59" s="47">
        <v>69.731001034777535</v>
      </c>
      <c r="BS59" s="47">
        <v>52.47035935508211</v>
      </c>
      <c r="BT59" s="48">
        <v>2383.0827423167848</v>
      </c>
      <c r="BU59" s="47">
        <v>357.08274231678479</v>
      </c>
      <c r="BV59" s="49">
        <v>40.435117156322576</v>
      </c>
      <c r="BW59" s="44">
        <v>5.6501182033096926</v>
      </c>
      <c r="BX59" s="44">
        <v>-0.1048322917398119</v>
      </c>
      <c r="BY59" s="44">
        <v>-0.69327075689569906</v>
      </c>
      <c r="BZ59" s="38">
        <v>0.17703703703703705</v>
      </c>
      <c r="CA59" s="39">
        <v>5.7663188049928427E-3</v>
      </c>
      <c r="CB59" s="50">
        <v>-1.2871111111111111</v>
      </c>
    </row>
    <row r="60" spans="1:80" x14ac:dyDescent="0.25">
      <c r="A60" s="11" t="s">
        <v>156</v>
      </c>
      <c r="B60" s="32">
        <v>1139.413</v>
      </c>
      <c r="C60" s="33">
        <v>4971.7190000000001</v>
      </c>
      <c r="D60" s="34">
        <v>1074.0730000000001</v>
      </c>
      <c r="E60" s="32">
        <v>1169.9970000000001</v>
      </c>
      <c r="F60" s="33">
        <v>4506.9629999999997</v>
      </c>
      <c r="G60" s="34">
        <v>1172.2239999999999</v>
      </c>
      <c r="H60" s="35">
        <v>0.91626941608429802</v>
      </c>
      <c r="I60" s="36">
        <v>-5.7590345949279809E-2</v>
      </c>
      <c r="J60" s="37">
        <v>-0.18685013470855305</v>
      </c>
      <c r="K60" s="32">
        <v>718.29399999999998</v>
      </c>
      <c r="L60" s="33">
        <v>2756.558</v>
      </c>
      <c r="M60" s="33">
        <v>653.96199999999999</v>
      </c>
      <c r="N60" s="38">
        <v>0.55788142880541602</v>
      </c>
      <c r="O60" s="39">
        <v>-5.6046641095617855E-2</v>
      </c>
      <c r="P60" s="40">
        <v>-5.3740632436267144E-2</v>
      </c>
      <c r="Q60" s="32">
        <v>345.096</v>
      </c>
      <c r="R60" s="33">
        <v>1256.4320000000002</v>
      </c>
      <c r="S60" s="34">
        <v>435.15199999999999</v>
      </c>
      <c r="T60" s="38">
        <v>0.37121915265341776</v>
      </c>
      <c r="U60" s="39">
        <v>7.6264550205719206E-2</v>
      </c>
      <c r="V60" s="40">
        <v>9.244340055605188E-2</v>
      </c>
      <c r="W60" s="32">
        <v>106.607</v>
      </c>
      <c r="X60" s="33">
        <v>493.97300000000001</v>
      </c>
      <c r="Y60" s="34">
        <v>83.11</v>
      </c>
      <c r="Z60" s="38">
        <v>7.0899418541166201E-2</v>
      </c>
      <c r="AA60" s="39">
        <v>-2.0217909110101281E-2</v>
      </c>
      <c r="AB60" s="40">
        <v>-3.8702768119784875E-2</v>
      </c>
      <c r="AC60" s="32">
        <v>468.99700000000001</v>
      </c>
      <c r="AD60" s="33">
        <v>439.08</v>
      </c>
      <c r="AE60" s="33">
        <v>383.64699999999999</v>
      </c>
      <c r="AF60" s="33">
        <v>-85.350000000000023</v>
      </c>
      <c r="AG60" s="34">
        <v>-55.432999999999993</v>
      </c>
      <c r="AH60" s="32">
        <v>468.99700000000001</v>
      </c>
      <c r="AI60" s="33">
        <v>439.08</v>
      </c>
      <c r="AJ60" s="33">
        <v>383.64699999999999</v>
      </c>
      <c r="AK60" s="33">
        <v>-85.350000000000023</v>
      </c>
      <c r="AL60" s="34">
        <v>-55.432999999999993</v>
      </c>
      <c r="AM60" s="38">
        <v>0.3571889433958399</v>
      </c>
      <c r="AN60" s="39">
        <v>-5.4423878293924921E-2</v>
      </c>
      <c r="AO60" s="40">
        <v>0.26887341309334289</v>
      </c>
      <c r="AP60" s="38">
        <v>0.3571889433958399</v>
      </c>
      <c r="AQ60" s="39">
        <v>-5.4423878293924921E-2</v>
      </c>
      <c r="AR60" s="40">
        <v>0.26887341309334289</v>
      </c>
      <c r="AS60" s="39">
        <v>0.32728130459707361</v>
      </c>
      <c r="AT60" s="39">
        <v>-7.3571859983690258E-2</v>
      </c>
      <c r="AU60" s="39">
        <v>0.22985871648175071</v>
      </c>
      <c r="AV60" s="32">
        <v>634</v>
      </c>
      <c r="AW60" s="33">
        <v>2566</v>
      </c>
      <c r="AX60" s="34">
        <v>640</v>
      </c>
      <c r="AY60" s="41">
        <v>32</v>
      </c>
      <c r="AZ60" s="42">
        <v>31</v>
      </c>
      <c r="BA60" s="43">
        <v>34</v>
      </c>
      <c r="BB60" s="41">
        <v>47</v>
      </c>
      <c r="BC60" s="42">
        <v>47</v>
      </c>
      <c r="BD60" s="43">
        <v>46</v>
      </c>
      <c r="BE60" s="44">
        <v>3.1372549019607843</v>
      </c>
      <c r="BF60" s="44">
        <v>-0.16482843137254921</v>
      </c>
      <c r="BG60" s="44">
        <v>-24.454142947501584</v>
      </c>
      <c r="BH60" s="45">
        <v>2.318840579710145</v>
      </c>
      <c r="BI60" s="44">
        <v>7.0613629355535057E-2</v>
      </c>
      <c r="BJ60" s="46">
        <v>-15.879740980573544</v>
      </c>
      <c r="BK60" s="33">
        <v>82</v>
      </c>
      <c r="BL60" s="33">
        <v>84</v>
      </c>
      <c r="BM60" s="33">
        <v>83</v>
      </c>
      <c r="BN60" s="32">
        <v>2907</v>
      </c>
      <c r="BO60" s="33">
        <v>12648</v>
      </c>
      <c r="BP60" s="34">
        <v>3126</v>
      </c>
      <c r="BQ60" s="47">
        <v>374.99168266154828</v>
      </c>
      <c r="BR60" s="47">
        <v>-27.484065532466161</v>
      </c>
      <c r="BS60" s="47">
        <v>18.653684559081512</v>
      </c>
      <c r="BT60" s="48">
        <v>1831.6</v>
      </c>
      <c r="BU60" s="47">
        <v>-13.821135646687708</v>
      </c>
      <c r="BV60" s="49">
        <v>75.184177708495554</v>
      </c>
      <c r="BW60" s="44">
        <v>4.8843750000000004</v>
      </c>
      <c r="BX60" s="44">
        <v>0.29920149842271293</v>
      </c>
      <c r="BY60" s="44">
        <v>-4.4697486360092853E-2</v>
      </c>
      <c r="BZ60" s="38">
        <v>0.20923694779116467</v>
      </c>
      <c r="CA60" s="39">
        <v>1.3373856563567293E-2</v>
      </c>
      <c r="CB60" s="50">
        <v>-1.4637789252247084</v>
      </c>
    </row>
    <row r="61" spans="1:80" x14ac:dyDescent="0.25">
      <c r="A61" s="11" t="s">
        <v>155</v>
      </c>
      <c r="B61" s="32">
        <v>961.08699999999999</v>
      </c>
      <c r="C61" s="33">
        <v>4299.576</v>
      </c>
      <c r="D61" s="34">
        <v>979.59500000000003</v>
      </c>
      <c r="E61" s="32">
        <v>1102.4000000000001</v>
      </c>
      <c r="F61" s="33">
        <v>4397.9319999999998</v>
      </c>
      <c r="G61" s="34">
        <v>1035.925</v>
      </c>
      <c r="H61" s="35">
        <v>0.94562347660303603</v>
      </c>
      <c r="I61" s="36">
        <v>7.3810160202455566E-2</v>
      </c>
      <c r="J61" s="37">
        <v>-3.2012375883996524E-2</v>
      </c>
      <c r="K61" s="32">
        <v>697.678</v>
      </c>
      <c r="L61" s="33">
        <v>3233.0369999999998</v>
      </c>
      <c r="M61" s="33">
        <v>795.61199999999997</v>
      </c>
      <c r="N61" s="38">
        <v>0.76802085093032801</v>
      </c>
      <c r="O61" s="39">
        <v>0.13514893511029902</v>
      </c>
      <c r="P61" s="40">
        <v>3.289420504312468E-2</v>
      </c>
      <c r="Q61" s="32">
        <v>292.154</v>
      </c>
      <c r="R61" s="33">
        <v>761.59300000000007</v>
      </c>
      <c r="S61" s="34">
        <v>172.10000000000002</v>
      </c>
      <c r="T61" s="38">
        <v>0.16613171802978019</v>
      </c>
      <c r="U61" s="39">
        <v>-9.8884609981830823E-2</v>
      </c>
      <c r="V61" s="40">
        <v>-7.0389903849929492E-3</v>
      </c>
      <c r="W61" s="32">
        <v>112.568</v>
      </c>
      <c r="X61" s="33">
        <v>403.30199999999996</v>
      </c>
      <c r="Y61" s="34">
        <v>68.213000000000008</v>
      </c>
      <c r="Z61" s="38">
        <v>6.5847431039891893E-2</v>
      </c>
      <c r="AA61" s="39">
        <v>-3.6264325128468042E-2</v>
      </c>
      <c r="AB61" s="40">
        <v>-2.5855214658131634E-2</v>
      </c>
      <c r="AC61" s="32">
        <v>307.20299999999997</v>
      </c>
      <c r="AD61" s="33">
        <v>373.58699999999999</v>
      </c>
      <c r="AE61" s="33">
        <v>408.85700000000003</v>
      </c>
      <c r="AF61" s="33">
        <v>101.65400000000005</v>
      </c>
      <c r="AG61" s="34">
        <v>35.270000000000039</v>
      </c>
      <c r="AH61" s="32">
        <v>307.20299999999997</v>
      </c>
      <c r="AI61" s="33">
        <v>373.58699999999999</v>
      </c>
      <c r="AJ61" s="33">
        <v>408.85700000000003</v>
      </c>
      <c r="AK61" s="33">
        <v>101.65400000000005</v>
      </c>
      <c r="AL61" s="34">
        <v>35.270000000000039</v>
      </c>
      <c r="AM61" s="38">
        <v>0.41737350639805226</v>
      </c>
      <c r="AN61" s="39">
        <v>9.7732308462797735E-2</v>
      </c>
      <c r="AO61" s="40">
        <v>0.33048424103793306</v>
      </c>
      <c r="AP61" s="38">
        <v>0.41737350639805226</v>
      </c>
      <c r="AQ61" s="39">
        <v>9.7732308462797735E-2</v>
      </c>
      <c r="AR61" s="40">
        <v>0.33048424103793306</v>
      </c>
      <c r="AS61" s="39">
        <v>0.39467818616212569</v>
      </c>
      <c r="AT61" s="39">
        <v>0.11601073333193707</v>
      </c>
      <c r="AU61" s="39">
        <v>0.30973212514981352</v>
      </c>
      <c r="AV61" s="32">
        <v>672</v>
      </c>
      <c r="AW61" s="33">
        <v>2789</v>
      </c>
      <c r="AX61" s="34">
        <v>714</v>
      </c>
      <c r="AY61" s="41">
        <v>30</v>
      </c>
      <c r="AZ61" s="42">
        <v>28</v>
      </c>
      <c r="BA61" s="43">
        <v>24</v>
      </c>
      <c r="BB61" s="41">
        <v>41</v>
      </c>
      <c r="BC61" s="42">
        <v>39</v>
      </c>
      <c r="BD61" s="43">
        <v>41</v>
      </c>
      <c r="BE61" s="44">
        <v>4.958333333333333</v>
      </c>
      <c r="BF61" s="44">
        <v>1.2250000000000001</v>
      </c>
      <c r="BG61" s="44">
        <v>-28.244047619047624</v>
      </c>
      <c r="BH61" s="45">
        <v>2.9024390243902438</v>
      </c>
      <c r="BI61" s="44">
        <v>0.17073170731707288</v>
      </c>
      <c r="BJ61" s="46">
        <v>-20.935167813216594</v>
      </c>
      <c r="BK61" s="33">
        <v>84</v>
      </c>
      <c r="BL61" s="33">
        <v>84</v>
      </c>
      <c r="BM61" s="33">
        <v>84</v>
      </c>
      <c r="BN61" s="32">
        <v>3019</v>
      </c>
      <c r="BO61" s="33">
        <v>12938</v>
      </c>
      <c r="BP61" s="34">
        <v>3186</v>
      </c>
      <c r="BQ61" s="47">
        <v>325.14908976773381</v>
      </c>
      <c r="BR61" s="47">
        <v>-40.004934743693809</v>
      </c>
      <c r="BS61" s="47">
        <v>-14.774546033781121</v>
      </c>
      <c r="BT61" s="48">
        <v>1450.8753501400561</v>
      </c>
      <c r="BU61" s="47">
        <v>-189.6008403361343</v>
      </c>
      <c r="BV61" s="49">
        <v>-126.00955484380916</v>
      </c>
      <c r="BW61" s="44">
        <v>4.46218487394958</v>
      </c>
      <c r="BX61" s="44">
        <v>-3.0374649859943759E-2</v>
      </c>
      <c r="BY61" s="44">
        <v>-0.17675381375210542</v>
      </c>
      <c r="BZ61" s="38">
        <v>0.21071428571428572</v>
      </c>
      <c r="CA61" s="39">
        <v>1.2148118916074729E-2</v>
      </c>
      <c r="CB61" s="50">
        <v>-1.5006613756613756</v>
      </c>
    </row>
    <row r="62" spans="1:80" x14ac:dyDescent="0.25">
      <c r="A62" s="11" t="s">
        <v>154</v>
      </c>
      <c r="B62" s="12">
        <v>2536.7843699999999</v>
      </c>
      <c r="C62" s="13">
        <v>10542.388859999999</v>
      </c>
      <c r="D62" s="14">
        <v>3133.4896200000003</v>
      </c>
      <c r="E62" s="12">
        <v>2398.6082700000002</v>
      </c>
      <c r="F62" s="13">
        <v>10529.9905</v>
      </c>
      <c r="G62" s="14">
        <v>2306.7405099999996</v>
      </c>
      <c r="H62" s="15">
        <v>1.3584057705736485</v>
      </c>
      <c r="I62" s="16">
        <v>0.30079899012174938</v>
      </c>
      <c r="J62" s="17">
        <v>0.3572283374126215</v>
      </c>
      <c r="K62" s="12">
        <v>1629.5826100000002</v>
      </c>
      <c r="L62" s="13">
        <v>6727.00432</v>
      </c>
      <c r="M62" s="13">
        <v>1579.55945</v>
      </c>
      <c r="N62" s="18">
        <v>0.68475818721369752</v>
      </c>
      <c r="O62" s="19">
        <v>5.3714651792571289E-3</v>
      </c>
      <c r="P62" s="20">
        <v>4.591579509567989E-2</v>
      </c>
      <c r="Q62" s="12">
        <v>453.70188999999999</v>
      </c>
      <c r="R62" s="13">
        <v>2003.2395399999998</v>
      </c>
      <c r="S62" s="14">
        <v>447.12115999999997</v>
      </c>
      <c r="T62" s="18">
        <v>0.1938324480199119</v>
      </c>
      <c r="U62" s="19">
        <v>4.6803068910063472E-3</v>
      </c>
      <c r="V62" s="20">
        <v>3.5911044973322981E-3</v>
      </c>
      <c r="W62" s="12">
        <v>315.32376999999997</v>
      </c>
      <c r="X62" s="13">
        <v>1799.7466400000001</v>
      </c>
      <c r="Y62" s="14">
        <v>280.05989999999997</v>
      </c>
      <c r="Z62" s="18">
        <v>0.12140936476639065</v>
      </c>
      <c r="AA62" s="19">
        <v>-1.0051772070263351E-2</v>
      </c>
      <c r="AB62" s="20">
        <v>-4.9506899593012146E-2</v>
      </c>
      <c r="AC62" s="12">
        <v>744.00323000000003</v>
      </c>
      <c r="AD62" s="13">
        <v>1102.0834399999999</v>
      </c>
      <c r="AE62" s="13">
        <v>671.18176000000005</v>
      </c>
      <c r="AF62" s="13">
        <v>-72.821469999999977</v>
      </c>
      <c r="AG62" s="14">
        <v>-430.90167999999983</v>
      </c>
      <c r="AH62" s="12">
        <v>744.00323000000003</v>
      </c>
      <c r="AI62" s="13">
        <v>1102.0834399999999</v>
      </c>
      <c r="AJ62" s="13">
        <v>671.18176000000005</v>
      </c>
      <c r="AK62" s="13">
        <v>-72.821469999999977</v>
      </c>
      <c r="AL62" s="14">
        <v>-430.90167999999983</v>
      </c>
      <c r="AM62" s="18">
        <v>0.21419626084480214</v>
      </c>
      <c r="AN62" s="19">
        <v>-7.9089695501578239E-2</v>
      </c>
      <c r="AO62" s="20">
        <v>0.10965795793875661</v>
      </c>
      <c r="AP62" s="18">
        <v>0.21419626084480214</v>
      </c>
      <c r="AQ62" s="19">
        <v>-7.9089695501578239E-2</v>
      </c>
      <c r="AR62" s="20">
        <v>0.10965795793875661</v>
      </c>
      <c r="AS62" s="19">
        <v>0.29096543676687769</v>
      </c>
      <c r="AT62" s="19">
        <v>-1.9215779276373912E-2</v>
      </c>
      <c r="AU62" s="19">
        <v>0.18630404699639311</v>
      </c>
      <c r="AV62" s="12">
        <v>1942</v>
      </c>
      <c r="AW62" s="13">
        <v>7207</v>
      </c>
      <c r="AX62" s="14">
        <v>1986</v>
      </c>
      <c r="AY62" s="21">
        <v>50</v>
      </c>
      <c r="AZ62" s="22">
        <v>50.71</v>
      </c>
      <c r="BA62" s="23">
        <v>49.5</v>
      </c>
      <c r="BB62" s="21">
        <v>53</v>
      </c>
      <c r="BC62" s="22">
        <v>48.12</v>
      </c>
      <c r="BD62" s="23">
        <v>52</v>
      </c>
      <c r="BE62" s="24">
        <v>6.6868686868686877</v>
      </c>
      <c r="BF62" s="24">
        <v>0.21353535353535413</v>
      </c>
      <c r="BG62" s="24">
        <v>-40.68708779771687</v>
      </c>
      <c r="BH62" s="25">
        <v>6.3653846153846159</v>
      </c>
      <c r="BI62" s="24">
        <v>0.25846637639090542</v>
      </c>
      <c r="BJ62" s="26">
        <v>-43.558416991708761</v>
      </c>
      <c r="BK62" s="13">
        <v>216</v>
      </c>
      <c r="BL62" s="13">
        <v>216</v>
      </c>
      <c r="BM62" s="13">
        <v>216</v>
      </c>
      <c r="BN62" s="12">
        <v>10727</v>
      </c>
      <c r="BO62" s="13">
        <v>43464</v>
      </c>
      <c r="BP62" s="14">
        <v>11501</v>
      </c>
      <c r="BQ62" s="27">
        <v>200.56869054864794</v>
      </c>
      <c r="BR62" s="27">
        <v>-23.036070335103346</v>
      </c>
      <c r="BS62" s="27">
        <v>-41.7005552639786</v>
      </c>
      <c r="BT62" s="28">
        <v>1161.5007603222557</v>
      </c>
      <c r="BU62" s="27">
        <v>-73.621932777641405</v>
      </c>
      <c r="BV62" s="29">
        <v>-299.57742755064555</v>
      </c>
      <c r="BW62" s="24">
        <v>5.7910372608257807</v>
      </c>
      <c r="BX62" s="24">
        <v>0.26735034012547221</v>
      </c>
      <c r="BY62" s="24">
        <v>-0.23976612477155523</v>
      </c>
      <c r="BZ62" s="18">
        <v>0.29580761316872428</v>
      </c>
      <c r="CA62" s="19">
        <v>2.143171793647547E-2</v>
      </c>
      <c r="CB62" s="30">
        <v>-1.9399948559670785</v>
      </c>
    </row>
    <row r="63" spans="1:80" x14ac:dyDescent="0.25">
      <c r="A63" s="11" t="s">
        <v>153</v>
      </c>
      <c r="B63" s="32">
        <v>994.71600000000001</v>
      </c>
      <c r="C63" s="33">
        <v>3965.4279999999999</v>
      </c>
      <c r="D63" s="34">
        <v>894.64300000000003</v>
      </c>
      <c r="E63" s="32">
        <v>1016.0549999999999</v>
      </c>
      <c r="F63" s="33">
        <v>4354.9610000000002</v>
      </c>
      <c r="G63" s="34">
        <v>962.97799999999995</v>
      </c>
      <c r="H63" s="35">
        <v>0.92903783887067004</v>
      </c>
      <c r="I63" s="36">
        <v>-4.9960345282746954E-2</v>
      </c>
      <c r="J63" s="37">
        <v>1.8483645618422861E-2</v>
      </c>
      <c r="K63" s="32">
        <v>674.97699999999998</v>
      </c>
      <c r="L63" s="33">
        <v>2632.6219999999998</v>
      </c>
      <c r="M63" s="33">
        <v>667.30200000000002</v>
      </c>
      <c r="N63" s="38">
        <v>0.69295664075399444</v>
      </c>
      <c r="O63" s="39">
        <v>2.8645161552573239E-2</v>
      </c>
      <c r="P63" s="40">
        <v>8.8445601504733684E-2</v>
      </c>
      <c r="Q63" s="32">
        <v>216.078</v>
      </c>
      <c r="R63" s="33">
        <v>1307.1420000000001</v>
      </c>
      <c r="S63" s="34">
        <v>218.566</v>
      </c>
      <c r="T63" s="38">
        <v>0.22696884040964593</v>
      </c>
      <c r="U63" s="39">
        <v>1.430515586501005E-2</v>
      </c>
      <c r="V63" s="40">
        <v>-7.3181264264081336E-2</v>
      </c>
      <c r="W63" s="32">
        <v>125</v>
      </c>
      <c r="X63" s="33">
        <v>415.197</v>
      </c>
      <c r="Y63" s="34">
        <v>77.11</v>
      </c>
      <c r="Z63" s="38">
        <v>8.0074518836359715E-2</v>
      </c>
      <c r="AA63" s="39">
        <v>-4.2950317417583234E-2</v>
      </c>
      <c r="AB63" s="40">
        <v>-1.5264337240652223E-2</v>
      </c>
      <c r="AC63" s="32">
        <v>805.39599999999996</v>
      </c>
      <c r="AD63" s="33">
        <v>910.41899999999998</v>
      </c>
      <c r="AE63" s="33">
        <v>897.36599999999999</v>
      </c>
      <c r="AF63" s="33">
        <v>91.970000000000027</v>
      </c>
      <c r="AG63" s="34">
        <v>-13.052999999999997</v>
      </c>
      <c r="AH63" s="32">
        <v>805.39599999999996</v>
      </c>
      <c r="AI63" s="33">
        <v>910.41899999999998</v>
      </c>
      <c r="AJ63" s="33">
        <v>897.36599999999999</v>
      </c>
      <c r="AK63" s="33">
        <v>91.970000000000027</v>
      </c>
      <c r="AL63" s="34">
        <v>-13.052999999999997</v>
      </c>
      <c r="AM63" s="38">
        <v>1.0030436721686751</v>
      </c>
      <c r="AN63" s="39">
        <v>0.19336935306653946</v>
      </c>
      <c r="AO63" s="40">
        <v>0.77345458367684017</v>
      </c>
      <c r="AP63" s="38">
        <v>1.0030436721686751</v>
      </c>
      <c r="AQ63" s="39">
        <v>0.19336935306653946</v>
      </c>
      <c r="AR63" s="40">
        <v>0.77345458367684017</v>
      </c>
      <c r="AS63" s="39">
        <v>0.93186552548448665</v>
      </c>
      <c r="AT63" s="39">
        <v>0.13919583732784158</v>
      </c>
      <c r="AU63" s="39">
        <v>0.72281221823328512</v>
      </c>
      <c r="AV63" s="32">
        <v>672</v>
      </c>
      <c r="AW63" s="33">
        <v>2457</v>
      </c>
      <c r="AX63" s="34">
        <v>579</v>
      </c>
      <c r="AY63" s="41">
        <v>24.5</v>
      </c>
      <c r="AZ63" s="42">
        <v>23.6</v>
      </c>
      <c r="BA63" s="43">
        <v>23</v>
      </c>
      <c r="BB63" s="41">
        <v>27</v>
      </c>
      <c r="BC63" s="42">
        <v>24.84</v>
      </c>
      <c r="BD63" s="43">
        <v>23</v>
      </c>
      <c r="BE63" s="24">
        <v>4.1956521739130439</v>
      </c>
      <c r="BF63" s="24">
        <v>-0.37577639751552727</v>
      </c>
      <c r="BG63" s="24">
        <v>-30.507737656595427</v>
      </c>
      <c r="BH63" s="25">
        <v>4.1956521739130439</v>
      </c>
      <c r="BI63" s="24">
        <v>4.7504025764895985E-2</v>
      </c>
      <c r="BJ63" s="26">
        <v>-28.775362318840582</v>
      </c>
      <c r="BK63" s="33">
        <v>85</v>
      </c>
      <c r="BL63" s="33">
        <v>85</v>
      </c>
      <c r="BM63" s="33">
        <v>85</v>
      </c>
      <c r="BN63" s="32">
        <v>4061</v>
      </c>
      <c r="BO63" s="33">
        <v>15327</v>
      </c>
      <c r="BP63" s="34">
        <v>3377</v>
      </c>
      <c r="BQ63" s="47">
        <v>285.15783239561739</v>
      </c>
      <c r="BR63" s="47">
        <v>34.959605357941939</v>
      </c>
      <c r="BS63" s="47">
        <v>1.0212759918854317</v>
      </c>
      <c r="BT63" s="48">
        <v>1663.174438687392</v>
      </c>
      <c r="BU63" s="47">
        <v>151.1878315445349</v>
      </c>
      <c r="BV63" s="49">
        <v>-109.29646078350743</v>
      </c>
      <c r="BW63" s="44">
        <v>5.8324697754749568</v>
      </c>
      <c r="BX63" s="44">
        <v>-0.21068498642980504</v>
      </c>
      <c r="BY63" s="44">
        <v>-0.40562546262028132</v>
      </c>
      <c r="BZ63" s="18">
        <v>0.22071895424836599</v>
      </c>
      <c r="CA63" s="19">
        <v>-4.3239446791607988E-2</v>
      </c>
      <c r="CB63" s="30">
        <v>-1.7828104575163397</v>
      </c>
    </row>
    <row r="64" spans="1:80" x14ac:dyDescent="0.25">
      <c r="A64" s="11" t="s">
        <v>152</v>
      </c>
      <c r="B64" s="32">
        <v>983.39122999999995</v>
      </c>
      <c r="C64" s="33">
        <v>4858.6995900000011</v>
      </c>
      <c r="D64" s="34">
        <v>1390.4498099999998</v>
      </c>
      <c r="E64" s="32">
        <v>1137.1683400000002</v>
      </c>
      <c r="F64" s="33">
        <v>4734.5362200000009</v>
      </c>
      <c r="G64" s="34">
        <v>1452.17128</v>
      </c>
      <c r="H64" s="35">
        <v>0.95749711425225259</v>
      </c>
      <c r="I64" s="36">
        <v>9.272521073619111E-2</v>
      </c>
      <c r="J64" s="37">
        <v>-6.8727919041504881E-2</v>
      </c>
      <c r="K64" s="32">
        <v>831.92462</v>
      </c>
      <c r="L64" s="33">
        <v>3312.1715399999998</v>
      </c>
      <c r="M64" s="33">
        <v>868.18747999999994</v>
      </c>
      <c r="N64" s="38">
        <v>0.59785473790667443</v>
      </c>
      <c r="O64" s="39">
        <v>-0.13372087032737112</v>
      </c>
      <c r="P64" s="40">
        <v>-0.1017220286641386</v>
      </c>
      <c r="Q64" s="32">
        <v>181.78708</v>
      </c>
      <c r="R64" s="33">
        <v>885.33600999999999</v>
      </c>
      <c r="S64" s="34">
        <v>393.12025</v>
      </c>
      <c r="T64" s="38">
        <v>0.27071204024913642</v>
      </c>
      <c r="U64" s="39">
        <v>0.11085261257636109</v>
      </c>
      <c r="V64" s="40">
        <v>8.371674253442174E-2</v>
      </c>
      <c r="W64" s="32">
        <v>123.45664000000001</v>
      </c>
      <c r="X64" s="33">
        <v>537.02867000000003</v>
      </c>
      <c r="Y64" s="34">
        <v>190.86355000000003</v>
      </c>
      <c r="Z64" s="38">
        <v>0.1314332218441891</v>
      </c>
      <c r="AA64" s="39">
        <v>2.2868257751010077E-2</v>
      </c>
      <c r="AB64" s="40">
        <v>1.8005286129716955E-2</v>
      </c>
      <c r="AC64" s="32">
        <v>2882.0198999999998</v>
      </c>
      <c r="AD64" s="33">
        <v>3243.8674700000001</v>
      </c>
      <c r="AE64" s="33">
        <v>3413.9812000000002</v>
      </c>
      <c r="AF64" s="33">
        <v>531.96130000000039</v>
      </c>
      <c r="AG64" s="34">
        <v>170.11373000000003</v>
      </c>
      <c r="AH64" s="32">
        <v>2882.0198999999998</v>
      </c>
      <c r="AI64" s="33">
        <v>3243.8674700000001</v>
      </c>
      <c r="AJ64" s="33">
        <v>3413.9812000000002</v>
      </c>
      <c r="AK64" s="33">
        <v>531.96130000000039</v>
      </c>
      <c r="AL64" s="34">
        <v>170.11373000000003</v>
      </c>
      <c r="AM64" s="38">
        <v>2.4553070347789112</v>
      </c>
      <c r="AN64" s="39">
        <v>-0.4753881067671446</v>
      </c>
      <c r="AO64" s="40">
        <v>1.7876659489467248</v>
      </c>
      <c r="AP64" s="38">
        <v>2.4553070347789112</v>
      </c>
      <c r="AQ64" s="39">
        <v>-0.4753881067671446</v>
      </c>
      <c r="AR64" s="40">
        <v>1.7876659489467248</v>
      </c>
      <c r="AS64" s="39">
        <v>2.3509494004040628</v>
      </c>
      <c r="AT64" s="39">
        <v>-0.18343341577599315</v>
      </c>
      <c r="AU64" s="39">
        <v>1.6657994048676468</v>
      </c>
      <c r="AV64" s="32">
        <v>523</v>
      </c>
      <c r="AW64" s="33">
        <v>1884</v>
      </c>
      <c r="AX64" s="34">
        <v>519</v>
      </c>
      <c r="AY64" s="41">
        <v>23</v>
      </c>
      <c r="AZ64" s="42">
        <v>22</v>
      </c>
      <c r="BA64" s="43">
        <v>22</v>
      </c>
      <c r="BB64" s="41">
        <v>34</v>
      </c>
      <c r="BC64" s="42">
        <v>35</v>
      </c>
      <c r="BD64" s="43">
        <v>34</v>
      </c>
      <c r="BE64" s="24">
        <v>3.9318181818181817</v>
      </c>
      <c r="BF64" s="24">
        <v>0.14196310935441359</v>
      </c>
      <c r="BG64" s="24">
        <v>-24.613636363636367</v>
      </c>
      <c r="BH64" s="25">
        <v>2.5441176470588238</v>
      </c>
      <c r="BI64" s="24">
        <v>-1.9607843137254832E-2</v>
      </c>
      <c r="BJ64" s="26">
        <v>-15.398739495798319</v>
      </c>
      <c r="BK64" s="33">
        <v>76</v>
      </c>
      <c r="BL64" s="33">
        <v>76</v>
      </c>
      <c r="BM64" s="33">
        <v>76</v>
      </c>
      <c r="BN64" s="32">
        <v>3166</v>
      </c>
      <c r="BO64" s="33">
        <v>12402</v>
      </c>
      <c r="BP64" s="34">
        <v>3195</v>
      </c>
      <c r="BQ64" s="47">
        <v>454.51370266040692</v>
      </c>
      <c r="BR64" s="47">
        <v>95.332293942782144</v>
      </c>
      <c r="BS64" s="47">
        <v>72.757839090015011</v>
      </c>
      <c r="BT64" s="48">
        <v>2798.0178805394989</v>
      </c>
      <c r="BU64" s="47">
        <v>623.69983082630552</v>
      </c>
      <c r="BV64" s="49">
        <v>284.9944092019191</v>
      </c>
      <c r="BW64" s="44">
        <v>6.1560693641618496</v>
      </c>
      <c r="BX64" s="44">
        <v>0.10253207926701169</v>
      </c>
      <c r="BY64" s="44">
        <v>-0.42673318360885126</v>
      </c>
      <c r="BZ64" s="18">
        <v>0.23355263157894737</v>
      </c>
      <c r="CA64" s="19">
        <v>3.3985170107589668E-3</v>
      </c>
      <c r="CB64" s="30">
        <v>-1.5796052631578947</v>
      </c>
    </row>
    <row r="65" spans="1:80" x14ac:dyDescent="0.25">
      <c r="A65" s="11" t="s">
        <v>151</v>
      </c>
      <c r="B65" s="32">
        <v>1426.1279999999999</v>
      </c>
      <c r="C65" s="33">
        <v>5572.5</v>
      </c>
      <c r="D65" s="34">
        <v>1255.356</v>
      </c>
      <c r="E65" s="32">
        <v>1325.1990000000001</v>
      </c>
      <c r="F65" s="33">
        <v>5537.3230000000003</v>
      </c>
      <c r="G65" s="34">
        <v>1222.02</v>
      </c>
      <c r="H65" s="35">
        <v>1.027279422595375</v>
      </c>
      <c r="I65" s="36">
        <v>-4.8881969014488824E-2</v>
      </c>
      <c r="J65" s="37">
        <v>2.0926713894799054E-2</v>
      </c>
      <c r="K65" s="32">
        <v>1090.2159999999999</v>
      </c>
      <c r="L65" s="33">
        <v>4417.2120000000004</v>
      </c>
      <c r="M65" s="33">
        <v>911.62800000000004</v>
      </c>
      <c r="N65" s="38">
        <v>0.74600088378258955</v>
      </c>
      <c r="O65" s="39">
        <v>-7.668008715083241E-2</v>
      </c>
      <c r="P65" s="40">
        <v>-5.171526895041878E-2</v>
      </c>
      <c r="Q65" s="32">
        <v>155.18200000000002</v>
      </c>
      <c r="R65" s="33">
        <v>629.77100000000007</v>
      </c>
      <c r="S65" s="34">
        <v>251.745</v>
      </c>
      <c r="T65" s="38">
        <v>0.20600726665684688</v>
      </c>
      <c r="U65" s="39">
        <v>8.8906363320819609E-2</v>
      </c>
      <c r="V65" s="40">
        <v>9.2275234048310215E-2</v>
      </c>
      <c r="W65" s="32">
        <v>79.800999999999988</v>
      </c>
      <c r="X65" s="33">
        <v>490.34</v>
      </c>
      <c r="Y65" s="34">
        <v>58.646999999999998</v>
      </c>
      <c r="Z65" s="38">
        <v>4.7991849560563654E-2</v>
      </c>
      <c r="AA65" s="39">
        <v>-1.2226276169986991E-2</v>
      </c>
      <c r="AB65" s="40">
        <v>-4.0559965097891337E-2</v>
      </c>
      <c r="AC65" s="32">
        <v>553.08348999999998</v>
      </c>
      <c r="AD65" s="33">
        <v>601.12300000000005</v>
      </c>
      <c r="AE65" s="33">
        <v>525.21600000000001</v>
      </c>
      <c r="AF65" s="33">
        <v>-27.867489999999975</v>
      </c>
      <c r="AG65" s="34">
        <v>-75.907000000000039</v>
      </c>
      <c r="AH65" s="32">
        <v>553.08348999999998</v>
      </c>
      <c r="AI65" s="33">
        <v>601.12300000000005</v>
      </c>
      <c r="AJ65" s="33">
        <v>525.21600000000001</v>
      </c>
      <c r="AK65" s="33">
        <v>-27.867489999999975</v>
      </c>
      <c r="AL65" s="34">
        <v>-75.907000000000039</v>
      </c>
      <c r="AM65" s="38">
        <v>0.41838012484108095</v>
      </c>
      <c r="AN65" s="39">
        <v>3.0558351479924029E-2</v>
      </c>
      <c r="AO65" s="40">
        <v>0.31050699787831737</v>
      </c>
      <c r="AP65" s="38">
        <v>0.41838012484108095</v>
      </c>
      <c r="AQ65" s="39">
        <v>3.0558351479924029E-2</v>
      </c>
      <c r="AR65" s="40">
        <v>0.31050699787831737</v>
      </c>
      <c r="AS65" s="39">
        <v>0.42979329307212649</v>
      </c>
      <c r="AT65" s="39">
        <v>1.2434473755178643E-2</v>
      </c>
      <c r="AU65" s="39">
        <v>0.32123487955714825</v>
      </c>
      <c r="AV65" s="32">
        <v>920</v>
      </c>
      <c r="AW65" s="33">
        <v>3416</v>
      </c>
      <c r="AX65" s="34">
        <v>871</v>
      </c>
      <c r="AY65" s="41">
        <v>25</v>
      </c>
      <c r="AZ65" s="42">
        <v>24</v>
      </c>
      <c r="BA65" s="43">
        <v>23.5</v>
      </c>
      <c r="BB65" s="41">
        <v>54.4</v>
      </c>
      <c r="BC65" s="42">
        <v>54</v>
      </c>
      <c r="BD65" s="43">
        <v>51.5</v>
      </c>
      <c r="BE65" s="24">
        <v>6.1773049645390072</v>
      </c>
      <c r="BF65" s="24">
        <v>4.3971631205674377E-2</v>
      </c>
      <c r="BG65" s="24">
        <v>-41.267139479905445</v>
      </c>
      <c r="BH65" s="25">
        <v>2.8187702265372168</v>
      </c>
      <c r="BI65" s="24">
        <v>1.4277555682440379E-4</v>
      </c>
      <c r="BJ65" s="26">
        <v>-18.267649526549203</v>
      </c>
      <c r="BK65" s="33">
        <v>103</v>
      </c>
      <c r="BL65" s="33">
        <v>102</v>
      </c>
      <c r="BM65" s="33">
        <v>103</v>
      </c>
      <c r="BN65" s="32">
        <v>5138</v>
      </c>
      <c r="BO65" s="33">
        <v>19550</v>
      </c>
      <c r="BP65" s="34">
        <v>5026</v>
      </c>
      <c r="BQ65" s="47">
        <v>243.13967369677675</v>
      </c>
      <c r="BR65" s="47">
        <v>-14.781501857913781</v>
      </c>
      <c r="BS65" s="47">
        <v>-40.099354436215549</v>
      </c>
      <c r="BT65" s="48">
        <v>1403.00803673938</v>
      </c>
      <c r="BU65" s="47">
        <v>-37.425658912793779</v>
      </c>
      <c r="BV65" s="49">
        <v>-217.98815764001097</v>
      </c>
      <c r="BW65" s="44">
        <v>5.7703788748564868</v>
      </c>
      <c r="BX65" s="44">
        <v>0.18559626616083502</v>
      </c>
      <c r="BY65" s="44">
        <v>4.7310959165620226E-2</v>
      </c>
      <c r="BZ65" s="18">
        <v>0.27108953613807985</v>
      </c>
      <c r="CA65" s="19">
        <v>-4.5098845560144207E-3</v>
      </c>
      <c r="CB65" s="30">
        <v>-1.8585400934915495</v>
      </c>
    </row>
    <row r="66" spans="1:80" x14ac:dyDescent="0.25">
      <c r="A66" s="11" t="s">
        <v>150</v>
      </c>
      <c r="B66" s="32">
        <v>3734.3994600000001</v>
      </c>
      <c r="C66" s="33">
        <v>15037.553</v>
      </c>
      <c r="D66" s="34">
        <v>3681.3851400000003</v>
      </c>
      <c r="E66" s="32">
        <v>3740.837</v>
      </c>
      <c r="F66" s="33">
        <v>15049.314</v>
      </c>
      <c r="G66" s="34">
        <v>3941.8302599999997</v>
      </c>
      <c r="H66" s="35">
        <v>0.93392787034924241</v>
      </c>
      <c r="I66" s="36">
        <v>-6.4351247399004885E-2</v>
      </c>
      <c r="J66" s="37">
        <v>-6.5290632234994983E-2</v>
      </c>
      <c r="K66" s="32">
        <v>2966.1120000000001</v>
      </c>
      <c r="L66" s="33">
        <v>11297.084999999999</v>
      </c>
      <c r="M66" s="33">
        <v>2984.85986</v>
      </c>
      <c r="N66" s="38">
        <v>0.75722688779602609</v>
      </c>
      <c r="O66" s="39">
        <v>-3.5673738454195525E-2</v>
      </c>
      <c r="P66" s="40">
        <v>6.555794083714761E-3</v>
      </c>
      <c r="Q66" s="32">
        <v>424.24100000000004</v>
      </c>
      <c r="R66" s="33">
        <v>2176.2840000000001</v>
      </c>
      <c r="S66" s="34">
        <v>501.5634</v>
      </c>
      <c r="T66" s="38">
        <v>0.12724124757213673</v>
      </c>
      <c r="U66" s="39">
        <v>1.383320546819046E-2</v>
      </c>
      <c r="V66" s="40">
        <v>-1.7368932001497001E-2</v>
      </c>
      <c r="W66" s="32">
        <v>350.48400000000004</v>
      </c>
      <c r="X66" s="33">
        <v>1575.9450000000002</v>
      </c>
      <c r="Y66" s="34">
        <v>455.40700000000004</v>
      </c>
      <c r="Z66" s="38">
        <v>0.11553186463183732</v>
      </c>
      <c r="AA66" s="39">
        <v>2.1840532986005107E-2</v>
      </c>
      <c r="AB66" s="40">
        <v>1.0813137917782434E-2</v>
      </c>
      <c r="AC66" s="32">
        <v>3376.5320500000003</v>
      </c>
      <c r="AD66" s="33">
        <v>3674.2269999999999</v>
      </c>
      <c r="AE66" s="33">
        <v>3536.0916099999999</v>
      </c>
      <c r="AF66" s="33">
        <v>159.55955999999969</v>
      </c>
      <c r="AG66" s="34">
        <v>-138.13538999999992</v>
      </c>
      <c r="AH66" s="32">
        <v>3376.5320500000003</v>
      </c>
      <c r="AI66" s="33">
        <v>3674.2269999999999</v>
      </c>
      <c r="AJ66" s="33">
        <v>3536.0916099999999</v>
      </c>
      <c r="AK66" s="33">
        <v>159.55955999999969</v>
      </c>
      <c r="AL66" s="34">
        <v>-138.13538999999992</v>
      </c>
      <c r="AM66" s="38">
        <v>0.9605329177810501</v>
      </c>
      <c r="AN66" s="39">
        <v>5.636289361336233E-2</v>
      </c>
      <c r="AO66" s="40">
        <v>0.71619615634120681</v>
      </c>
      <c r="AP66" s="38">
        <v>0.9605329177810501</v>
      </c>
      <c r="AQ66" s="39">
        <v>5.636289361336233E-2</v>
      </c>
      <c r="AR66" s="40">
        <v>0.71619615634120681</v>
      </c>
      <c r="AS66" s="39">
        <v>0.89706846230360016</v>
      </c>
      <c r="AT66" s="39">
        <v>-5.5455917169305868E-3</v>
      </c>
      <c r="AU66" s="39">
        <v>0.65292264941139788</v>
      </c>
      <c r="AV66" s="32">
        <v>2205</v>
      </c>
      <c r="AW66" s="33">
        <v>7903</v>
      </c>
      <c r="AX66" s="34">
        <v>2065</v>
      </c>
      <c r="AY66" s="41">
        <v>74</v>
      </c>
      <c r="AZ66" s="42">
        <v>77</v>
      </c>
      <c r="BA66" s="43">
        <v>74</v>
      </c>
      <c r="BB66" s="41">
        <v>144</v>
      </c>
      <c r="BC66" s="42">
        <v>136</v>
      </c>
      <c r="BD66" s="43">
        <v>134</v>
      </c>
      <c r="BE66" s="24">
        <v>4.6509009009009015</v>
      </c>
      <c r="BF66" s="24">
        <v>-0.3153153153153152</v>
      </c>
      <c r="BG66" s="24">
        <v>-29.56122031122031</v>
      </c>
      <c r="BH66" s="25">
        <v>2.5684079601990049</v>
      </c>
      <c r="BI66" s="24">
        <v>1.6324626865671377E-2</v>
      </c>
      <c r="BJ66" s="26">
        <v>-16.801690079016684</v>
      </c>
      <c r="BK66" s="33">
        <v>233</v>
      </c>
      <c r="BL66" s="33">
        <v>212</v>
      </c>
      <c r="BM66" s="33">
        <v>220</v>
      </c>
      <c r="BN66" s="32">
        <v>10535</v>
      </c>
      <c r="BO66" s="33">
        <v>39596</v>
      </c>
      <c r="BP66" s="34">
        <v>10601</v>
      </c>
      <c r="BQ66" s="47">
        <v>371.83570040562211</v>
      </c>
      <c r="BR66" s="47">
        <v>16.749131824701351</v>
      </c>
      <c r="BS66" s="47">
        <v>-8.2358724805280303</v>
      </c>
      <c r="BT66" s="48">
        <v>1908.8766392251814</v>
      </c>
      <c r="BU66" s="47">
        <v>212.35192267189336</v>
      </c>
      <c r="BV66" s="49">
        <v>4.6233177017093112</v>
      </c>
      <c r="BW66" s="44">
        <v>5.1336561743341402</v>
      </c>
      <c r="BX66" s="44">
        <v>0.35587839655636255</v>
      </c>
      <c r="BY66" s="44">
        <v>0.12340690190594827</v>
      </c>
      <c r="BZ66" s="18">
        <v>0.26770202020202022</v>
      </c>
      <c r="CA66" s="19">
        <v>1.7897642993853852E-2</v>
      </c>
      <c r="CB66" s="30">
        <v>-1.8075600343053175</v>
      </c>
    </row>
    <row r="67" spans="1:80" x14ac:dyDescent="0.25">
      <c r="A67" s="11" t="s">
        <v>149</v>
      </c>
      <c r="B67" s="32">
        <v>785.55799999999999</v>
      </c>
      <c r="C67" s="33">
        <v>4275</v>
      </c>
      <c r="D67" s="34">
        <v>1014.352</v>
      </c>
      <c r="E67" s="32">
        <v>754.01599999999996</v>
      </c>
      <c r="F67" s="33">
        <v>4031</v>
      </c>
      <c r="G67" s="34">
        <v>809.279</v>
      </c>
      <c r="H67" s="35">
        <v>1.2534021023651918</v>
      </c>
      <c r="I67" s="36">
        <v>0.21157009880028066</v>
      </c>
      <c r="J67" s="37">
        <v>0.19287121672887331</v>
      </c>
      <c r="K67" s="32">
        <v>654.06200000000001</v>
      </c>
      <c r="L67" s="33">
        <v>2836</v>
      </c>
      <c r="M67" s="33">
        <v>702.78399999999999</v>
      </c>
      <c r="N67" s="38">
        <v>0.86840755783852042</v>
      </c>
      <c r="O67" s="39">
        <v>9.6973158549651384E-4</v>
      </c>
      <c r="P67" s="40">
        <v>0.1648600510163919</v>
      </c>
      <c r="Q67" s="32">
        <v>71.313999999999993</v>
      </c>
      <c r="R67" s="33">
        <v>427.48</v>
      </c>
      <c r="S67" s="34">
        <v>76.08</v>
      </c>
      <c r="T67" s="38">
        <v>9.4009606081462638E-2</v>
      </c>
      <c r="U67" s="39">
        <v>-5.6928879609963179E-4</v>
      </c>
      <c r="V67" s="40">
        <v>-1.2038520934166241E-2</v>
      </c>
      <c r="W67" s="32">
        <v>28.64</v>
      </c>
      <c r="X67" s="33">
        <v>767.52</v>
      </c>
      <c r="Y67" s="34">
        <v>30.414999999999999</v>
      </c>
      <c r="Z67" s="38">
        <v>3.7582836080016904E-2</v>
      </c>
      <c r="AA67" s="39">
        <v>-4.0044278939700695E-4</v>
      </c>
      <c r="AB67" s="40">
        <v>-0.15282153008222571</v>
      </c>
      <c r="AC67" s="32">
        <v>850.47500000000002</v>
      </c>
      <c r="AD67" s="33">
        <v>969.00046999999995</v>
      </c>
      <c r="AE67" s="33">
        <v>860.298</v>
      </c>
      <c r="AF67" s="33">
        <v>9.8229999999999791</v>
      </c>
      <c r="AG67" s="34">
        <v>-108.70246999999995</v>
      </c>
      <c r="AH67" s="32">
        <v>850.47500000000002</v>
      </c>
      <c r="AI67" s="33">
        <v>969.00046999999995</v>
      </c>
      <c r="AJ67" s="33">
        <v>860.298</v>
      </c>
      <c r="AK67" s="33">
        <v>9.8229999999999791</v>
      </c>
      <c r="AL67" s="34">
        <v>-108.70246999999995</v>
      </c>
      <c r="AM67" s="38">
        <v>0.84812569995425657</v>
      </c>
      <c r="AN67" s="39">
        <v>-0.23451237387351931</v>
      </c>
      <c r="AO67" s="40">
        <v>0.62145892334606945</v>
      </c>
      <c r="AP67" s="38">
        <v>0.84812569995425657</v>
      </c>
      <c r="AQ67" s="39">
        <v>-0.23451237387351931</v>
      </c>
      <c r="AR67" s="40">
        <v>0.62145892334606945</v>
      </c>
      <c r="AS67" s="39">
        <v>1.063042535392615</v>
      </c>
      <c r="AT67" s="39">
        <v>-6.4884458199033102E-2</v>
      </c>
      <c r="AU67" s="39">
        <v>0.82265541805200471</v>
      </c>
      <c r="AV67" s="32">
        <v>604</v>
      </c>
      <c r="AW67" s="33">
        <v>2481</v>
      </c>
      <c r="AX67" s="34">
        <v>621</v>
      </c>
      <c r="AY67" s="41">
        <v>25</v>
      </c>
      <c r="AZ67" s="42">
        <v>24</v>
      </c>
      <c r="BA67" s="43">
        <v>25</v>
      </c>
      <c r="BB67" s="41">
        <v>32</v>
      </c>
      <c r="BC67" s="42">
        <v>33</v>
      </c>
      <c r="BD67" s="43">
        <v>32</v>
      </c>
      <c r="BE67" s="24">
        <v>4.1399999999999997</v>
      </c>
      <c r="BF67" s="24">
        <v>0.11333333333333329</v>
      </c>
      <c r="BG67" s="24">
        <v>-30.318333333333335</v>
      </c>
      <c r="BH67" s="25">
        <v>3.234375</v>
      </c>
      <c r="BI67" s="24">
        <v>8.8541666666666519E-2</v>
      </c>
      <c r="BJ67" s="26">
        <v>-21.826231060606062</v>
      </c>
      <c r="BK67" s="33">
        <v>100</v>
      </c>
      <c r="BL67" s="33">
        <v>100</v>
      </c>
      <c r="BM67" s="33">
        <v>100</v>
      </c>
      <c r="BN67" s="32">
        <v>3152</v>
      </c>
      <c r="BO67" s="33">
        <v>13519</v>
      </c>
      <c r="BP67" s="34">
        <v>3683</v>
      </c>
      <c r="BQ67" s="47">
        <v>219.73364105348901</v>
      </c>
      <c r="BR67" s="47">
        <v>-19.48463305818612</v>
      </c>
      <c r="BS67" s="47">
        <v>-78.439300732146023</v>
      </c>
      <c r="BT67" s="48">
        <v>1303.1867954911434</v>
      </c>
      <c r="BU67" s="47">
        <v>54.81593456399105</v>
      </c>
      <c r="BV67" s="49">
        <v>-321.56128995827225</v>
      </c>
      <c r="BW67" s="44">
        <v>5.9307568438003218</v>
      </c>
      <c r="BX67" s="44">
        <v>0.71221379744270585</v>
      </c>
      <c r="BY67" s="44">
        <v>0.48174434883861306</v>
      </c>
      <c r="BZ67" s="18">
        <v>0.2046111111111111</v>
      </c>
      <c r="CA67" s="19">
        <v>3.0467464702271324E-2</v>
      </c>
      <c r="CB67" s="30">
        <v>-1.2975000000000001</v>
      </c>
    </row>
    <row r="68" spans="1:80" x14ac:dyDescent="0.25">
      <c r="A68" s="11" t="s">
        <v>148</v>
      </c>
      <c r="B68" s="32">
        <v>1258.5760399999997</v>
      </c>
      <c r="C68" s="33">
        <v>6339.0835499999994</v>
      </c>
      <c r="D68" s="34">
        <v>1547.7054799999996</v>
      </c>
      <c r="E68" s="32">
        <v>1462.1721200000002</v>
      </c>
      <c r="F68" s="33">
        <v>6084.76757</v>
      </c>
      <c r="G68" s="34">
        <v>1574.66625</v>
      </c>
      <c r="H68" s="35">
        <v>0.98287842264987879</v>
      </c>
      <c r="I68" s="36">
        <v>0.12212063443545196</v>
      </c>
      <c r="J68" s="37">
        <v>-5.8917090009284134E-2</v>
      </c>
      <c r="K68" s="32">
        <v>989.28611999999998</v>
      </c>
      <c r="L68" s="33">
        <v>4057.8498100000002</v>
      </c>
      <c r="M68" s="33">
        <v>1010.70925</v>
      </c>
      <c r="N68" s="38">
        <v>0.64185617110927473</v>
      </c>
      <c r="O68" s="39">
        <v>-3.4730467678503407E-2</v>
      </c>
      <c r="P68" s="40">
        <v>-2.5030404806393292E-2</v>
      </c>
      <c r="Q68" s="32">
        <v>248.01599999999999</v>
      </c>
      <c r="R68" s="33">
        <v>1097.2767600000002</v>
      </c>
      <c r="S68" s="34">
        <v>313.91200000000003</v>
      </c>
      <c r="T68" s="38">
        <v>0.19935144987072659</v>
      </c>
      <c r="U68" s="39">
        <v>2.9729832410259643E-2</v>
      </c>
      <c r="V68" s="40">
        <v>1.9019703854666337E-2</v>
      </c>
      <c r="W68" s="32">
        <v>224.87</v>
      </c>
      <c r="X68" s="33">
        <v>929.64099999999996</v>
      </c>
      <c r="Y68" s="34">
        <v>250.04499999999999</v>
      </c>
      <c r="Z68" s="38">
        <v>0.15879237901999868</v>
      </c>
      <c r="AA68" s="39">
        <v>5.0006352682439303E-3</v>
      </c>
      <c r="AB68" s="40">
        <v>6.010700951726955E-3</v>
      </c>
      <c r="AC68" s="32">
        <v>1136.095</v>
      </c>
      <c r="AD68" s="33">
        <v>1589.0440000000001</v>
      </c>
      <c r="AE68" s="33">
        <v>1607.598</v>
      </c>
      <c r="AF68" s="33">
        <v>471.50299999999993</v>
      </c>
      <c r="AG68" s="34">
        <v>18.55399999999986</v>
      </c>
      <c r="AH68" s="32">
        <v>1136.095</v>
      </c>
      <c r="AI68" s="33">
        <v>1589.0440000000001</v>
      </c>
      <c r="AJ68" s="33">
        <v>1607.598</v>
      </c>
      <c r="AK68" s="33">
        <v>471.50299999999993</v>
      </c>
      <c r="AL68" s="34">
        <v>18.55399999999986</v>
      </c>
      <c r="AM68" s="38">
        <v>1.0386976209452978</v>
      </c>
      <c r="AN68" s="39">
        <v>0.13601477629174774</v>
      </c>
      <c r="AO68" s="40">
        <v>0.78802353099739042</v>
      </c>
      <c r="AP68" s="38">
        <v>1.0386976209452978</v>
      </c>
      <c r="AQ68" s="39">
        <v>0.13601477629174774</v>
      </c>
      <c r="AR68" s="40">
        <v>0.78802353099739042</v>
      </c>
      <c r="AS68" s="39">
        <v>1.020913479284896</v>
      </c>
      <c r="AT68" s="39">
        <v>0.24392219046179908</v>
      </c>
      <c r="AU68" s="39">
        <v>0.75976233723724662</v>
      </c>
      <c r="AV68" s="32">
        <v>790</v>
      </c>
      <c r="AW68" s="33">
        <v>2961</v>
      </c>
      <c r="AX68" s="34">
        <v>753</v>
      </c>
      <c r="AY68" s="41">
        <v>31</v>
      </c>
      <c r="AZ68" s="42">
        <v>33</v>
      </c>
      <c r="BA68" s="43">
        <v>32.299999999999997</v>
      </c>
      <c r="BB68" s="41">
        <v>50</v>
      </c>
      <c r="BC68" s="42">
        <v>50</v>
      </c>
      <c r="BD68" s="43">
        <v>51</v>
      </c>
      <c r="BE68" s="24">
        <v>3.8854489164086687</v>
      </c>
      <c r="BF68" s="24">
        <v>-0.36186291154832029</v>
      </c>
      <c r="BG68" s="24">
        <v>-26.02364199268224</v>
      </c>
      <c r="BH68" s="25">
        <v>2.4607843137254903</v>
      </c>
      <c r="BI68" s="24">
        <v>-0.17254901960784297</v>
      </c>
      <c r="BJ68" s="26">
        <v>-17.279215686274508</v>
      </c>
      <c r="BK68" s="33">
        <v>66</v>
      </c>
      <c r="BL68" s="33">
        <v>67</v>
      </c>
      <c r="BM68" s="33">
        <v>67</v>
      </c>
      <c r="BN68" s="32">
        <v>3105</v>
      </c>
      <c r="BO68" s="33">
        <v>13851</v>
      </c>
      <c r="BP68" s="34">
        <v>3205</v>
      </c>
      <c r="BQ68" s="47">
        <v>491.31552262090486</v>
      </c>
      <c r="BR68" s="47">
        <v>20.406627290792073</v>
      </c>
      <c r="BS68" s="47">
        <v>52.013842597801784</v>
      </c>
      <c r="BT68" s="48">
        <v>2091.1902390438245</v>
      </c>
      <c r="BU68" s="47">
        <v>240.33945423369778</v>
      </c>
      <c r="BV68" s="49">
        <v>36.219766230585719</v>
      </c>
      <c r="BW68" s="44">
        <v>4.2563081009296146</v>
      </c>
      <c r="BX68" s="44">
        <v>0.32592835409417154</v>
      </c>
      <c r="BY68" s="44">
        <v>-0.42150344922236105</v>
      </c>
      <c r="BZ68" s="18">
        <v>0.26575456053067992</v>
      </c>
      <c r="CA68" s="19">
        <v>5.8349221580028532E-3</v>
      </c>
      <c r="CB68" s="30">
        <v>-2.0312603648424541</v>
      </c>
    </row>
    <row r="69" spans="1:80" x14ac:dyDescent="0.25">
      <c r="A69" s="11" t="s">
        <v>147</v>
      </c>
      <c r="B69" s="32">
        <v>1432.3579999999999</v>
      </c>
      <c r="C69" s="33">
        <v>7150.7079999999996</v>
      </c>
      <c r="D69" s="34">
        <v>2069.386</v>
      </c>
      <c r="E69" s="32">
        <v>1648.0150000000001</v>
      </c>
      <c r="F69" s="33">
        <v>7042.2740000000003</v>
      </c>
      <c r="G69" s="34">
        <v>2033.1420000000001</v>
      </c>
      <c r="H69" s="35">
        <v>1.0178265954861982</v>
      </c>
      <c r="I69" s="36">
        <v>0.14868523451557614</v>
      </c>
      <c r="J69" s="37">
        <v>2.4290122623704669E-3</v>
      </c>
      <c r="K69" s="32">
        <v>1076.308</v>
      </c>
      <c r="L69" s="33">
        <v>5264.2169999999996</v>
      </c>
      <c r="M69" s="33">
        <v>1376.57</v>
      </c>
      <c r="N69" s="38">
        <v>0.6770653500837619</v>
      </c>
      <c r="O69" s="39">
        <v>2.397177994028632E-2</v>
      </c>
      <c r="P69" s="40">
        <v>-7.0451290137848233E-2</v>
      </c>
      <c r="Q69" s="32">
        <v>485.392</v>
      </c>
      <c r="R69" s="33">
        <v>1030.3229999999999</v>
      </c>
      <c r="S69" s="34">
        <v>465.42100000000005</v>
      </c>
      <c r="T69" s="38">
        <v>0.22891711449569191</v>
      </c>
      <c r="U69" s="39">
        <v>-6.5614185280098936E-2</v>
      </c>
      <c r="V69" s="40">
        <v>8.2611673951913045E-2</v>
      </c>
      <c r="W69" s="32">
        <v>86.314999999999998</v>
      </c>
      <c r="X69" s="33">
        <v>747.73400000000004</v>
      </c>
      <c r="Y69" s="34">
        <v>191.15100000000001</v>
      </c>
      <c r="Z69" s="38">
        <v>9.4017535420546139E-2</v>
      </c>
      <c r="AA69" s="39">
        <v>4.1642405339812658E-2</v>
      </c>
      <c r="AB69" s="40">
        <v>-1.2160383814064729E-2</v>
      </c>
      <c r="AC69" s="32">
        <v>883.07600000000002</v>
      </c>
      <c r="AD69" s="33">
        <v>1228.597</v>
      </c>
      <c r="AE69" s="33">
        <v>1086.8610000000001</v>
      </c>
      <c r="AF69" s="33">
        <v>203.78500000000008</v>
      </c>
      <c r="AG69" s="34">
        <v>-141.73599999999988</v>
      </c>
      <c r="AH69" s="32">
        <v>883.07600000000002</v>
      </c>
      <c r="AI69" s="33">
        <v>1228.597</v>
      </c>
      <c r="AJ69" s="33">
        <v>1086.8610000000001</v>
      </c>
      <c r="AK69" s="33">
        <v>203.78500000000008</v>
      </c>
      <c r="AL69" s="34">
        <v>-141.73599999999988</v>
      </c>
      <c r="AM69" s="38">
        <v>0.52520940994091969</v>
      </c>
      <c r="AN69" s="39">
        <v>-9.1309644652973754E-2</v>
      </c>
      <c r="AO69" s="40">
        <v>0.35339467495244026</v>
      </c>
      <c r="AP69" s="38">
        <v>0.52520940994091969</v>
      </c>
      <c r="AQ69" s="39">
        <v>-9.1309644652973754E-2</v>
      </c>
      <c r="AR69" s="40">
        <v>0.35339467495244026</v>
      </c>
      <c r="AS69" s="39">
        <v>0.53457210563748137</v>
      </c>
      <c r="AT69" s="39">
        <v>-1.2701045365764996E-3</v>
      </c>
      <c r="AU69" s="39">
        <v>0.36011183896793686</v>
      </c>
      <c r="AV69" s="32">
        <v>784</v>
      </c>
      <c r="AW69" s="33">
        <v>4190</v>
      </c>
      <c r="AX69" s="34">
        <v>1152</v>
      </c>
      <c r="AY69" s="41">
        <v>34</v>
      </c>
      <c r="AZ69" s="42">
        <v>42</v>
      </c>
      <c r="BA69" s="43">
        <v>34</v>
      </c>
      <c r="BB69" s="41">
        <v>68</v>
      </c>
      <c r="BC69" s="42">
        <v>70</v>
      </c>
      <c r="BD69" s="43">
        <v>68</v>
      </c>
      <c r="BE69" s="24">
        <v>5.6470588235294121</v>
      </c>
      <c r="BF69" s="24">
        <v>1.8039215686274512</v>
      </c>
      <c r="BG69" s="24">
        <v>-27.60690943043884</v>
      </c>
      <c r="BH69" s="25">
        <v>2.8235294117647061</v>
      </c>
      <c r="BI69" s="24">
        <v>0.90196078431372562</v>
      </c>
      <c r="BJ69" s="26">
        <v>-17.128851540616246</v>
      </c>
      <c r="BK69" s="33">
        <v>119</v>
      </c>
      <c r="BL69" s="33">
        <v>116</v>
      </c>
      <c r="BM69" s="33">
        <v>119</v>
      </c>
      <c r="BN69" s="32">
        <v>5537</v>
      </c>
      <c r="BO69" s="33">
        <v>24562</v>
      </c>
      <c r="BP69" s="34">
        <v>6515</v>
      </c>
      <c r="BQ69" s="47">
        <v>312.07091327705297</v>
      </c>
      <c r="BR69" s="47">
        <v>14.434106341889503</v>
      </c>
      <c r="BS69" s="47">
        <v>25.356720621731711</v>
      </c>
      <c r="BT69" s="48">
        <v>1764.8802083333333</v>
      </c>
      <c r="BU69" s="47">
        <v>-337.17974064625855</v>
      </c>
      <c r="BV69" s="49">
        <v>84.146556782020525</v>
      </c>
      <c r="BW69" s="44">
        <v>5.6553819444444446</v>
      </c>
      <c r="BX69" s="44">
        <v>-1.4071180555555554</v>
      </c>
      <c r="BY69" s="44">
        <v>-0.20667056152214247</v>
      </c>
      <c r="BZ69" s="18">
        <v>0.30415499533146595</v>
      </c>
      <c r="CA69" s="19">
        <v>4.7086422045798104E-2</v>
      </c>
      <c r="CB69" s="30">
        <v>-2.0485269970056992</v>
      </c>
    </row>
    <row r="70" spans="1:80" x14ac:dyDescent="0.25">
      <c r="A70" s="11" t="s">
        <v>146</v>
      </c>
      <c r="B70" s="32">
        <v>1451.827</v>
      </c>
      <c r="C70" s="33">
        <v>6168.3230000000003</v>
      </c>
      <c r="D70" s="34">
        <v>1289.68</v>
      </c>
      <c r="E70" s="32">
        <v>1654.046</v>
      </c>
      <c r="F70" s="33">
        <v>6277.4859999999999</v>
      </c>
      <c r="G70" s="34">
        <v>1457.4290000000001</v>
      </c>
      <c r="H70" s="35">
        <v>0.88490073959005888</v>
      </c>
      <c r="I70" s="36">
        <v>7.1579198619498019E-3</v>
      </c>
      <c r="J70" s="37">
        <v>-9.7709655717871824E-2</v>
      </c>
      <c r="K70" s="32">
        <v>1364.51</v>
      </c>
      <c r="L70" s="33">
        <v>4091.65</v>
      </c>
      <c r="M70" s="33">
        <v>1012.987</v>
      </c>
      <c r="N70" s="38">
        <v>0.69505066799137383</v>
      </c>
      <c r="O70" s="39">
        <v>-0.12990220514516526</v>
      </c>
      <c r="P70" s="40">
        <v>4.3253117188393087E-2</v>
      </c>
      <c r="Q70" s="32">
        <v>144.28800000000001</v>
      </c>
      <c r="R70" s="33">
        <v>1789.9380000000001</v>
      </c>
      <c r="S70" s="34">
        <v>388.61399999999998</v>
      </c>
      <c r="T70" s="38">
        <v>0.26664352088506538</v>
      </c>
      <c r="U70" s="39">
        <v>0.17941015494481946</v>
      </c>
      <c r="V70" s="40">
        <v>-1.8492598892820233E-2</v>
      </c>
      <c r="W70" s="32">
        <v>145.24799999999999</v>
      </c>
      <c r="X70" s="33">
        <v>395.89800000000002</v>
      </c>
      <c r="Y70" s="34">
        <v>55.828000000000003</v>
      </c>
      <c r="Z70" s="38">
        <v>3.8305811123560733E-2</v>
      </c>
      <c r="AA70" s="39">
        <v>-4.9507949799654206E-2</v>
      </c>
      <c r="AB70" s="40">
        <v>-2.4760518295572985E-2</v>
      </c>
      <c r="AC70" s="32">
        <v>1068.586</v>
      </c>
      <c r="AD70" s="33">
        <v>1111.452</v>
      </c>
      <c r="AE70" s="33">
        <v>1068.5830000000001</v>
      </c>
      <c r="AF70" s="33">
        <v>-2.9999999999290594E-3</v>
      </c>
      <c r="AG70" s="34">
        <v>-42.868999999999915</v>
      </c>
      <c r="AH70" s="32">
        <v>1068.586</v>
      </c>
      <c r="AI70" s="33">
        <v>1111.452</v>
      </c>
      <c r="AJ70" s="33">
        <v>1068.5830000000001</v>
      </c>
      <c r="AK70" s="33">
        <v>-2.9999999999290594E-3</v>
      </c>
      <c r="AL70" s="34">
        <v>-42.868999999999915</v>
      </c>
      <c r="AM70" s="38">
        <v>0.82856445009614788</v>
      </c>
      <c r="AN70" s="39">
        <v>9.2535983894596274E-2</v>
      </c>
      <c r="AO70" s="40">
        <v>0.64837738790760813</v>
      </c>
      <c r="AP70" s="38">
        <v>0.82856445009614788</v>
      </c>
      <c r="AQ70" s="39">
        <v>9.2535983894596274E-2</v>
      </c>
      <c r="AR70" s="40">
        <v>0.64837738790760813</v>
      </c>
      <c r="AS70" s="39">
        <v>0.73319729468811179</v>
      </c>
      <c r="AT70" s="39">
        <v>8.7153593364206694E-2</v>
      </c>
      <c r="AU70" s="39">
        <v>0.55614361428165604</v>
      </c>
      <c r="AV70" s="32">
        <v>766</v>
      </c>
      <c r="AW70" s="33">
        <v>3045</v>
      </c>
      <c r="AX70" s="34">
        <v>581</v>
      </c>
      <c r="AY70" s="41">
        <v>44</v>
      </c>
      <c r="AZ70" s="42">
        <v>41</v>
      </c>
      <c r="BA70" s="43">
        <v>42</v>
      </c>
      <c r="BB70" s="41">
        <v>61</v>
      </c>
      <c r="BC70" s="42">
        <v>62</v>
      </c>
      <c r="BD70" s="43">
        <v>61</v>
      </c>
      <c r="BE70" s="24">
        <v>2.3055555555555558</v>
      </c>
      <c r="BF70" s="24">
        <v>-0.59595959595959602</v>
      </c>
      <c r="BG70" s="24">
        <v>-22.450542005420051</v>
      </c>
      <c r="BH70" s="25">
        <v>1.5874316939890711</v>
      </c>
      <c r="BI70" s="24">
        <v>-0.50546448087431672</v>
      </c>
      <c r="BJ70" s="26">
        <v>-14.783536047946413</v>
      </c>
      <c r="BK70" s="33">
        <v>104</v>
      </c>
      <c r="BL70" s="33">
        <v>104</v>
      </c>
      <c r="BM70" s="33">
        <v>104</v>
      </c>
      <c r="BN70" s="32">
        <v>4000</v>
      </c>
      <c r="BO70" s="33">
        <v>15496</v>
      </c>
      <c r="BP70" s="34">
        <v>2887</v>
      </c>
      <c r="BQ70" s="47">
        <v>504.82473155524764</v>
      </c>
      <c r="BR70" s="47">
        <v>91.313231555247626</v>
      </c>
      <c r="BS70" s="47">
        <v>99.721091906305958</v>
      </c>
      <c r="BT70" s="48">
        <v>2508.4836488812393</v>
      </c>
      <c r="BU70" s="47">
        <v>349.15466715800176</v>
      </c>
      <c r="BV70" s="49">
        <v>446.91189190258592</v>
      </c>
      <c r="BW70" s="44">
        <v>4.9690189328743548</v>
      </c>
      <c r="BX70" s="44">
        <v>-0.25291318200815205</v>
      </c>
      <c r="BY70" s="44">
        <v>-0.11997942508952075</v>
      </c>
      <c r="BZ70" s="18">
        <v>0.15422008547008545</v>
      </c>
      <c r="CA70" s="19">
        <v>-5.8274602162723732E-2</v>
      </c>
      <c r="CB70" s="30">
        <v>-1.50133547008547</v>
      </c>
    </row>
    <row r="71" spans="1:80" x14ac:dyDescent="0.25">
      <c r="A71" s="11" t="s">
        <v>145</v>
      </c>
      <c r="B71" s="32">
        <v>1330.04</v>
      </c>
      <c r="C71" s="33">
        <v>5922.692</v>
      </c>
      <c r="D71" s="34">
        <v>1424.8489999999999</v>
      </c>
      <c r="E71" s="32">
        <v>1484.8969999999999</v>
      </c>
      <c r="F71" s="33">
        <v>5938.4139999999998</v>
      </c>
      <c r="G71" s="34">
        <v>1530.8779999999999</v>
      </c>
      <c r="H71" s="35">
        <v>0.930739745427134</v>
      </c>
      <c r="I71" s="36">
        <v>3.5027786954593521E-2</v>
      </c>
      <c r="J71" s="37">
        <v>-6.661274633245029E-2</v>
      </c>
      <c r="K71" s="32">
        <v>1176.885</v>
      </c>
      <c r="L71" s="33">
        <v>3934.5430000000001</v>
      </c>
      <c r="M71" s="33">
        <v>1178.5039999999999</v>
      </c>
      <c r="N71" s="38">
        <v>0.7698222849893982</v>
      </c>
      <c r="O71" s="39">
        <v>-2.2747839403068126E-2</v>
      </c>
      <c r="P71" s="40">
        <v>0.10726440337319554</v>
      </c>
      <c r="Q71" s="32">
        <v>183.51400000000001</v>
      </c>
      <c r="R71" s="33">
        <v>1460.473</v>
      </c>
      <c r="S71" s="34">
        <v>237.79000000000002</v>
      </c>
      <c r="T71" s="38">
        <v>0.15532916404834352</v>
      </c>
      <c r="U71" s="39">
        <v>3.1742140840673214E-2</v>
      </c>
      <c r="V71" s="40">
        <v>-9.060737725712964E-2</v>
      </c>
      <c r="W71" s="32">
        <v>124.49799999999999</v>
      </c>
      <c r="X71" s="33">
        <v>543.39799999999991</v>
      </c>
      <c r="Y71" s="34">
        <v>114.584</v>
      </c>
      <c r="Z71" s="38">
        <v>7.4848550962258259E-2</v>
      </c>
      <c r="AA71" s="39">
        <v>-8.9943014376051567E-3</v>
      </c>
      <c r="AB71" s="40">
        <v>-1.6657026116066009E-2</v>
      </c>
      <c r="AC71" s="32">
        <v>4246.4960000000001</v>
      </c>
      <c r="AD71" s="33">
        <v>4323.7950000000001</v>
      </c>
      <c r="AE71" s="33">
        <v>4398.5169999999998</v>
      </c>
      <c r="AF71" s="33">
        <v>152.02099999999973</v>
      </c>
      <c r="AG71" s="34">
        <v>74.721999999999753</v>
      </c>
      <c r="AH71" s="32">
        <v>4246.4960000000001</v>
      </c>
      <c r="AI71" s="33">
        <v>4323.7950000000001</v>
      </c>
      <c r="AJ71" s="33">
        <v>4398.5169999999998</v>
      </c>
      <c r="AK71" s="33">
        <v>152.02099999999973</v>
      </c>
      <c r="AL71" s="34">
        <v>74.721999999999753</v>
      </c>
      <c r="AM71" s="38">
        <v>3.0870057107805811</v>
      </c>
      <c r="AN71" s="39">
        <v>-0.10575240175738809</v>
      </c>
      <c r="AO71" s="40">
        <v>2.3569669041028067</v>
      </c>
      <c r="AP71" s="38">
        <v>3.0870057107805811</v>
      </c>
      <c r="AQ71" s="39">
        <v>-0.10575240175738809</v>
      </c>
      <c r="AR71" s="40">
        <v>2.3569669041028067</v>
      </c>
      <c r="AS71" s="39">
        <v>2.8731989093840267</v>
      </c>
      <c r="AT71" s="39">
        <v>1.3407287473550689E-2</v>
      </c>
      <c r="AU71" s="39">
        <v>2.1450928864627552</v>
      </c>
      <c r="AV71" s="32">
        <v>1000</v>
      </c>
      <c r="AW71" s="33">
        <v>3706</v>
      </c>
      <c r="AX71" s="34">
        <v>996</v>
      </c>
      <c r="AY71" s="41">
        <v>45</v>
      </c>
      <c r="AZ71" s="42">
        <v>40.53</v>
      </c>
      <c r="BA71" s="43">
        <v>41.41</v>
      </c>
      <c r="BB71" s="41">
        <v>60</v>
      </c>
      <c r="BC71" s="42">
        <v>61.72</v>
      </c>
      <c r="BD71" s="43">
        <v>61.23</v>
      </c>
      <c r="BE71" s="24">
        <v>4.0086935522820584</v>
      </c>
      <c r="BF71" s="24">
        <v>0.30498984857835465</v>
      </c>
      <c r="BG71" s="24">
        <v>-26.470786668130806</v>
      </c>
      <c r="BH71" s="25">
        <v>2.7110893352931567</v>
      </c>
      <c r="BI71" s="24">
        <v>-6.6688442484621469E-2</v>
      </c>
      <c r="BJ71" s="26">
        <v>-17.304032721306541</v>
      </c>
      <c r="BK71" s="33">
        <v>125</v>
      </c>
      <c r="BL71" s="33">
        <v>125</v>
      </c>
      <c r="BM71" s="33">
        <v>125</v>
      </c>
      <c r="BN71" s="32">
        <v>4238</v>
      </c>
      <c r="BO71" s="33">
        <v>16592</v>
      </c>
      <c r="BP71" s="34">
        <v>4557</v>
      </c>
      <c r="BQ71" s="47">
        <v>335.93987272328286</v>
      </c>
      <c r="BR71" s="47">
        <v>-14.436955969496751</v>
      </c>
      <c r="BS71" s="47">
        <v>-21.968396322040178</v>
      </c>
      <c r="BT71" s="48">
        <v>1537.0261044176707</v>
      </c>
      <c r="BU71" s="47">
        <v>52.12910441767076</v>
      </c>
      <c r="BV71" s="49">
        <v>-65.352201032950006</v>
      </c>
      <c r="BW71" s="44">
        <v>4.5753012048192767</v>
      </c>
      <c r="BX71" s="44">
        <v>0.33730120481927628</v>
      </c>
      <c r="BY71" s="44">
        <v>9.823698463579067E-2</v>
      </c>
      <c r="BZ71" s="18">
        <v>0.20253333333333334</v>
      </c>
      <c r="CA71" s="19">
        <v>1.5218416206261492E-2</v>
      </c>
      <c r="CB71" s="30">
        <v>-1.2723111111111112</v>
      </c>
    </row>
    <row r="72" spans="1:80" x14ac:dyDescent="0.25">
      <c r="A72" s="11" t="s">
        <v>144</v>
      </c>
      <c r="B72" s="32">
        <v>2836.9070000000002</v>
      </c>
      <c r="C72" s="33">
        <v>11872.585999999999</v>
      </c>
      <c r="D72" s="34">
        <v>2812.6959999999999</v>
      </c>
      <c r="E72" s="32">
        <v>2835.2869999999998</v>
      </c>
      <c r="F72" s="33">
        <v>11502.391</v>
      </c>
      <c r="G72" s="34">
        <v>2671.038</v>
      </c>
      <c r="H72" s="35">
        <v>1.0530348126833089</v>
      </c>
      <c r="I72" s="36">
        <v>5.2463441954349044E-2</v>
      </c>
      <c r="J72" s="37">
        <v>2.0850634628502673E-2</v>
      </c>
      <c r="K72" s="32">
        <v>1812.2329999999999</v>
      </c>
      <c r="L72" s="33">
        <v>7351.8059999999996</v>
      </c>
      <c r="M72" s="33">
        <v>1723.1379999999999</v>
      </c>
      <c r="N72" s="38">
        <v>0.64511923828863538</v>
      </c>
      <c r="O72" s="39">
        <v>5.9483183782347293E-3</v>
      </c>
      <c r="P72" s="40">
        <v>5.9646486037603363E-3</v>
      </c>
      <c r="Q72" s="32">
        <v>393.55500000000001</v>
      </c>
      <c r="R72" s="33">
        <v>2017.471</v>
      </c>
      <c r="S72" s="34">
        <v>525.26800000000003</v>
      </c>
      <c r="T72" s="38">
        <v>0.19665313634624443</v>
      </c>
      <c r="U72" s="39">
        <v>5.7847082497022084E-2</v>
      </c>
      <c r="V72" s="40">
        <v>2.1257342549980685E-2</v>
      </c>
      <c r="W72" s="32">
        <v>629.49900000000002</v>
      </c>
      <c r="X72" s="33">
        <v>2133.114</v>
      </c>
      <c r="Y72" s="34">
        <v>422.63200000000001</v>
      </c>
      <c r="Z72" s="38">
        <v>0.15822762536512022</v>
      </c>
      <c r="AA72" s="39">
        <v>-6.3795400875256869E-2</v>
      </c>
      <c r="AB72" s="40">
        <v>-2.7221991153740965E-2</v>
      </c>
      <c r="AC72" s="32">
        <v>260.23700000000002</v>
      </c>
      <c r="AD72" s="33">
        <v>347.11700000000002</v>
      </c>
      <c r="AE72" s="33">
        <v>428.42099999999999</v>
      </c>
      <c r="AF72" s="33">
        <v>168.18399999999997</v>
      </c>
      <c r="AG72" s="34">
        <v>81.303999999999974</v>
      </c>
      <c r="AH72" s="32">
        <v>260.23700000000002</v>
      </c>
      <c r="AI72" s="33">
        <v>347.11700000000002</v>
      </c>
      <c r="AJ72" s="33">
        <v>428.42099999999999</v>
      </c>
      <c r="AK72" s="33">
        <v>168.18399999999997</v>
      </c>
      <c r="AL72" s="34">
        <v>81.303999999999974</v>
      </c>
      <c r="AM72" s="38">
        <v>0.15231685187450048</v>
      </c>
      <c r="AN72" s="39">
        <v>6.0584200786537423E-2</v>
      </c>
      <c r="AO72" s="40">
        <v>0.1230800032216459</v>
      </c>
      <c r="AP72" s="38">
        <v>0.15231685187450048</v>
      </c>
      <c r="AQ72" s="39">
        <v>6.0584200786537423E-2</v>
      </c>
      <c r="AR72" s="40">
        <v>0.1230800032216459</v>
      </c>
      <c r="AS72" s="39">
        <v>0.1603949475821759</v>
      </c>
      <c r="AT72" s="39">
        <v>6.8609883142491293E-2</v>
      </c>
      <c r="AU72" s="39">
        <v>0.13021713498651644</v>
      </c>
      <c r="AV72" s="32">
        <v>1889</v>
      </c>
      <c r="AW72" s="33">
        <v>7163</v>
      </c>
      <c r="AX72" s="34">
        <v>1551</v>
      </c>
      <c r="AY72" s="41">
        <v>46</v>
      </c>
      <c r="AZ72" s="42">
        <v>45</v>
      </c>
      <c r="BA72" s="43">
        <v>42</v>
      </c>
      <c r="BB72" s="41">
        <v>71</v>
      </c>
      <c r="BC72" s="42">
        <v>73</v>
      </c>
      <c r="BD72" s="43">
        <v>75</v>
      </c>
      <c r="BE72" s="24">
        <v>6.1547619047619051</v>
      </c>
      <c r="BF72" s="24">
        <v>-0.6894409937888204</v>
      </c>
      <c r="BG72" s="24">
        <v>-46.904497354497352</v>
      </c>
      <c r="BH72" s="25">
        <v>3.4466666666666668</v>
      </c>
      <c r="BI72" s="24">
        <v>-0.9876056338028163</v>
      </c>
      <c r="BJ72" s="26">
        <v>-29.261095890410957</v>
      </c>
      <c r="BK72" s="33">
        <v>153</v>
      </c>
      <c r="BL72" s="33">
        <v>153</v>
      </c>
      <c r="BM72" s="33">
        <v>153</v>
      </c>
      <c r="BN72" s="32">
        <v>9724</v>
      </c>
      <c r="BO72" s="33">
        <v>36004</v>
      </c>
      <c r="BP72" s="34">
        <v>8157</v>
      </c>
      <c r="BQ72" s="47">
        <v>327.45347554247883</v>
      </c>
      <c r="BR72" s="47">
        <v>35.87727233392269</v>
      </c>
      <c r="BS72" s="47">
        <v>7.9781116940175707</v>
      </c>
      <c r="BT72" s="48">
        <v>1722.1392649903289</v>
      </c>
      <c r="BU72" s="47">
        <v>221.19326181404517</v>
      </c>
      <c r="BV72" s="49">
        <v>116.3328989425836</v>
      </c>
      <c r="BW72" s="44">
        <v>5.2591876208897483</v>
      </c>
      <c r="BX72" s="44">
        <v>0.11149042660705888</v>
      </c>
      <c r="BY72" s="44">
        <v>0.23280202826096108</v>
      </c>
      <c r="BZ72" s="18">
        <v>0.29618736383442268</v>
      </c>
      <c r="CA72" s="19">
        <v>-5.4948302218370437E-2</v>
      </c>
      <c r="CB72" s="30">
        <v>-2.3184822076978939</v>
      </c>
    </row>
    <row r="73" spans="1:80" x14ac:dyDescent="0.25">
      <c r="A73" s="11" t="s">
        <v>143</v>
      </c>
      <c r="B73" s="32">
        <v>394.20209999999997</v>
      </c>
      <c r="C73" s="33">
        <v>1918.652</v>
      </c>
      <c r="D73" s="34">
        <v>442.19190000000003</v>
      </c>
      <c r="E73" s="32">
        <v>418.971</v>
      </c>
      <c r="F73" s="33">
        <v>1763.1569999999999</v>
      </c>
      <c r="G73" s="34">
        <v>479.10572999999999</v>
      </c>
      <c r="H73" s="35">
        <v>0.92295264345930494</v>
      </c>
      <c r="I73" s="36">
        <v>-1.7928945003858332E-2</v>
      </c>
      <c r="J73" s="37">
        <v>-0.16523859532430873</v>
      </c>
      <c r="K73" s="32">
        <v>335.40699999999998</v>
      </c>
      <c r="L73" s="33">
        <v>1465.5840000000001</v>
      </c>
      <c r="M73" s="33">
        <v>364.67099999999999</v>
      </c>
      <c r="N73" s="38">
        <v>0.76114931875266867</v>
      </c>
      <c r="O73" s="39">
        <v>-3.9400122616781719E-2</v>
      </c>
      <c r="P73" s="40">
        <v>-7.0077849332759956E-2</v>
      </c>
      <c r="Q73" s="32">
        <v>74.179999999999993</v>
      </c>
      <c r="R73" s="33">
        <v>276.89299999999997</v>
      </c>
      <c r="S73" s="34">
        <v>102.12372999999999</v>
      </c>
      <c r="T73" s="38">
        <v>0.21315489171878615</v>
      </c>
      <c r="U73" s="39">
        <v>3.6102064673477541E-2</v>
      </c>
      <c r="V73" s="40">
        <v>5.611102098010548E-2</v>
      </c>
      <c r="W73" s="32">
        <v>9.3840000000000003</v>
      </c>
      <c r="X73" s="33">
        <v>20.68</v>
      </c>
      <c r="Y73" s="34">
        <v>12.311</v>
      </c>
      <c r="Z73" s="38">
        <v>2.569578952854519E-2</v>
      </c>
      <c r="AA73" s="39">
        <v>3.2980579433042057E-3</v>
      </c>
      <c r="AB73" s="40">
        <v>1.3966828352654444E-2</v>
      </c>
      <c r="AC73" s="32">
        <v>179.07786999999999</v>
      </c>
      <c r="AD73" s="33">
        <v>252.57926999999998</v>
      </c>
      <c r="AE73" s="33">
        <v>242.136</v>
      </c>
      <c r="AF73" s="33">
        <v>63.058130000000006</v>
      </c>
      <c r="AG73" s="34">
        <v>-10.443269999999984</v>
      </c>
      <c r="AH73" s="32">
        <v>179.07786999999999</v>
      </c>
      <c r="AI73" s="33">
        <v>252.57926999999998</v>
      </c>
      <c r="AJ73" s="33">
        <v>242.136</v>
      </c>
      <c r="AK73" s="33">
        <v>63.058130000000006</v>
      </c>
      <c r="AL73" s="34">
        <v>-10.443269999999984</v>
      </c>
      <c r="AM73" s="38">
        <v>0.54758126505709392</v>
      </c>
      <c r="AN73" s="39">
        <v>9.3301924586812301E-2</v>
      </c>
      <c r="AO73" s="40">
        <v>0.41593713678370203</v>
      </c>
      <c r="AP73" s="38">
        <v>0.54758126505709392</v>
      </c>
      <c r="AQ73" s="39">
        <v>9.3301924586812301E-2</v>
      </c>
      <c r="AR73" s="40">
        <v>0.41593713678370203</v>
      </c>
      <c r="AS73" s="39">
        <v>0.50539157609323515</v>
      </c>
      <c r="AT73" s="39">
        <v>7.796850862555843E-2</v>
      </c>
      <c r="AU73" s="39">
        <v>0.36213758906882382</v>
      </c>
      <c r="AV73" s="32">
        <v>238</v>
      </c>
      <c r="AW73" s="33">
        <v>1148</v>
      </c>
      <c r="AX73" s="34">
        <v>290</v>
      </c>
      <c r="AY73" s="41">
        <v>14</v>
      </c>
      <c r="AZ73" s="42">
        <v>15</v>
      </c>
      <c r="BA73" s="43">
        <v>15.97</v>
      </c>
      <c r="BB73" s="41">
        <v>29</v>
      </c>
      <c r="BC73" s="42">
        <v>30</v>
      </c>
      <c r="BD73" s="43">
        <v>26.53</v>
      </c>
      <c r="BE73" s="24">
        <v>3.0265080359006471</v>
      </c>
      <c r="BF73" s="24">
        <v>0.19317470256731362</v>
      </c>
      <c r="BG73" s="24">
        <v>-22.484603075210462</v>
      </c>
      <c r="BH73" s="25">
        <v>1.8218369141851991</v>
      </c>
      <c r="BI73" s="24">
        <v>0.4540208222311759</v>
      </c>
      <c r="BJ73" s="26">
        <v>-10.933718641370355</v>
      </c>
      <c r="BK73" s="33">
        <v>85</v>
      </c>
      <c r="BL73" s="33">
        <v>85</v>
      </c>
      <c r="BM73" s="33">
        <v>65</v>
      </c>
      <c r="BN73" s="32">
        <v>2668</v>
      </c>
      <c r="BO73" s="33">
        <v>11775</v>
      </c>
      <c r="BP73" s="34">
        <v>2560</v>
      </c>
      <c r="BQ73" s="47">
        <v>187.15067578124999</v>
      </c>
      <c r="BR73" s="47">
        <v>30.115068584848188</v>
      </c>
      <c r="BS73" s="47">
        <v>37.413350940485657</v>
      </c>
      <c r="BT73" s="48">
        <v>1652.088724137931</v>
      </c>
      <c r="BU73" s="47">
        <v>-108.29362880324561</v>
      </c>
      <c r="BV73" s="49">
        <v>116.23767884176368</v>
      </c>
      <c r="BW73" s="44">
        <v>8.8275862068965516</v>
      </c>
      <c r="BX73" s="44">
        <v>-2.382497826716893</v>
      </c>
      <c r="BY73" s="44">
        <v>-1.4293824342184305</v>
      </c>
      <c r="BZ73" s="18">
        <v>0.2188034188034188</v>
      </c>
      <c r="CA73" s="19">
        <v>4.5387754195034019E-2</v>
      </c>
      <c r="CB73" s="30">
        <v>-1.3204122674710912</v>
      </c>
    </row>
    <row r="74" spans="1:80" x14ac:dyDescent="0.25">
      <c r="A74" s="11" t="s">
        <v>142</v>
      </c>
      <c r="B74" s="32">
        <v>618.75800000000004</v>
      </c>
      <c r="C74" s="33">
        <v>2924.5909999999999</v>
      </c>
      <c r="D74" s="34">
        <v>682.06299999999999</v>
      </c>
      <c r="E74" s="32">
        <v>637.61099999999999</v>
      </c>
      <c r="F74" s="33">
        <v>2769.6120000000001</v>
      </c>
      <c r="G74" s="34">
        <v>715.03200000000004</v>
      </c>
      <c r="H74" s="35">
        <v>0.95389157408339764</v>
      </c>
      <c r="I74" s="36">
        <v>-1.6540240926067429E-2</v>
      </c>
      <c r="J74" s="37">
        <v>-0.10206536140070621</v>
      </c>
      <c r="K74" s="32">
        <v>510.81400000000002</v>
      </c>
      <c r="L74" s="33">
        <v>2275.587</v>
      </c>
      <c r="M74" s="33">
        <v>532.07600000000002</v>
      </c>
      <c r="N74" s="38">
        <v>0.74412893408966307</v>
      </c>
      <c r="O74" s="39">
        <v>-5.7008436501496784E-2</v>
      </c>
      <c r="P74" s="40">
        <v>-7.7497705309646281E-2</v>
      </c>
      <c r="Q74" s="32">
        <v>94.14200000000001</v>
      </c>
      <c r="R74" s="33">
        <v>350.79900000000004</v>
      </c>
      <c r="S74" s="34">
        <v>148.81399999999999</v>
      </c>
      <c r="T74" s="38">
        <v>0.20812215397352843</v>
      </c>
      <c r="U74" s="39">
        <v>6.0474136608708789E-2</v>
      </c>
      <c r="V74" s="40">
        <v>8.1462174164082191E-2</v>
      </c>
      <c r="W74" s="32">
        <v>32.655000000000001</v>
      </c>
      <c r="X74" s="33">
        <v>143.226</v>
      </c>
      <c r="Y74" s="34">
        <v>34.141999999999996</v>
      </c>
      <c r="Z74" s="38">
        <v>4.7748911936808414E-2</v>
      </c>
      <c r="AA74" s="39">
        <v>-3.4657001072121579E-3</v>
      </c>
      <c r="AB74" s="40">
        <v>-3.964468854435993E-3</v>
      </c>
      <c r="AC74" s="32">
        <v>215.75399999999999</v>
      </c>
      <c r="AD74" s="33">
        <v>303.80200000000002</v>
      </c>
      <c r="AE74" s="33">
        <v>224.59</v>
      </c>
      <c r="AF74" s="33">
        <v>8.8360000000000127</v>
      </c>
      <c r="AG74" s="34">
        <v>-79.212000000000018</v>
      </c>
      <c r="AH74" s="32">
        <v>215.75399999999999</v>
      </c>
      <c r="AI74" s="33">
        <v>303.80200000000002</v>
      </c>
      <c r="AJ74" s="33">
        <v>224.59</v>
      </c>
      <c r="AK74" s="33">
        <v>8.8360000000000127</v>
      </c>
      <c r="AL74" s="34">
        <v>-79.212000000000018</v>
      </c>
      <c r="AM74" s="38">
        <v>0.32928043303917676</v>
      </c>
      <c r="AN74" s="39">
        <v>-1.9408391994196528E-2</v>
      </c>
      <c r="AO74" s="40">
        <v>0.22540197618828717</v>
      </c>
      <c r="AP74" s="38">
        <v>0.32928043303917676</v>
      </c>
      <c r="AQ74" s="39">
        <v>-1.9408391994196528E-2</v>
      </c>
      <c r="AR74" s="40">
        <v>0.22540197618828717</v>
      </c>
      <c r="AS74" s="39">
        <v>0.31409783058660312</v>
      </c>
      <c r="AT74" s="39">
        <v>-2.4280898764051095E-2</v>
      </c>
      <c r="AU74" s="39">
        <v>0.20440665362752003</v>
      </c>
      <c r="AV74" s="32">
        <v>223</v>
      </c>
      <c r="AW74" s="33">
        <v>941</v>
      </c>
      <c r="AX74" s="34">
        <v>276</v>
      </c>
      <c r="AY74" s="41">
        <v>19</v>
      </c>
      <c r="AZ74" s="42">
        <v>19</v>
      </c>
      <c r="BA74" s="43">
        <v>18.5</v>
      </c>
      <c r="BB74" s="41">
        <v>26</v>
      </c>
      <c r="BC74" s="42">
        <v>28</v>
      </c>
      <c r="BD74" s="43">
        <v>27</v>
      </c>
      <c r="BE74" s="24">
        <v>2.4864864864864864</v>
      </c>
      <c r="BF74" s="24">
        <v>0.53034613560929356</v>
      </c>
      <c r="BG74" s="24">
        <v>-14.022285443338076</v>
      </c>
      <c r="BH74" s="25">
        <v>1.7037037037037035</v>
      </c>
      <c r="BI74" s="24">
        <v>0.27421652421652398</v>
      </c>
      <c r="BJ74" s="26">
        <v>-9.4986772486772466</v>
      </c>
      <c r="BK74" s="33">
        <v>55</v>
      </c>
      <c r="BL74" s="33">
        <v>55</v>
      </c>
      <c r="BM74" s="33">
        <v>55</v>
      </c>
      <c r="BN74" s="32">
        <v>1149</v>
      </c>
      <c r="BO74" s="33">
        <v>5084</v>
      </c>
      <c r="BP74" s="34">
        <v>1569</v>
      </c>
      <c r="BQ74" s="47">
        <v>455.72466539196938</v>
      </c>
      <c r="BR74" s="47">
        <v>-99.202227558422294</v>
      </c>
      <c r="BS74" s="47">
        <v>-89.045594246110852</v>
      </c>
      <c r="BT74" s="48">
        <v>2590.695652173913</v>
      </c>
      <c r="BU74" s="47">
        <v>-268.54650029245477</v>
      </c>
      <c r="BV74" s="49">
        <v>-352.56895994085835</v>
      </c>
      <c r="BW74" s="44">
        <v>5.6847826086956523</v>
      </c>
      <c r="BX74" s="44">
        <v>0.53231624098264785</v>
      </c>
      <c r="BY74" s="44">
        <v>0.28201959062976467</v>
      </c>
      <c r="BZ74" s="18">
        <v>0.15848484848484848</v>
      </c>
      <c r="CA74" s="19">
        <v>4.3065461242256811E-2</v>
      </c>
      <c r="CB74" s="30">
        <v>-0.86858585858585857</v>
      </c>
    </row>
    <row r="75" spans="1:80" x14ac:dyDescent="0.25">
      <c r="A75" s="11" t="s">
        <v>141</v>
      </c>
      <c r="B75" s="32">
        <v>1837.5288</v>
      </c>
      <c r="C75" s="33">
        <v>10803.538</v>
      </c>
      <c r="D75" s="34">
        <v>2542.3420000000001</v>
      </c>
      <c r="E75" s="32">
        <v>1578.16876</v>
      </c>
      <c r="F75" s="33">
        <v>11464.255999999999</v>
      </c>
      <c r="G75" s="34">
        <v>2698.17337</v>
      </c>
      <c r="H75" s="35">
        <v>0.94224560521846679</v>
      </c>
      <c r="I75" s="36">
        <v>-0.2220967937528574</v>
      </c>
      <c r="J75" s="37">
        <v>-1.2152266144105361E-4</v>
      </c>
      <c r="K75" s="32">
        <v>690.67075999999997</v>
      </c>
      <c r="L75" s="33">
        <v>3377.7240000000002</v>
      </c>
      <c r="M75" s="33">
        <v>902.81200000000001</v>
      </c>
      <c r="N75" s="38">
        <v>0.33460118242883702</v>
      </c>
      <c r="O75" s="39">
        <v>-0.10303944099853329</v>
      </c>
      <c r="P75" s="40">
        <v>3.9970287933808246E-2</v>
      </c>
      <c r="Q75" s="32">
        <v>15.98</v>
      </c>
      <c r="R75" s="33">
        <v>2208.4859999999999</v>
      </c>
      <c r="S75" s="34">
        <v>320.52600000000001</v>
      </c>
      <c r="T75" s="38">
        <v>0.11879370079173231</v>
      </c>
      <c r="U75" s="39">
        <v>0.10866804097319681</v>
      </c>
      <c r="V75" s="40">
        <v>-7.3847321879080344E-2</v>
      </c>
      <c r="W75" s="32">
        <v>871.51800000000003</v>
      </c>
      <c r="X75" s="33">
        <v>5878.0460000000003</v>
      </c>
      <c r="Y75" s="34">
        <v>1474.83537</v>
      </c>
      <c r="Z75" s="38">
        <v>0.54660511677943069</v>
      </c>
      <c r="AA75" s="39">
        <v>-5.6285999746634729E-3</v>
      </c>
      <c r="AB75" s="40">
        <v>3.3877033945271973E-2</v>
      </c>
      <c r="AC75" s="32">
        <v>2618.8906299999999</v>
      </c>
      <c r="AD75" s="33">
        <v>4522.8857299999981</v>
      </c>
      <c r="AE75" s="33">
        <v>4325.87157289881</v>
      </c>
      <c r="AF75" s="33">
        <v>1706.9809428988101</v>
      </c>
      <c r="AG75" s="34">
        <v>-197.01415710118818</v>
      </c>
      <c r="AH75" s="32">
        <v>2618.8906299999999</v>
      </c>
      <c r="AI75" s="33">
        <v>4522.8857299999981</v>
      </c>
      <c r="AJ75" s="33">
        <v>4325.87157289881</v>
      </c>
      <c r="AK75" s="33">
        <v>1706.9809428988101</v>
      </c>
      <c r="AL75" s="34">
        <v>-197.01415710118818</v>
      </c>
      <c r="AM75" s="38">
        <v>1.7015301532597935</v>
      </c>
      <c r="AN75" s="39">
        <v>0.27630589010810858</v>
      </c>
      <c r="AO75" s="40">
        <v>1.2828815836893437</v>
      </c>
      <c r="AP75" s="38">
        <v>1.7015301532597935</v>
      </c>
      <c r="AQ75" s="39">
        <v>0.27630589010810858</v>
      </c>
      <c r="AR75" s="40">
        <v>1.2828815836893437</v>
      </c>
      <c r="AS75" s="39">
        <v>1.6032593090557445</v>
      </c>
      <c r="AT75" s="39">
        <v>-5.6189728574426168E-2</v>
      </c>
      <c r="AU75" s="39">
        <v>1.208738658958608</v>
      </c>
      <c r="AV75" s="32">
        <v>1577</v>
      </c>
      <c r="AW75" s="33">
        <v>6179</v>
      </c>
      <c r="AX75" s="34">
        <v>1466</v>
      </c>
      <c r="AY75" s="41">
        <v>30</v>
      </c>
      <c r="AZ75" s="42">
        <v>29.25</v>
      </c>
      <c r="BA75" s="43">
        <v>32</v>
      </c>
      <c r="BB75" s="41">
        <v>46</v>
      </c>
      <c r="BC75" s="42">
        <v>55</v>
      </c>
      <c r="BD75" s="43">
        <v>56</v>
      </c>
      <c r="BE75" s="24">
        <v>7.635416666666667</v>
      </c>
      <c r="BF75" s="24">
        <v>-1.1256944444444441</v>
      </c>
      <c r="BG75" s="24">
        <v>-62.780537749287753</v>
      </c>
      <c r="BH75" s="25">
        <v>4.3630952380952381</v>
      </c>
      <c r="BI75" s="24">
        <v>-1.3506728778467902</v>
      </c>
      <c r="BJ75" s="26">
        <v>-33.085389610389605</v>
      </c>
      <c r="BK75" s="33">
        <v>109</v>
      </c>
      <c r="BL75" s="33">
        <v>111</v>
      </c>
      <c r="BM75" s="33">
        <v>114</v>
      </c>
      <c r="BN75" s="32">
        <v>4392</v>
      </c>
      <c r="BO75" s="33">
        <v>17707</v>
      </c>
      <c r="BP75" s="34">
        <v>3875</v>
      </c>
      <c r="BQ75" s="47">
        <v>696.30280516129039</v>
      </c>
      <c r="BR75" s="47">
        <v>336.97476326693703</v>
      </c>
      <c r="BS75" s="47">
        <v>48.860776585021085</v>
      </c>
      <c r="BT75" s="48">
        <v>1840.5002523874489</v>
      </c>
      <c r="BU75" s="47">
        <v>839.7591236620209</v>
      </c>
      <c r="BV75" s="49">
        <v>-14.857572503310166</v>
      </c>
      <c r="BW75" s="44">
        <v>2.6432469304229196</v>
      </c>
      <c r="BX75" s="44">
        <v>-0.14178794592457544</v>
      </c>
      <c r="BY75" s="44">
        <v>-0.22242712686790433</v>
      </c>
      <c r="BZ75" s="18">
        <v>0.18884015594541911</v>
      </c>
      <c r="CA75" s="19">
        <v>-3.3776296991881311E-2</v>
      </c>
      <c r="CB75" s="30">
        <v>-1.5836323165270534</v>
      </c>
    </row>
    <row r="76" spans="1:80" x14ac:dyDescent="0.25">
      <c r="A76" s="11" t="s">
        <v>140</v>
      </c>
      <c r="B76" s="32">
        <v>499.46996000000001</v>
      </c>
      <c r="C76" s="33">
        <v>2027.38392</v>
      </c>
      <c r="D76" s="34">
        <v>507.08519999999999</v>
      </c>
      <c r="E76" s="32">
        <v>504.41146999999995</v>
      </c>
      <c r="F76" s="33">
        <v>2005.1750400000001</v>
      </c>
      <c r="G76" s="34">
        <v>494.05720000000002</v>
      </c>
      <c r="H76" s="35">
        <v>1.0263694163347887</v>
      </c>
      <c r="I76" s="36">
        <v>3.6166001650344559E-2</v>
      </c>
      <c r="J76" s="37">
        <v>1.5293635140145589E-2</v>
      </c>
      <c r="K76" s="32">
        <v>383.69236000000001</v>
      </c>
      <c r="L76" s="33">
        <v>1495.2168300000001</v>
      </c>
      <c r="M76" s="33">
        <v>343.70984000000004</v>
      </c>
      <c r="N76" s="38">
        <v>0.69568835349429181</v>
      </c>
      <c r="O76" s="39">
        <v>-6.4984991225644939E-2</v>
      </c>
      <c r="P76" s="40">
        <v>-4.9990602294026854E-2</v>
      </c>
      <c r="Q76" s="32">
        <v>66.163340000000005</v>
      </c>
      <c r="R76" s="33">
        <v>287.22827000000001</v>
      </c>
      <c r="S76" s="34">
        <v>93.936089999999993</v>
      </c>
      <c r="T76" s="38">
        <v>0.19013201305435887</v>
      </c>
      <c r="U76" s="39">
        <v>5.8962632627700434E-2</v>
      </c>
      <c r="V76" s="40">
        <v>4.6888523448583602E-2</v>
      </c>
      <c r="W76" s="32">
        <v>54.555769999999995</v>
      </c>
      <c r="X76" s="33">
        <v>222.72994</v>
      </c>
      <c r="Y76" s="34">
        <v>56.411270000000002</v>
      </c>
      <c r="Z76" s="38">
        <v>0.11417963345134935</v>
      </c>
      <c r="AA76" s="39">
        <v>6.0223585979444494E-3</v>
      </c>
      <c r="AB76" s="40">
        <v>3.1020788454432235E-3</v>
      </c>
      <c r="AC76" s="32">
        <v>221.39419000000004</v>
      </c>
      <c r="AD76" s="33">
        <v>217.26310000000001</v>
      </c>
      <c r="AE76" s="33">
        <v>196.85476</v>
      </c>
      <c r="AF76" s="33">
        <v>-24.539430000000038</v>
      </c>
      <c r="AG76" s="34">
        <v>-20.40834000000001</v>
      </c>
      <c r="AH76" s="32">
        <v>221.39419000000004</v>
      </c>
      <c r="AI76" s="33">
        <v>217.26310000000001</v>
      </c>
      <c r="AJ76" s="33">
        <v>196.85476</v>
      </c>
      <c r="AK76" s="33">
        <v>-24.539430000000038</v>
      </c>
      <c r="AL76" s="34">
        <v>-20.40834000000001</v>
      </c>
      <c r="AM76" s="38">
        <v>0.38820845096642537</v>
      </c>
      <c r="AN76" s="39">
        <v>-5.5049818259615857E-2</v>
      </c>
      <c r="AO76" s="40">
        <v>0.28104418974450546</v>
      </c>
      <c r="AP76" s="38">
        <v>0.38820845096642537</v>
      </c>
      <c r="AQ76" s="39">
        <v>-5.5049818259615857E-2</v>
      </c>
      <c r="AR76" s="40">
        <v>0.28104418974450546</v>
      </c>
      <c r="AS76" s="39">
        <v>0.39844528123464246</v>
      </c>
      <c r="AT76" s="39">
        <v>-4.0470570540100226E-2</v>
      </c>
      <c r="AU76" s="39">
        <v>0.29009409210354298</v>
      </c>
      <c r="AV76" s="32">
        <v>288</v>
      </c>
      <c r="AW76" s="33">
        <v>1114</v>
      </c>
      <c r="AX76" s="34">
        <v>317</v>
      </c>
      <c r="AY76" s="41">
        <v>6.5</v>
      </c>
      <c r="AZ76" s="42">
        <v>6.5</v>
      </c>
      <c r="BA76" s="43">
        <v>6</v>
      </c>
      <c r="BB76" s="41">
        <v>13</v>
      </c>
      <c r="BC76" s="42">
        <v>13</v>
      </c>
      <c r="BD76" s="43">
        <v>12.5</v>
      </c>
      <c r="BE76" s="24">
        <v>8.8055555555555554</v>
      </c>
      <c r="BF76" s="24">
        <v>1.4209401709401712</v>
      </c>
      <c r="BG76" s="24">
        <v>-48.322649572649574</v>
      </c>
      <c r="BH76" s="25">
        <v>4.2266666666666666</v>
      </c>
      <c r="BI76" s="24">
        <v>0.5343589743589745</v>
      </c>
      <c r="BJ76" s="26">
        <v>-24.337435897435899</v>
      </c>
      <c r="BK76" s="33">
        <v>45</v>
      </c>
      <c r="BL76" s="33">
        <v>45</v>
      </c>
      <c r="BM76" s="33">
        <v>45</v>
      </c>
      <c r="BN76" s="32">
        <v>2690</v>
      </c>
      <c r="BO76" s="33">
        <v>10474</v>
      </c>
      <c r="BP76" s="34">
        <v>2558</v>
      </c>
      <c r="BQ76" s="47">
        <v>193.1419859265051</v>
      </c>
      <c r="BR76" s="47">
        <v>5.6284283056872653</v>
      </c>
      <c r="BS76" s="47">
        <v>1.6988849144753146</v>
      </c>
      <c r="BT76" s="48">
        <v>1558.5400630914826</v>
      </c>
      <c r="BU76" s="47">
        <v>-192.88865218629508</v>
      </c>
      <c r="BV76" s="49">
        <v>-241.43753116345465</v>
      </c>
      <c r="BW76" s="44">
        <v>8.0694006309148261</v>
      </c>
      <c r="BX76" s="44">
        <v>-1.2708771468629525</v>
      </c>
      <c r="BY76" s="44">
        <v>-1.3327537676489083</v>
      </c>
      <c r="BZ76" s="18">
        <v>0.31580246913580245</v>
      </c>
      <c r="CA76" s="19">
        <v>-1.446149648727918E-2</v>
      </c>
      <c r="CB76" s="30">
        <v>-2.2703703703703706</v>
      </c>
    </row>
    <row r="77" spans="1:80" x14ac:dyDescent="0.25">
      <c r="A77" s="11" t="s">
        <v>139</v>
      </c>
      <c r="B77" s="32">
        <v>818.28830000000005</v>
      </c>
      <c r="C77" s="33">
        <v>3130.16</v>
      </c>
      <c r="D77" s="34">
        <v>652.79783999999995</v>
      </c>
      <c r="E77" s="32">
        <v>792.12199999999996</v>
      </c>
      <c r="F77" s="33">
        <v>3134.5</v>
      </c>
      <c r="G77" s="34">
        <v>691.78306000000009</v>
      </c>
      <c r="H77" s="35">
        <v>0.94364530984612416</v>
      </c>
      <c r="I77" s="36">
        <v>-8.9387859286913507E-2</v>
      </c>
      <c r="J77" s="37">
        <v>-5.4970099310041043E-2</v>
      </c>
      <c r="K77" s="32">
        <v>503.55500000000001</v>
      </c>
      <c r="L77" s="33">
        <v>2058.5859999999998</v>
      </c>
      <c r="M77" s="33">
        <v>458.08732000000003</v>
      </c>
      <c r="N77" s="38">
        <v>0.66218348856359677</v>
      </c>
      <c r="O77" s="39">
        <v>2.6479644963747218E-2</v>
      </c>
      <c r="P77" s="40">
        <v>5.4324915943831931E-3</v>
      </c>
      <c r="Q77" s="32">
        <v>182.11799999999999</v>
      </c>
      <c r="R77" s="33">
        <v>684.37900000000002</v>
      </c>
      <c r="S77" s="34">
        <v>165.12</v>
      </c>
      <c r="T77" s="38">
        <v>0.23868754461839523</v>
      </c>
      <c r="U77" s="39">
        <v>8.77599059010159E-3</v>
      </c>
      <c r="V77" s="40">
        <v>2.0350010721441963E-2</v>
      </c>
      <c r="W77" s="32">
        <v>106.449</v>
      </c>
      <c r="X77" s="33">
        <v>391.53499999999997</v>
      </c>
      <c r="Y77" s="34">
        <v>68.57574000000001</v>
      </c>
      <c r="Z77" s="38">
        <v>9.9128966818007952E-2</v>
      </c>
      <c r="AA77" s="39">
        <v>-3.5255635553848919E-2</v>
      </c>
      <c r="AB77" s="40">
        <v>-2.5782502315825184E-2</v>
      </c>
      <c r="AC77" s="32">
        <v>410.04435999999998</v>
      </c>
      <c r="AD77" s="33">
        <v>379.87599999999998</v>
      </c>
      <c r="AE77" s="33">
        <v>378.62908000000004</v>
      </c>
      <c r="AF77" s="33">
        <v>-31.415279999999939</v>
      </c>
      <c r="AG77" s="34">
        <v>-1.2469199999999319</v>
      </c>
      <c r="AH77" s="32">
        <v>410.04435999999998</v>
      </c>
      <c r="AI77" s="33">
        <v>379.87599999999998</v>
      </c>
      <c r="AJ77" s="33">
        <v>378.62908000000004</v>
      </c>
      <c r="AK77" s="33">
        <v>-31.415279999999939</v>
      </c>
      <c r="AL77" s="34">
        <v>-1.2469199999999319</v>
      </c>
      <c r="AM77" s="38">
        <v>0.58000970101249116</v>
      </c>
      <c r="AN77" s="39">
        <v>7.8909587519483959E-2</v>
      </c>
      <c r="AO77" s="40">
        <v>0.45864977052970435</v>
      </c>
      <c r="AP77" s="38">
        <v>0.58000970101249116</v>
      </c>
      <c r="AQ77" s="39">
        <v>7.8909587519483959E-2</v>
      </c>
      <c r="AR77" s="40">
        <v>0.45864977052970435</v>
      </c>
      <c r="AS77" s="39">
        <v>0.54732343402569006</v>
      </c>
      <c r="AT77" s="39">
        <v>2.9670395731083876E-2</v>
      </c>
      <c r="AU77" s="39">
        <v>0.42613153739145815</v>
      </c>
      <c r="AV77" s="32">
        <v>532</v>
      </c>
      <c r="AW77" s="33">
        <v>1740</v>
      </c>
      <c r="AX77" s="34">
        <v>465</v>
      </c>
      <c r="AY77" s="41">
        <v>13</v>
      </c>
      <c r="AZ77" s="42">
        <v>11</v>
      </c>
      <c r="BA77" s="43">
        <v>9</v>
      </c>
      <c r="BB77" s="41">
        <v>25</v>
      </c>
      <c r="BC77" s="42">
        <v>26</v>
      </c>
      <c r="BD77" s="43">
        <v>20</v>
      </c>
      <c r="BE77" s="24">
        <v>8.6111111111111107</v>
      </c>
      <c r="BF77" s="24">
        <v>1.7905982905982905</v>
      </c>
      <c r="BG77" s="24">
        <v>-44.116161616161619</v>
      </c>
      <c r="BH77" s="25">
        <v>3.875</v>
      </c>
      <c r="BI77" s="24">
        <v>0.32833333333333314</v>
      </c>
      <c r="BJ77" s="26">
        <v>-18.432692307692307</v>
      </c>
      <c r="BK77" s="33">
        <v>75</v>
      </c>
      <c r="BL77" s="33">
        <v>71</v>
      </c>
      <c r="BM77" s="33">
        <v>82</v>
      </c>
      <c r="BN77" s="32">
        <v>4906</v>
      </c>
      <c r="BO77" s="33">
        <v>16840</v>
      </c>
      <c r="BP77" s="34">
        <v>4062</v>
      </c>
      <c r="BQ77" s="47">
        <v>170.30602166420485</v>
      </c>
      <c r="BR77" s="47">
        <v>8.8461765765570703</v>
      </c>
      <c r="BS77" s="47">
        <v>-15.828182611329595</v>
      </c>
      <c r="BT77" s="48">
        <v>1487.7055053763443</v>
      </c>
      <c r="BU77" s="47">
        <v>-1.2456224432046383</v>
      </c>
      <c r="BV77" s="49">
        <v>-313.73127623285109</v>
      </c>
      <c r="BW77" s="44">
        <v>8.7354838709677427</v>
      </c>
      <c r="BX77" s="44">
        <v>-0.48632064031045275</v>
      </c>
      <c r="BY77" s="44">
        <v>-0.94267704857248802</v>
      </c>
      <c r="BZ77" s="18">
        <v>0.27520325203252033</v>
      </c>
      <c r="CA77" s="19">
        <v>-8.6196379643354415E-2</v>
      </c>
      <c r="CB77" s="30">
        <v>-2.3601645100958049</v>
      </c>
    </row>
    <row r="78" spans="1:80" x14ac:dyDescent="0.25">
      <c r="A78" s="11" t="s">
        <v>138</v>
      </c>
      <c r="B78" s="32">
        <v>1947.6525800000002</v>
      </c>
      <c r="C78" s="33">
        <v>7785.4498400000002</v>
      </c>
      <c r="D78" s="34">
        <v>1779.2340099999999</v>
      </c>
      <c r="E78" s="32">
        <v>1843.97291</v>
      </c>
      <c r="F78" s="33">
        <v>7845.3222300000007</v>
      </c>
      <c r="G78" s="34">
        <v>1811.8066399999998</v>
      </c>
      <c r="H78" s="35">
        <v>0.9820220164332768</v>
      </c>
      <c r="I78" s="36">
        <v>-7.4204227150746482E-2</v>
      </c>
      <c r="J78" s="37">
        <v>-1.0346379886882917E-2</v>
      </c>
      <c r="K78" s="32">
        <v>1400.3052</v>
      </c>
      <c r="L78" s="33">
        <v>6034.0263099999993</v>
      </c>
      <c r="M78" s="33">
        <v>1323.1004200000002</v>
      </c>
      <c r="N78" s="38">
        <v>0.73026579701683858</v>
      </c>
      <c r="O78" s="39">
        <v>-2.9129957880666968E-2</v>
      </c>
      <c r="P78" s="40">
        <v>-3.8858291593094618E-2</v>
      </c>
      <c r="Q78" s="32">
        <v>334.49810999999988</v>
      </c>
      <c r="R78" s="33">
        <v>1313.7041800000002</v>
      </c>
      <c r="S78" s="34">
        <v>403.00392999999974</v>
      </c>
      <c r="T78" s="38">
        <v>0.22243208579917767</v>
      </c>
      <c r="U78" s="39">
        <v>4.1031313485228704E-2</v>
      </c>
      <c r="V78" s="40">
        <v>5.4981451970973511E-2</v>
      </c>
      <c r="W78" s="32">
        <v>109.1696</v>
      </c>
      <c r="X78" s="33">
        <v>497.59174000000002</v>
      </c>
      <c r="Y78" s="34">
        <v>85.702290000000005</v>
      </c>
      <c r="Z78" s="38">
        <v>4.7302117183983833E-2</v>
      </c>
      <c r="AA78" s="39">
        <v>-1.1901355604561639E-2</v>
      </c>
      <c r="AB78" s="40">
        <v>-1.6123160377878656E-2</v>
      </c>
      <c r="AC78" s="32">
        <v>3033.8490899999997</v>
      </c>
      <c r="AD78" s="33">
        <v>1386.8917900000001</v>
      </c>
      <c r="AE78" s="33">
        <v>1519.59401</v>
      </c>
      <c r="AF78" s="33">
        <v>-1514.2550799999997</v>
      </c>
      <c r="AG78" s="34">
        <v>132.7022199999999</v>
      </c>
      <c r="AH78" s="32">
        <v>3033.8490899999997</v>
      </c>
      <c r="AI78" s="33">
        <v>1386.8917900000001</v>
      </c>
      <c r="AJ78" s="33">
        <v>1519.59401</v>
      </c>
      <c r="AK78" s="33">
        <v>-1514.2550799999997</v>
      </c>
      <c r="AL78" s="34">
        <v>132.7022199999999</v>
      </c>
      <c r="AM78" s="38">
        <v>0.85407203406594057</v>
      </c>
      <c r="AN78" s="39">
        <v>-0.70362317356703452</v>
      </c>
      <c r="AO78" s="40">
        <v>0.67593309302820592</v>
      </c>
      <c r="AP78" s="38">
        <v>0.85407203406594057</v>
      </c>
      <c r="AQ78" s="39">
        <v>-0.70362317356703452</v>
      </c>
      <c r="AR78" s="40">
        <v>0.67593309302820592</v>
      </c>
      <c r="AS78" s="39">
        <v>0.83871754107270535</v>
      </c>
      <c r="AT78" s="39">
        <v>-0.80656101673430702</v>
      </c>
      <c r="AU78" s="39">
        <v>0.66193808583291713</v>
      </c>
      <c r="AV78" s="32">
        <v>1568</v>
      </c>
      <c r="AW78" s="33">
        <v>5936</v>
      </c>
      <c r="AX78" s="34">
        <v>1500</v>
      </c>
      <c r="AY78" s="41">
        <v>40.17</v>
      </c>
      <c r="AZ78" s="42">
        <v>42.638333333333328</v>
      </c>
      <c r="BA78" s="43">
        <v>41.963333333333331</v>
      </c>
      <c r="BB78" s="41">
        <v>133.86000000000001</v>
      </c>
      <c r="BC78" s="42">
        <v>137.81416666666669</v>
      </c>
      <c r="BD78" s="43">
        <v>129.76</v>
      </c>
      <c r="BE78" s="24">
        <v>5.9575820160457544</v>
      </c>
      <c r="BF78" s="24">
        <v>-0.54810215954133401</v>
      </c>
      <c r="BG78" s="24">
        <v>-40.448234346382421</v>
      </c>
      <c r="BH78" s="25">
        <v>1.9266337854500619</v>
      </c>
      <c r="BI78" s="24">
        <v>-2.5654675130644122E-2</v>
      </c>
      <c r="BJ78" s="26">
        <v>-12.430864536565695</v>
      </c>
      <c r="BK78" s="33">
        <v>140</v>
      </c>
      <c r="BL78" s="33">
        <v>140</v>
      </c>
      <c r="BM78" s="33">
        <v>140</v>
      </c>
      <c r="BN78" s="32">
        <v>6632</v>
      </c>
      <c r="BO78" s="33">
        <v>26708</v>
      </c>
      <c r="BP78" s="34">
        <v>6178</v>
      </c>
      <c r="BQ78" s="47">
        <v>293.26750404661703</v>
      </c>
      <c r="BR78" s="47">
        <v>15.225750427799198</v>
      </c>
      <c r="BS78" s="47">
        <v>-0.47677594439693394</v>
      </c>
      <c r="BT78" s="48">
        <v>1207.8710933333332</v>
      </c>
      <c r="BU78" s="47">
        <v>31.867961955782221</v>
      </c>
      <c r="BV78" s="49">
        <v>-113.78022573674775</v>
      </c>
      <c r="BW78" s="44">
        <v>4.1186666666666669</v>
      </c>
      <c r="BX78" s="44">
        <v>-0.11092517006802716</v>
      </c>
      <c r="BY78" s="44">
        <v>-0.38065947888589413</v>
      </c>
      <c r="BZ78" s="18">
        <v>0.24515873015873016</v>
      </c>
      <c r="CA78" s="19">
        <v>-1.6561869683416636E-2</v>
      </c>
      <c r="CB78" s="30">
        <v>-1.8745238095238095</v>
      </c>
    </row>
    <row r="79" spans="1:80" x14ac:dyDescent="0.25">
      <c r="A79" s="11" t="s">
        <v>137</v>
      </c>
      <c r="B79" s="32">
        <v>66.109189999999998</v>
      </c>
      <c r="C79" s="33">
        <v>257.88851</v>
      </c>
      <c r="D79" s="34">
        <v>95.194519999999997</v>
      </c>
      <c r="E79" s="32">
        <v>201.14289000000002</v>
      </c>
      <c r="F79" s="33">
        <v>767.02207999999996</v>
      </c>
      <c r="G79" s="34">
        <v>196.1156</v>
      </c>
      <c r="H79" s="35">
        <v>0.48540003956849936</v>
      </c>
      <c r="I79" s="36">
        <v>0.15673224524576695</v>
      </c>
      <c r="J79" s="37">
        <v>0.14917958813116916</v>
      </c>
      <c r="K79" s="32">
        <v>130.61490000000001</v>
      </c>
      <c r="L79" s="33">
        <v>508.31594000000001</v>
      </c>
      <c r="M79" s="33">
        <v>127.32860000000001</v>
      </c>
      <c r="N79" s="38">
        <v>0.64925278764157468</v>
      </c>
      <c r="O79" s="39">
        <v>-1.1095571520014502E-4</v>
      </c>
      <c r="P79" s="40">
        <v>-1.3460781177721981E-2</v>
      </c>
      <c r="Q79" s="32">
        <v>67.183099999999996</v>
      </c>
      <c r="R79" s="33">
        <v>240.53667000000002</v>
      </c>
      <c r="S79" s="34">
        <v>64.66592</v>
      </c>
      <c r="T79" s="38">
        <v>0.32973368768216299</v>
      </c>
      <c r="U79" s="39">
        <v>-4.2731469616068551E-3</v>
      </c>
      <c r="V79" s="40">
        <v>1.6135583700593092E-2</v>
      </c>
      <c r="W79" s="32">
        <v>3.3448899999999999</v>
      </c>
      <c r="X79" s="33">
        <v>18.16947</v>
      </c>
      <c r="Y79" s="34">
        <v>4.1210800000000001</v>
      </c>
      <c r="Z79" s="38">
        <v>2.1013524676262368E-2</v>
      </c>
      <c r="AA79" s="39">
        <v>4.3841026768071563E-3</v>
      </c>
      <c r="AB79" s="40">
        <v>-2.6748025228711982E-3</v>
      </c>
      <c r="AC79" s="32">
        <v>1175.56168</v>
      </c>
      <c r="AD79" s="33">
        <v>1526.8093200000001</v>
      </c>
      <c r="AE79" s="33">
        <v>1617.6668100000004</v>
      </c>
      <c r="AF79" s="33">
        <v>442.10513000000037</v>
      </c>
      <c r="AG79" s="34">
        <v>90.857490000000325</v>
      </c>
      <c r="AH79" s="32">
        <v>1175.56168</v>
      </c>
      <c r="AI79" s="33">
        <v>1526.8093200000001</v>
      </c>
      <c r="AJ79" s="33">
        <v>1617.6668100000004</v>
      </c>
      <c r="AK79" s="33">
        <v>442.10513000000037</v>
      </c>
      <c r="AL79" s="34">
        <v>90.857490000000325</v>
      </c>
      <c r="AM79" s="38">
        <v>16.993276608779585</v>
      </c>
      <c r="AN79" s="39">
        <v>-0.78884536246223647</v>
      </c>
      <c r="AO79" s="40">
        <v>11.072852624011905</v>
      </c>
      <c r="AP79" s="38">
        <v>16.993276608779585</v>
      </c>
      <c r="AQ79" s="39">
        <v>-0.78884536246223647</v>
      </c>
      <c r="AR79" s="40">
        <v>11.072852624011905</v>
      </c>
      <c r="AS79" s="39">
        <v>8.2485371383000654</v>
      </c>
      <c r="AT79" s="39">
        <v>2.4041263316342176</v>
      </c>
      <c r="AU79" s="39">
        <v>6.2579695134410782</v>
      </c>
      <c r="AV79" s="32">
        <v>25</v>
      </c>
      <c r="AW79" s="33">
        <v>65</v>
      </c>
      <c r="AX79" s="34">
        <v>22</v>
      </c>
      <c r="AY79" s="41">
        <v>4</v>
      </c>
      <c r="AZ79" s="42">
        <v>3.75</v>
      </c>
      <c r="BA79" s="43">
        <v>4.25</v>
      </c>
      <c r="BB79" s="41">
        <v>12</v>
      </c>
      <c r="BC79" s="42">
        <v>10.5</v>
      </c>
      <c r="BD79" s="43">
        <v>10.5</v>
      </c>
      <c r="BE79" s="24">
        <v>0.86274509803921573</v>
      </c>
      <c r="BF79" s="24">
        <v>-0.17892156862745101</v>
      </c>
      <c r="BG79" s="24">
        <v>-4.9150326797385624</v>
      </c>
      <c r="BH79" s="25">
        <v>0.34920634920634924</v>
      </c>
      <c r="BI79" s="24">
        <v>1.9841269841269771E-3</v>
      </c>
      <c r="BJ79" s="26">
        <v>-1.7142857142857144</v>
      </c>
      <c r="BK79" s="33">
        <v>30</v>
      </c>
      <c r="BL79" s="33">
        <v>30</v>
      </c>
      <c r="BM79" s="33">
        <v>30</v>
      </c>
      <c r="BN79" s="32">
        <v>1031</v>
      </c>
      <c r="BO79" s="33">
        <v>3713</v>
      </c>
      <c r="BP79" s="34">
        <v>891</v>
      </c>
      <c r="BQ79" s="47">
        <v>220.10729517396186</v>
      </c>
      <c r="BR79" s="47">
        <v>25.012348520227619</v>
      </c>
      <c r="BS79" s="47">
        <v>13.529842978971288</v>
      </c>
      <c r="BT79" s="48">
        <v>8914.3454545454551</v>
      </c>
      <c r="BU79" s="47">
        <v>868.62985454545469</v>
      </c>
      <c r="BV79" s="49">
        <v>-2885.9942377622374</v>
      </c>
      <c r="BW79" s="44">
        <v>40.5</v>
      </c>
      <c r="BX79" s="44">
        <v>-0.74000000000000199</v>
      </c>
      <c r="BY79" s="44">
        <v>-16.623076923076923</v>
      </c>
      <c r="BZ79" s="18">
        <v>0.16500000000000001</v>
      </c>
      <c r="CA79" s="19">
        <v>-2.4871086556169431E-2</v>
      </c>
      <c r="CB79" s="30">
        <v>-1.210185185185185</v>
      </c>
    </row>
    <row r="80" spans="1:80" x14ac:dyDescent="0.25">
      <c r="A80" s="11" t="s">
        <v>136</v>
      </c>
      <c r="B80" s="32">
        <v>9989.9826499999999</v>
      </c>
      <c r="C80" s="33">
        <v>45950.642999999996</v>
      </c>
      <c r="D80" s="34">
        <v>11014.232</v>
      </c>
      <c r="E80" s="32">
        <v>9950.7301099999986</v>
      </c>
      <c r="F80" s="33">
        <v>46195.924829999996</v>
      </c>
      <c r="G80" s="34">
        <v>11006.632</v>
      </c>
      <c r="H80" s="35">
        <v>1.000690492786531</v>
      </c>
      <c r="I80" s="36">
        <v>-3.2541966549557433E-3</v>
      </c>
      <c r="J80" s="37">
        <v>6.0000916505570379E-3</v>
      </c>
      <c r="K80" s="32">
        <v>1769.8444500000001</v>
      </c>
      <c r="L80" s="33">
        <v>8805.2915499999999</v>
      </c>
      <c r="M80" s="33">
        <v>1793.0350000000001</v>
      </c>
      <c r="N80" s="38">
        <v>0.16290496493386897</v>
      </c>
      <c r="O80" s="39">
        <v>-1.4955798089076711E-2</v>
      </c>
      <c r="P80" s="40">
        <v>-2.7702574203041536E-2</v>
      </c>
      <c r="Q80" s="32">
        <v>1290.5950599999999</v>
      </c>
      <c r="R80" s="33">
        <v>2974.8724799999986</v>
      </c>
      <c r="S80" s="34">
        <v>1322.4359999999997</v>
      </c>
      <c r="T80" s="38">
        <v>0.12014901561167847</v>
      </c>
      <c r="U80" s="39">
        <v>-9.5495136151382415E-3</v>
      </c>
      <c r="V80" s="40">
        <v>5.5752156127915231E-2</v>
      </c>
      <c r="W80" s="32">
        <v>6890.2906000000003</v>
      </c>
      <c r="X80" s="33">
        <v>34415.760800000004</v>
      </c>
      <c r="Y80" s="34">
        <v>7891.1610000000001</v>
      </c>
      <c r="Z80" s="38">
        <v>0.71694601945445258</v>
      </c>
      <c r="AA80" s="39">
        <v>2.4505311704214772E-2</v>
      </c>
      <c r="AB80" s="40">
        <v>-2.8049581924873834E-2</v>
      </c>
      <c r="AC80" s="32">
        <v>8798.621509999999</v>
      </c>
      <c r="AD80" s="33">
        <v>9225.37608</v>
      </c>
      <c r="AE80" s="33">
        <v>7448.6826700000001</v>
      </c>
      <c r="AF80" s="33">
        <v>-1349.9388399999989</v>
      </c>
      <c r="AG80" s="34">
        <v>-1776.6934099999999</v>
      </c>
      <c r="AH80" s="32">
        <v>8798.621509999999</v>
      </c>
      <c r="AI80" s="33">
        <v>9225.37608</v>
      </c>
      <c r="AJ80" s="33">
        <v>7448.6826700000001</v>
      </c>
      <c r="AK80" s="33">
        <v>-1349.9388399999989</v>
      </c>
      <c r="AL80" s="34">
        <v>-1776.6934099999999</v>
      </c>
      <c r="AM80" s="38">
        <v>0.6762779892415558</v>
      </c>
      <c r="AN80" s="39">
        <v>-0.20446643427353395</v>
      </c>
      <c r="AO80" s="40">
        <v>0.47551091662409534</v>
      </c>
      <c r="AP80" s="38">
        <v>0.6762779892415558</v>
      </c>
      <c r="AQ80" s="39">
        <v>-0.20446643427353395</v>
      </c>
      <c r="AR80" s="40">
        <v>0.47551091662409534</v>
      </c>
      <c r="AS80" s="39">
        <v>0.67674495431481674</v>
      </c>
      <c r="AT80" s="39">
        <v>-0.20747373242836142</v>
      </c>
      <c r="AU80" s="39">
        <v>0.47704387431805978</v>
      </c>
      <c r="AV80" s="32">
        <v>2426</v>
      </c>
      <c r="AW80" s="33">
        <v>9310</v>
      </c>
      <c r="AX80" s="34">
        <v>2324</v>
      </c>
      <c r="AY80" s="41">
        <v>75</v>
      </c>
      <c r="AZ80" s="42">
        <v>74</v>
      </c>
      <c r="BA80" s="43">
        <v>71.67</v>
      </c>
      <c r="BB80" s="41">
        <v>112</v>
      </c>
      <c r="BC80" s="42">
        <v>113</v>
      </c>
      <c r="BD80" s="43">
        <v>112.67</v>
      </c>
      <c r="BE80" s="24">
        <v>5.4043997953583549</v>
      </c>
      <c r="BF80" s="24">
        <v>1.3288684247243943E-2</v>
      </c>
      <c r="BG80" s="24">
        <v>-36.532537141578587</v>
      </c>
      <c r="BH80" s="25">
        <v>3.4377681133694264</v>
      </c>
      <c r="BI80" s="24">
        <v>-0.172350934249621</v>
      </c>
      <c r="BJ80" s="26">
        <v>-24.025358730288392</v>
      </c>
      <c r="BK80" s="33">
        <v>151</v>
      </c>
      <c r="BL80" s="33">
        <v>151</v>
      </c>
      <c r="BM80" s="33">
        <v>151</v>
      </c>
      <c r="BN80" s="32">
        <v>9003</v>
      </c>
      <c r="BO80" s="33">
        <v>33992</v>
      </c>
      <c r="BP80" s="34">
        <v>7892</v>
      </c>
      <c r="BQ80" s="47">
        <v>1394.6568677141408</v>
      </c>
      <c r="BR80" s="47">
        <v>289.38861157729752</v>
      </c>
      <c r="BS80" s="47">
        <v>35.633426021978039</v>
      </c>
      <c r="BT80" s="48">
        <v>4736.0722891566265</v>
      </c>
      <c r="BU80" s="47">
        <v>634.36985304780592</v>
      </c>
      <c r="BV80" s="49">
        <v>-225.89600622468333</v>
      </c>
      <c r="BW80" s="44">
        <v>3.3958691910499139</v>
      </c>
      <c r="BX80" s="44">
        <v>-0.31517779988166073</v>
      </c>
      <c r="BY80" s="44">
        <v>-0.2552586284989582</v>
      </c>
      <c r="BZ80" s="18">
        <v>0.29036055923473142</v>
      </c>
      <c r="CA80" s="19">
        <v>-3.9045609584557994E-2</v>
      </c>
      <c r="CB80" s="30">
        <v>-2.2108903605592345</v>
      </c>
    </row>
    <row r="81" spans="1:80" x14ac:dyDescent="0.25">
      <c r="A81" s="11" t="s">
        <v>135</v>
      </c>
      <c r="B81" s="32">
        <v>788.15496999999993</v>
      </c>
      <c r="C81" s="33">
        <v>3702.7330000000002</v>
      </c>
      <c r="D81" s="34">
        <v>979.75119999999993</v>
      </c>
      <c r="E81" s="32">
        <v>782.78499999999997</v>
      </c>
      <c r="F81" s="33">
        <v>3652.8040000000001</v>
      </c>
      <c r="G81" s="34">
        <v>1037.3399999999999</v>
      </c>
      <c r="H81" s="35">
        <v>0.94448416141284441</v>
      </c>
      <c r="I81" s="36">
        <v>-6.2375921496255704E-2</v>
      </c>
      <c r="J81" s="37">
        <v>-6.9184516129120577E-2</v>
      </c>
      <c r="K81" s="32">
        <v>430.87900000000002</v>
      </c>
      <c r="L81" s="33">
        <v>1882.3340000000001</v>
      </c>
      <c r="M81" s="33">
        <v>517.64499999999998</v>
      </c>
      <c r="N81" s="38">
        <v>0.49901189581043826</v>
      </c>
      <c r="O81" s="39">
        <v>-5.1431712587781009E-2</v>
      </c>
      <c r="P81" s="40">
        <v>-1.6300176778181297E-2</v>
      </c>
      <c r="Q81" s="32">
        <v>104.14899999999999</v>
      </c>
      <c r="R81" s="33">
        <v>368.82499999999999</v>
      </c>
      <c r="S81" s="34">
        <v>185.17599999999999</v>
      </c>
      <c r="T81" s="38">
        <v>0.17851042088418456</v>
      </c>
      <c r="U81" s="39">
        <v>4.5461116158110354E-2</v>
      </c>
      <c r="V81" s="40">
        <v>7.7540043059368347E-2</v>
      </c>
      <c r="W81" s="32">
        <v>247.75700000000001</v>
      </c>
      <c r="X81" s="33">
        <v>1401.645</v>
      </c>
      <c r="Y81" s="34">
        <v>334.51900000000001</v>
      </c>
      <c r="Z81" s="38">
        <v>0.32247768330537724</v>
      </c>
      <c r="AA81" s="39">
        <v>5.9705964296706271E-3</v>
      </c>
      <c r="AB81" s="40">
        <v>-6.1239866281186939E-2</v>
      </c>
      <c r="AC81" s="32">
        <v>759.31054000000006</v>
      </c>
      <c r="AD81" s="33">
        <v>1154.0715299999999</v>
      </c>
      <c r="AE81" s="33">
        <v>1179.05817</v>
      </c>
      <c r="AF81" s="33">
        <v>419.74762999999996</v>
      </c>
      <c r="AG81" s="34">
        <v>24.986640000000079</v>
      </c>
      <c r="AH81" s="32">
        <v>759.31054000000006</v>
      </c>
      <c r="AI81" s="33">
        <v>1154.0715299999999</v>
      </c>
      <c r="AJ81" s="33">
        <v>1179.05817</v>
      </c>
      <c r="AK81" s="33">
        <v>419.74762999999996</v>
      </c>
      <c r="AL81" s="34">
        <v>24.986640000000079</v>
      </c>
      <c r="AM81" s="38">
        <v>1.2034261045048988</v>
      </c>
      <c r="AN81" s="39">
        <v>0.24002351376820641</v>
      </c>
      <c r="AO81" s="40">
        <v>0.89174510293119646</v>
      </c>
      <c r="AP81" s="38">
        <v>1.2034261045048988</v>
      </c>
      <c r="AQ81" s="39">
        <v>0.24002351376820641</v>
      </c>
      <c r="AR81" s="40">
        <v>0.89174510293119646</v>
      </c>
      <c r="AS81" s="39">
        <v>1.1366168951356355</v>
      </c>
      <c r="AT81" s="39">
        <v>0.16660528275164743</v>
      </c>
      <c r="AU81" s="39">
        <v>0.82067562645546532</v>
      </c>
      <c r="AV81" s="32">
        <v>715</v>
      </c>
      <c r="AW81" s="33">
        <v>3165</v>
      </c>
      <c r="AX81" s="34">
        <v>851</v>
      </c>
      <c r="AY81" s="41">
        <v>16</v>
      </c>
      <c r="AZ81" s="42">
        <v>13</v>
      </c>
      <c r="BA81" s="43">
        <v>13</v>
      </c>
      <c r="BB81" s="41">
        <v>21</v>
      </c>
      <c r="BC81" s="42">
        <v>21</v>
      </c>
      <c r="BD81" s="43">
        <v>20</v>
      </c>
      <c r="BE81" s="24">
        <v>10.910256410256411</v>
      </c>
      <c r="BF81" s="24">
        <v>3.4623397435897436</v>
      </c>
      <c r="BG81" s="24">
        <v>-70.243589743589737</v>
      </c>
      <c r="BH81" s="25">
        <v>7.0916666666666659</v>
      </c>
      <c r="BI81" s="24">
        <v>1.417063492063491</v>
      </c>
      <c r="BJ81" s="26">
        <v>-43.146428571428572</v>
      </c>
      <c r="BK81" s="33">
        <v>40</v>
      </c>
      <c r="BL81" s="33">
        <v>40</v>
      </c>
      <c r="BM81" s="33">
        <v>40</v>
      </c>
      <c r="BN81" s="32">
        <v>820</v>
      </c>
      <c r="BO81" s="33">
        <v>3609</v>
      </c>
      <c r="BP81" s="34">
        <v>1096</v>
      </c>
      <c r="BQ81" s="47">
        <v>946.47810218978088</v>
      </c>
      <c r="BR81" s="47">
        <v>-8.1377514687557095</v>
      </c>
      <c r="BS81" s="47">
        <v>-65.65933200251618</v>
      </c>
      <c r="BT81" s="48">
        <v>1218.9659224441832</v>
      </c>
      <c r="BU81" s="47">
        <v>124.16172663998736</v>
      </c>
      <c r="BV81" s="49">
        <v>64.841435872303236</v>
      </c>
      <c r="BW81" s="44">
        <v>1.2878965922444183</v>
      </c>
      <c r="BX81" s="44">
        <v>0.14104344539127145</v>
      </c>
      <c r="BY81" s="44">
        <v>0.14761223205484497</v>
      </c>
      <c r="BZ81" s="18">
        <v>0.1522222222222222</v>
      </c>
      <c r="CA81" s="19">
        <v>3.8962553713934908E-2</v>
      </c>
      <c r="CB81" s="30">
        <v>-0.85027777777777769</v>
      </c>
    </row>
    <row r="82" spans="1:80" x14ac:dyDescent="0.25">
      <c r="A82" s="11" t="s">
        <v>134</v>
      </c>
      <c r="B82" s="32">
        <v>468.04199999999997</v>
      </c>
      <c r="C82" s="33">
        <v>2100.7809999999999</v>
      </c>
      <c r="D82" s="34">
        <v>637.79340000000002</v>
      </c>
      <c r="E82" s="32">
        <v>519.81399999999996</v>
      </c>
      <c r="F82" s="33">
        <v>2136.0360000000001</v>
      </c>
      <c r="G82" s="34">
        <v>722.23599999999999</v>
      </c>
      <c r="H82" s="35">
        <v>0.88308170736435188</v>
      </c>
      <c r="I82" s="36">
        <v>-1.7321129034821636E-2</v>
      </c>
      <c r="J82" s="37">
        <v>-0.10041342099490791</v>
      </c>
      <c r="K82" s="32">
        <v>338.91500000000002</v>
      </c>
      <c r="L82" s="33">
        <v>1645.635</v>
      </c>
      <c r="M82" s="33">
        <v>523.87599999999998</v>
      </c>
      <c r="N82" s="38">
        <v>0.72535293172868698</v>
      </c>
      <c r="O82" s="39">
        <v>7.3360103524752418E-2</v>
      </c>
      <c r="P82" s="40">
        <v>-4.5062454528847939E-2</v>
      </c>
      <c r="Q82" s="32">
        <v>164.316</v>
      </c>
      <c r="R82" s="33">
        <v>396.892</v>
      </c>
      <c r="S82" s="34">
        <v>164.67700000000002</v>
      </c>
      <c r="T82" s="38">
        <v>0.22800995796387888</v>
      </c>
      <c r="U82" s="39">
        <v>-8.8095418189899216E-2</v>
      </c>
      <c r="V82" s="40">
        <v>4.2202228131610148E-2</v>
      </c>
      <c r="W82" s="32">
        <v>16.582999999999998</v>
      </c>
      <c r="X82" s="33">
        <v>93.509</v>
      </c>
      <c r="Y82" s="34">
        <v>33.683</v>
      </c>
      <c r="Z82" s="38">
        <v>4.6637110307434136E-2</v>
      </c>
      <c r="AA82" s="39">
        <v>1.4735314665146701E-2</v>
      </c>
      <c r="AB82" s="40">
        <v>2.860226397237868E-3</v>
      </c>
      <c r="AC82" s="32">
        <v>848.58500000000004</v>
      </c>
      <c r="AD82" s="33">
        <v>893.84100000000001</v>
      </c>
      <c r="AE82" s="33">
        <v>994.19299999999998</v>
      </c>
      <c r="AF82" s="33">
        <v>145.60799999999995</v>
      </c>
      <c r="AG82" s="34">
        <v>100.35199999999998</v>
      </c>
      <c r="AH82" s="32">
        <v>848.58500000000004</v>
      </c>
      <c r="AI82" s="33">
        <v>893.84100000000001</v>
      </c>
      <c r="AJ82" s="33">
        <v>994.19299999999998</v>
      </c>
      <c r="AK82" s="33">
        <v>145.60799999999995</v>
      </c>
      <c r="AL82" s="34">
        <v>100.35199999999998</v>
      </c>
      <c r="AM82" s="38">
        <v>1.5588010161284203</v>
      </c>
      <c r="AN82" s="39">
        <v>-0.25425208594361615</v>
      </c>
      <c r="AO82" s="40">
        <v>1.1333206828618874</v>
      </c>
      <c r="AP82" s="38">
        <v>1.5588010161284203</v>
      </c>
      <c r="AQ82" s="39">
        <v>-0.25425208594361615</v>
      </c>
      <c r="AR82" s="40">
        <v>1.1333206828618874</v>
      </c>
      <c r="AS82" s="39">
        <v>1.3765486627639718</v>
      </c>
      <c r="AT82" s="39">
        <v>-0.25592949288401012</v>
      </c>
      <c r="AU82" s="39">
        <v>0.9580908277836625</v>
      </c>
      <c r="AV82" s="32">
        <v>222</v>
      </c>
      <c r="AW82" s="33">
        <v>978</v>
      </c>
      <c r="AX82" s="34">
        <v>324</v>
      </c>
      <c r="AY82" s="41">
        <v>11</v>
      </c>
      <c r="AZ82" s="42">
        <v>12</v>
      </c>
      <c r="BA82" s="43">
        <v>15</v>
      </c>
      <c r="BB82" s="41">
        <v>20</v>
      </c>
      <c r="BC82" s="42">
        <v>19</v>
      </c>
      <c r="BD82" s="43">
        <v>20</v>
      </c>
      <c r="BE82" s="24">
        <v>3.6</v>
      </c>
      <c r="BF82" s="24">
        <v>0.23636363636363633</v>
      </c>
      <c r="BG82" s="24">
        <v>-23.566666666666666</v>
      </c>
      <c r="BH82" s="25">
        <v>2.6999999999999997</v>
      </c>
      <c r="BI82" s="24">
        <v>0.84999999999999987</v>
      </c>
      <c r="BJ82" s="26">
        <v>-14.457894736842107</v>
      </c>
      <c r="BK82" s="33">
        <v>53</v>
      </c>
      <c r="BL82" s="33">
        <v>53</v>
      </c>
      <c r="BM82" s="33">
        <v>53</v>
      </c>
      <c r="BN82" s="32">
        <v>1594</v>
      </c>
      <c r="BO82" s="33">
        <v>8573</v>
      </c>
      <c r="BP82" s="34">
        <v>2276</v>
      </c>
      <c r="BQ82" s="47">
        <v>317.32688927943764</v>
      </c>
      <c r="BR82" s="47">
        <v>-8.7797606578270688</v>
      </c>
      <c r="BS82" s="47">
        <v>68.168368341609579</v>
      </c>
      <c r="BT82" s="48">
        <v>2229.1234567901233</v>
      </c>
      <c r="BU82" s="47">
        <v>-112.38104771438111</v>
      </c>
      <c r="BV82" s="49">
        <v>45.037567219570974</v>
      </c>
      <c r="BW82" s="44">
        <v>7.0246913580246915</v>
      </c>
      <c r="BX82" s="44">
        <v>-0.15548882215548865</v>
      </c>
      <c r="BY82" s="44">
        <v>-1.7411573127319553</v>
      </c>
      <c r="BZ82" s="18">
        <v>0.23857442348008387</v>
      </c>
      <c r="CA82" s="19">
        <v>7.2411596418684915E-2</v>
      </c>
      <c r="CB82" s="30">
        <v>-1.5587002096436058</v>
      </c>
    </row>
    <row r="83" spans="1:80" x14ac:dyDescent="0.25">
      <c r="A83" s="11" t="s">
        <v>133</v>
      </c>
      <c r="B83" s="32">
        <v>1395.7639999999999</v>
      </c>
      <c r="C83" s="33">
        <v>5467.29</v>
      </c>
      <c r="D83" s="34">
        <v>1113.3800000000001</v>
      </c>
      <c r="E83" s="32">
        <v>1484.135</v>
      </c>
      <c r="F83" s="33">
        <v>5318.8339999999998</v>
      </c>
      <c r="G83" s="34">
        <v>1315.42</v>
      </c>
      <c r="H83" s="35">
        <v>0.84640647093703913</v>
      </c>
      <c r="I83" s="36">
        <v>-9.4049754406342667E-2</v>
      </c>
      <c r="J83" s="37">
        <v>-0.18150490963998211</v>
      </c>
      <c r="K83" s="32">
        <v>984.89200000000005</v>
      </c>
      <c r="L83" s="33">
        <v>3314.89</v>
      </c>
      <c r="M83" s="33">
        <v>947.94399999999996</v>
      </c>
      <c r="N83" s="38">
        <v>0.72063979565461977</v>
      </c>
      <c r="O83" s="39">
        <v>5.7026310358470833E-2</v>
      </c>
      <c r="P83" s="40">
        <v>9.7403575084472283E-2</v>
      </c>
      <c r="Q83" s="32">
        <v>211.631</v>
      </c>
      <c r="R83" s="33">
        <v>1173.662</v>
      </c>
      <c r="S83" s="34">
        <v>265.46699999999998</v>
      </c>
      <c r="T83" s="38">
        <v>0.20181158869410529</v>
      </c>
      <c r="U83" s="39">
        <v>5.9216070092360823E-2</v>
      </c>
      <c r="V83" s="40">
        <v>-1.8849932233225786E-2</v>
      </c>
      <c r="W83" s="32">
        <v>287.61200000000002</v>
      </c>
      <c r="X83" s="33">
        <v>830.28200000000004</v>
      </c>
      <c r="Y83" s="34">
        <v>102.009</v>
      </c>
      <c r="Z83" s="38">
        <v>7.7548615651274869E-2</v>
      </c>
      <c r="AA83" s="39">
        <v>-0.11624238045083175</v>
      </c>
      <c r="AB83" s="40">
        <v>-7.8553642851246566E-2</v>
      </c>
      <c r="AC83" s="32">
        <v>468.39100000000002</v>
      </c>
      <c r="AD83" s="33">
        <v>608.08399999999995</v>
      </c>
      <c r="AE83" s="33">
        <v>419.108</v>
      </c>
      <c r="AF83" s="33">
        <v>-49.283000000000015</v>
      </c>
      <c r="AG83" s="34">
        <v>-188.97599999999994</v>
      </c>
      <c r="AH83" s="32">
        <v>468.39100000000002</v>
      </c>
      <c r="AI83" s="33">
        <v>608.08399999999995</v>
      </c>
      <c r="AJ83" s="33">
        <v>419.108</v>
      </c>
      <c r="AK83" s="33">
        <v>-49.283000000000015</v>
      </c>
      <c r="AL83" s="34">
        <v>-188.97599999999994</v>
      </c>
      <c r="AM83" s="38">
        <v>0.37642853293574519</v>
      </c>
      <c r="AN83" s="39">
        <v>4.0848162615261141E-2</v>
      </c>
      <c r="AO83" s="40">
        <v>0.26520633693004586</v>
      </c>
      <c r="AP83" s="38">
        <v>0.37642853293574519</v>
      </c>
      <c r="AQ83" s="39">
        <v>4.0848162615261141E-2</v>
      </c>
      <c r="AR83" s="40">
        <v>0.26520633693004586</v>
      </c>
      <c r="AS83" s="39">
        <v>0.31861154612215109</v>
      </c>
      <c r="AT83" s="39">
        <v>3.0128977512144939E-3</v>
      </c>
      <c r="AU83" s="39">
        <v>0.20428498507512463</v>
      </c>
      <c r="AV83" s="32">
        <v>719</v>
      </c>
      <c r="AW83" s="33">
        <v>2333</v>
      </c>
      <c r="AX83" s="34">
        <v>594</v>
      </c>
      <c r="AY83" s="41">
        <v>17</v>
      </c>
      <c r="AZ83" s="42">
        <v>17</v>
      </c>
      <c r="BA83" s="43">
        <v>14</v>
      </c>
      <c r="BB83" s="41">
        <v>42</v>
      </c>
      <c r="BC83" s="42">
        <v>42</v>
      </c>
      <c r="BD83" s="43">
        <v>46</v>
      </c>
      <c r="BE83" s="24">
        <v>7.0714285714285721</v>
      </c>
      <c r="BF83" s="24">
        <v>2.2408963585434094E-2</v>
      </c>
      <c r="BG83" s="24">
        <v>-38.673669467787121</v>
      </c>
      <c r="BH83" s="25">
        <v>2.152173913043478</v>
      </c>
      <c r="BI83" s="24">
        <v>-0.7010006901311252</v>
      </c>
      <c r="BJ83" s="26">
        <v>-16.363699102829539</v>
      </c>
      <c r="BK83" s="33">
        <v>80</v>
      </c>
      <c r="BL83" s="33">
        <v>80</v>
      </c>
      <c r="BM83" s="33">
        <v>80</v>
      </c>
      <c r="BN83" s="32">
        <v>4926</v>
      </c>
      <c r="BO83" s="33">
        <v>18492</v>
      </c>
      <c r="BP83" s="34">
        <v>4206</v>
      </c>
      <c r="BQ83" s="47">
        <v>312.74845458868282</v>
      </c>
      <c r="BR83" s="47">
        <v>11.462421295950378</v>
      </c>
      <c r="BS83" s="47">
        <v>25.119533974363094</v>
      </c>
      <c r="BT83" s="48">
        <v>2214.5117845117843</v>
      </c>
      <c r="BU83" s="47">
        <v>150.34627686227122</v>
      </c>
      <c r="BV83" s="49">
        <v>-65.314190627521384</v>
      </c>
      <c r="BW83" s="44">
        <v>7.0808080808080804</v>
      </c>
      <c r="BX83" s="44">
        <v>0.22962588331155764</v>
      </c>
      <c r="BY83" s="44">
        <v>-0.84546710136080083</v>
      </c>
      <c r="BZ83" s="18">
        <v>0.29208333333333336</v>
      </c>
      <c r="CA83" s="19">
        <v>-4.8110036832412495E-2</v>
      </c>
      <c r="CB83" s="30">
        <v>-2.2762500000000001</v>
      </c>
    </row>
    <row r="84" spans="1:80" x14ac:dyDescent="0.25">
      <c r="A84" s="11" t="s">
        <v>132</v>
      </c>
      <c r="B84" s="32">
        <v>487.49099999999999</v>
      </c>
      <c r="C84" s="33">
        <v>2514.69</v>
      </c>
      <c r="D84" s="34">
        <v>589.43799999999999</v>
      </c>
      <c r="E84" s="32">
        <v>662.54600000000005</v>
      </c>
      <c r="F84" s="33">
        <v>2471.5390000000002</v>
      </c>
      <c r="G84" s="34">
        <v>753.06299999999999</v>
      </c>
      <c r="H84" s="35">
        <v>0.78272070198642074</v>
      </c>
      <c r="I84" s="36">
        <v>4.6936318713410308E-2</v>
      </c>
      <c r="J84" s="37">
        <v>-0.23473846009841781</v>
      </c>
      <c r="K84" s="32">
        <v>348.34100000000001</v>
      </c>
      <c r="L84" s="33">
        <v>1423.3530000000001</v>
      </c>
      <c r="M84" s="33">
        <v>382.21800000000002</v>
      </c>
      <c r="N84" s="38">
        <v>0.50755116105823816</v>
      </c>
      <c r="O84" s="39">
        <v>-1.8210069105403237E-2</v>
      </c>
      <c r="P84" s="40">
        <v>-6.8346285836186738E-2</v>
      </c>
      <c r="Q84" s="32">
        <v>250.45699999999999</v>
      </c>
      <c r="R84" s="33">
        <v>311.97199999999998</v>
      </c>
      <c r="S84" s="34">
        <v>335.98399999999998</v>
      </c>
      <c r="T84" s="38">
        <v>0.44615656326230341</v>
      </c>
      <c r="U84" s="39">
        <v>6.8134508944565519E-2</v>
      </c>
      <c r="V84" s="40">
        <v>0.31993075820723449</v>
      </c>
      <c r="W84" s="32">
        <v>63.748000000000005</v>
      </c>
      <c r="X84" s="33">
        <v>736.21399999999994</v>
      </c>
      <c r="Y84" s="34">
        <v>34.860999999999997</v>
      </c>
      <c r="Z84" s="38">
        <v>4.6292275679458421E-2</v>
      </c>
      <c r="AA84" s="39">
        <v>-4.9924439839162178E-2</v>
      </c>
      <c r="AB84" s="40">
        <v>-0.2515844723710477</v>
      </c>
      <c r="AC84" s="32">
        <v>322.51724000000002</v>
      </c>
      <c r="AD84" s="33">
        <v>355.91699999999997</v>
      </c>
      <c r="AE84" s="33">
        <v>384.15600000000001</v>
      </c>
      <c r="AF84" s="33">
        <v>61.638759999999991</v>
      </c>
      <c r="AG84" s="34">
        <v>28.239000000000033</v>
      </c>
      <c r="AH84" s="32">
        <v>322.51724000000002</v>
      </c>
      <c r="AI84" s="33">
        <v>355.91699999999997</v>
      </c>
      <c r="AJ84" s="33">
        <v>384.15600000000001</v>
      </c>
      <c r="AK84" s="33">
        <v>61.638759999999991</v>
      </c>
      <c r="AL84" s="34">
        <v>28.239000000000033</v>
      </c>
      <c r="AM84" s="38">
        <v>0.65173266738825797</v>
      </c>
      <c r="AN84" s="39">
        <v>-9.8533721488822668E-3</v>
      </c>
      <c r="AO84" s="40">
        <v>0.51019752786807859</v>
      </c>
      <c r="AP84" s="38">
        <v>0.65173266738825797</v>
      </c>
      <c r="AQ84" s="39">
        <v>-9.8533721488822668E-3</v>
      </c>
      <c r="AR84" s="40">
        <v>0.51019752786807859</v>
      </c>
      <c r="AS84" s="39">
        <v>0.51012465092561976</v>
      </c>
      <c r="AT84" s="39">
        <v>2.3339974842751576E-2</v>
      </c>
      <c r="AU84" s="39">
        <v>0.36611842646385728</v>
      </c>
      <c r="AV84" s="32">
        <v>250</v>
      </c>
      <c r="AW84" s="33">
        <v>858</v>
      </c>
      <c r="AX84" s="34">
        <v>194</v>
      </c>
      <c r="AY84" s="41">
        <v>9</v>
      </c>
      <c r="AZ84" s="42">
        <v>9</v>
      </c>
      <c r="BA84" s="43">
        <v>9</v>
      </c>
      <c r="BB84" s="41">
        <v>15</v>
      </c>
      <c r="BC84" s="42">
        <v>15</v>
      </c>
      <c r="BD84" s="43">
        <v>16</v>
      </c>
      <c r="BE84" s="24">
        <v>3.592592592592593</v>
      </c>
      <c r="BF84" s="24">
        <v>-1.0370370370370368</v>
      </c>
      <c r="BG84" s="24">
        <v>-28.185185185185183</v>
      </c>
      <c r="BH84" s="25">
        <v>2.0208333333333335</v>
      </c>
      <c r="BI84" s="24">
        <v>-0.75694444444444464</v>
      </c>
      <c r="BJ84" s="26">
        <v>-17.045833333333334</v>
      </c>
      <c r="BK84" s="33">
        <v>36</v>
      </c>
      <c r="BL84" s="33">
        <v>36</v>
      </c>
      <c r="BM84" s="33">
        <v>36</v>
      </c>
      <c r="BN84" s="32">
        <v>1984</v>
      </c>
      <c r="BO84" s="33">
        <v>7559</v>
      </c>
      <c r="BP84" s="34">
        <v>1562</v>
      </c>
      <c r="BQ84" s="47">
        <v>482.1145966709347</v>
      </c>
      <c r="BR84" s="47">
        <v>148.17004021932178</v>
      </c>
      <c r="BS84" s="47">
        <v>155.148198999285</v>
      </c>
      <c r="BT84" s="48">
        <v>3881.7680412371133</v>
      </c>
      <c r="BU84" s="47">
        <v>1231.5840412371131</v>
      </c>
      <c r="BV84" s="49">
        <v>1001.186456155528</v>
      </c>
      <c r="BW84" s="44">
        <v>8.0515463917525771</v>
      </c>
      <c r="BX84" s="44">
        <v>0.11554639175257719</v>
      </c>
      <c r="BY84" s="44">
        <v>-0.75847691827073227</v>
      </c>
      <c r="BZ84" s="18">
        <v>0.24104938271604937</v>
      </c>
      <c r="CA84" s="19">
        <v>-6.3431894140918099E-2</v>
      </c>
      <c r="CB84" s="30">
        <v>-2.0919753086419752</v>
      </c>
    </row>
    <row r="85" spans="1:80" x14ac:dyDescent="0.25">
      <c r="A85" s="11" t="s">
        <v>131</v>
      </c>
      <c r="B85" s="32">
        <v>1234.48</v>
      </c>
      <c r="C85" s="33">
        <v>5560.91</v>
      </c>
      <c r="D85" s="34">
        <v>1292.9829999999999</v>
      </c>
      <c r="E85" s="32">
        <v>1234.48</v>
      </c>
      <c r="F85" s="33">
        <v>5083.7340000000004</v>
      </c>
      <c r="G85" s="34">
        <v>1287.3820000000001</v>
      </c>
      <c r="H85" s="35">
        <v>1.0043506900049868</v>
      </c>
      <c r="I85" s="36">
        <v>4.3506900049867792E-3</v>
      </c>
      <c r="J85" s="37">
        <v>-8.9512600245840623E-2</v>
      </c>
      <c r="K85" s="32">
        <v>822.92899999999997</v>
      </c>
      <c r="L85" s="33">
        <v>3136.971</v>
      </c>
      <c r="M85" s="33">
        <v>958.90800000000002</v>
      </c>
      <c r="N85" s="38">
        <v>0.74485117859345551</v>
      </c>
      <c r="O85" s="39">
        <v>7.8231225252777703E-2</v>
      </c>
      <c r="P85" s="40">
        <v>0.12779076591254035</v>
      </c>
      <c r="Q85" s="32">
        <v>285.68</v>
      </c>
      <c r="R85" s="33">
        <v>1380.4770000000001</v>
      </c>
      <c r="S85" s="34">
        <v>229.286</v>
      </c>
      <c r="T85" s="38">
        <v>0.17810253677618609</v>
      </c>
      <c r="U85" s="39">
        <v>-5.3314740133929922E-2</v>
      </c>
      <c r="V85" s="40">
        <v>-9.3445305813532387E-2</v>
      </c>
      <c r="W85" s="32">
        <v>125.87100000000001</v>
      </c>
      <c r="X85" s="33">
        <v>566.28600000000006</v>
      </c>
      <c r="Y85" s="34">
        <v>99.188000000000002</v>
      </c>
      <c r="Z85" s="38">
        <v>7.7046284630358355E-2</v>
      </c>
      <c r="AA85" s="39">
        <v>-2.4916485118847795E-2</v>
      </c>
      <c r="AB85" s="40">
        <v>-3.4345460099007893E-2</v>
      </c>
      <c r="AC85" s="32">
        <v>398.11900000000003</v>
      </c>
      <c r="AD85" s="33">
        <v>538.89099999999996</v>
      </c>
      <c r="AE85" s="33">
        <v>504.18</v>
      </c>
      <c r="AF85" s="33">
        <v>106.06099999999998</v>
      </c>
      <c r="AG85" s="34">
        <v>-34.710999999999956</v>
      </c>
      <c r="AH85" s="32">
        <v>398.11900000000003</v>
      </c>
      <c r="AI85" s="33">
        <v>538.89099999999996</v>
      </c>
      <c r="AJ85" s="33">
        <v>504.18</v>
      </c>
      <c r="AK85" s="33">
        <v>106.06099999999998</v>
      </c>
      <c r="AL85" s="34">
        <v>-34.710999999999956</v>
      </c>
      <c r="AM85" s="38">
        <v>0.38993552119401415</v>
      </c>
      <c r="AN85" s="39">
        <v>6.7436169240154997E-2</v>
      </c>
      <c r="AO85" s="40">
        <v>0.29302854014235175</v>
      </c>
      <c r="AP85" s="38">
        <v>0.38993552119401415</v>
      </c>
      <c r="AQ85" s="39">
        <v>6.7436169240154997E-2</v>
      </c>
      <c r="AR85" s="40">
        <v>0.29302854014235175</v>
      </c>
      <c r="AS85" s="39">
        <v>0.3916320097686623</v>
      </c>
      <c r="AT85" s="39">
        <v>6.9132657814803156E-2</v>
      </c>
      <c r="AU85" s="39">
        <v>0.28562902062721629</v>
      </c>
      <c r="AV85" s="32">
        <v>656</v>
      </c>
      <c r="AW85" s="33">
        <v>2450</v>
      </c>
      <c r="AX85" s="34">
        <v>567</v>
      </c>
      <c r="AY85" s="41">
        <v>18</v>
      </c>
      <c r="AZ85" s="42">
        <v>18</v>
      </c>
      <c r="BA85" s="43">
        <v>18</v>
      </c>
      <c r="BB85" s="41">
        <v>39</v>
      </c>
      <c r="BC85" s="42">
        <v>41</v>
      </c>
      <c r="BD85" s="43">
        <v>43</v>
      </c>
      <c r="BE85" s="24">
        <v>5.25</v>
      </c>
      <c r="BF85" s="24">
        <v>-0.82407407407407351</v>
      </c>
      <c r="BG85" s="24">
        <v>-40.120370370370374</v>
      </c>
      <c r="BH85" s="25">
        <v>2.1976744186046511</v>
      </c>
      <c r="BI85" s="24">
        <v>-0.6057443848141526</v>
      </c>
      <c r="BJ85" s="26">
        <v>-17.721024768387217</v>
      </c>
      <c r="BK85" s="33">
        <v>88</v>
      </c>
      <c r="BL85" s="33">
        <v>88</v>
      </c>
      <c r="BM85" s="33">
        <v>88</v>
      </c>
      <c r="BN85" s="32">
        <v>4247</v>
      </c>
      <c r="BO85" s="33">
        <v>17184</v>
      </c>
      <c r="BP85" s="34">
        <v>3471</v>
      </c>
      <c r="BQ85" s="47">
        <v>370.8965715932008</v>
      </c>
      <c r="BR85" s="47">
        <v>80.225509667135327</v>
      </c>
      <c r="BS85" s="47">
        <v>75.055440308284631</v>
      </c>
      <c r="BT85" s="48">
        <v>2270.5149911816579</v>
      </c>
      <c r="BU85" s="47">
        <v>388.68572288897508</v>
      </c>
      <c r="BV85" s="49">
        <v>195.52152179390305</v>
      </c>
      <c r="BW85" s="44">
        <v>6.1216931216931219</v>
      </c>
      <c r="BX85" s="44">
        <v>-0.35239224416053627</v>
      </c>
      <c r="BY85" s="44">
        <v>-0.89218442932728603</v>
      </c>
      <c r="BZ85" s="18">
        <v>0.2191287878787879</v>
      </c>
      <c r="CA85" s="19">
        <v>-4.7508580277917239E-2</v>
      </c>
      <c r="CB85" s="30">
        <v>-1.9505681818181819</v>
      </c>
    </row>
    <row r="86" spans="1:80" x14ac:dyDescent="0.25">
      <c r="A86" s="11" t="s">
        <v>130</v>
      </c>
      <c r="B86" s="32">
        <v>2538.8020000000001</v>
      </c>
      <c r="C86" s="33">
        <v>11570.62824</v>
      </c>
      <c r="D86" s="34">
        <v>2820.4079999999999</v>
      </c>
      <c r="E86" s="32">
        <v>2798.549</v>
      </c>
      <c r="F86" s="33">
        <v>11507.477000000001</v>
      </c>
      <c r="G86" s="34">
        <v>2951.663</v>
      </c>
      <c r="H86" s="35">
        <v>0.95553184763978816</v>
      </c>
      <c r="I86" s="36">
        <v>4.8346731352740813E-2</v>
      </c>
      <c r="J86" s="37">
        <v>-4.9955996481038656E-2</v>
      </c>
      <c r="K86" s="32">
        <v>1782.104</v>
      </c>
      <c r="L86" s="33">
        <v>7501.62</v>
      </c>
      <c r="M86" s="33">
        <v>2152.8820000000001</v>
      </c>
      <c r="N86" s="38">
        <v>0.72937933632667418</v>
      </c>
      <c r="O86" s="39">
        <v>9.2583625406479464E-2</v>
      </c>
      <c r="P86" s="40">
        <v>7.7488396201397469E-2</v>
      </c>
      <c r="Q86" s="32">
        <v>637.08299999999986</v>
      </c>
      <c r="R86" s="33">
        <v>2860.0050000000001</v>
      </c>
      <c r="S86" s="34">
        <v>523.15300000000002</v>
      </c>
      <c r="T86" s="38">
        <v>0.17724008465736096</v>
      </c>
      <c r="U86" s="39">
        <v>-5.0407528445000238E-2</v>
      </c>
      <c r="V86" s="40">
        <v>-7.1294411653168271E-2</v>
      </c>
      <c r="W86" s="32">
        <v>379.36199999999997</v>
      </c>
      <c r="X86" s="33">
        <v>1145.8519999999999</v>
      </c>
      <c r="Y86" s="34">
        <v>275.62800000000004</v>
      </c>
      <c r="Z86" s="38">
        <v>9.3380579015964915E-2</v>
      </c>
      <c r="AA86" s="39">
        <v>-4.2176096961479087E-2</v>
      </c>
      <c r="AB86" s="40">
        <v>-6.1939845482290312E-3</v>
      </c>
      <c r="AC86" s="32">
        <v>2239.5680000000002</v>
      </c>
      <c r="AD86" s="33">
        <v>2112.4899999999998</v>
      </c>
      <c r="AE86" s="33">
        <v>2039.6880000000001</v>
      </c>
      <c r="AF86" s="33">
        <v>-199.88000000000011</v>
      </c>
      <c r="AG86" s="34">
        <v>-72.80199999999968</v>
      </c>
      <c r="AH86" s="32">
        <v>2239.5680000000002</v>
      </c>
      <c r="AI86" s="33">
        <v>2112.4899999999998</v>
      </c>
      <c r="AJ86" s="33">
        <v>2039.6880000000001</v>
      </c>
      <c r="AK86" s="33">
        <v>-199.88000000000011</v>
      </c>
      <c r="AL86" s="34">
        <v>-72.80199999999968</v>
      </c>
      <c r="AM86" s="38">
        <v>0.72318898542338561</v>
      </c>
      <c r="AN86" s="39">
        <v>-0.15894676206696623</v>
      </c>
      <c r="AO86" s="40">
        <v>0.54061549363172468</v>
      </c>
      <c r="AP86" s="38">
        <v>0.72318898542338561</v>
      </c>
      <c r="AQ86" s="39">
        <v>-0.15894676206696623</v>
      </c>
      <c r="AR86" s="40">
        <v>0.54061549363172468</v>
      </c>
      <c r="AS86" s="39">
        <v>0.69103010743435145</v>
      </c>
      <c r="AT86" s="39">
        <v>-0.10923031323364485</v>
      </c>
      <c r="AU86" s="39">
        <v>0.50745468077914291</v>
      </c>
      <c r="AV86" s="32">
        <v>1971</v>
      </c>
      <c r="AW86" s="33">
        <v>7993</v>
      </c>
      <c r="AX86" s="34">
        <v>2108</v>
      </c>
      <c r="AY86" s="41">
        <v>66</v>
      </c>
      <c r="AZ86" s="42">
        <v>66</v>
      </c>
      <c r="BA86" s="43">
        <v>65</v>
      </c>
      <c r="BB86" s="41">
        <v>124</v>
      </c>
      <c r="BC86" s="42">
        <v>119</v>
      </c>
      <c r="BD86" s="43">
        <v>120</v>
      </c>
      <c r="BE86" s="24">
        <v>5.4051282051282046</v>
      </c>
      <c r="BF86" s="24">
        <v>0.42785547785547706</v>
      </c>
      <c r="BG86" s="24">
        <v>-34.963558663558665</v>
      </c>
      <c r="BH86" s="25">
        <v>2.9277777777777776</v>
      </c>
      <c r="BI86" s="24">
        <v>0.27858422939068106</v>
      </c>
      <c r="BJ86" s="26">
        <v>-19.46157796451914</v>
      </c>
      <c r="BK86" s="33">
        <v>150</v>
      </c>
      <c r="BL86" s="33">
        <v>150</v>
      </c>
      <c r="BM86" s="33">
        <v>150</v>
      </c>
      <c r="BN86" s="32">
        <v>8634</v>
      </c>
      <c r="BO86" s="33">
        <v>35134</v>
      </c>
      <c r="BP86" s="34">
        <v>8682</v>
      </c>
      <c r="BQ86" s="47">
        <v>339.97500575904172</v>
      </c>
      <c r="BR86" s="47">
        <v>15.843780371040793</v>
      </c>
      <c r="BS86" s="47">
        <v>12.443924754886211</v>
      </c>
      <c r="BT86" s="48">
        <v>1400.2196394686907</v>
      </c>
      <c r="BU86" s="47">
        <v>-19.642866873267621</v>
      </c>
      <c r="BV86" s="49">
        <v>-39.474718094176751</v>
      </c>
      <c r="BW86" s="44">
        <v>4.1185958254269446</v>
      </c>
      <c r="BX86" s="44">
        <v>-0.26192167837823011</v>
      </c>
      <c r="BY86" s="44">
        <v>-0.27700032120135543</v>
      </c>
      <c r="BZ86" s="18">
        <v>0.32155555555555559</v>
      </c>
      <c r="CA86" s="19">
        <v>3.5445058317986611E-3</v>
      </c>
      <c r="CB86" s="30">
        <v>-2.2809629629629624</v>
      </c>
    </row>
    <row r="87" spans="1:80" x14ac:dyDescent="0.25">
      <c r="A87" s="11" t="s">
        <v>129</v>
      </c>
      <c r="B87" s="32">
        <v>4935.9449999999997</v>
      </c>
      <c r="C87" s="33">
        <v>20275.400000000001</v>
      </c>
      <c r="D87" s="34">
        <v>4771.2623499999991</v>
      </c>
      <c r="E87" s="32">
        <v>4921.8739999999998</v>
      </c>
      <c r="F87" s="33">
        <v>20247.496999999999</v>
      </c>
      <c r="G87" s="34">
        <v>4765.1722599999994</v>
      </c>
      <c r="H87" s="35">
        <v>1.0012780419400829</v>
      </c>
      <c r="I87" s="36">
        <v>-1.580828482036889E-3</v>
      </c>
      <c r="J87" s="37">
        <v>-1.0005432534709868E-4</v>
      </c>
      <c r="K87" s="32">
        <v>744.73099999999999</v>
      </c>
      <c r="L87" s="33">
        <v>3157.4679999999998</v>
      </c>
      <c r="M87" s="33">
        <v>705.24626000000001</v>
      </c>
      <c r="N87" s="38">
        <v>0.14800016064896679</v>
      </c>
      <c r="O87" s="39">
        <v>-3.3102954903004855E-3</v>
      </c>
      <c r="P87" s="40">
        <v>-7.9434604317030755E-3</v>
      </c>
      <c r="Q87" s="32">
        <v>337.90499999999997</v>
      </c>
      <c r="R87" s="33">
        <v>1310.7849999999999</v>
      </c>
      <c r="S87" s="34">
        <v>372.21499999999997</v>
      </c>
      <c r="T87" s="38">
        <v>7.8111551837162757E-2</v>
      </c>
      <c r="U87" s="39">
        <v>9.4578236027544893E-3</v>
      </c>
      <c r="V87" s="40">
        <v>1.337342642837766E-2</v>
      </c>
      <c r="W87" s="32">
        <v>3839.2379999999998</v>
      </c>
      <c r="X87" s="33">
        <v>15779.244000000001</v>
      </c>
      <c r="Y87" s="34">
        <v>3687.7109999999998</v>
      </c>
      <c r="Z87" s="38">
        <v>0.77388828751387051</v>
      </c>
      <c r="AA87" s="39">
        <v>-6.1475281124538927E-3</v>
      </c>
      <c r="AB87" s="40">
        <v>-5.4299659966745573E-3</v>
      </c>
      <c r="AC87" s="32">
        <v>990.31193999999994</v>
      </c>
      <c r="AD87" s="33">
        <v>689.11186999999995</v>
      </c>
      <c r="AE87" s="33">
        <v>1468.0951100000002</v>
      </c>
      <c r="AF87" s="33">
        <v>477.78317000000027</v>
      </c>
      <c r="AG87" s="34">
        <v>778.98324000000025</v>
      </c>
      <c r="AH87" s="32">
        <v>990.31193999999994</v>
      </c>
      <c r="AI87" s="33">
        <v>689.11186999999995</v>
      </c>
      <c r="AJ87" s="33">
        <v>1468.0951100000002</v>
      </c>
      <c r="AK87" s="33">
        <v>477.78317000000027</v>
      </c>
      <c r="AL87" s="34">
        <v>778.98324000000025</v>
      </c>
      <c r="AM87" s="38">
        <v>0.30769532302075164</v>
      </c>
      <c r="AN87" s="39">
        <v>0.10706262958514812</v>
      </c>
      <c r="AO87" s="40">
        <v>0.27370773855879282</v>
      </c>
      <c r="AP87" s="38">
        <v>0.30769532302075164</v>
      </c>
      <c r="AQ87" s="39">
        <v>0.10706262958514812</v>
      </c>
      <c r="AR87" s="40">
        <v>0.27370773855879282</v>
      </c>
      <c r="AS87" s="39">
        <v>0.30808857054833949</v>
      </c>
      <c r="AT87" s="39">
        <v>0.10688229423976273</v>
      </c>
      <c r="AU87" s="39">
        <v>0.27405414792316268</v>
      </c>
      <c r="AV87" s="32">
        <v>1615</v>
      </c>
      <c r="AW87" s="33">
        <v>6569</v>
      </c>
      <c r="AX87" s="34">
        <v>1435</v>
      </c>
      <c r="AY87" s="41">
        <v>28</v>
      </c>
      <c r="AZ87" s="42">
        <v>27</v>
      </c>
      <c r="BA87" s="43">
        <v>27</v>
      </c>
      <c r="BB87" s="41">
        <v>40</v>
      </c>
      <c r="BC87" s="42">
        <v>42</v>
      </c>
      <c r="BD87" s="43">
        <v>44</v>
      </c>
      <c r="BE87" s="24">
        <v>8.8580246913580236</v>
      </c>
      <c r="BF87" s="24">
        <v>-0.75507054673721541</v>
      </c>
      <c r="BG87" s="24">
        <v>-72.240740740740748</v>
      </c>
      <c r="BH87" s="25">
        <v>5.4356060606060614</v>
      </c>
      <c r="BI87" s="24">
        <v>-1.2935606060606055</v>
      </c>
      <c r="BJ87" s="26">
        <v>-46.69931457431457</v>
      </c>
      <c r="BK87" s="33">
        <v>48</v>
      </c>
      <c r="BL87" s="33">
        <v>48</v>
      </c>
      <c r="BM87" s="33">
        <v>48</v>
      </c>
      <c r="BN87" s="32">
        <v>2278</v>
      </c>
      <c r="BO87" s="33">
        <v>9215</v>
      </c>
      <c r="BP87" s="34">
        <v>2016</v>
      </c>
      <c r="BQ87" s="47">
        <v>2363.6767162698411</v>
      </c>
      <c r="BR87" s="47">
        <v>203.0647759713338</v>
      </c>
      <c r="BS87" s="47">
        <v>166.44426917271676</v>
      </c>
      <c r="BT87" s="48">
        <v>3320.6775331010454</v>
      </c>
      <c r="BU87" s="47">
        <v>273.07753310104545</v>
      </c>
      <c r="BV87" s="49">
        <v>238.39758181470052</v>
      </c>
      <c r="BW87" s="44">
        <v>1.4048780487804877</v>
      </c>
      <c r="BX87" s="44">
        <v>-5.6482670089859077E-3</v>
      </c>
      <c r="BY87" s="44">
        <v>2.0770136153180907E-3</v>
      </c>
      <c r="BZ87" s="18">
        <v>0.23333333333333334</v>
      </c>
      <c r="CA87" s="19">
        <v>-2.8867403314917162E-2</v>
      </c>
      <c r="CB87" s="30">
        <v>-1.8997685185185182</v>
      </c>
    </row>
    <row r="88" spans="1:80" x14ac:dyDescent="0.25">
      <c r="A88" s="11" t="s">
        <v>128</v>
      </c>
      <c r="B88" s="32">
        <v>2955.8040000000001</v>
      </c>
      <c r="C88" s="33">
        <v>12576.464</v>
      </c>
      <c r="D88" s="34">
        <v>3042.902</v>
      </c>
      <c r="E88" s="32">
        <v>2906.998</v>
      </c>
      <c r="F88" s="33">
        <v>12541.325999999999</v>
      </c>
      <c r="G88" s="34">
        <v>2992.7249999999999</v>
      </c>
      <c r="H88" s="35">
        <v>1.0167663250048034</v>
      </c>
      <c r="I88" s="36">
        <v>-2.2816232995825914E-5</v>
      </c>
      <c r="J88" s="37">
        <v>1.3964547904040669E-2</v>
      </c>
      <c r="K88" s="32">
        <v>2048.9029999999998</v>
      </c>
      <c r="L88" s="33">
        <v>9255.3340000000007</v>
      </c>
      <c r="M88" s="33">
        <v>2151.8919999999998</v>
      </c>
      <c r="N88" s="38">
        <v>0.71904100777719304</v>
      </c>
      <c r="O88" s="39">
        <v>1.422352940259497E-2</v>
      </c>
      <c r="P88" s="40">
        <v>-1.8945868570650948E-2</v>
      </c>
      <c r="Q88" s="32">
        <v>482.85199999999998</v>
      </c>
      <c r="R88" s="33">
        <v>1753.4</v>
      </c>
      <c r="S88" s="34">
        <v>453.238</v>
      </c>
      <c r="T88" s="38">
        <v>0.15144659131727772</v>
      </c>
      <c r="U88" s="39">
        <v>-1.4653282160447395E-2</v>
      </c>
      <c r="V88" s="40">
        <v>1.1636813627103643E-2</v>
      </c>
      <c r="W88" s="32">
        <v>375.24299999999999</v>
      </c>
      <c r="X88" s="33">
        <v>1532.5920000000001</v>
      </c>
      <c r="Y88" s="34">
        <v>387.59500000000003</v>
      </c>
      <c r="Z88" s="38">
        <v>0.12951240090552926</v>
      </c>
      <c r="AA88" s="39">
        <v>4.2975275785250844E-4</v>
      </c>
      <c r="AB88" s="40">
        <v>7.3090549435472357E-3</v>
      </c>
      <c r="AC88" s="32">
        <v>2119.5459999999998</v>
      </c>
      <c r="AD88" s="33">
        <v>2492.3789999999999</v>
      </c>
      <c r="AE88" s="33">
        <v>2447.221</v>
      </c>
      <c r="AF88" s="33">
        <v>327.67500000000018</v>
      </c>
      <c r="AG88" s="34">
        <v>-45.157999999999902</v>
      </c>
      <c r="AH88" s="32">
        <v>2119.5459999999998</v>
      </c>
      <c r="AI88" s="33">
        <v>2492.3789999999999</v>
      </c>
      <c r="AJ88" s="33">
        <v>2447.221</v>
      </c>
      <c r="AK88" s="33">
        <v>327.67500000000018</v>
      </c>
      <c r="AL88" s="34">
        <v>-45.157999999999902</v>
      </c>
      <c r="AM88" s="38">
        <v>0.80423917694358871</v>
      </c>
      <c r="AN88" s="39">
        <v>8.7159830681116768E-2</v>
      </c>
      <c r="AO88" s="40">
        <v>0.606061135802613</v>
      </c>
      <c r="AP88" s="38">
        <v>0.80423917694358871</v>
      </c>
      <c r="AQ88" s="39">
        <v>8.7159830681116768E-2</v>
      </c>
      <c r="AR88" s="40">
        <v>0.606061135802613</v>
      </c>
      <c r="AS88" s="39">
        <v>0.81772331236582052</v>
      </c>
      <c r="AT88" s="39">
        <v>8.8604819680239144E-2</v>
      </c>
      <c r="AU88" s="39">
        <v>0.61899002052730201</v>
      </c>
      <c r="AV88" s="32">
        <v>2236</v>
      </c>
      <c r="AW88" s="33">
        <v>9260</v>
      </c>
      <c r="AX88" s="34">
        <v>2261</v>
      </c>
      <c r="AY88" s="41">
        <v>61.5</v>
      </c>
      <c r="AZ88" s="42">
        <v>60</v>
      </c>
      <c r="BA88" s="43">
        <v>61</v>
      </c>
      <c r="BB88" s="41">
        <v>96</v>
      </c>
      <c r="BC88" s="42">
        <v>98</v>
      </c>
      <c r="BD88" s="43">
        <v>100</v>
      </c>
      <c r="BE88" s="24">
        <v>6.1775956284153004</v>
      </c>
      <c r="BF88" s="24">
        <v>0.1179750322093378</v>
      </c>
      <c r="BG88" s="24">
        <v>-45.266848816029153</v>
      </c>
      <c r="BH88" s="25">
        <v>3.7683333333333331</v>
      </c>
      <c r="BI88" s="24">
        <v>-0.11361111111111155</v>
      </c>
      <c r="BJ88" s="26">
        <v>-27.728265306122449</v>
      </c>
      <c r="BK88" s="33">
        <v>174</v>
      </c>
      <c r="BL88" s="33">
        <v>174</v>
      </c>
      <c r="BM88" s="33">
        <v>174</v>
      </c>
      <c r="BN88" s="32">
        <v>8959</v>
      </c>
      <c r="BO88" s="33">
        <v>39310</v>
      </c>
      <c r="BP88" s="34">
        <v>9436</v>
      </c>
      <c r="BQ88" s="47">
        <v>317.160343365833</v>
      </c>
      <c r="BR88" s="47">
        <v>-7.3176117630876547</v>
      </c>
      <c r="BS88" s="47">
        <v>-1.8761867791682789</v>
      </c>
      <c r="BT88" s="48">
        <v>1323.6289252543122</v>
      </c>
      <c r="BU88" s="47">
        <v>23.540374270412485</v>
      </c>
      <c r="BV88" s="49">
        <v>-30.72593435691897</v>
      </c>
      <c r="BW88" s="44">
        <v>4.1733746130030962</v>
      </c>
      <c r="BX88" s="44">
        <v>0.16666620513189745</v>
      </c>
      <c r="BY88" s="44">
        <v>-7.1765775765801898E-2</v>
      </c>
      <c r="BZ88" s="18">
        <v>0.30127713920817367</v>
      </c>
      <c r="CA88" s="19">
        <v>1.6810256627364628E-2</v>
      </c>
      <c r="CB88" s="30">
        <v>-2.2089399744572158</v>
      </c>
    </row>
    <row r="89" spans="1:80" x14ac:dyDescent="0.25">
      <c r="A89" s="11" t="s">
        <v>127</v>
      </c>
      <c r="B89" s="32">
        <v>391.10340000000002</v>
      </c>
      <c r="C89" s="33">
        <v>2009.4715200000001</v>
      </c>
      <c r="D89" s="34">
        <v>515.56074000000001</v>
      </c>
      <c r="E89" s="32">
        <v>392.589</v>
      </c>
      <c r="F89" s="33">
        <v>1953.81555</v>
      </c>
      <c r="G89" s="34">
        <v>495.36534999999998</v>
      </c>
      <c r="H89" s="35">
        <v>1.0407686770986304</v>
      </c>
      <c r="I89" s="36">
        <v>4.455278719850575E-2</v>
      </c>
      <c r="J89" s="37">
        <v>1.2282891938408813E-2</v>
      </c>
      <c r="K89" s="32">
        <v>305.93</v>
      </c>
      <c r="L89" s="33">
        <v>1280.7596299999998</v>
      </c>
      <c r="M89" s="33">
        <v>310.34965</v>
      </c>
      <c r="N89" s="38">
        <v>0.62650657741806126</v>
      </c>
      <c r="O89" s="39">
        <v>-0.15275621394899186</v>
      </c>
      <c r="P89" s="40">
        <v>-2.9010587444302405E-2</v>
      </c>
      <c r="Q89" s="32">
        <v>42.065000000000005</v>
      </c>
      <c r="R89" s="33">
        <v>347.30899999999997</v>
      </c>
      <c r="S89" s="34">
        <v>141.10999999999999</v>
      </c>
      <c r="T89" s="38">
        <v>0.28486045703438884</v>
      </c>
      <c r="U89" s="39">
        <v>0.17771277841883923</v>
      </c>
      <c r="V89" s="40">
        <v>0.10710109791781308</v>
      </c>
      <c r="W89" s="32">
        <v>44.593999999999994</v>
      </c>
      <c r="X89" s="33">
        <v>325.74691999999999</v>
      </c>
      <c r="Y89" s="34">
        <v>43.905699999999996</v>
      </c>
      <c r="Z89" s="38">
        <v>8.8632965547549902E-2</v>
      </c>
      <c r="AA89" s="39">
        <v>-2.4956564469847412E-2</v>
      </c>
      <c r="AB89" s="40">
        <v>-7.809051047351051E-2</v>
      </c>
      <c r="AC89" s="32">
        <v>321.55709000000002</v>
      </c>
      <c r="AD89" s="33">
        <v>364.25506999999999</v>
      </c>
      <c r="AE89" s="33">
        <v>339.37400000000002</v>
      </c>
      <c r="AF89" s="33">
        <v>17.816910000000007</v>
      </c>
      <c r="AG89" s="34">
        <v>-24.881069999999966</v>
      </c>
      <c r="AH89" s="32">
        <v>321.55709000000002</v>
      </c>
      <c r="AI89" s="33">
        <v>364.25506999999999</v>
      </c>
      <c r="AJ89" s="33">
        <v>339.37400000000002</v>
      </c>
      <c r="AK89" s="33">
        <v>17.816910000000007</v>
      </c>
      <c r="AL89" s="34">
        <v>-24.881069999999966</v>
      </c>
      <c r="AM89" s="38">
        <v>0.65826191497824293</v>
      </c>
      <c r="AN89" s="39">
        <v>-0.16391730923714354</v>
      </c>
      <c r="AO89" s="40">
        <v>0.47699282687491917</v>
      </c>
      <c r="AP89" s="38">
        <v>0.65826191497824293</v>
      </c>
      <c r="AQ89" s="39">
        <v>-0.16391730923714354</v>
      </c>
      <c r="AR89" s="40">
        <v>0.47699282687491917</v>
      </c>
      <c r="AS89" s="39">
        <v>0.68509838243631704</v>
      </c>
      <c r="AT89" s="39">
        <v>-0.1339696250728083</v>
      </c>
      <c r="AU89" s="39">
        <v>0.49866570203309268</v>
      </c>
      <c r="AV89" s="32">
        <v>236</v>
      </c>
      <c r="AW89" s="33">
        <v>994</v>
      </c>
      <c r="AX89" s="34">
        <v>315</v>
      </c>
      <c r="AY89" s="41">
        <v>10</v>
      </c>
      <c r="AZ89" s="42">
        <v>12</v>
      </c>
      <c r="BA89" s="43">
        <v>11</v>
      </c>
      <c r="BB89" s="41">
        <v>14.5</v>
      </c>
      <c r="BC89" s="42">
        <v>16</v>
      </c>
      <c r="BD89" s="43">
        <v>17</v>
      </c>
      <c r="BE89" s="24">
        <v>4.7727272727272725</v>
      </c>
      <c r="BF89" s="24">
        <v>0.83939393939393891</v>
      </c>
      <c r="BG89" s="24">
        <v>-22.838383838383837</v>
      </c>
      <c r="BH89" s="25">
        <v>3.0882352941176472</v>
      </c>
      <c r="BI89" s="24">
        <v>0.37559161595672785</v>
      </c>
      <c r="BJ89" s="26">
        <v>-17.620098039215684</v>
      </c>
      <c r="BK89" s="33">
        <v>50</v>
      </c>
      <c r="BL89" s="33">
        <v>50</v>
      </c>
      <c r="BM89" s="33">
        <v>41</v>
      </c>
      <c r="BN89" s="32">
        <v>1493</v>
      </c>
      <c r="BO89" s="33">
        <v>7724</v>
      </c>
      <c r="BP89" s="34">
        <v>2295</v>
      </c>
      <c r="BQ89" s="47">
        <v>215.84546840958603</v>
      </c>
      <c r="BR89" s="47">
        <v>-47.107646124908285</v>
      </c>
      <c r="BS89" s="47">
        <v>-37.108383221693117</v>
      </c>
      <c r="BT89" s="48">
        <v>1572.5884126984126</v>
      </c>
      <c r="BU89" s="47">
        <v>-90.924299165994171</v>
      </c>
      <c r="BV89" s="49">
        <v>-393.02079253297575</v>
      </c>
      <c r="BW89" s="44">
        <v>7.2857142857142856</v>
      </c>
      <c r="BX89" s="44">
        <v>0.95944309927360738</v>
      </c>
      <c r="BY89" s="44">
        <v>-0.48490945674044283</v>
      </c>
      <c r="BZ89" s="18">
        <v>0.31097560975609756</v>
      </c>
      <c r="CA89" s="19">
        <v>0.14600323406548982</v>
      </c>
      <c r="CB89" s="30">
        <v>-1.4054688346883468</v>
      </c>
    </row>
    <row r="90" spans="1:80" x14ac:dyDescent="0.25">
      <c r="A90" s="11" t="s">
        <v>126</v>
      </c>
      <c r="B90" s="32">
        <v>632.17807999999991</v>
      </c>
      <c r="C90" s="33">
        <v>2923.3373199999996</v>
      </c>
      <c r="D90" s="34">
        <v>768.41886000000011</v>
      </c>
      <c r="E90" s="32">
        <v>636.21878000000004</v>
      </c>
      <c r="F90" s="33">
        <v>2847.1682599999999</v>
      </c>
      <c r="G90" s="34">
        <v>705.67588999999998</v>
      </c>
      <c r="H90" s="35">
        <v>1.0889118799283339</v>
      </c>
      <c r="I90" s="36">
        <v>9.5262997070773681E-2</v>
      </c>
      <c r="J90" s="37">
        <v>6.215931280046072E-2</v>
      </c>
      <c r="K90" s="32">
        <v>460.96100000000001</v>
      </c>
      <c r="L90" s="33">
        <v>2003.777</v>
      </c>
      <c r="M90" s="33">
        <v>505.16346000000004</v>
      </c>
      <c r="N90" s="38">
        <v>0.71585761559743821</v>
      </c>
      <c r="O90" s="39">
        <v>-8.674596419314895E-3</v>
      </c>
      <c r="P90" s="40">
        <v>1.2078696679593826E-2</v>
      </c>
      <c r="Q90" s="32">
        <v>86.072779999999995</v>
      </c>
      <c r="R90" s="33">
        <v>496.72390999999993</v>
      </c>
      <c r="S90" s="34">
        <v>145.89008999999999</v>
      </c>
      <c r="T90" s="38">
        <v>0.20673809615346217</v>
      </c>
      <c r="U90" s="39">
        <v>7.145007463356931E-2</v>
      </c>
      <c r="V90" s="40">
        <v>3.227566027339937E-2</v>
      </c>
      <c r="W90" s="32">
        <v>89.185000000000002</v>
      </c>
      <c r="X90" s="33">
        <v>346.66735000000006</v>
      </c>
      <c r="Y90" s="34">
        <v>54.622340000000001</v>
      </c>
      <c r="Z90" s="38">
        <v>7.7404288249099742E-2</v>
      </c>
      <c r="AA90" s="39">
        <v>-6.2775478214254263E-2</v>
      </c>
      <c r="AB90" s="40">
        <v>-4.4354356952993113E-2</v>
      </c>
      <c r="AC90" s="32">
        <v>365.65424999999999</v>
      </c>
      <c r="AD90" s="33">
        <v>321.84957999999995</v>
      </c>
      <c r="AE90" s="33">
        <v>303.73177000000004</v>
      </c>
      <c r="AF90" s="33">
        <v>-61.92247999999995</v>
      </c>
      <c r="AG90" s="34">
        <v>-18.117809999999906</v>
      </c>
      <c r="AH90" s="32">
        <v>365.65424999999999</v>
      </c>
      <c r="AI90" s="33">
        <v>321.84957999999995</v>
      </c>
      <c r="AJ90" s="33">
        <v>303.73177000000004</v>
      </c>
      <c r="AK90" s="33">
        <v>-61.92247999999995</v>
      </c>
      <c r="AL90" s="34">
        <v>-18.117809999999906</v>
      </c>
      <c r="AM90" s="38">
        <v>0.39526849978669187</v>
      </c>
      <c r="AN90" s="39">
        <v>-0.18313537337512364</v>
      </c>
      <c r="AO90" s="40">
        <v>0.28517187227878593</v>
      </c>
      <c r="AP90" s="38">
        <v>0.39526849978669187</v>
      </c>
      <c r="AQ90" s="39">
        <v>-0.18313537337512364</v>
      </c>
      <c r="AR90" s="40">
        <v>0.28517187227878593</v>
      </c>
      <c r="AS90" s="39">
        <v>0.43041256517917886</v>
      </c>
      <c r="AT90" s="39">
        <v>-0.14431779722854504</v>
      </c>
      <c r="AU90" s="39">
        <v>0.31737057025331528</v>
      </c>
      <c r="AV90" s="32">
        <v>384</v>
      </c>
      <c r="AW90" s="33">
        <v>1659</v>
      </c>
      <c r="AX90" s="34">
        <v>428</v>
      </c>
      <c r="AY90" s="41">
        <v>11</v>
      </c>
      <c r="AZ90" s="42">
        <v>11</v>
      </c>
      <c r="BA90" s="43">
        <v>11</v>
      </c>
      <c r="BB90" s="41">
        <v>14</v>
      </c>
      <c r="BC90" s="42">
        <v>14</v>
      </c>
      <c r="BD90" s="43">
        <v>15</v>
      </c>
      <c r="BE90" s="24">
        <v>6.4848484848484844</v>
      </c>
      <c r="BF90" s="24">
        <v>0.66666666666666696</v>
      </c>
      <c r="BG90" s="24">
        <v>-43.787878787878789</v>
      </c>
      <c r="BH90" s="25">
        <v>4.7555555555555555</v>
      </c>
      <c r="BI90" s="24">
        <v>0.18412698412698436</v>
      </c>
      <c r="BJ90" s="26">
        <v>-34.744444444444447</v>
      </c>
      <c r="BK90" s="33">
        <v>49</v>
      </c>
      <c r="BL90" s="33">
        <v>49</v>
      </c>
      <c r="BM90" s="33">
        <v>49</v>
      </c>
      <c r="BN90" s="32">
        <v>2572</v>
      </c>
      <c r="BO90" s="33">
        <v>11209</v>
      </c>
      <c r="BP90" s="34">
        <v>2930</v>
      </c>
      <c r="BQ90" s="47">
        <v>240.84501365187714</v>
      </c>
      <c r="BR90" s="47">
        <v>-6.5184311381695181</v>
      </c>
      <c r="BS90" s="47">
        <v>-13.16232509377366</v>
      </c>
      <c r="BT90" s="48">
        <v>1648.7754439252337</v>
      </c>
      <c r="BU90" s="47">
        <v>-8.0442956580995997</v>
      </c>
      <c r="BV90" s="49">
        <v>-67.42001116819597</v>
      </c>
      <c r="BW90" s="44">
        <v>6.8457943925233646</v>
      </c>
      <c r="BX90" s="44">
        <v>0.14787772585669767</v>
      </c>
      <c r="BY90" s="44">
        <v>8.9314585410646075E-2</v>
      </c>
      <c r="BZ90" s="18">
        <v>0.33219954648526073</v>
      </c>
      <c r="CA90" s="19">
        <v>4.2200674008093075E-2</v>
      </c>
      <c r="CB90" s="30">
        <v>-2.2095238095238097</v>
      </c>
    </row>
    <row r="91" spans="1:80" x14ac:dyDescent="0.25">
      <c r="A91" s="11" t="s">
        <v>125</v>
      </c>
      <c r="B91" s="32">
        <v>2305.39219</v>
      </c>
      <c r="C91" s="33">
        <v>10526.431849999999</v>
      </c>
      <c r="D91" s="34">
        <v>1990.50648</v>
      </c>
      <c r="E91" s="32">
        <v>2413.2133599999997</v>
      </c>
      <c r="F91" s="33">
        <v>10415.788359999999</v>
      </c>
      <c r="G91" s="34">
        <v>2096.4554399999997</v>
      </c>
      <c r="H91" s="35">
        <v>0.94946281329022675</v>
      </c>
      <c r="I91" s="36">
        <v>-5.8576851840566047E-3</v>
      </c>
      <c r="J91" s="37">
        <v>-6.1159857426174025E-2</v>
      </c>
      <c r="K91" s="32">
        <v>501.30692999999997</v>
      </c>
      <c r="L91" s="33">
        <v>1964.7183300000002</v>
      </c>
      <c r="M91" s="33">
        <v>472.34546999999998</v>
      </c>
      <c r="N91" s="38">
        <v>0.22530670625653748</v>
      </c>
      <c r="O91" s="39">
        <v>1.7572513205327128E-2</v>
      </c>
      <c r="P91" s="40">
        <v>3.6677841873582556E-2</v>
      </c>
      <c r="Q91" s="32">
        <v>98.701000000000008</v>
      </c>
      <c r="R91" s="33">
        <v>669.07803000000001</v>
      </c>
      <c r="S91" s="34">
        <v>144.48696999999999</v>
      </c>
      <c r="T91" s="38">
        <v>6.8919647536128892E-2</v>
      </c>
      <c r="U91" s="39">
        <v>2.8019409854699841E-2</v>
      </c>
      <c r="V91" s="40">
        <v>4.6827403645626625E-3</v>
      </c>
      <c r="W91" s="32">
        <v>1813.20543</v>
      </c>
      <c r="X91" s="33">
        <v>7781.9920000000002</v>
      </c>
      <c r="Y91" s="34">
        <v>1479.623</v>
      </c>
      <c r="Z91" s="38">
        <v>0.70577364620733374</v>
      </c>
      <c r="AA91" s="39">
        <v>-4.5591923060026907E-2</v>
      </c>
      <c r="AB91" s="40">
        <v>-4.1360582238145316E-2</v>
      </c>
      <c r="AC91" s="32">
        <v>3473.6121600000001</v>
      </c>
      <c r="AD91" s="33">
        <v>3727.4482799999992</v>
      </c>
      <c r="AE91" s="33">
        <v>3947.7379449999999</v>
      </c>
      <c r="AF91" s="33">
        <v>474.12578499999972</v>
      </c>
      <c r="AG91" s="34">
        <v>220.2896650000007</v>
      </c>
      <c r="AH91" s="32">
        <v>3473.6121600000001</v>
      </c>
      <c r="AI91" s="33">
        <v>3727.4482799999992</v>
      </c>
      <c r="AJ91" s="33">
        <v>3947.7379449999999</v>
      </c>
      <c r="AK91" s="33">
        <v>474.12578499999972</v>
      </c>
      <c r="AL91" s="34">
        <v>220.2896650000007</v>
      </c>
      <c r="AM91" s="38">
        <v>1.9832831415851506</v>
      </c>
      <c r="AN91" s="39">
        <v>0.476549417463356</v>
      </c>
      <c r="AO91" s="40">
        <v>1.6291794592438262</v>
      </c>
      <c r="AP91" s="38">
        <v>1.9832831415851506</v>
      </c>
      <c r="AQ91" s="39">
        <v>0.476549417463356</v>
      </c>
      <c r="AR91" s="40">
        <v>1.6291794592438262</v>
      </c>
      <c r="AS91" s="39">
        <v>1.8830535911605164</v>
      </c>
      <c r="AT91" s="39">
        <v>0.44363997876447003</v>
      </c>
      <c r="AU91" s="39">
        <v>1.5251883820022152</v>
      </c>
      <c r="AV91" s="32">
        <v>467</v>
      </c>
      <c r="AW91" s="33">
        <v>1968</v>
      </c>
      <c r="AX91" s="34">
        <v>512</v>
      </c>
      <c r="AY91" s="41">
        <v>17</v>
      </c>
      <c r="AZ91" s="42">
        <v>16</v>
      </c>
      <c r="BA91" s="43">
        <v>14</v>
      </c>
      <c r="BB91" s="41">
        <v>40</v>
      </c>
      <c r="BC91" s="42">
        <v>40</v>
      </c>
      <c r="BD91" s="43">
        <v>40</v>
      </c>
      <c r="BE91" s="24">
        <v>6.0952380952380949</v>
      </c>
      <c r="BF91" s="24">
        <v>1.5168067226890756</v>
      </c>
      <c r="BG91" s="24">
        <v>-34.904761904761905</v>
      </c>
      <c r="BH91" s="25">
        <v>2.1333333333333333</v>
      </c>
      <c r="BI91" s="24">
        <v>0.18749999999999978</v>
      </c>
      <c r="BJ91" s="26">
        <v>-14.266666666666669</v>
      </c>
      <c r="BK91" s="33">
        <v>57</v>
      </c>
      <c r="BL91" s="33">
        <v>57</v>
      </c>
      <c r="BM91" s="33">
        <v>57</v>
      </c>
      <c r="BN91" s="32">
        <v>1832</v>
      </c>
      <c r="BO91" s="33">
        <v>8240</v>
      </c>
      <c r="BP91" s="34">
        <v>2061</v>
      </c>
      <c r="BQ91" s="47">
        <v>1017.2030276564773</v>
      </c>
      <c r="BR91" s="47">
        <v>-300.05317321688506</v>
      </c>
      <c r="BS91" s="47">
        <v>-246.84895778041584</v>
      </c>
      <c r="BT91" s="48">
        <v>4094.6395312499994</v>
      </c>
      <c r="BU91" s="47">
        <v>-1072.8408970155247</v>
      </c>
      <c r="BV91" s="49">
        <v>-1197.9358549288622</v>
      </c>
      <c r="BW91" s="44">
        <v>4.025390625</v>
      </c>
      <c r="BX91" s="44">
        <v>0.10247841943254832</v>
      </c>
      <c r="BY91" s="44">
        <v>-0.16160124491869876</v>
      </c>
      <c r="BZ91" s="18">
        <v>0.20087719298245613</v>
      </c>
      <c r="CA91" s="19">
        <v>2.3306193660947966E-2</v>
      </c>
      <c r="CB91" s="30">
        <v>-1.4053606237816763</v>
      </c>
    </row>
    <row r="92" spans="1:80" x14ac:dyDescent="0.25">
      <c r="A92" s="11" t="s">
        <v>124</v>
      </c>
      <c r="B92" s="32">
        <v>91.799000000000007</v>
      </c>
      <c r="C92" s="33">
        <v>464.846</v>
      </c>
      <c r="D92" s="34">
        <v>100.36</v>
      </c>
      <c r="E92" s="32">
        <v>103.444</v>
      </c>
      <c r="F92" s="33">
        <v>425.74900000000002</v>
      </c>
      <c r="G92" s="34">
        <v>109.12</v>
      </c>
      <c r="H92" s="35">
        <v>0.91972140762463339</v>
      </c>
      <c r="I92" s="36">
        <v>3.2294393974735769E-2</v>
      </c>
      <c r="J92" s="37">
        <v>-0.17210969473849591</v>
      </c>
      <c r="K92" s="32">
        <v>85.82</v>
      </c>
      <c r="L92" s="33">
        <v>346.50099999999998</v>
      </c>
      <c r="M92" s="33">
        <v>83.801000000000002</v>
      </c>
      <c r="N92" s="38">
        <v>0.76797104105571845</v>
      </c>
      <c r="O92" s="39">
        <v>-6.1656583552765265E-2</v>
      </c>
      <c r="P92" s="40">
        <v>-4.5891117164265527E-2</v>
      </c>
      <c r="Q92" s="32">
        <v>15.575999999999999</v>
      </c>
      <c r="R92" s="33">
        <v>67.269000000000005</v>
      </c>
      <c r="S92" s="34">
        <v>22.355</v>
      </c>
      <c r="T92" s="38">
        <v>0.20486620234604105</v>
      </c>
      <c r="U92" s="39">
        <v>5.429197861146004E-2</v>
      </c>
      <c r="V92" s="40">
        <v>4.6864656834483764E-2</v>
      </c>
      <c r="W92" s="32">
        <v>2.048</v>
      </c>
      <c r="X92" s="33">
        <v>11.978999999999999</v>
      </c>
      <c r="Y92" s="34">
        <v>2.964</v>
      </c>
      <c r="Z92" s="38">
        <v>2.7162756598240467E-2</v>
      </c>
      <c r="AA92" s="39">
        <v>7.3646049413053152E-3</v>
      </c>
      <c r="AB92" s="40">
        <v>-9.7353967021817506E-4</v>
      </c>
      <c r="AC92" s="32">
        <v>39.72</v>
      </c>
      <c r="AD92" s="33">
        <v>38.805999999999997</v>
      </c>
      <c r="AE92" s="33">
        <v>38.084000000000003</v>
      </c>
      <c r="AF92" s="33">
        <v>-1.6359999999999957</v>
      </c>
      <c r="AG92" s="34">
        <v>-0.7219999999999942</v>
      </c>
      <c r="AH92" s="32">
        <v>39.72</v>
      </c>
      <c r="AI92" s="33">
        <v>38.805999999999997</v>
      </c>
      <c r="AJ92" s="33">
        <v>38.084000000000003</v>
      </c>
      <c r="AK92" s="33">
        <v>-1.6359999999999957</v>
      </c>
      <c r="AL92" s="34">
        <v>-0.7219999999999942</v>
      </c>
      <c r="AM92" s="38">
        <v>0.37947389398166603</v>
      </c>
      <c r="AN92" s="39">
        <v>-5.32105579186814E-2</v>
      </c>
      <c r="AO92" s="40">
        <v>0.29599248293370606</v>
      </c>
      <c r="AP92" s="38">
        <v>0.37947389398166603</v>
      </c>
      <c r="AQ92" s="39">
        <v>-5.32105579186814E-2</v>
      </c>
      <c r="AR92" s="40">
        <v>0.29599248293370606</v>
      </c>
      <c r="AS92" s="39">
        <v>0.34901026392961876</v>
      </c>
      <c r="AT92" s="39">
        <v>-3.4965607073049354E-2</v>
      </c>
      <c r="AU92" s="39">
        <v>0.25786266287829507</v>
      </c>
      <c r="AV92" s="32">
        <v>59</v>
      </c>
      <c r="AW92" s="33">
        <v>237</v>
      </c>
      <c r="AX92" s="34">
        <v>58</v>
      </c>
      <c r="AY92" s="41">
        <v>5</v>
      </c>
      <c r="AZ92" s="42">
        <v>5</v>
      </c>
      <c r="BA92" s="43">
        <v>5</v>
      </c>
      <c r="BB92" s="41">
        <v>7</v>
      </c>
      <c r="BC92" s="42">
        <v>7</v>
      </c>
      <c r="BD92" s="43">
        <v>7.5</v>
      </c>
      <c r="BE92" s="24">
        <v>1.9333333333333333</v>
      </c>
      <c r="BF92" s="24">
        <v>-3.3333333333333437E-2</v>
      </c>
      <c r="BG92" s="24">
        <v>-13.866666666666665</v>
      </c>
      <c r="BH92" s="25">
        <v>1.288888888888889</v>
      </c>
      <c r="BI92" s="24">
        <v>-0.11587301587301591</v>
      </c>
      <c r="BJ92" s="26">
        <v>-9.9968253968253951</v>
      </c>
      <c r="BK92" s="33">
        <v>10</v>
      </c>
      <c r="BL92" s="33">
        <v>10</v>
      </c>
      <c r="BM92" s="33">
        <v>10</v>
      </c>
      <c r="BN92" s="32">
        <v>348</v>
      </c>
      <c r="BO92" s="33">
        <v>1416</v>
      </c>
      <c r="BP92" s="34">
        <v>336</v>
      </c>
      <c r="BQ92" s="47">
        <v>324.76190476190476</v>
      </c>
      <c r="BR92" s="47">
        <v>27.509031198686387</v>
      </c>
      <c r="BS92" s="47">
        <v>24.091707021791763</v>
      </c>
      <c r="BT92" s="48">
        <v>1881.3793103448277</v>
      </c>
      <c r="BU92" s="47">
        <v>128.09117475160724</v>
      </c>
      <c r="BV92" s="49">
        <v>84.970027644405718</v>
      </c>
      <c r="BW92" s="44">
        <v>5.7931034482758621</v>
      </c>
      <c r="BX92" s="44">
        <v>-0.10520163646990088</v>
      </c>
      <c r="BY92" s="44">
        <v>-0.18158009602793523</v>
      </c>
      <c r="BZ92" s="18">
        <v>0.18666666666666668</v>
      </c>
      <c r="CA92" s="19">
        <v>-5.5985267034990571E-3</v>
      </c>
      <c r="CB92" s="30">
        <v>-1.3866666666666665</v>
      </c>
    </row>
    <row r="93" spans="1:80" x14ac:dyDescent="0.25">
      <c r="A93" s="11" t="s">
        <v>123</v>
      </c>
      <c r="B93" s="32">
        <v>214.06184999999999</v>
      </c>
      <c r="C93" s="33">
        <v>981.40499999999997</v>
      </c>
      <c r="D93" s="34">
        <v>246.541</v>
      </c>
      <c r="E93" s="32">
        <v>203.642</v>
      </c>
      <c r="F93" s="33">
        <v>902.58699999999999</v>
      </c>
      <c r="G93" s="34">
        <v>240.00700000000001</v>
      </c>
      <c r="H93" s="35">
        <v>1.0272242059606596</v>
      </c>
      <c r="I93" s="36">
        <v>-2.3943284046313407E-2</v>
      </c>
      <c r="J93" s="37">
        <v>-6.0100340038784283E-2</v>
      </c>
      <c r="K93" s="32">
        <v>159.209</v>
      </c>
      <c r="L93" s="33">
        <v>685.73099999999999</v>
      </c>
      <c r="M93" s="33">
        <v>173.38300000000001</v>
      </c>
      <c r="N93" s="38">
        <v>0.72240809643052084</v>
      </c>
      <c r="O93" s="39">
        <v>-5.9400174947682127E-2</v>
      </c>
      <c r="P93" s="40">
        <v>-3.7331407905349279E-2</v>
      </c>
      <c r="Q93" s="32">
        <v>38.661999999999999</v>
      </c>
      <c r="R93" s="33">
        <v>188.91699999999997</v>
      </c>
      <c r="S93" s="34">
        <v>59.49</v>
      </c>
      <c r="T93" s="38">
        <v>0.24786777052335973</v>
      </c>
      <c r="U93" s="39">
        <v>5.8014989662829974E-2</v>
      </c>
      <c r="V93" s="40">
        <v>3.8561631613758807E-2</v>
      </c>
      <c r="W93" s="32">
        <v>5.7709999999999999</v>
      </c>
      <c r="X93" s="33">
        <v>27.939</v>
      </c>
      <c r="Y93" s="34">
        <v>7.1340000000000003</v>
      </c>
      <c r="Z93" s="38">
        <v>2.972413304611949E-2</v>
      </c>
      <c r="AA93" s="39">
        <v>1.3851852848521667E-3</v>
      </c>
      <c r="AB93" s="40">
        <v>-1.2302237084094378E-3</v>
      </c>
      <c r="AC93" s="32">
        <v>101.895</v>
      </c>
      <c r="AD93" s="33">
        <v>140.76882000000001</v>
      </c>
      <c r="AE93" s="33">
        <v>126.386</v>
      </c>
      <c r="AF93" s="33">
        <v>24.491</v>
      </c>
      <c r="AG93" s="34">
        <v>-14.382820000000009</v>
      </c>
      <c r="AH93" s="32">
        <v>101.895</v>
      </c>
      <c r="AI93" s="33">
        <v>140.76882000000001</v>
      </c>
      <c r="AJ93" s="33">
        <v>126.386</v>
      </c>
      <c r="AK93" s="33">
        <v>24.491</v>
      </c>
      <c r="AL93" s="34">
        <v>-14.382820000000009</v>
      </c>
      <c r="AM93" s="38">
        <v>0.51263684336479531</v>
      </c>
      <c r="AN93" s="39">
        <v>3.6629558554353847E-2</v>
      </c>
      <c r="AO93" s="40">
        <v>0.36920083070946952</v>
      </c>
      <c r="AP93" s="38">
        <v>0.51263684336479531</v>
      </c>
      <c r="AQ93" s="39">
        <v>3.6629558554353847E-2</v>
      </c>
      <c r="AR93" s="40">
        <v>0.36920083070946952</v>
      </c>
      <c r="AS93" s="39">
        <v>0.52659297437158081</v>
      </c>
      <c r="AT93" s="39">
        <v>2.6229591572354716E-2</v>
      </c>
      <c r="AU93" s="39">
        <v>0.37063147703115823</v>
      </c>
      <c r="AV93" s="32">
        <v>235</v>
      </c>
      <c r="AW93" s="33">
        <v>929</v>
      </c>
      <c r="AX93" s="34">
        <v>247</v>
      </c>
      <c r="AY93" s="41">
        <v>7</v>
      </c>
      <c r="AZ93" s="42">
        <v>7</v>
      </c>
      <c r="BA93" s="43">
        <v>7</v>
      </c>
      <c r="BB93" s="41">
        <v>13</v>
      </c>
      <c r="BC93" s="42">
        <v>13</v>
      </c>
      <c r="BD93" s="43">
        <v>13</v>
      </c>
      <c r="BE93" s="24">
        <v>5.8809523809523805</v>
      </c>
      <c r="BF93" s="24">
        <v>0.28571428571428559</v>
      </c>
      <c r="BG93" s="24">
        <v>-38.357142857142861</v>
      </c>
      <c r="BH93" s="25">
        <v>3.1666666666666665</v>
      </c>
      <c r="BI93" s="24">
        <v>0.15384615384615374</v>
      </c>
      <c r="BJ93" s="26">
        <v>-20.653846153846153</v>
      </c>
      <c r="BK93" s="33">
        <v>45</v>
      </c>
      <c r="BL93" s="33">
        <v>45</v>
      </c>
      <c r="BM93" s="33">
        <v>45</v>
      </c>
      <c r="BN93" s="32">
        <v>1701</v>
      </c>
      <c r="BO93" s="33">
        <v>6969</v>
      </c>
      <c r="BP93" s="34">
        <v>1664</v>
      </c>
      <c r="BQ93" s="47">
        <v>144.23497596153845</v>
      </c>
      <c r="BR93" s="47">
        <v>24.515987131438507</v>
      </c>
      <c r="BS93" s="47">
        <v>14.720411461610212</v>
      </c>
      <c r="BT93" s="48">
        <v>971.68825910931173</v>
      </c>
      <c r="BU93" s="47">
        <v>105.12655698165213</v>
      </c>
      <c r="BV93" s="49">
        <v>0.11990604149684714</v>
      </c>
      <c r="BW93" s="44">
        <v>6.7368421052631575</v>
      </c>
      <c r="BX93" s="44">
        <v>-0.50145576707726836</v>
      </c>
      <c r="BY93" s="44">
        <v>-0.76477253413404345</v>
      </c>
      <c r="BZ93" s="18">
        <v>0.20543209876543209</v>
      </c>
      <c r="CA93" s="19">
        <v>-3.4076802400927475E-3</v>
      </c>
      <c r="CB93" s="30">
        <v>-1.5153086419753088</v>
      </c>
    </row>
    <row r="94" spans="1:80" x14ac:dyDescent="0.25">
      <c r="A94" s="11" t="s">
        <v>122</v>
      </c>
      <c r="B94" s="32">
        <v>316.14999999999998</v>
      </c>
      <c r="C94" s="33">
        <v>1379.7190000000001</v>
      </c>
      <c r="D94" s="34">
        <v>290.32254999999998</v>
      </c>
      <c r="E94" s="32">
        <v>328.73700000000002</v>
      </c>
      <c r="F94" s="33">
        <v>1482.951</v>
      </c>
      <c r="G94" s="34">
        <v>305.839</v>
      </c>
      <c r="H94" s="35">
        <v>0.9492659536553546</v>
      </c>
      <c r="I94" s="36">
        <v>-1.2445079784750845E-2</v>
      </c>
      <c r="J94" s="37">
        <v>1.8878503227120591E-2</v>
      </c>
      <c r="K94" s="32">
        <v>192.10599999999999</v>
      </c>
      <c r="L94" s="33">
        <v>875.28800000000001</v>
      </c>
      <c r="M94" s="33">
        <v>190.49799999999999</v>
      </c>
      <c r="N94" s="38">
        <v>0.62287020294991802</v>
      </c>
      <c r="O94" s="39">
        <v>3.8494242835905967E-2</v>
      </c>
      <c r="P94" s="40">
        <v>3.2636270743122253E-2</v>
      </c>
      <c r="Q94" s="32">
        <v>132.29100000000003</v>
      </c>
      <c r="R94" s="33">
        <v>588.76400000000001</v>
      </c>
      <c r="S94" s="34">
        <v>114.035</v>
      </c>
      <c r="T94" s="38">
        <v>0.37285957644381518</v>
      </c>
      <c r="U94" s="39">
        <v>-2.9562420471652251E-2</v>
      </c>
      <c r="V94" s="40">
        <v>-2.4162307623831036E-2</v>
      </c>
      <c r="W94" s="32">
        <v>4.34</v>
      </c>
      <c r="X94" s="33">
        <v>18.899000000000001</v>
      </c>
      <c r="Y94" s="34">
        <v>1.306</v>
      </c>
      <c r="Z94" s="38">
        <v>4.2702206062666965E-3</v>
      </c>
      <c r="AA94" s="39">
        <v>-8.9318223642538101E-3</v>
      </c>
      <c r="AB94" s="40">
        <v>-8.4739631192913296E-3</v>
      </c>
      <c r="AC94" s="32">
        <v>372.298</v>
      </c>
      <c r="AD94" s="33">
        <v>462.04</v>
      </c>
      <c r="AE94" s="33">
        <v>407.29381000000001</v>
      </c>
      <c r="AF94" s="33">
        <v>34.995810000000006</v>
      </c>
      <c r="AG94" s="34">
        <v>-54.746190000000013</v>
      </c>
      <c r="AH94" s="32">
        <v>372.298</v>
      </c>
      <c r="AI94" s="33">
        <v>462.04</v>
      </c>
      <c r="AJ94" s="33">
        <v>407.29381000000001</v>
      </c>
      <c r="AK94" s="33">
        <v>34.995810000000006</v>
      </c>
      <c r="AL94" s="34">
        <v>-54.746190000000013</v>
      </c>
      <c r="AM94" s="38">
        <v>1.4029010491951108</v>
      </c>
      <c r="AN94" s="39">
        <v>0.22530180832843349</v>
      </c>
      <c r="AO94" s="40">
        <v>1.0680212657029649</v>
      </c>
      <c r="AP94" s="38">
        <v>1.4029010491951108</v>
      </c>
      <c r="AQ94" s="39">
        <v>0.22530180832843349</v>
      </c>
      <c r="AR94" s="40">
        <v>1.0680212657029649</v>
      </c>
      <c r="AS94" s="39">
        <v>1.3317262023482943</v>
      </c>
      <c r="AT94" s="39">
        <v>0.19921601943611833</v>
      </c>
      <c r="AU94" s="39">
        <v>1.0201582543850778</v>
      </c>
      <c r="AV94" s="32">
        <v>319</v>
      </c>
      <c r="AW94" s="33">
        <v>1117</v>
      </c>
      <c r="AX94" s="34">
        <v>241</v>
      </c>
      <c r="AY94" s="41">
        <v>7</v>
      </c>
      <c r="AZ94" s="42">
        <v>7</v>
      </c>
      <c r="BA94" s="43">
        <v>7</v>
      </c>
      <c r="BB94" s="41">
        <v>21</v>
      </c>
      <c r="BC94" s="42">
        <v>21</v>
      </c>
      <c r="BD94" s="43">
        <v>20</v>
      </c>
      <c r="BE94" s="24">
        <v>5.7380952380952381</v>
      </c>
      <c r="BF94" s="24">
        <v>-1.8571428571428568</v>
      </c>
      <c r="BG94" s="24">
        <v>-47.452380952380956</v>
      </c>
      <c r="BH94" s="25">
        <v>2.0083333333333333</v>
      </c>
      <c r="BI94" s="24">
        <v>-0.52341269841269833</v>
      </c>
      <c r="BJ94" s="26">
        <v>-15.721825396825398</v>
      </c>
      <c r="BK94" s="33">
        <v>70</v>
      </c>
      <c r="BL94" s="33">
        <v>70</v>
      </c>
      <c r="BM94" s="33">
        <v>70</v>
      </c>
      <c r="BN94" s="32">
        <v>2421</v>
      </c>
      <c r="BO94" s="33">
        <v>8404</v>
      </c>
      <c r="BP94" s="34">
        <v>1564</v>
      </c>
      <c r="BQ94" s="47">
        <v>195.54923273657289</v>
      </c>
      <c r="BR94" s="47">
        <v>59.763606962099544</v>
      </c>
      <c r="BS94" s="47">
        <v>19.09147452619689</v>
      </c>
      <c r="BT94" s="48">
        <v>1269.0414937759335</v>
      </c>
      <c r="BU94" s="47">
        <v>238.51798280414664</v>
      </c>
      <c r="BV94" s="49">
        <v>-58.578022786286738</v>
      </c>
      <c r="BW94" s="44">
        <v>6.4896265560165975</v>
      </c>
      <c r="BX94" s="44">
        <v>-1.0997151367733711</v>
      </c>
      <c r="BY94" s="44">
        <v>-1.0340977053979055</v>
      </c>
      <c r="BZ94" s="18">
        <v>0.12412698412698411</v>
      </c>
      <c r="CA94" s="19">
        <v>-6.6954310269227435E-2</v>
      </c>
      <c r="CB94" s="30">
        <v>-1.2098412698412699</v>
      </c>
    </row>
    <row r="95" spans="1:80" x14ac:dyDescent="0.25">
      <c r="A95" s="11" t="s">
        <v>121</v>
      </c>
      <c r="B95" s="32">
        <v>198.09700000000001</v>
      </c>
      <c r="C95" s="33">
        <v>883.94200000000001</v>
      </c>
      <c r="D95" s="34">
        <v>244.52965</v>
      </c>
      <c r="E95" s="32">
        <v>223.625</v>
      </c>
      <c r="F95" s="33">
        <v>1008.90374</v>
      </c>
      <c r="G95" s="34">
        <v>266.65438</v>
      </c>
      <c r="H95" s="35">
        <v>0.91702843958535385</v>
      </c>
      <c r="I95" s="36">
        <v>3.1183833660256011E-2</v>
      </c>
      <c r="J95" s="37">
        <v>4.0887371855740651E-2</v>
      </c>
      <c r="K95" s="32">
        <v>143.59399999999999</v>
      </c>
      <c r="L95" s="33">
        <v>610.09799999999996</v>
      </c>
      <c r="M95" s="33">
        <v>166.84264000000002</v>
      </c>
      <c r="N95" s="38">
        <v>0.62568872860817071</v>
      </c>
      <c r="O95" s="39">
        <v>-1.6430891291214444E-2</v>
      </c>
      <c r="P95" s="40">
        <v>2.0974942930262586E-2</v>
      </c>
      <c r="Q95" s="32">
        <v>79.149000000000001</v>
      </c>
      <c r="R95" s="33">
        <v>395.93628000000001</v>
      </c>
      <c r="S95" s="34">
        <v>99.1173</v>
      </c>
      <c r="T95" s="38">
        <v>0.3717070014000895</v>
      </c>
      <c r="U95" s="39">
        <v>1.7770724150229233E-2</v>
      </c>
      <c r="V95" s="40">
        <v>-2.0735076374347183E-2</v>
      </c>
      <c r="W95" s="32">
        <v>0.88200000000000001</v>
      </c>
      <c r="X95" s="33">
        <v>2.8694600000000001</v>
      </c>
      <c r="Y95" s="34">
        <v>0.69444000000000006</v>
      </c>
      <c r="Z95" s="38">
        <v>2.6042699917398697E-3</v>
      </c>
      <c r="AA95" s="39">
        <v>-1.3398328590147417E-3</v>
      </c>
      <c r="AB95" s="40">
        <v>-2.3986655591531122E-4</v>
      </c>
      <c r="AC95" s="32">
        <v>1309.681</v>
      </c>
      <c r="AD95" s="33">
        <v>583.77238999999997</v>
      </c>
      <c r="AE95" s="33">
        <v>554.51667999999995</v>
      </c>
      <c r="AF95" s="33">
        <v>-755.16432000000009</v>
      </c>
      <c r="AG95" s="34">
        <v>-29.255710000000022</v>
      </c>
      <c r="AH95" s="32">
        <v>1309.681</v>
      </c>
      <c r="AI95" s="33">
        <v>583.77238999999997</v>
      </c>
      <c r="AJ95" s="33">
        <v>554.51667999999995</v>
      </c>
      <c r="AK95" s="33">
        <v>-755.16432000000009</v>
      </c>
      <c r="AL95" s="34">
        <v>-29.255710000000022</v>
      </c>
      <c r="AM95" s="38">
        <v>2.2676868837787154</v>
      </c>
      <c r="AN95" s="39">
        <v>-4.3436247463822664</v>
      </c>
      <c r="AO95" s="40">
        <v>1.6072675463108725</v>
      </c>
      <c r="AP95" s="38">
        <v>2.2676868837787154</v>
      </c>
      <c r="AQ95" s="39">
        <v>-4.3436247463822664</v>
      </c>
      <c r="AR95" s="40">
        <v>1.6072675463108725</v>
      </c>
      <c r="AS95" s="39">
        <v>2.0795333644997691</v>
      </c>
      <c r="AT95" s="39">
        <v>-3.7770613811682021</v>
      </c>
      <c r="AU95" s="39">
        <v>1.5009128610214095</v>
      </c>
      <c r="AV95" s="32">
        <v>146</v>
      </c>
      <c r="AW95" s="33">
        <v>732</v>
      </c>
      <c r="AX95" s="34">
        <v>267</v>
      </c>
      <c r="AY95" s="41">
        <v>4.5</v>
      </c>
      <c r="AZ95" s="42">
        <v>4.5</v>
      </c>
      <c r="BA95" s="43">
        <v>4.5</v>
      </c>
      <c r="BB95" s="41">
        <v>11</v>
      </c>
      <c r="BC95" s="42">
        <v>14</v>
      </c>
      <c r="BD95" s="43">
        <v>15</v>
      </c>
      <c r="BE95" s="24">
        <v>9.8888888888888893</v>
      </c>
      <c r="BF95" s="24">
        <v>4.4814814814814818</v>
      </c>
      <c r="BG95" s="24">
        <v>-44.333333333333329</v>
      </c>
      <c r="BH95" s="25">
        <v>2.9666666666666668</v>
      </c>
      <c r="BI95" s="24">
        <v>0.75454545454545441</v>
      </c>
      <c r="BJ95" s="26">
        <v>-14.46190476190476</v>
      </c>
      <c r="BK95" s="33">
        <v>60</v>
      </c>
      <c r="BL95" s="33">
        <v>60</v>
      </c>
      <c r="BM95" s="33">
        <v>60</v>
      </c>
      <c r="BN95" s="32">
        <v>1559</v>
      </c>
      <c r="BO95" s="33">
        <v>9684</v>
      </c>
      <c r="BP95" s="34">
        <v>3303</v>
      </c>
      <c r="BQ95" s="47">
        <v>80.730965788676968</v>
      </c>
      <c r="BR95" s="47">
        <v>-62.710342742432715</v>
      </c>
      <c r="BS95" s="47">
        <v>-23.451576549199942</v>
      </c>
      <c r="BT95" s="48">
        <v>998.70554307116106</v>
      </c>
      <c r="BU95" s="47">
        <v>-532.97253912061967</v>
      </c>
      <c r="BV95" s="49">
        <v>-379.57825474304661</v>
      </c>
      <c r="BW95" s="44">
        <v>12.370786516853933</v>
      </c>
      <c r="BX95" s="44">
        <v>1.6927043250731106</v>
      </c>
      <c r="BY95" s="44">
        <v>-0.85872167986737935</v>
      </c>
      <c r="BZ95" s="18">
        <v>0.30583333333333329</v>
      </c>
      <c r="CA95" s="19">
        <v>0.16227900552486182</v>
      </c>
      <c r="CB95" s="30">
        <v>-1.4875000000000003</v>
      </c>
    </row>
    <row r="96" spans="1:80" x14ac:dyDescent="0.25">
      <c r="A96" s="11" t="s">
        <v>120</v>
      </c>
      <c r="B96" s="32">
        <v>240.17954999999998</v>
      </c>
      <c r="C96" s="33">
        <v>956.08181999999999</v>
      </c>
      <c r="D96" s="34">
        <v>242.91171</v>
      </c>
      <c r="E96" s="32">
        <v>257.49399</v>
      </c>
      <c r="F96" s="33">
        <v>996.75106000000005</v>
      </c>
      <c r="G96" s="34">
        <v>264.33168999999998</v>
      </c>
      <c r="H96" s="35">
        <v>0.91896552395968878</v>
      </c>
      <c r="I96" s="36">
        <v>-1.3792362933127578E-2</v>
      </c>
      <c r="J96" s="37">
        <v>-4.0232673431744082E-2</v>
      </c>
      <c r="K96" s="32">
        <v>133.43701999999999</v>
      </c>
      <c r="L96" s="33">
        <v>562.45425999999998</v>
      </c>
      <c r="M96" s="33">
        <v>139.26379999999997</v>
      </c>
      <c r="N96" s="38">
        <v>0.52685245571577133</v>
      </c>
      <c r="O96" s="39">
        <v>8.6383412814888816E-3</v>
      </c>
      <c r="P96" s="40">
        <v>-3.7435140828144031E-2</v>
      </c>
      <c r="Q96" s="32">
        <v>123.35019000000001</v>
      </c>
      <c r="R96" s="33">
        <v>432.59508000000005</v>
      </c>
      <c r="S96" s="34">
        <v>124.67988</v>
      </c>
      <c r="T96" s="38">
        <v>0.4716796536957033</v>
      </c>
      <c r="U96" s="39">
        <v>-7.3613911069346782E-3</v>
      </c>
      <c r="V96" s="40">
        <v>3.7674517047039946E-2</v>
      </c>
      <c r="W96" s="32">
        <v>0.70677999999999996</v>
      </c>
      <c r="X96" s="33">
        <v>1.7017200000000001</v>
      </c>
      <c r="Y96" s="34">
        <v>0.38800999999999997</v>
      </c>
      <c r="Z96" s="38">
        <v>1.4678905885253486E-3</v>
      </c>
      <c r="AA96" s="39">
        <v>-1.276950174554209E-3</v>
      </c>
      <c r="AB96" s="40">
        <v>-2.3937621889595488E-4</v>
      </c>
      <c r="AC96" s="32">
        <v>116.01406</v>
      </c>
      <c r="AD96" s="33">
        <v>102.27867000000001</v>
      </c>
      <c r="AE96" s="33">
        <v>102.34106</v>
      </c>
      <c r="AF96" s="33">
        <v>-13.673000000000002</v>
      </c>
      <c r="AG96" s="34">
        <v>6.2389999999993506E-2</v>
      </c>
      <c r="AH96" s="32">
        <v>116.01406</v>
      </c>
      <c r="AI96" s="33">
        <v>102.27867000000001</v>
      </c>
      <c r="AJ96" s="33">
        <v>102.34106</v>
      </c>
      <c r="AK96" s="33">
        <v>-13.673000000000002</v>
      </c>
      <c r="AL96" s="34">
        <v>6.2389999999993506E-2</v>
      </c>
      <c r="AM96" s="38">
        <v>0.42130970137256868</v>
      </c>
      <c r="AN96" s="39">
        <v>-6.172084806430056E-2</v>
      </c>
      <c r="AO96" s="40">
        <v>0.31433280058807306</v>
      </c>
      <c r="AP96" s="38">
        <v>0.42130970137256868</v>
      </c>
      <c r="AQ96" s="39">
        <v>-6.172084806430056E-2</v>
      </c>
      <c r="AR96" s="40">
        <v>0.31433280058807306</v>
      </c>
      <c r="AS96" s="39">
        <v>0.38716909047114256</v>
      </c>
      <c r="AT96" s="39">
        <v>-6.3381464126267661E-2</v>
      </c>
      <c r="AU96" s="39">
        <v>0.28455704007613219</v>
      </c>
      <c r="AV96" s="32">
        <v>328</v>
      </c>
      <c r="AW96" s="33">
        <v>1304</v>
      </c>
      <c r="AX96" s="34">
        <v>378</v>
      </c>
      <c r="AY96" s="41">
        <v>9</v>
      </c>
      <c r="AZ96" s="42">
        <v>8.6999999999999993</v>
      </c>
      <c r="BA96" s="43">
        <v>8.25</v>
      </c>
      <c r="BB96" s="41">
        <v>11.6</v>
      </c>
      <c r="BC96" s="42">
        <v>12.9</v>
      </c>
      <c r="BD96" s="43">
        <v>13.9</v>
      </c>
      <c r="BE96" s="24">
        <v>7.6363636363636367</v>
      </c>
      <c r="BF96" s="24">
        <v>1.5622895622895632</v>
      </c>
      <c r="BG96" s="24">
        <v>-42.325322187391166</v>
      </c>
      <c r="BH96" s="25">
        <v>4.5323741007194238</v>
      </c>
      <c r="BI96" s="24">
        <v>-0.18026957744149641</v>
      </c>
      <c r="BJ96" s="26">
        <v>-29.162716338557061</v>
      </c>
      <c r="BK96" s="33">
        <v>60</v>
      </c>
      <c r="BL96" s="33">
        <v>60</v>
      </c>
      <c r="BM96" s="33">
        <v>60</v>
      </c>
      <c r="BN96" s="32">
        <v>5354</v>
      </c>
      <c r="BO96" s="33">
        <v>21832</v>
      </c>
      <c r="BP96" s="34">
        <v>5390</v>
      </c>
      <c r="BQ96" s="47">
        <v>49.041129870129872</v>
      </c>
      <c r="BR96" s="47">
        <v>0.94737006437716786</v>
      </c>
      <c r="BS96" s="47">
        <v>3.3856214421342656</v>
      </c>
      <c r="BT96" s="48">
        <v>699.29018518518524</v>
      </c>
      <c r="BU96" s="47">
        <v>-85.752467253839086</v>
      </c>
      <c r="BV96" s="49">
        <v>-65.089462054078581</v>
      </c>
      <c r="BW96" s="44">
        <v>14.25925925925926</v>
      </c>
      <c r="BX96" s="44">
        <v>-2.0639114724480585</v>
      </c>
      <c r="BY96" s="44">
        <v>-2.4830720290842976</v>
      </c>
      <c r="BZ96" s="18">
        <v>0.49907407407407406</v>
      </c>
      <c r="CA96" s="19">
        <v>6.0722324534479011E-3</v>
      </c>
      <c r="CB96" s="30">
        <v>-3.5438888888888886</v>
      </c>
    </row>
    <row r="97" spans="1:80" x14ac:dyDescent="0.25">
      <c r="A97" s="11" t="s">
        <v>119</v>
      </c>
      <c r="B97" s="32">
        <v>249.37649999999999</v>
      </c>
      <c r="C97" s="33">
        <v>1042.6569999999999</v>
      </c>
      <c r="D97" s="34">
        <v>232.62879999999998</v>
      </c>
      <c r="E97" s="32">
        <v>243.58699999999999</v>
      </c>
      <c r="F97" s="33">
        <v>1019.89117</v>
      </c>
      <c r="G97" s="34">
        <v>294.44400000000002</v>
      </c>
      <c r="H97" s="35">
        <v>0.79006126801700827</v>
      </c>
      <c r="I97" s="36">
        <v>-0.23370642073485448</v>
      </c>
      <c r="J97" s="37">
        <v>-0.23226055481042129</v>
      </c>
      <c r="K97" s="32">
        <v>190.291</v>
      </c>
      <c r="L97" s="33">
        <v>806.04817000000003</v>
      </c>
      <c r="M97" s="33">
        <v>193.00399999999999</v>
      </c>
      <c r="N97" s="38">
        <v>0.65548627243210922</v>
      </c>
      <c r="O97" s="39">
        <v>-0.12571715796442262</v>
      </c>
      <c r="P97" s="40">
        <v>-0.13484135634812622</v>
      </c>
      <c r="Q97" s="32">
        <v>53.295999999999999</v>
      </c>
      <c r="R97" s="33">
        <v>213.423</v>
      </c>
      <c r="S97" s="34">
        <v>101.44</v>
      </c>
      <c r="T97" s="38">
        <v>0.34451372756789062</v>
      </c>
      <c r="U97" s="39">
        <v>0.12571715796442245</v>
      </c>
      <c r="V97" s="40">
        <v>0.1352531649923758</v>
      </c>
      <c r="W97" s="32">
        <v>0</v>
      </c>
      <c r="X97" s="33">
        <v>0.42</v>
      </c>
      <c r="Y97" s="34">
        <v>0</v>
      </c>
      <c r="Z97" s="38">
        <v>0</v>
      </c>
      <c r="AA97" s="39">
        <v>0</v>
      </c>
      <c r="AB97" s="40">
        <v>-4.1180864424975852E-4</v>
      </c>
      <c r="AC97" s="32">
        <v>603.18371999999999</v>
      </c>
      <c r="AD97" s="33">
        <v>7.8310000000000004</v>
      </c>
      <c r="AE97" s="33">
        <v>9.1219999999999999</v>
      </c>
      <c r="AF97" s="33">
        <v>-594.06172000000004</v>
      </c>
      <c r="AG97" s="34">
        <v>1.2909999999999995</v>
      </c>
      <c r="AH97" s="32">
        <v>603.18371999999999</v>
      </c>
      <c r="AI97" s="33">
        <v>7.8310000000000004</v>
      </c>
      <c r="AJ97" s="33">
        <v>9.1219999999999999</v>
      </c>
      <c r="AK97" s="33">
        <v>-594.06172000000004</v>
      </c>
      <c r="AL97" s="34">
        <v>1.2909999999999995</v>
      </c>
      <c r="AM97" s="38">
        <v>3.9212685617601953E-2</v>
      </c>
      <c r="AN97" s="39">
        <v>-2.3795545999927104</v>
      </c>
      <c r="AO97" s="40">
        <v>3.1702066113776628E-2</v>
      </c>
      <c r="AP97" s="38">
        <v>3.9212685617601953E-2</v>
      </c>
      <c r="AQ97" s="39">
        <v>-2.3795545999927104</v>
      </c>
      <c r="AR97" s="40">
        <v>3.1702066113776628E-2</v>
      </c>
      <c r="AS97" s="39">
        <v>3.0980424121394897E-2</v>
      </c>
      <c r="AT97" s="39">
        <v>-2.4452753694964913</v>
      </c>
      <c r="AU97" s="39">
        <v>2.3302153899680947E-2</v>
      </c>
      <c r="AV97" s="32">
        <v>478</v>
      </c>
      <c r="AW97" s="33">
        <v>1759</v>
      </c>
      <c r="AX97" s="34">
        <v>427</v>
      </c>
      <c r="AY97" s="41">
        <v>4.25</v>
      </c>
      <c r="AZ97" s="42">
        <v>5.59</v>
      </c>
      <c r="BA97" s="43">
        <v>6.13</v>
      </c>
      <c r="BB97" s="41">
        <v>17</v>
      </c>
      <c r="BC97" s="42">
        <v>15.86</v>
      </c>
      <c r="BD97" s="43">
        <v>16</v>
      </c>
      <c r="BE97" s="24">
        <v>11.60957041870582</v>
      </c>
      <c r="BF97" s="24">
        <v>-7.1355276205098672</v>
      </c>
      <c r="BG97" s="24">
        <v>-93.280113540745589</v>
      </c>
      <c r="BH97" s="25">
        <v>4.447916666666667</v>
      </c>
      <c r="BI97" s="24">
        <v>-0.23835784313725483</v>
      </c>
      <c r="BJ97" s="26">
        <v>-32.521398171500635</v>
      </c>
      <c r="BK97" s="33">
        <v>90</v>
      </c>
      <c r="BL97" s="33">
        <v>90</v>
      </c>
      <c r="BM97" s="33">
        <v>90</v>
      </c>
      <c r="BN97" s="32">
        <v>5507</v>
      </c>
      <c r="BO97" s="33">
        <v>22497</v>
      </c>
      <c r="BP97" s="34">
        <v>5049</v>
      </c>
      <c r="BQ97" s="47">
        <v>58.317290552584673</v>
      </c>
      <c r="BR97" s="47">
        <v>14.085040688774974</v>
      </c>
      <c r="BS97" s="47">
        <v>12.982749502666906</v>
      </c>
      <c r="BT97" s="48">
        <v>689.5644028103045</v>
      </c>
      <c r="BU97" s="47">
        <v>179.96816850068109</v>
      </c>
      <c r="BV97" s="49">
        <v>109.75134425430679</v>
      </c>
      <c r="BW97" s="44">
        <v>11.824355971896955</v>
      </c>
      <c r="BX97" s="44">
        <v>0.30343546980490466</v>
      </c>
      <c r="BY97" s="44">
        <v>-0.96529724015534768</v>
      </c>
      <c r="BZ97" s="18">
        <v>0.31166666666666665</v>
      </c>
      <c r="CA97" s="19">
        <v>-2.6393492940454288E-2</v>
      </c>
      <c r="CB97" s="30">
        <v>-2.465740740740741</v>
      </c>
    </row>
    <row r="98" spans="1:80" x14ac:dyDescent="0.25">
      <c r="A98" s="11" t="s">
        <v>118</v>
      </c>
      <c r="B98" s="32">
        <v>628.94399999999996</v>
      </c>
      <c r="C98" s="33">
        <v>2326</v>
      </c>
      <c r="D98" s="34">
        <v>545.96500000000003</v>
      </c>
      <c r="E98" s="32">
        <v>628.29899999999998</v>
      </c>
      <c r="F98" s="33">
        <v>2415</v>
      </c>
      <c r="G98" s="34">
        <v>598.46299999999997</v>
      </c>
      <c r="H98" s="35">
        <v>0.91227862039925622</v>
      </c>
      <c r="I98" s="36">
        <v>-8.8747960894045241E-2</v>
      </c>
      <c r="J98" s="37">
        <v>-5.086837753035045E-2</v>
      </c>
      <c r="K98" s="32">
        <v>381.79300000000001</v>
      </c>
      <c r="L98" s="33">
        <v>1630.5809999999999</v>
      </c>
      <c r="M98" s="33">
        <v>385.55599999999998</v>
      </c>
      <c r="N98" s="38">
        <v>0.6442436708702125</v>
      </c>
      <c r="O98" s="39">
        <v>3.6582350384265494E-2</v>
      </c>
      <c r="P98" s="40">
        <v>-3.0945149005563888E-2</v>
      </c>
      <c r="Q98" s="32">
        <v>239.358</v>
      </c>
      <c r="R98" s="33">
        <v>758.95799999999997</v>
      </c>
      <c r="S98" s="34">
        <v>208.39599999999999</v>
      </c>
      <c r="T98" s="38">
        <v>0.34821868686953078</v>
      </c>
      <c r="U98" s="39">
        <v>-3.2743243676276235E-2</v>
      </c>
      <c r="V98" s="40">
        <v>3.3950363888164359E-2</v>
      </c>
      <c r="W98" s="32">
        <v>7.1479999999999997</v>
      </c>
      <c r="X98" s="33">
        <v>25.460999999999999</v>
      </c>
      <c r="Y98" s="34">
        <v>4.5110000000000001</v>
      </c>
      <c r="Z98" s="38">
        <v>7.5376422602566918E-3</v>
      </c>
      <c r="AA98" s="39">
        <v>-3.8391067079893183E-3</v>
      </c>
      <c r="AB98" s="40">
        <v>-3.0052148826004502E-3</v>
      </c>
      <c r="AC98" s="32">
        <v>657.71799999999996</v>
      </c>
      <c r="AD98" s="33">
        <v>1231.27</v>
      </c>
      <c r="AE98" s="33">
        <v>1254.1379999999999</v>
      </c>
      <c r="AF98" s="33">
        <v>596.41999999999996</v>
      </c>
      <c r="AG98" s="34">
        <v>22.867999999999938</v>
      </c>
      <c r="AH98" s="32">
        <v>657.71799999999996</v>
      </c>
      <c r="AI98" s="33">
        <v>1231.27</v>
      </c>
      <c r="AJ98" s="33">
        <v>1254.1379999999999</v>
      </c>
      <c r="AK98" s="33">
        <v>596.41999999999996</v>
      </c>
      <c r="AL98" s="34">
        <v>22.867999999999938</v>
      </c>
      <c r="AM98" s="38">
        <v>2.2971032941672083</v>
      </c>
      <c r="AN98" s="39">
        <v>1.251353593080943</v>
      </c>
      <c r="AO98" s="40">
        <v>1.7677524773142417</v>
      </c>
      <c r="AP98" s="38">
        <v>2.2971032941672083</v>
      </c>
      <c r="AQ98" s="39">
        <v>1.251353593080943</v>
      </c>
      <c r="AR98" s="40">
        <v>1.7677524773142417</v>
      </c>
      <c r="AS98" s="39">
        <v>2.0955982241174476</v>
      </c>
      <c r="AT98" s="39">
        <v>1.0487749759505716</v>
      </c>
      <c r="AU98" s="39">
        <v>1.5857555740139277</v>
      </c>
      <c r="AV98" s="32">
        <v>645</v>
      </c>
      <c r="AW98" s="33">
        <v>2526</v>
      </c>
      <c r="AX98" s="34">
        <v>669</v>
      </c>
      <c r="AY98" s="41">
        <v>5</v>
      </c>
      <c r="AZ98" s="42">
        <v>5</v>
      </c>
      <c r="BA98" s="43">
        <v>5</v>
      </c>
      <c r="BB98" s="41">
        <v>35</v>
      </c>
      <c r="BC98" s="42">
        <v>33</v>
      </c>
      <c r="BD98" s="43">
        <v>32</v>
      </c>
      <c r="BE98" s="24">
        <v>22.3</v>
      </c>
      <c r="BF98" s="24">
        <v>0.80000000000000071</v>
      </c>
      <c r="BG98" s="24">
        <v>-146.1</v>
      </c>
      <c r="BH98" s="25">
        <v>3.484375</v>
      </c>
      <c r="BI98" s="24">
        <v>0.41294642857142883</v>
      </c>
      <c r="BJ98" s="26">
        <v>-22.030776515151516</v>
      </c>
      <c r="BK98" s="33">
        <v>100</v>
      </c>
      <c r="BL98" s="33">
        <v>92</v>
      </c>
      <c r="BM98" s="33">
        <v>100</v>
      </c>
      <c r="BN98" s="32">
        <v>6002</v>
      </c>
      <c r="BO98" s="33">
        <v>24533</v>
      </c>
      <c r="BP98" s="34">
        <v>6139</v>
      </c>
      <c r="BQ98" s="47">
        <v>97.485421078351521</v>
      </c>
      <c r="BR98" s="47">
        <v>-7.1961850529380484</v>
      </c>
      <c r="BS98" s="47">
        <v>-0.95341640585343157</v>
      </c>
      <c r="BT98" s="48">
        <v>894.56352765321378</v>
      </c>
      <c r="BU98" s="47">
        <v>-79.543449090972217</v>
      </c>
      <c r="BV98" s="49">
        <v>-61.493479472676995</v>
      </c>
      <c r="BW98" s="44">
        <v>9.1763826606875938</v>
      </c>
      <c r="BX98" s="44">
        <v>-0.12904369590155262</v>
      </c>
      <c r="BY98" s="44">
        <v>-0.53581053012792523</v>
      </c>
      <c r="BZ98" s="18">
        <v>0.34105555555555556</v>
      </c>
      <c r="CA98" s="19">
        <v>9.4533456108041314E-3</v>
      </c>
      <c r="CB98" s="30">
        <v>-2.621867149758454</v>
      </c>
    </row>
    <row r="99" spans="1:80" x14ac:dyDescent="0.25">
      <c r="A99" s="11" t="s">
        <v>117</v>
      </c>
      <c r="B99" s="32">
        <v>258.77999999999997</v>
      </c>
      <c r="C99" s="33">
        <v>994.96799999999996</v>
      </c>
      <c r="D99" s="34">
        <v>232.346</v>
      </c>
      <c r="E99" s="32">
        <v>238.63399999999999</v>
      </c>
      <c r="F99" s="33">
        <v>990.75699999999995</v>
      </c>
      <c r="G99" s="34">
        <v>236.16200000000001</v>
      </c>
      <c r="H99" s="35">
        <v>0.98384160025745038</v>
      </c>
      <c r="I99" s="36">
        <v>-0.10058056925737136</v>
      </c>
      <c r="J99" s="37">
        <v>-2.0408685130389514E-2</v>
      </c>
      <c r="K99" s="32">
        <v>191.21299999999999</v>
      </c>
      <c r="L99" s="33">
        <v>821.53300000000002</v>
      </c>
      <c r="M99" s="33">
        <v>183.14599999999999</v>
      </c>
      <c r="N99" s="38">
        <v>0.77551003124973528</v>
      </c>
      <c r="O99" s="39">
        <v>-2.5771429061871687E-2</v>
      </c>
      <c r="P99" s="40">
        <v>-5.3687239120294938E-2</v>
      </c>
      <c r="Q99" s="32">
        <v>42.929000000000002</v>
      </c>
      <c r="R99" s="33">
        <v>155.37299999999999</v>
      </c>
      <c r="S99" s="34">
        <v>50.093000000000004</v>
      </c>
      <c r="T99" s="38">
        <v>0.21211287167283477</v>
      </c>
      <c r="U99" s="39">
        <v>3.2218137477372233E-2</v>
      </c>
      <c r="V99" s="40">
        <v>5.529036120861397E-2</v>
      </c>
      <c r="W99" s="32">
        <v>4.492</v>
      </c>
      <c r="X99" s="33">
        <v>13.851000000000001</v>
      </c>
      <c r="Y99" s="34">
        <v>2.923</v>
      </c>
      <c r="Z99" s="38">
        <v>1.2377097077429899E-2</v>
      </c>
      <c r="AA99" s="39">
        <v>-6.4467084155006987E-3</v>
      </c>
      <c r="AB99" s="40">
        <v>-1.6031220883191196E-3</v>
      </c>
      <c r="AC99" s="32">
        <v>76.873999999999995</v>
      </c>
      <c r="AD99" s="33">
        <v>119.82899999999999</v>
      </c>
      <c r="AE99" s="33">
        <v>82.602999999999994</v>
      </c>
      <c r="AF99" s="33">
        <v>5.7289999999999992</v>
      </c>
      <c r="AG99" s="34">
        <v>-37.225999999999999</v>
      </c>
      <c r="AH99" s="32">
        <v>76.873999999999995</v>
      </c>
      <c r="AI99" s="33">
        <v>119.82899999999999</v>
      </c>
      <c r="AJ99" s="33">
        <v>82.602999999999994</v>
      </c>
      <c r="AK99" s="33">
        <v>5.7289999999999992</v>
      </c>
      <c r="AL99" s="34">
        <v>-37.225999999999999</v>
      </c>
      <c r="AM99" s="38">
        <v>0.35551720279238719</v>
      </c>
      <c r="AN99" s="39">
        <v>5.845406035479539E-2</v>
      </c>
      <c r="AO99" s="40">
        <v>0.23508217372612578</v>
      </c>
      <c r="AP99" s="38">
        <v>0.35551720279238719</v>
      </c>
      <c r="AQ99" s="39">
        <v>5.845406035479539E-2</v>
      </c>
      <c r="AR99" s="40">
        <v>0.23508217372612578</v>
      </c>
      <c r="AS99" s="39">
        <v>0.34977261371431473</v>
      </c>
      <c r="AT99" s="39">
        <v>2.7630756309250881E-2</v>
      </c>
      <c r="AU99" s="39">
        <v>0.22882570140382891</v>
      </c>
      <c r="AV99" s="32">
        <v>437</v>
      </c>
      <c r="AW99" s="33">
        <v>1503</v>
      </c>
      <c r="AX99" s="34">
        <v>421</v>
      </c>
      <c r="AY99" s="41">
        <v>8</v>
      </c>
      <c r="AZ99" s="42">
        <v>8</v>
      </c>
      <c r="BA99" s="43">
        <v>8</v>
      </c>
      <c r="BB99" s="41">
        <v>16</v>
      </c>
      <c r="BC99" s="42">
        <v>14.99</v>
      </c>
      <c r="BD99" s="43">
        <v>14</v>
      </c>
      <c r="BE99" s="24">
        <v>8.7708333333333339</v>
      </c>
      <c r="BF99" s="24">
        <v>-0.33333333333333215</v>
      </c>
      <c r="BG99" s="24">
        <v>-53.854166666666664</v>
      </c>
      <c r="BH99" s="25">
        <v>5.0119047619047619</v>
      </c>
      <c r="BI99" s="24">
        <v>0.45982142857142883</v>
      </c>
      <c r="BJ99" s="26">
        <v>-28.410376759109244</v>
      </c>
      <c r="BK99" s="33">
        <v>85</v>
      </c>
      <c r="BL99" s="33">
        <v>85</v>
      </c>
      <c r="BM99" s="33">
        <v>85</v>
      </c>
      <c r="BN99" s="32">
        <v>6363</v>
      </c>
      <c r="BO99" s="33">
        <v>24371</v>
      </c>
      <c r="BP99" s="34">
        <v>6454</v>
      </c>
      <c r="BQ99" s="47">
        <v>36.591571118686083</v>
      </c>
      <c r="BR99" s="47">
        <v>-0.91180779063341788</v>
      </c>
      <c r="BS99" s="47">
        <v>-4.0615411869230442</v>
      </c>
      <c r="BT99" s="48">
        <v>560.95486935866984</v>
      </c>
      <c r="BU99" s="47">
        <v>14.881642814047382</v>
      </c>
      <c r="BV99" s="49">
        <v>-98.231424719839765</v>
      </c>
      <c r="BW99" s="44">
        <v>15.330166270783849</v>
      </c>
      <c r="BX99" s="44">
        <v>0.769525538518403</v>
      </c>
      <c r="BY99" s="44">
        <v>-0.88473725549692261</v>
      </c>
      <c r="BZ99" s="18">
        <v>0.42183006535947709</v>
      </c>
      <c r="CA99" s="19">
        <v>8.2454049759866921E-3</v>
      </c>
      <c r="CB99" s="30">
        <v>-2.7639215686274508</v>
      </c>
    </row>
    <row r="100" spans="1:80" x14ac:dyDescent="0.25">
      <c r="A100" s="11" t="s">
        <v>116</v>
      </c>
      <c r="B100" s="32">
        <v>99.737619999999993</v>
      </c>
      <c r="C100" s="33">
        <v>434.49694</v>
      </c>
      <c r="D100" s="34">
        <v>99.866739999999993</v>
      </c>
      <c r="E100" s="32">
        <v>98.070779999999999</v>
      </c>
      <c r="F100" s="33">
        <v>432.68445000000003</v>
      </c>
      <c r="G100" s="34">
        <v>129.53299999999999</v>
      </c>
      <c r="H100" s="35">
        <v>0.77097527271042898</v>
      </c>
      <c r="I100" s="36">
        <v>-0.2460210232301151</v>
      </c>
      <c r="J100" s="37">
        <v>-0.23321366913853281</v>
      </c>
      <c r="K100" s="32">
        <v>66.007660000000001</v>
      </c>
      <c r="L100" s="33">
        <v>353.42700000000002</v>
      </c>
      <c r="M100" s="33">
        <v>99.760999999999996</v>
      </c>
      <c r="N100" s="38">
        <v>0.77015895563292758</v>
      </c>
      <c r="O100" s="39">
        <v>9.709751980056236E-2</v>
      </c>
      <c r="P100" s="40">
        <v>-4.666494455576653E-2</v>
      </c>
      <c r="Q100" s="32">
        <v>31.69248</v>
      </c>
      <c r="R100" s="33">
        <v>76.248449999999991</v>
      </c>
      <c r="S100" s="34">
        <v>29.298000000000002</v>
      </c>
      <c r="T100" s="38">
        <v>0.22618174519234485</v>
      </c>
      <c r="U100" s="39">
        <v>-9.6977507747215752E-2</v>
      </c>
      <c r="V100" s="40">
        <v>4.9959905003727045E-2</v>
      </c>
      <c r="W100" s="32">
        <v>0.37063999999999997</v>
      </c>
      <c r="X100" s="33">
        <v>3.0089999999999999</v>
      </c>
      <c r="Y100" s="34">
        <v>0.47399999999999998</v>
      </c>
      <c r="Z100" s="38">
        <v>3.6592991747276759E-3</v>
      </c>
      <c r="AA100" s="39">
        <v>-1.2001205334657809E-4</v>
      </c>
      <c r="AB100" s="40">
        <v>-3.2949604479604049E-3</v>
      </c>
      <c r="AC100" s="32">
        <v>56.891449999999999</v>
      </c>
      <c r="AD100" s="33">
        <v>0</v>
      </c>
      <c r="AE100" s="33">
        <v>5.6255500000000005</v>
      </c>
      <c r="AF100" s="33">
        <v>-51.265900000000002</v>
      </c>
      <c r="AG100" s="34">
        <v>5.6255500000000005</v>
      </c>
      <c r="AH100" s="32">
        <v>56.891449999999999</v>
      </c>
      <c r="AI100" s="33">
        <v>0</v>
      </c>
      <c r="AJ100" s="33">
        <v>5.6255500000000005</v>
      </c>
      <c r="AK100" s="33">
        <v>-51.265900000000002</v>
      </c>
      <c r="AL100" s="34">
        <v>5.6255500000000005</v>
      </c>
      <c r="AM100" s="38">
        <v>5.6330566112401392E-2</v>
      </c>
      <c r="AN100" s="39">
        <v>-0.51408057864922418</v>
      </c>
      <c r="AO100" s="40">
        <v>5.6330566112401392E-2</v>
      </c>
      <c r="AP100" s="38">
        <v>5.6330566112401392E-2</v>
      </c>
      <c r="AQ100" s="39">
        <v>-0.51408057864922418</v>
      </c>
      <c r="AR100" s="40">
        <v>5.6330566112401392E-2</v>
      </c>
      <c r="AS100" s="39">
        <v>4.3429473570441517E-2</v>
      </c>
      <c r="AT100" s="39">
        <v>-0.53667654781533725</v>
      </c>
      <c r="AU100" s="39">
        <v>4.3429473570441517E-2</v>
      </c>
      <c r="AV100" s="32">
        <v>69</v>
      </c>
      <c r="AW100" s="33">
        <v>370</v>
      </c>
      <c r="AX100" s="34">
        <v>107</v>
      </c>
      <c r="AY100" s="41">
        <v>4</v>
      </c>
      <c r="AZ100" s="42">
        <v>4</v>
      </c>
      <c r="BA100" s="43">
        <v>4</v>
      </c>
      <c r="BB100" s="41">
        <v>6</v>
      </c>
      <c r="BC100" s="42">
        <v>6</v>
      </c>
      <c r="BD100" s="43">
        <v>6</v>
      </c>
      <c r="BE100" s="24">
        <v>4.458333333333333</v>
      </c>
      <c r="BF100" s="24">
        <v>1.583333333333333</v>
      </c>
      <c r="BG100" s="24">
        <v>-26.375</v>
      </c>
      <c r="BH100" s="25">
        <v>2.9722222222222219</v>
      </c>
      <c r="BI100" s="24">
        <v>1.0555555555555551</v>
      </c>
      <c r="BJ100" s="26">
        <v>-17.583333333333332</v>
      </c>
      <c r="BK100" s="33">
        <v>30</v>
      </c>
      <c r="BL100" s="33">
        <v>30</v>
      </c>
      <c r="BM100" s="33">
        <v>30</v>
      </c>
      <c r="BN100" s="32">
        <v>405</v>
      </c>
      <c r="BO100" s="33">
        <v>2286</v>
      </c>
      <c r="BP100" s="34">
        <v>645</v>
      </c>
      <c r="BQ100" s="47">
        <v>200.82635658914725</v>
      </c>
      <c r="BR100" s="47">
        <v>-41.323717484926817</v>
      </c>
      <c r="BS100" s="47">
        <v>11.550569187572449</v>
      </c>
      <c r="BT100" s="48">
        <v>1210.5887850467288</v>
      </c>
      <c r="BU100" s="47">
        <v>-210.72686712718428</v>
      </c>
      <c r="BV100" s="49">
        <v>41.171352614296438</v>
      </c>
      <c r="BW100" s="44">
        <v>6.02803738317757</v>
      </c>
      <c r="BX100" s="44">
        <v>0.15847216578626533</v>
      </c>
      <c r="BY100" s="44">
        <v>-0.15034099520080879</v>
      </c>
      <c r="BZ100" s="18">
        <v>0.11944444444444445</v>
      </c>
      <c r="CA100" s="19">
        <v>4.4858809085328424E-2</v>
      </c>
      <c r="CB100" s="30">
        <v>-0.72722222222222221</v>
      </c>
    </row>
    <row r="101" spans="1:80" x14ac:dyDescent="0.25">
      <c r="A101" s="11" t="s">
        <v>115</v>
      </c>
      <c r="B101" s="32">
        <v>240.78399999999999</v>
      </c>
      <c r="C101" s="33">
        <v>1102.1959999999999</v>
      </c>
      <c r="D101" s="34">
        <v>259.113</v>
      </c>
      <c r="E101" s="32">
        <v>252.84082000000001</v>
      </c>
      <c r="F101" s="33">
        <v>1050.309</v>
      </c>
      <c r="G101" s="34">
        <v>291.88898999999998</v>
      </c>
      <c r="H101" s="35">
        <v>0.88771076976901397</v>
      </c>
      <c r="I101" s="36">
        <v>-6.4603812979135533E-2</v>
      </c>
      <c r="J101" s="37">
        <v>-0.16169088250664954</v>
      </c>
      <c r="K101" s="32">
        <v>160.26300000000001</v>
      </c>
      <c r="L101" s="33">
        <v>838.77</v>
      </c>
      <c r="M101" s="33">
        <v>198.66800000000001</v>
      </c>
      <c r="N101" s="38">
        <v>0.68062861843470024</v>
      </c>
      <c r="O101" s="39">
        <v>4.6779226552487563E-2</v>
      </c>
      <c r="P101" s="40">
        <v>-0.11796493831859811</v>
      </c>
      <c r="Q101" s="32">
        <v>92.535820000000001</v>
      </c>
      <c r="R101" s="33">
        <v>210.56100000000001</v>
      </c>
      <c r="S101" s="34">
        <v>92.975989999999996</v>
      </c>
      <c r="T101" s="38">
        <v>0.31853202136880876</v>
      </c>
      <c r="U101" s="39">
        <v>-4.7452474330896666E-2</v>
      </c>
      <c r="V101" s="40">
        <v>0.11805673266805497</v>
      </c>
      <c r="W101" s="32">
        <v>4.2000000000000003E-2</v>
      </c>
      <c r="X101" s="33">
        <v>0.97799999999999998</v>
      </c>
      <c r="Y101" s="34">
        <v>0.245</v>
      </c>
      <c r="Z101" s="38">
        <v>8.3936019649113872E-4</v>
      </c>
      <c r="AA101" s="39">
        <v>6.7324777840927993E-4</v>
      </c>
      <c r="AB101" s="40">
        <v>-9.179434945676807E-5</v>
      </c>
      <c r="AC101" s="32">
        <v>83.33832000000001</v>
      </c>
      <c r="AD101" s="33">
        <v>66.268000000000001</v>
      </c>
      <c r="AE101" s="33">
        <v>71.851110000000006</v>
      </c>
      <c r="AF101" s="33">
        <v>-11.487210000000005</v>
      </c>
      <c r="AG101" s="34">
        <v>5.5831100000000049</v>
      </c>
      <c r="AH101" s="32">
        <v>83.33832000000001</v>
      </c>
      <c r="AI101" s="33">
        <v>66.268000000000001</v>
      </c>
      <c r="AJ101" s="33">
        <v>71.851110000000006</v>
      </c>
      <c r="AK101" s="33">
        <v>-11.487210000000005</v>
      </c>
      <c r="AL101" s="34">
        <v>5.5831100000000049</v>
      </c>
      <c r="AM101" s="38">
        <v>0.27729643051487191</v>
      </c>
      <c r="AN101" s="39">
        <v>-6.8815935755312196E-2</v>
      </c>
      <c r="AO101" s="40">
        <v>0.21717282273549326</v>
      </c>
      <c r="AP101" s="38">
        <v>0.27729643051487191</v>
      </c>
      <c r="AQ101" s="39">
        <v>-6.8815935755312196E-2</v>
      </c>
      <c r="AR101" s="40">
        <v>0.21717282273549326</v>
      </c>
      <c r="AS101" s="39">
        <v>0.24615902778655685</v>
      </c>
      <c r="AT101" s="39">
        <v>-8.3448825882008248E-2</v>
      </c>
      <c r="AU101" s="39">
        <v>0.183065214442103</v>
      </c>
      <c r="AV101" s="32">
        <v>225</v>
      </c>
      <c r="AW101" s="33">
        <v>966</v>
      </c>
      <c r="AX101" s="34">
        <v>179</v>
      </c>
      <c r="AY101" s="41">
        <v>4</v>
      </c>
      <c r="AZ101" s="42">
        <v>4</v>
      </c>
      <c r="BA101" s="43">
        <v>4</v>
      </c>
      <c r="BB101" s="41">
        <v>18</v>
      </c>
      <c r="BC101" s="42">
        <v>18</v>
      </c>
      <c r="BD101" s="43">
        <v>18</v>
      </c>
      <c r="BE101" s="24">
        <v>7.458333333333333</v>
      </c>
      <c r="BF101" s="24">
        <v>-1.916666666666667</v>
      </c>
      <c r="BG101" s="24">
        <v>-73.041666666666671</v>
      </c>
      <c r="BH101" s="25">
        <v>1.6574074074074074</v>
      </c>
      <c r="BI101" s="24">
        <v>-0.42592592592592604</v>
      </c>
      <c r="BJ101" s="26">
        <v>-16.231481481481481</v>
      </c>
      <c r="BK101" s="33">
        <v>45</v>
      </c>
      <c r="BL101" s="33">
        <v>45</v>
      </c>
      <c r="BM101" s="33">
        <v>45</v>
      </c>
      <c r="BN101" s="32">
        <v>1694</v>
      </c>
      <c r="BO101" s="33">
        <v>7425</v>
      </c>
      <c r="BP101" s="34">
        <v>1323</v>
      </c>
      <c r="BQ101" s="47">
        <v>220.62659863945578</v>
      </c>
      <c r="BR101" s="47">
        <v>71.369916230955198</v>
      </c>
      <c r="BS101" s="47">
        <v>79.170841063698191</v>
      </c>
      <c r="BT101" s="48">
        <v>1630.6647486033519</v>
      </c>
      <c r="BU101" s="47">
        <v>506.92777082557404</v>
      </c>
      <c r="BV101" s="49">
        <v>543.38835108782382</v>
      </c>
      <c r="BW101" s="44">
        <v>7.3910614525139664</v>
      </c>
      <c r="BX101" s="44">
        <v>-0.13782743637492256</v>
      </c>
      <c r="BY101" s="44">
        <v>-0.29527395121274136</v>
      </c>
      <c r="BZ101" s="18">
        <v>0.16333333333333333</v>
      </c>
      <c r="CA101" s="19">
        <v>-4.4647022713321077E-2</v>
      </c>
      <c r="CB101" s="30">
        <v>-1.67</v>
      </c>
    </row>
    <row r="102" spans="1:80" x14ac:dyDescent="0.25">
      <c r="A102" s="11" t="s">
        <v>114</v>
      </c>
      <c r="B102" s="32">
        <v>11093.243</v>
      </c>
      <c r="C102" s="33">
        <v>49967.084000000003</v>
      </c>
      <c r="D102" s="34">
        <v>12414.664000000001</v>
      </c>
      <c r="E102" s="32">
        <v>11305.418890000001</v>
      </c>
      <c r="F102" s="33">
        <v>48812.987999999998</v>
      </c>
      <c r="G102" s="34">
        <v>12356.855</v>
      </c>
      <c r="H102" s="35">
        <v>1.0046782939510095</v>
      </c>
      <c r="I102" s="36">
        <v>2.3445921410411019E-2</v>
      </c>
      <c r="J102" s="37">
        <v>-1.8964921662015577E-2</v>
      </c>
      <c r="K102" s="32">
        <v>2286.5639200000001</v>
      </c>
      <c r="L102" s="33">
        <v>9404.7389999999996</v>
      </c>
      <c r="M102" s="33">
        <v>2256.8139999999999</v>
      </c>
      <c r="N102" s="38">
        <v>0.182636601303487</v>
      </c>
      <c r="O102" s="39">
        <v>-1.9617197715188717E-2</v>
      </c>
      <c r="P102" s="40">
        <v>-1.0032181849062488E-2</v>
      </c>
      <c r="Q102" s="32">
        <v>1239.5929700000002</v>
      </c>
      <c r="R102" s="33">
        <v>4865.835</v>
      </c>
      <c r="S102" s="34">
        <v>1450.7459999999999</v>
      </c>
      <c r="T102" s="38">
        <v>0.117404145310437</v>
      </c>
      <c r="U102" s="39">
        <v>7.7582328448264348E-3</v>
      </c>
      <c r="V102" s="40">
        <v>1.7720942143279919E-2</v>
      </c>
      <c r="W102" s="32">
        <v>7779.2619999999997</v>
      </c>
      <c r="X102" s="33">
        <v>34542.413999999997</v>
      </c>
      <c r="Y102" s="34">
        <v>8649.2950000000001</v>
      </c>
      <c r="Z102" s="38">
        <v>0.69995925338607601</v>
      </c>
      <c r="AA102" s="39">
        <v>1.185896487036231E-2</v>
      </c>
      <c r="AB102" s="40">
        <v>-7.6887602942173894E-3</v>
      </c>
      <c r="AC102" s="32">
        <v>14931.00591</v>
      </c>
      <c r="AD102" s="33">
        <v>15035.008400000001</v>
      </c>
      <c r="AE102" s="33">
        <v>14666.612710000001</v>
      </c>
      <c r="AF102" s="33">
        <v>-264.39319999999861</v>
      </c>
      <c r="AG102" s="34">
        <v>-368.39568999999938</v>
      </c>
      <c r="AH102" s="32">
        <v>14931.00591</v>
      </c>
      <c r="AI102" s="33">
        <v>15035.008400000001</v>
      </c>
      <c r="AJ102" s="33">
        <v>14666.612710000001</v>
      </c>
      <c r="AK102" s="33">
        <v>-264.39319999999861</v>
      </c>
      <c r="AL102" s="34">
        <v>-368.39568999999938</v>
      </c>
      <c r="AM102" s="38">
        <v>1.1813942536020308</v>
      </c>
      <c r="AN102" s="39">
        <v>-0.16456074891616868</v>
      </c>
      <c r="AO102" s="40">
        <v>0.88049599826257574</v>
      </c>
      <c r="AP102" s="38">
        <v>1.1813942536020308</v>
      </c>
      <c r="AQ102" s="39">
        <v>-0.16456074891616868</v>
      </c>
      <c r="AR102" s="40">
        <v>0.88049599826257574</v>
      </c>
      <c r="AS102" s="39">
        <v>1.1869211631924144</v>
      </c>
      <c r="AT102" s="39">
        <v>-0.13377345726140577</v>
      </c>
      <c r="AU102" s="39">
        <v>0.87890870552438549</v>
      </c>
      <c r="AV102" s="32">
        <v>3498</v>
      </c>
      <c r="AW102" s="33">
        <v>13846</v>
      </c>
      <c r="AX102" s="34">
        <v>3745</v>
      </c>
      <c r="AY102" s="41">
        <v>52.45</v>
      </c>
      <c r="AZ102" s="42">
        <v>52.84</v>
      </c>
      <c r="BA102" s="43">
        <v>52.77</v>
      </c>
      <c r="BB102" s="41">
        <v>121.36</v>
      </c>
      <c r="BC102" s="42">
        <v>121.75</v>
      </c>
      <c r="BD102" s="43">
        <v>118.33</v>
      </c>
      <c r="BE102" s="24">
        <v>11.828058871833742</v>
      </c>
      <c r="BF102" s="24">
        <v>0.71271092140476355</v>
      </c>
      <c r="BG102" s="24">
        <v>-75.517386497835687</v>
      </c>
      <c r="BH102" s="25">
        <v>5.2747964731400883</v>
      </c>
      <c r="BI102" s="24">
        <v>0.47090721803132141</v>
      </c>
      <c r="BJ102" s="26">
        <v>-32.63348552549099</v>
      </c>
      <c r="BK102" s="33">
        <v>185</v>
      </c>
      <c r="BL102" s="33">
        <v>184</v>
      </c>
      <c r="BM102" s="33">
        <v>184</v>
      </c>
      <c r="BN102" s="32">
        <v>13517</v>
      </c>
      <c r="BO102" s="33">
        <v>57681</v>
      </c>
      <c r="BP102" s="34">
        <v>14220</v>
      </c>
      <c r="BQ102" s="47">
        <v>868.9771448663854</v>
      </c>
      <c r="BR102" s="47">
        <v>32.591934390688039</v>
      </c>
      <c r="BS102" s="47">
        <v>22.719486365319199</v>
      </c>
      <c r="BT102" s="48">
        <v>3299.5607476635514</v>
      </c>
      <c r="BU102" s="47">
        <v>67.594226794483347</v>
      </c>
      <c r="BV102" s="49">
        <v>-225.86089035464875</v>
      </c>
      <c r="BW102" s="44">
        <v>3.7970627503337782</v>
      </c>
      <c r="BX102" s="44">
        <v>-6.7145368591321919E-2</v>
      </c>
      <c r="BY102" s="44">
        <v>-0.36883353740275249</v>
      </c>
      <c r="BZ102" s="18">
        <v>0.42934782608695649</v>
      </c>
      <c r="CA102" s="19">
        <v>2.5674539540741781E-2</v>
      </c>
      <c r="CB102" s="30">
        <v>-3.053804347826087</v>
      </c>
    </row>
    <row r="103" spans="1:80" x14ac:dyDescent="0.25">
      <c r="A103" s="11" t="s">
        <v>113</v>
      </c>
      <c r="B103" s="32">
        <v>3887.6610000000001</v>
      </c>
      <c r="C103" s="33">
        <v>15309.866</v>
      </c>
      <c r="D103" s="34">
        <v>3445.848</v>
      </c>
      <c r="E103" s="32">
        <v>3823.136</v>
      </c>
      <c r="F103" s="33">
        <v>15778.816000000001</v>
      </c>
      <c r="G103" s="34">
        <v>3431.9760000000001</v>
      </c>
      <c r="H103" s="35">
        <v>1.0040419863075964</v>
      </c>
      <c r="I103" s="36">
        <v>-1.2835519488692215E-2</v>
      </c>
      <c r="J103" s="37">
        <v>3.3762213731504565E-2</v>
      </c>
      <c r="K103" s="32">
        <v>909.82500000000005</v>
      </c>
      <c r="L103" s="33">
        <v>3564.1060000000002</v>
      </c>
      <c r="M103" s="33">
        <v>878.33900000000006</v>
      </c>
      <c r="N103" s="38">
        <v>0.25592807175807758</v>
      </c>
      <c r="O103" s="39">
        <v>1.7949354809478291E-2</v>
      </c>
      <c r="P103" s="40">
        <v>3.0048892990798715E-2</v>
      </c>
      <c r="Q103" s="32">
        <v>461.86799999999999</v>
      </c>
      <c r="R103" s="33">
        <v>2030.431</v>
      </c>
      <c r="S103" s="34">
        <v>536.34399999999994</v>
      </c>
      <c r="T103" s="38">
        <v>0.15627848213390766</v>
      </c>
      <c r="U103" s="39">
        <v>3.5469805696553613E-2</v>
      </c>
      <c r="V103" s="40">
        <v>2.7597660962027593E-2</v>
      </c>
      <c r="W103" s="32">
        <v>2451.4430000000002</v>
      </c>
      <c r="X103" s="33">
        <v>10184.279</v>
      </c>
      <c r="Y103" s="34">
        <v>2017.2929999999999</v>
      </c>
      <c r="Z103" s="38">
        <v>0.58779344610801465</v>
      </c>
      <c r="AA103" s="39">
        <v>-5.3419160506032126E-2</v>
      </c>
      <c r="AB103" s="40">
        <v>-5.7646553952826363E-2</v>
      </c>
      <c r="AC103" s="32">
        <v>3979.4650000000001</v>
      </c>
      <c r="AD103" s="33">
        <v>4067.7739999999999</v>
      </c>
      <c r="AE103" s="33">
        <v>3955.3029999999999</v>
      </c>
      <c r="AF103" s="33">
        <v>-24.162000000000262</v>
      </c>
      <c r="AG103" s="34">
        <v>-112.471</v>
      </c>
      <c r="AH103" s="32">
        <v>3979.4650000000001</v>
      </c>
      <c r="AI103" s="33">
        <v>4067.7739999999999</v>
      </c>
      <c r="AJ103" s="33">
        <v>3955.3029999999999</v>
      </c>
      <c r="AK103" s="33">
        <v>-24.162000000000262</v>
      </c>
      <c r="AL103" s="34">
        <v>-112.471</v>
      </c>
      <c r="AM103" s="38">
        <v>1.1478460454436759</v>
      </c>
      <c r="AN103" s="39">
        <v>0.12423184657191211</v>
      </c>
      <c r="AO103" s="40">
        <v>0.88214979441182484</v>
      </c>
      <c r="AP103" s="38">
        <v>1.1478460454436759</v>
      </c>
      <c r="AQ103" s="39">
        <v>0.12423184657191211</v>
      </c>
      <c r="AR103" s="40">
        <v>0.88214979441182484</v>
      </c>
      <c r="AS103" s="39">
        <v>1.1524856234425882</v>
      </c>
      <c r="AT103" s="39">
        <v>0.11159536999620268</v>
      </c>
      <c r="AU103" s="39">
        <v>0.89468592541708358</v>
      </c>
      <c r="AV103" s="32">
        <v>1291</v>
      </c>
      <c r="AW103" s="33">
        <v>4771</v>
      </c>
      <c r="AX103" s="34">
        <v>1162</v>
      </c>
      <c r="AY103" s="41">
        <v>30</v>
      </c>
      <c r="AZ103" s="42">
        <v>30</v>
      </c>
      <c r="BA103" s="43">
        <v>32</v>
      </c>
      <c r="BB103" s="41">
        <v>69</v>
      </c>
      <c r="BC103" s="42">
        <v>72</v>
      </c>
      <c r="BD103" s="43">
        <v>72</v>
      </c>
      <c r="BE103" s="24">
        <v>6.052083333333333</v>
      </c>
      <c r="BF103" s="24">
        <v>-1.1201388888888886</v>
      </c>
      <c r="BG103" s="24">
        <v>-46.959027777777777</v>
      </c>
      <c r="BH103" s="25">
        <v>2.6898148148148149</v>
      </c>
      <c r="BI103" s="24">
        <v>-0.42854267310789007</v>
      </c>
      <c r="BJ103" s="26">
        <v>-19.398148148148145</v>
      </c>
      <c r="BK103" s="33">
        <v>186</v>
      </c>
      <c r="BL103" s="33">
        <v>150</v>
      </c>
      <c r="BM103" s="33">
        <v>150</v>
      </c>
      <c r="BN103" s="32">
        <v>5626</v>
      </c>
      <c r="BO103" s="33">
        <v>20182</v>
      </c>
      <c r="BP103" s="34">
        <v>4378</v>
      </c>
      <c r="BQ103" s="47">
        <v>783.91411603471909</v>
      </c>
      <c r="BR103" s="47">
        <v>104.36630231271408</v>
      </c>
      <c r="BS103" s="47">
        <v>2.0879342886087215</v>
      </c>
      <c r="BT103" s="48">
        <v>2953.5077452667815</v>
      </c>
      <c r="BU103" s="47">
        <v>-7.8679325023895217</v>
      </c>
      <c r="BV103" s="49">
        <v>-353.72679675795143</v>
      </c>
      <c r="BW103" s="44">
        <v>3.7676419965576593</v>
      </c>
      <c r="BX103" s="44">
        <v>-0.59022012582808836</v>
      </c>
      <c r="BY103" s="44">
        <v>-0.46249843521764999</v>
      </c>
      <c r="BZ103" s="18">
        <v>0.16214814814814815</v>
      </c>
      <c r="CA103" s="19">
        <v>-4.9640718958131047E-3</v>
      </c>
      <c r="CB103" s="30">
        <v>-1.3328148148148147</v>
      </c>
    </row>
    <row r="104" spans="1:80" x14ac:dyDescent="0.25">
      <c r="A104" s="11" t="s">
        <v>112</v>
      </c>
      <c r="B104" s="32">
        <v>4700.1809999999996</v>
      </c>
      <c r="C104" s="33">
        <v>20000.113499999999</v>
      </c>
      <c r="D104" s="34">
        <v>4840.7820000000002</v>
      </c>
      <c r="E104" s="32">
        <v>4892.3670000000002</v>
      </c>
      <c r="F104" s="33">
        <v>20027.134999999998</v>
      </c>
      <c r="G104" s="34">
        <v>4983.5069999999996</v>
      </c>
      <c r="H104" s="35">
        <v>0.97136052984374266</v>
      </c>
      <c r="I104" s="36">
        <v>1.0643355518922148E-2</v>
      </c>
      <c r="J104" s="37">
        <v>-2.7290225743614283E-2</v>
      </c>
      <c r="K104" s="32">
        <v>1635.425</v>
      </c>
      <c r="L104" s="33">
        <v>6045.9040000000005</v>
      </c>
      <c r="M104" s="33">
        <v>1303.3440000000001</v>
      </c>
      <c r="N104" s="38">
        <v>0.26153148776554347</v>
      </c>
      <c r="O104" s="39">
        <v>-7.2749444143285102E-2</v>
      </c>
      <c r="P104" s="40">
        <v>-4.0354128924013022E-2</v>
      </c>
      <c r="Q104" s="32">
        <v>904.904</v>
      </c>
      <c r="R104" s="33">
        <v>3542.884</v>
      </c>
      <c r="S104" s="34">
        <v>932.803</v>
      </c>
      <c r="T104" s="38">
        <v>0.18717802543469891</v>
      </c>
      <c r="U104" s="39">
        <v>2.2156135796602416E-3</v>
      </c>
      <c r="V104" s="40">
        <v>1.0273840188032318E-2</v>
      </c>
      <c r="W104" s="32">
        <v>2352.038</v>
      </c>
      <c r="X104" s="33">
        <v>10438.347</v>
      </c>
      <c r="Y104" s="34">
        <v>2747.36</v>
      </c>
      <c r="Z104" s="38">
        <v>0.55129048679975778</v>
      </c>
      <c r="AA104" s="39">
        <v>7.0533830563625055E-2</v>
      </c>
      <c r="AB104" s="40">
        <v>3.0080288735980787E-2</v>
      </c>
      <c r="AC104" s="32">
        <v>3593.136</v>
      </c>
      <c r="AD104" s="33">
        <v>3289.1619999999998</v>
      </c>
      <c r="AE104" s="33">
        <v>3399.7820000000002</v>
      </c>
      <c r="AF104" s="33">
        <v>-193.35399999999981</v>
      </c>
      <c r="AG104" s="34">
        <v>110.62000000000035</v>
      </c>
      <c r="AH104" s="32">
        <v>3593.136</v>
      </c>
      <c r="AI104" s="33">
        <v>3289.1619999999998</v>
      </c>
      <c r="AJ104" s="33">
        <v>3399.7820000000002</v>
      </c>
      <c r="AK104" s="33">
        <v>-193.35399999999981</v>
      </c>
      <c r="AL104" s="34">
        <v>110.62000000000035</v>
      </c>
      <c r="AM104" s="38">
        <v>0.70232082337110002</v>
      </c>
      <c r="AN104" s="39">
        <v>-6.2146757770987993E-2</v>
      </c>
      <c r="AO104" s="40">
        <v>0.53786365666552105</v>
      </c>
      <c r="AP104" s="38">
        <v>0.70232082337110002</v>
      </c>
      <c r="AQ104" s="39">
        <v>-6.2146757770987993E-2</v>
      </c>
      <c r="AR104" s="40">
        <v>0.53786365666552105</v>
      </c>
      <c r="AS104" s="39">
        <v>0.68220672711004526</v>
      </c>
      <c r="AT104" s="39">
        <v>-5.2230407307712001E-2</v>
      </c>
      <c r="AU104" s="39">
        <v>0.51797145331776295</v>
      </c>
      <c r="AV104" s="32">
        <v>2625</v>
      </c>
      <c r="AW104" s="33">
        <v>9657</v>
      </c>
      <c r="AX104" s="34">
        <v>2305</v>
      </c>
      <c r="AY104" s="41">
        <v>43</v>
      </c>
      <c r="AZ104" s="42">
        <v>40</v>
      </c>
      <c r="BA104" s="43">
        <v>40</v>
      </c>
      <c r="BB104" s="41">
        <v>96</v>
      </c>
      <c r="BC104" s="42">
        <v>94</v>
      </c>
      <c r="BD104" s="43">
        <v>92</v>
      </c>
      <c r="BE104" s="24">
        <v>9.6041666666666661</v>
      </c>
      <c r="BF104" s="24">
        <v>-0.57025193798449614</v>
      </c>
      <c r="BG104" s="24">
        <v>-70.870833333333337</v>
      </c>
      <c r="BH104" s="25">
        <v>4.1757246376811592</v>
      </c>
      <c r="BI104" s="24">
        <v>-0.38156702898550776</v>
      </c>
      <c r="BJ104" s="26">
        <v>-30.068956213382666</v>
      </c>
      <c r="BK104" s="33">
        <v>145</v>
      </c>
      <c r="BL104" s="33">
        <v>145</v>
      </c>
      <c r="BM104" s="33">
        <v>145</v>
      </c>
      <c r="BN104" s="32">
        <v>9628</v>
      </c>
      <c r="BO104" s="33">
        <v>36064</v>
      </c>
      <c r="BP104" s="34">
        <v>8754</v>
      </c>
      <c r="BQ104" s="47">
        <v>569.28341329677858</v>
      </c>
      <c r="BR104" s="47">
        <v>61.143924306334043</v>
      </c>
      <c r="BS104" s="47">
        <v>13.961346970247973</v>
      </c>
      <c r="BT104" s="48">
        <v>2162.0420824295011</v>
      </c>
      <c r="BU104" s="47">
        <v>298.28322528664398</v>
      </c>
      <c r="BV104" s="49">
        <v>88.195649789965046</v>
      </c>
      <c r="BW104" s="44">
        <v>3.7978308026030367</v>
      </c>
      <c r="BX104" s="44">
        <v>0.13002127879351288</v>
      </c>
      <c r="BY104" s="44">
        <v>6.3337688799578018E-2</v>
      </c>
      <c r="BZ104" s="18">
        <v>0.33540229885057471</v>
      </c>
      <c r="CA104" s="19">
        <v>-3.144852987870711E-2</v>
      </c>
      <c r="CB104" s="30">
        <v>-2.4281226053639844</v>
      </c>
    </row>
    <row r="105" spans="1:80" x14ac:dyDescent="0.25">
      <c r="A105" s="11" t="s">
        <v>111</v>
      </c>
      <c r="B105" s="32">
        <v>17179.396060000003</v>
      </c>
      <c r="C105" s="33">
        <v>74591.417349999989</v>
      </c>
      <c r="D105" s="34">
        <v>19324.198989999997</v>
      </c>
      <c r="E105" s="32">
        <v>16778.185969999999</v>
      </c>
      <c r="F105" s="33">
        <v>73559.549189999991</v>
      </c>
      <c r="G105" s="34">
        <v>19081.670869999998</v>
      </c>
      <c r="H105" s="35">
        <v>1.012710004362422</v>
      </c>
      <c r="I105" s="36">
        <v>-1.1202598031983646E-2</v>
      </c>
      <c r="J105" s="37">
        <v>-1.3176531118610502E-3</v>
      </c>
      <c r="K105" s="32">
        <v>2568.5533999999998</v>
      </c>
      <c r="L105" s="33">
        <v>11387.070449999999</v>
      </c>
      <c r="M105" s="33">
        <v>2542.3527400000003</v>
      </c>
      <c r="N105" s="38">
        <v>0.13323533129360599</v>
      </c>
      <c r="O105" s="39">
        <v>-1.9853530910726835E-2</v>
      </c>
      <c r="P105" s="40">
        <v>-2.1565378816618658E-2</v>
      </c>
      <c r="Q105" s="32">
        <v>917.25876000000005</v>
      </c>
      <c r="R105" s="33">
        <v>4585.9656599999998</v>
      </c>
      <c r="S105" s="34">
        <v>1222.6890100000001</v>
      </c>
      <c r="T105" s="38">
        <v>6.4076621923203736E-2</v>
      </c>
      <c r="U105" s="39">
        <v>9.4069000808012365E-3</v>
      </c>
      <c r="V105" s="40">
        <v>1.7330416471104115E-3</v>
      </c>
      <c r="W105" s="32">
        <v>13292.373809999999</v>
      </c>
      <c r="X105" s="33">
        <v>57586.513080000004</v>
      </c>
      <c r="Y105" s="34">
        <v>15316.62912</v>
      </c>
      <c r="Z105" s="38">
        <v>0.80268804678319039</v>
      </c>
      <c r="AA105" s="39">
        <v>1.0446630829925696E-2</v>
      </c>
      <c r="AB105" s="40">
        <v>1.9832337169508163E-2</v>
      </c>
      <c r="AC105" s="32">
        <v>11487.018170000001</v>
      </c>
      <c r="AD105" s="33">
        <v>15078.211320000002</v>
      </c>
      <c r="AE105" s="33">
        <v>13584.30421</v>
      </c>
      <c r="AF105" s="33">
        <v>2097.286039999999</v>
      </c>
      <c r="AG105" s="34">
        <v>-1493.9071100000019</v>
      </c>
      <c r="AH105" s="32">
        <v>11487.018170000001</v>
      </c>
      <c r="AI105" s="33">
        <v>15078.211320000002</v>
      </c>
      <c r="AJ105" s="33">
        <v>13584.30421</v>
      </c>
      <c r="AK105" s="33">
        <v>2097.286039999999</v>
      </c>
      <c r="AL105" s="34">
        <v>-1493.9071100000019</v>
      </c>
      <c r="AM105" s="38">
        <v>0.702968553419973</v>
      </c>
      <c r="AN105" s="39">
        <v>3.4317680602270473E-2</v>
      </c>
      <c r="AO105" s="40">
        <v>0.50082450178934657</v>
      </c>
      <c r="AP105" s="38">
        <v>0.702968553419973</v>
      </c>
      <c r="AQ105" s="39">
        <v>3.4317680602270473E-2</v>
      </c>
      <c r="AR105" s="40">
        <v>0.50082450178934657</v>
      </c>
      <c r="AS105" s="39">
        <v>0.71190328680058623</v>
      </c>
      <c r="AT105" s="39">
        <v>2.7263231520521791E-2</v>
      </c>
      <c r="AU105" s="39">
        <v>0.50692362765322163</v>
      </c>
      <c r="AV105" s="32">
        <v>4772</v>
      </c>
      <c r="AW105" s="33">
        <v>19431</v>
      </c>
      <c r="AX105" s="34">
        <v>4992</v>
      </c>
      <c r="AY105" s="41">
        <v>65.03</v>
      </c>
      <c r="AZ105" s="42">
        <v>65.260000000000005</v>
      </c>
      <c r="BA105" s="43">
        <v>62.58</v>
      </c>
      <c r="BB105" s="41">
        <v>146.68</v>
      </c>
      <c r="BC105" s="42">
        <v>148.47</v>
      </c>
      <c r="BD105" s="43">
        <v>150.16</v>
      </c>
      <c r="BE105" s="24">
        <v>13.294982422499201</v>
      </c>
      <c r="BF105" s="24">
        <v>1.0647297186189402</v>
      </c>
      <c r="BG105" s="24">
        <v>-85.954174794785487</v>
      </c>
      <c r="BH105" s="25">
        <v>5.5407565263718697</v>
      </c>
      <c r="BI105" s="24">
        <v>0.11852218403935488</v>
      </c>
      <c r="BJ105" s="26">
        <v>-38.084218216000323</v>
      </c>
      <c r="BK105" s="33">
        <v>215</v>
      </c>
      <c r="BL105" s="33">
        <v>215</v>
      </c>
      <c r="BM105" s="33">
        <v>215</v>
      </c>
      <c r="BN105" s="32">
        <v>12234</v>
      </c>
      <c r="BO105" s="33">
        <v>49818</v>
      </c>
      <c r="BP105" s="34">
        <v>12229</v>
      </c>
      <c r="BQ105" s="47">
        <v>1560.3623248017007</v>
      </c>
      <c r="BR105" s="47">
        <v>188.9232231178687</v>
      </c>
      <c r="BS105" s="47">
        <v>83.796641915996815</v>
      </c>
      <c r="BT105" s="48">
        <v>3822.4500941506403</v>
      </c>
      <c r="BU105" s="47">
        <v>306.48488669045628</v>
      </c>
      <c r="BV105" s="49">
        <v>36.770037025428337</v>
      </c>
      <c r="BW105" s="44">
        <v>2.4497195512820511</v>
      </c>
      <c r="BX105" s="44">
        <v>-0.11398539423345611</v>
      </c>
      <c r="BY105" s="44">
        <v>-0.11412173326326291</v>
      </c>
      <c r="BZ105" s="18">
        <v>0.31599483204134365</v>
      </c>
      <c r="CA105" s="19">
        <v>1.6173426413693681E-3</v>
      </c>
      <c r="CB105" s="30">
        <v>-2.2585788113695089</v>
      </c>
    </row>
    <row r="106" spans="1:80" x14ac:dyDescent="0.25">
      <c r="A106" s="11" t="s">
        <v>110</v>
      </c>
      <c r="B106" s="32">
        <v>7391.8156100000006</v>
      </c>
      <c r="C106" s="33">
        <v>31607.103729999999</v>
      </c>
      <c r="D106" s="34">
        <v>7370.1779999999999</v>
      </c>
      <c r="E106" s="32">
        <v>7655.8626199999999</v>
      </c>
      <c r="F106" s="33">
        <v>31127.94499</v>
      </c>
      <c r="G106" s="34">
        <v>7303.53</v>
      </c>
      <c r="H106" s="35">
        <v>1.0091254502959528</v>
      </c>
      <c r="I106" s="36">
        <v>4.361496808199683E-2</v>
      </c>
      <c r="J106" s="37">
        <v>-6.2677515409796936E-3</v>
      </c>
      <c r="K106" s="32">
        <v>1954.8040000000001</v>
      </c>
      <c r="L106" s="33">
        <v>6960.424</v>
      </c>
      <c r="M106" s="33">
        <v>1479.7049999999999</v>
      </c>
      <c r="N106" s="38">
        <v>0.20260134482914427</v>
      </c>
      <c r="O106" s="39">
        <v>-5.2732912984379599E-2</v>
      </c>
      <c r="P106" s="40">
        <v>-2.1005578218171228E-2</v>
      </c>
      <c r="Q106" s="32">
        <v>758.33305999999993</v>
      </c>
      <c r="R106" s="33">
        <v>2782.0335799999998</v>
      </c>
      <c r="S106" s="34">
        <v>670.84500000000003</v>
      </c>
      <c r="T106" s="38">
        <v>9.1852159161391833E-2</v>
      </c>
      <c r="U106" s="39">
        <v>-7.2004359072485175E-3</v>
      </c>
      <c r="V106" s="40">
        <v>2.4780105983003287E-3</v>
      </c>
      <c r="W106" s="32">
        <v>4942.7255599999999</v>
      </c>
      <c r="X106" s="33">
        <v>21385.487410000002</v>
      </c>
      <c r="Y106" s="34">
        <v>5152.9799999999996</v>
      </c>
      <c r="Z106" s="38">
        <v>0.70554649600946384</v>
      </c>
      <c r="AA106" s="39">
        <v>5.9933348891628047E-2</v>
      </c>
      <c r="AB106" s="40">
        <v>1.8527567619870844E-2</v>
      </c>
      <c r="AC106" s="32">
        <v>2773.4180000000001</v>
      </c>
      <c r="AD106" s="33">
        <v>2820.2976100000001</v>
      </c>
      <c r="AE106" s="33">
        <v>2894.5839999999998</v>
      </c>
      <c r="AF106" s="33">
        <v>121.16599999999971</v>
      </c>
      <c r="AG106" s="34">
        <v>74.286389999999756</v>
      </c>
      <c r="AH106" s="32">
        <v>2773.4180000000001</v>
      </c>
      <c r="AI106" s="33">
        <v>2820.2976100000001</v>
      </c>
      <c r="AJ106" s="33">
        <v>2894.5839999999998</v>
      </c>
      <c r="AK106" s="33">
        <v>121.16599999999971</v>
      </c>
      <c r="AL106" s="34">
        <v>74.286389999999756</v>
      </c>
      <c r="AM106" s="38">
        <v>0.39274275329578201</v>
      </c>
      <c r="AN106" s="39">
        <v>1.7541565072419385E-2</v>
      </c>
      <c r="AO106" s="40">
        <v>0.30351288794361109</v>
      </c>
      <c r="AP106" s="38">
        <v>0.39274275329578201</v>
      </c>
      <c r="AQ106" s="39">
        <v>1.7541565072419385E-2</v>
      </c>
      <c r="AR106" s="40">
        <v>0.30351288794361109</v>
      </c>
      <c r="AS106" s="39">
        <v>0.39632670777007828</v>
      </c>
      <c r="AT106" s="39">
        <v>3.4066027601290183E-2</v>
      </c>
      <c r="AU106" s="39">
        <v>0.30572330909065903</v>
      </c>
      <c r="AV106" s="32">
        <v>3154</v>
      </c>
      <c r="AW106" s="33">
        <v>12482</v>
      </c>
      <c r="AX106" s="34">
        <v>3102</v>
      </c>
      <c r="AY106" s="41">
        <v>38</v>
      </c>
      <c r="AZ106" s="42">
        <v>35</v>
      </c>
      <c r="BA106" s="43">
        <v>35</v>
      </c>
      <c r="BB106" s="41">
        <v>107</v>
      </c>
      <c r="BC106" s="42">
        <v>109</v>
      </c>
      <c r="BD106" s="43">
        <v>108</v>
      </c>
      <c r="BE106" s="24">
        <v>14.771428571428572</v>
      </c>
      <c r="BF106" s="24">
        <v>0.93809523809523832</v>
      </c>
      <c r="BG106" s="24">
        <v>-104.1047619047619</v>
      </c>
      <c r="BH106" s="25">
        <v>4.7870370370370372</v>
      </c>
      <c r="BI106" s="24">
        <v>-0.12573554863274516</v>
      </c>
      <c r="BJ106" s="26">
        <v>-33.384216785592933</v>
      </c>
      <c r="BK106" s="33">
        <v>170</v>
      </c>
      <c r="BL106" s="33">
        <v>167</v>
      </c>
      <c r="BM106" s="33">
        <v>170</v>
      </c>
      <c r="BN106" s="32">
        <v>9515</v>
      </c>
      <c r="BO106" s="33">
        <v>39499</v>
      </c>
      <c r="BP106" s="34">
        <v>9423</v>
      </c>
      <c r="BQ106" s="47">
        <v>775.07481693728107</v>
      </c>
      <c r="BR106" s="47">
        <v>-29.535022263980068</v>
      </c>
      <c r="BS106" s="47">
        <v>-12.9943744346524</v>
      </c>
      <c r="BT106" s="48">
        <v>2354.4584139264989</v>
      </c>
      <c r="BU106" s="47">
        <v>-72.891814355048155</v>
      </c>
      <c r="BV106" s="49">
        <v>-139.36829573541399</v>
      </c>
      <c r="BW106" s="44">
        <v>3.0377176015473886</v>
      </c>
      <c r="BX106" s="44">
        <v>2.0913543208771035E-2</v>
      </c>
      <c r="BY106" s="44">
        <v>-0.12675924511180048</v>
      </c>
      <c r="BZ106" s="18">
        <v>0.30794117647058822</v>
      </c>
      <c r="CA106" s="19">
        <v>-1.288592785180398E-3</v>
      </c>
      <c r="CB106" s="30">
        <v>-2.3200694689053267</v>
      </c>
    </row>
    <row r="107" spans="1:80" x14ac:dyDescent="0.25">
      <c r="A107" s="11" t="s">
        <v>109</v>
      </c>
      <c r="B107" s="32">
        <v>8661.1610000000001</v>
      </c>
      <c r="C107" s="33">
        <v>37000.449999999997</v>
      </c>
      <c r="D107" s="34">
        <v>9597.6229999999996</v>
      </c>
      <c r="E107" s="32">
        <v>8697.8160000000007</v>
      </c>
      <c r="F107" s="33">
        <v>37103.752999999997</v>
      </c>
      <c r="G107" s="34">
        <v>9766.1170000000002</v>
      </c>
      <c r="H107" s="35">
        <v>0.98274708361572971</v>
      </c>
      <c r="I107" s="36">
        <v>-1.3038640064789608E-2</v>
      </c>
      <c r="J107" s="37">
        <v>-1.4468750588427448E-2</v>
      </c>
      <c r="K107" s="32">
        <v>1506.7929999999999</v>
      </c>
      <c r="L107" s="33">
        <v>6338.5619999999999</v>
      </c>
      <c r="M107" s="33">
        <v>1520.009</v>
      </c>
      <c r="N107" s="38">
        <v>0.15564108027786275</v>
      </c>
      <c r="O107" s="39">
        <v>-1.7597006156708839E-2</v>
      </c>
      <c r="P107" s="40">
        <v>-1.5192366139269248E-2</v>
      </c>
      <c r="Q107" s="32">
        <v>583.64</v>
      </c>
      <c r="R107" s="33">
        <v>2311.7400000000002</v>
      </c>
      <c r="S107" s="34">
        <v>656.23199999999997</v>
      </c>
      <c r="T107" s="38">
        <v>6.7194771473657336E-2</v>
      </c>
      <c r="U107" s="39">
        <v>9.2869111041254948E-5</v>
      </c>
      <c r="V107" s="40">
        <v>4.8900229486226743E-3</v>
      </c>
      <c r="W107" s="32">
        <v>6607.3829999999998</v>
      </c>
      <c r="X107" s="33">
        <v>28453.451000000001</v>
      </c>
      <c r="Y107" s="34">
        <v>7589.8760000000002</v>
      </c>
      <c r="Z107" s="38">
        <v>0.7771641482484799</v>
      </c>
      <c r="AA107" s="39">
        <v>1.7504137045667667E-2</v>
      </c>
      <c r="AB107" s="40">
        <v>1.030234319064649E-2</v>
      </c>
      <c r="AC107" s="32">
        <v>4891.473</v>
      </c>
      <c r="AD107" s="33">
        <v>4569.0240000000003</v>
      </c>
      <c r="AE107" s="33">
        <v>5162.7370000000001</v>
      </c>
      <c r="AF107" s="33">
        <v>271.26400000000012</v>
      </c>
      <c r="AG107" s="34">
        <v>593.71299999999974</v>
      </c>
      <c r="AH107" s="32">
        <v>4891.473</v>
      </c>
      <c r="AI107" s="33">
        <v>4569.0240000000003</v>
      </c>
      <c r="AJ107" s="33">
        <v>5162.7370000000001</v>
      </c>
      <c r="AK107" s="33">
        <v>271.26400000000012</v>
      </c>
      <c r="AL107" s="34">
        <v>593.71299999999974</v>
      </c>
      <c r="AM107" s="38">
        <v>0.53791829497782939</v>
      </c>
      <c r="AN107" s="39">
        <v>-2.6841210127779402E-2</v>
      </c>
      <c r="AO107" s="40">
        <v>0.41443266169499093</v>
      </c>
      <c r="AP107" s="38">
        <v>0.53791829497782939</v>
      </c>
      <c r="AQ107" s="39">
        <v>-2.6841210127779402E-2</v>
      </c>
      <c r="AR107" s="40">
        <v>0.41443266169499093</v>
      </c>
      <c r="AS107" s="39">
        <v>0.52863763561300769</v>
      </c>
      <c r="AT107" s="39">
        <v>-3.3741816884032882E-2</v>
      </c>
      <c r="AU107" s="39">
        <v>0.40549580680663327</v>
      </c>
      <c r="AV107" s="32">
        <v>2517</v>
      </c>
      <c r="AW107" s="33">
        <v>10343</v>
      </c>
      <c r="AX107" s="34">
        <v>2625</v>
      </c>
      <c r="AY107" s="41">
        <v>40.5</v>
      </c>
      <c r="AZ107" s="42">
        <v>41</v>
      </c>
      <c r="BA107" s="43">
        <v>43</v>
      </c>
      <c r="BB107" s="41">
        <v>114</v>
      </c>
      <c r="BC107" s="42">
        <v>114</v>
      </c>
      <c r="BD107" s="43">
        <v>116</v>
      </c>
      <c r="BE107" s="24">
        <v>10.174418604651162</v>
      </c>
      <c r="BF107" s="24">
        <v>-0.1836060867068614</v>
      </c>
      <c r="BG107" s="24">
        <v>-73.915012289657781</v>
      </c>
      <c r="BH107" s="25">
        <v>3.771551724137931</v>
      </c>
      <c r="BI107" s="24">
        <v>9.1727162734422496E-2</v>
      </c>
      <c r="BJ107" s="26">
        <v>-26.471138334341603</v>
      </c>
      <c r="BK107" s="33">
        <v>150</v>
      </c>
      <c r="BL107" s="33">
        <v>144</v>
      </c>
      <c r="BM107" s="33">
        <v>145</v>
      </c>
      <c r="BN107" s="32">
        <v>9026</v>
      </c>
      <c r="BO107" s="33">
        <v>37641</v>
      </c>
      <c r="BP107" s="34">
        <v>9214</v>
      </c>
      <c r="BQ107" s="47">
        <v>1059.9215324506185</v>
      </c>
      <c r="BR107" s="47">
        <v>96.281381774793203</v>
      </c>
      <c r="BS107" s="47">
        <v>74.194452936259154</v>
      </c>
      <c r="BT107" s="48">
        <v>3720.4255238095238</v>
      </c>
      <c r="BU107" s="47">
        <v>264.79739508485181</v>
      </c>
      <c r="BV107" s="49">
        <v>133.09563886318347</v>
      </c>
      <c r="BW107" s="44">
        <v>3.5100952380952379</v>
      </c>
      <c r="BX107" s="44">
        <v>-7.591985924286293E-2</v>
      </c>
      <c r="BY107" s="44">
        <v>-0.12917770012384722</v>
      </c>
      <c r="BZ107" s="18">
        <v>0.35302681992337165</v>
      </c>
      <c r="CA107" s="19">
        <v>2.0577464490590835E-2</v>
      </c>
      <c r="CB107" s="30">
        <v>-2.5513713282247763</v>
      </c>
    </row>
    <row r="108" spans="1:80" x14ac:dyDescent="0.25">
      <c r="A108" s="11" t="s">
        <v>108</v>
      </c>
      <c r="B108" s="32">
        <v>5705.9307500000014</v>
      </c>
      <c r="C108" s="33">
        <v>24168.551680000004</v>
      </c>
      <c r="D108" s="34">
        <v>5922.6023399999995</v>
      </c>
      <c r="E108" s="32">
        <v>4548.57755</v>
      </c>
      <c r="F108" s="33">
        <v>23508.350670000003</v>
      </c>
      <c r="G108" s="34">
        <v>5861.0382200000004</v>
      </c>
      <c r="H108" s="35">
        <v>1.0105039615319211</v>
      </c>
      <c r="I108" s="36">
        <v>-0.24393892468423273</v>
      </c>
      <c r="J108" s="37">
        <v>-1.7579718997930316E-2</v>
      </c>
      <c r="K108" s="32">
        <v>1795.2229199999999</v>
      </c>
      <c r="L108" s="33">
        <v>8986.6080000000002</v>
      </c>
      <c r="M108" s="33">
        <v>2225.9259999999999</v>
      </c>
      <c r="N108" s="38">
        <v>0.37978356674152514</v>
      </c>
      <c r="O108" s="39">
        <v>-1.4894307883257296E-2</v>
      </c>
      <c r="P108" s="40">
        <v>-2.4894445024405965E-3</v>
      </c>
      <c r="Q108" s="32">
        <v>9.5931200000000008</v>
      </c>
      <c r="R108" s="33">
        <v>3254.0186399999998</v>
      </c>
      <c r="S108" s="34">
        <v>898.89750000000004</v>
      </c>
      <c r="T108" s="38">
        <v>0.15336830545356861</v>
      </c>
      <c r="U108" s="39">
        <v>0.15125926809088805</v>
      </c>
      <c r="V108" s="40">
        <v>1.4948614268997767E-2</v>
      </c>
      <c r="W108" s="32">
        <v>2743.7615100000003</v>
      </c>
      <c r="X108" s="33">
        <v>11267.724030000001</v>
      </c>
      <c r="Y108" s="34">
        <v>2736.2147199999999</v>
      </c>
      <c r="Z108" s="38">
        <v>0.4668481278049062</v>
      </c>
      <c r="AA108" s="39">
        <v>-0.13636496020763084</v>
      </c>
      <c r="AB108" s="40">
        <v>-1.2459169766557143E-2</v>
      </c>
      <c r="AC108" s="32">
        <v>7369.2194099999997</v>
      </c>
      <c r="AD108" s="33">
        <v>4782.2769200000002</v>
      </c>
      <c r="AE108" s="33">
        <v>4342.91417</v>
      </c>
      <c r="AF108" s="33">
        <v>-3026.3052399999997</v>
      </c>
      <c r="AG108" s="34">
        <v>-439.36275000000023</v>
      </c>
      <c r="AH108" s="32">
        <v>7369.2194099999997</v>
      </c>
      <c r="AI108" s="33">
        <v>4782.2769200000002</v>
      </c>
      <c r="AJ108" s="33">
        <v>4342.91417</v>
      </c>
      <c r="AK108" s="33">
        <v>-3026.3052399999997</v>
      </c>
      <c r="AL108" s="34">
        <v>-439.36275000000023</v>
      </c>
      <c r="AM108" s="38">
        <v>0.73327802892807425</v>
      </c>
      <c r="AN108" s="39">
        <v>-0.55822369671063909</v>
      </c>
      <c r="AO108" s="40">
        <v>0.53540614221682226</v>
      </c>
      <c r="AP108" s="38">
        <v>0.73327802892807425</v>
      </c>
      <c r="AQ108" s="39">
        <v>-0.55822369671063909</v>
      </c>
      <c r="AR108" s="40">
        <v>0.53540614221682226</v>
      </c>
      <c r="AS108" s="39">
        <v>0.74098035313613764</v>
      </c>
      <c r="AT108" s="39">
        <v>-0.87913479912723314</v>
      </c>
      <c r="AU108" s="39">
        <v>0.53755149557264792</v>
      </c>
      <c r="AV108" s="32">
        <v>1615</v>
      </c>
      <c r="AW108" s="33">
        <v>6303</v>
      </c>
      <c r="AX108" s="34">
        <v>1799</v>
      </c>
      <c r="AY108" s="41">
        <v>48</v>
      </c>
      <c r="AZ108" s="42">
        <v>52</v>
      </c>
      <c r="BA108" s="43">
        <v>45</v>
      </c>
      <c r="BB108" s="41">
        <v>118</v>
      </c>
      <c r="BC108" s="42">
        <v>120</v>
      </c>
      <c r="BD108" s="43">
        <v>115</v>
      </c>
      <c r="BE108" s="24">
        <v>6.6629629629629621</v>
      </c>
      <c r="BF108" s="24">
        <v>1.0553240740740728</v>
      </c>
      <c r="BG108" s="24">
        <v>-33.740883190883189</v>
      </c>
      <c r="BH108" s="25">
        <v>2.6072463768115943</v>
      </c>
      <c r="BI108" s="24">
        <v>0.32617293048391049</v>
      </c>
      <c r="BJ108" s="26">
        <v>-14.901086956521738</v>
      </c>
      <c r="BK108" s="33">
        <v>199</v>
      </c>
      <c r="BL108" s="33">
        <v>199</v>
      </c>
      <c r="BM108" s="33">
        <v>200</v>
      </c>
      <c r="BN108" s="32">
        <v>13105</v>
      </c>
      <c r="BO108" s="33">
        <v>54779</v>
      </c>
      <c r="BP108" s="34">
        <v>12460</v>
      </c>
      <c r="BQ108" s="47">
        <v>470.38830016051372</v>
      </c>
      <c r="BR108" s="47">
        <v>123.30111587970487</v>
      </c>
      <c r="BS108" s="47">
        <v>41.239343991178714</v>
      </c>
      <c r="BT108" s="48">
        <v>3257.9423123957758</v>
      </c>
      <c r="BU108" s="47">
        <v>441.48562508927444</v>
      </c>
      <c r="BV108" s="49">
        <v>-471.76586942240647</v>
      </c>
      <c r="BW108" s="44">
        <v>6.9260700389105061</v>
      </c>
      <c r="BX108" s="44">
        <v>-1.1884810446808256</v>
      </c>
      <c r="BY108" s="44">
        <v>-1.7648707829203687</v>
      </c>
      <c r="BZ108" s="18">
        <v>0.34611111111111109</v>
      </c>
      <c r="CA108" s="19">
        <v>-1.7724642241286281E-2</v>
      </c>
      <c r="CB108" s="30">
        <v>-2.712459519821329</v>
      </c>
    </row>
    <row r="109" spans="1:80" x14ac:dyDescent="0.25">
      <c r="A109" s="11" t="s">
        <v>107</v>
      </c>
      <c r="B109" s="32">
        <v>115.5325</v>
      </c>
      <c r="C109" s="33">
        <v>450.33013</v>
      </c>
      <c r="D109" s="34">
        <v>106.33763</v>
      </c>
      <c r="E109" s="32">
        <v>103.30888</v>
      </c>
      <c r="F109" s="33">
        <v>448.77821999999998</v>
      </c>
      <c r="G109" s="34">
        <v>107.57617999999999</v>
      </c>
      <c r="H109" s="35">
        <v>0.9884867635195822</v>
      </c>
      <c r="I109" s="36">
        <v>-0.12983433336966876</v>
      </c>
      <c r="J109" s="37">
        <v>-1.4971314281074122E-2</v>
      </c>
      <c r="K109" s="32">
        <v>71.709999999999994</v>
      </c>
      <c r="L109" s="33">
        <v>323.50448</v>
      </c>
      <c r="M109" s="33">
        <v>77.713759999999994</v>
      </c>
      <c r="N109" s="38">
        <v>0.72240676328161124</v>
      </c>
      <c r="O109" s="39">
        <v>2.8274758365867347E-2</v>
      </c>
      <c r="P109" s="40">
        <v>1.5507466950664961E-3</v>
      </c>
      <c r="Q109" s="32">
        <v>22.100239999999999</v>
      </c>
      <c r="R109" s="33">
        <v>85.669389999999993</v>
      </c>
      <c r="S109" s="34">
        <v>21.837180000000004</v>
      </c>
      <c r="T109" s="38">
        <v>0.20299270712159517</v>
      </c>
      <c r="U109" s="39">
        <v>-1.0931207260208214E-2</v>
      </c>
      <c r="V109" s="40">
        <v>1.2097993024284492E-2</v>
      </c>
      <c r="W109" s="32">
        <v>9.49864</v>
      </c>
      <c r="X109" s="33">
        <v>39.604349999999997</v>
      </c>
      <c r="Y109" s="34">
        <v>8.0252400000000002</v>
      </c>
      <c r="Z109" s="38">
        <v>7.4600529596793641E-2</v>
      </c>
      <c r="AA109" s="39">
        <v>-1.7343551105659036E-2</v>
      </c>
      <c r="AB109" s="40">
        <v>-1.3648739719350975E-2</v>
      </c>
      <c r="AC109" s="32">
        <v>46.0578</v>
      </c>
      <c r="AD109" s="33">
        <v>56.685570000000006</v>
      </c>
      <c r="AE109" s="33">
        <v>44.402720000000002</v>
      </c>
      <c r="AF109" s="33">
        <v>-1.6550799999999981</v>
      </c>
      <c r="AG109" s="34">
        <v>-12.282850000000003</v>
      </c>
      <c r="AH109" s="32">
        <v>46.0578</v>
      </c>
      <c r="AI109" s="33">
        <v>56.685570000000006</v>
      </c>
      <c r="AJ109" s="33">
        <v>44.402720000000002</v>
      </c>
      <c r="AK109" s="33">
        <v>-1.6550799999999981</v>
      </c>
      <c r="AL109" s="34">
        <v>-12.282850000000003</v>
      </c>
      <c r="AM109" s="38">
        <v>0.41756356616185636</v>
      </c>
      <c r="AN109" s="39">
        <v>1.8906911108083624E-2</v>
      </c>
      <c r="AO109" s="40">
        <v>0.2916879779572652</v>
      </c>
      <c r="AP109" s="38">
        <v>0.41756356616185636</v>
      </c>
      <c r="AQ109" s="39">
        <v>1.8906911108083624E-2</v>
      </c>
      <c r="AR109" s="40">
        <v>0.2916879779572652</v>
      </c>
      <c r="AS109" s="39">
        <v>0.41275605807902832</v>
      </c>
      <c r="AT109" s="39">
        <v>-3.3070089682906589E-2</v>
      </c>
      <c r="AU109" s="39">
        <v>0.28644518229722232</v>
      </c>
      <c r="AV109" s="32">
        <v>160</v>
      </c>
      <c r="AW109" s="33">
        <v>664</v>
      </c>
      <c r="AX109" s="34">
        <v>192</v>
      </c>
      <c r="AY109" s="41">
        <v>1</v>
      </c>
      <c r="AZ109" s="42">
        <v>1</v>
      </c>
      <c r="BA109" s="43">
        <v>1</v>
      </c>
      <c r="BB109" s="41">
        <v>7</v>
      </c>
      <c r="BC109" s="42">
        <v>6.75</v>
      </c>
      <c r="BD109" s="43">
        <v>6.75</v>
      </c>
      <c r="BE109" s="24">
        <v>32</v>
      </c>
      <c r="BF109" s="24">
        <v>5.3333333333333321</v>
      </c>
      <c r="BG109" s="24">
        <v>-189.33333333333334</v>
      </c>
      <c r="BH109" s="25">
        <v>4.7407407407407405</v>
      </c>
      <c r="BI109" s="24">
        <v>0.93121693121693072</v>
      </c>
      <c r="BJ109" s="26">
        <v>-28.049382716049379</v>
      </c>
      <c r="BK109" s="33">
        <v>10</v>
      </c>
      <c r="BL109" s="33">
        <v>10</v>
      </c>
      <c r="BM109" s="33">
        <v>10</v>
      </c>
      <c r="BN109" s="32">
        <v>806</v>
      </c>
      <c r="BO109" s="33">
        <v>3351</v>
      </c>
      <c r="BP109" s="34">
        <v>854</v>
      </c>
      <c r="BQ109" s="47">
        <v>125.96742388758781</v>
      </c>
      <c r="BR109" s="47">
        <v>-2.2073651942980348</v>
      </c>
      <c r="BS109" s="47">
        <v>-7.9562466585178129</v>
      </c>
      <c r="BT109" s="48">
        <v>560.29260416666659</v>
      </c>
      <c r="BU109" s="47">
        <v>-85.387895833333459</v>
      </c>
      <c r="BV109" s="49">
        <v>-115.5782090863454</v>
      </c>
      <c r="BW109" s="44">
        <v>4.447916666666667</v>
      </c>
      <c r="BX109" s="44">
        <v>-0.58958333333333268</v>
      </c>
      <c r="BY109" s="44">
        <v>-0.59877008032128476</v>
      </c>
      <c r="BZ109" s="18">
        <v>0.4744444444444445</v>
      </c>
      <c r="CA109" s="19">
        <v>2.9140577041129601E-2</v>
      </c>
      <c r="CB109" s="30">
        <v>-3.2488888888888892</v>
      </c>
    </row>
    <row r="110" spans="1:80" x14ac:dyDescent="0.25">
      <c r="A110" s="11" t="s">
        <v>106</v>
      </c>
      <c r="B110" s="32">
        <v>75.404710000000009</v>
      </c>
      <c r="C110" s="33">
        <v>338.5043</v>
      </c>
      <c r="D110" s="34">
        <v>85.451130000000006</v>
      </c>
      <c r="E110" s="32">
        <v>86.005619999999993</v>
      </c>
      <c r="F110" s="33">
        <v>341.20814000000001</v>
      </c>
      <c r="G110" s="34">
        <v>96.434440000000009</v>
      </c>
      <c r="H110" s="35">
        <v>0.88610593891559897</v>
      </c>
      <c r="I110" s="36">
        <v>9.3642794752041292E-3</v>
      </c>
      <c r="J110" s="37">
        <v>-0.10596974837603479</v>
      </c>
      <c r="K110" s="32">
        <v>59.333820000000003</v>
      </c>
      <c r="L110" s="33">
        <v>247.68367999999998</v>
      </c>
      <c r="M110" s="33">
        <v>64.442959999999999</v>
      </c>
      <c r="N110" s="38">
        <v>0.66825669335561022</v>
      </c>
      <c r="O110" s="39">
        <v>-2.1626363123722236E-2</v>
      </c>
      <c r="P110" s="40">
        <v>-5.7645332311186515E-2</v>
      </c>
      <c r="Q110" s="32">
        <v>22.797470000000001</v>
      </c>
      <c r="R110" s="33">
        <v>78.865380000000002</v>
      </c>
      <c r="S110" s="34">
        <v>27.792300000000001</v>
      </c>
      <c r="T110" s="38">
        <v>0.28819890487257455</v>
      </c>
      <c r="U110" s="39">
        <v>2.3129366393577433E-2</v>
      </c>
      <c r="V110" s="40">
        <v>5.7063211568188554E-2</v>
      </c>
      <c r="W110" s="32">
        <v>3.8743300000000001</v>
      </c>
      <c r="X110" s="33">
        <v>14.659079999999999</v>
      </c>
      <c r="Y110" s="34">
        <v>4.1991800000000001</v>
      </c>
      <c r="Z110" s="38">
        <v>4.3544401771815129E-2</v>
      </c>
      <c r="AA110" s="39">
        <v>-1.5030032698554047E-3</v>
      </c>
      <c r="AB110" s="40">
        <v>5.8212074299793942E-4</v>
      </c>
      <c r="AC110" s="32">
        <v>7.2939699999999998</v>
      </c>
      <c r="AD110" s="33">
        <v>5.3741000000000003</v>
      </c>
      <c r="AE110" s="33">
        <v>6.0179000000000009</v>
      </c>
      <c r="AF110" s="33">
        <v>-1.2760699999999989</v>
      </c>
      <c r="AG110" s="34">
        <v>0.64380000000000059</v>
      </c>
      <c r="AH110" s="32">
        <v>7.2939699999999998</v>
      </c>
      <c r="AI110" s="33">
        <v>5.3741000000000003</v>
      </c>
      <c r="AJ110" s="33">
        <v>6.0179000000000009</v>
      </c>
      <c r="AK110" s="33">
        <v>-1.2760699999999989</v>
      </c>
      <c r="AL110" s="34">
        <v>0.64380000000000059</v>
      </c>
      <c r="AM110" s="38">
        <v>7.0425048796897136E-2</v>
      </c>
      <c r="AN110" s="39">
        <v>-2.6305911377871777E-2</v>
      </c>
      <c r="AO110" s="40">
        <v>5.4549031860036956E-2</v>
      </c>
      <c r="AP110" s="38">
        <v>7.0425048796897136E-2</v>
      </c>
      <c r="AQ110" s="39">
        <v>-2.6305911377871777E-2</v>
      </c>
      <c r="AR110" s="40">
        <v>5.4549031860036956E-2</v>
      </c>
      <c r="AS110" s="39">
        <v>6.240405398735141E-2</v>
      </c>
      <c r="AT110" s="39">
        <v>-2.240400855553823E-2</v>
      </c>
      <c r="AU110" s="39">
        <v>4.665384357326223E-2</v>
      </c>
      <c r="AV110" s="32">
        <v>96</v>
      </c>
      <c r="AW110" s="33">
        <v>407</v>
      </c>
      <c r="AX110" s="34">
        <v>99</v>
      </c>
      <c r="AY110" s="41">
        <v>3</v>
      </c>
      <c r="AZ110" s="42">
        <v>3</v>
      </c>
      <c r="BA110" s="43">
        <v>3</v>
      </c>
      <c r="BB110" s="41">
        <v>7.18</v>
      </c>
      <c r="BC110" s="42">
        <v>7</v>
      </c>
      <c r="BD110" s="43">
        <v>7.5960000000000001</v>
      </c>
      <c r="BE110" s="24">
        <v>5.5</v>
      </c>
      <c r="BF110" s="24">
        <v>0.16666666666666696</v>
      </c>
      <c r="BG110" s="24">
        <v>-39.722222222222221</v>
      </c>
      <c r="BH110" s="25">
        <v>2.1721958925750395</v>
      </c>
      <c r="BI110" s="24">
        <v>-5.6216363692370042E-2</v>
      </c>
      <c r="BJ110" s="26">
        <v>-17.208756488377343</v>
      </c>
      <c r="BK110" s="33">
        <v>10</v>
      </c>
      <c r="BL110" s="33">
        <v>10</v>
      </c>
      <c r="BM110" s="33">
        <v>10</v>
      </c>
      <c r="BN110" s="32">
        <v>661</v>
      </c>
      <c r="BO110" s="33">
        <v>2784</v>
      </c>
      <c r="BP110" s="34">
        <v>689</v>
      </c>
      <c r="BQ110" s="47">
        <v>139.96290275761973</v>
      </c>
      <c r="BR110" s="47">
        <v>9.8485003370448396</v>
      </c>
      <c r="BS110" s="47">
        <v>17.402507642677193</v>
      </c>
      <c r="BT110" s="48">
        <v>974.0852525252526</v>
      </c>
      <c r="BU110" s="47">
        <v>78.193377525252686</v>
      </c>
      <c r="BV110" s="49">
        <v>135.73601419601425</v>
      </c>
      <c r="BW110" s="44">
        <v>6.9595959595959593</v>
      </c>
      <c r="BX110" s="44">
        <v>7.4179292929292373E-2</v>
      </c>
      <c r="BY110" s="44">
        <v>0.11930111930111931</v>
      </c>
      <c r="BZ110" s="18">
        <v>0.38277777777777783</v>
      </c>
      <c r="CA110" s="19">
        <v>1.7584407612032005E-2</v>
      </c>
      <c r="CB110" s="30">
        <v>-2.7105555555555556</v>
      </c>
    </row>
    <row r="111" spans="1:80" x14ac:dyDescent="0.25">
      <c r="A111" s="11" t="s">
        <v>105</v>
      </c>
      <c r="B111" s="32">
        <v>127.253</v>
      </c>
      <c r="C111" s="33">
        <v>637.08900000000006</v>
      </c>
      <c r="D111" s="34">
        <v>170.24600000000001</v>
      </c>
      <c r="E111" s="32">
        <v>126.032</v>
      </c>
      <c r="F111" s="33">
        <v>635.76700000000005</v>
      </c>
      <c r="G111" s="34">
        <v>170.24600000000001</v>
      </c>
      <c r="H111" s="35">
        <v>1</v>
      </c>
      <c r="I111" s="36">
        <v>-9.6880157420338175E-3</v>
      </c>
      <c r="J111" s="37">
        <v>-2.0793781369590203E-3</v>
      </c>
      <c r="K111" s="32">
        <v>98.611999999999995</v>
      </c>
      <c r="L111" s="33">
        <v>411.49700000000001</v>
      </c>
      <c r="M111" s="33">
        <v>122.78400000000001</v>
      </c>
      <c r="N111" s="38">
        <v>0.72121518273557084</v>
      </c>
      <c r="O111" s="39">
        <v>-6.1221023942098274E-2</v>
      </c>
      <c r="P111" s="40">
        <v>7.3970201476713404E-2</v>
      </c>
      <c r="Q111" s="32">
        <v>21.338999999999999</v>
      </c>
      <c r="R111" s="33">
        <v>189.797</v>
      </c>
      <c r="S111" s="34">
        <v>32.094000000000001</v>
      </c>
      <c r="T111" s="38">
        <v>0.18851544235987924</v>
      </c>
      <c r="U111" s="39">
        <v>1.9201299919864023E-2</v>
      </c>
      <c r="V111" s="40">
        <v>-0.11001688158898879</v>
      </c>
      <c r="W111" s="32">
        <v>6.0809999999999995</v>
      </c>
      <c r="X111" s="33">
        <v>34.472999999999999</v>
      </c>
      <c r="Y111" s="34">
        <v>15.367999999999999</v>
      </c>
      <c r="Z111" s="38">
        <v>9.0269374904549879E-2</v>
      </c>
      <c r="AA111" s="39">
        <v>4.2019724022234278E-2</v>
      </c>
      <c r="AB111" s="40">
        <v>3.6046680112275353E-2</v>
      </c>
      <c r="AC111" s="32">
        <v>86.853999999999999</v>
      </c>
      <c r="AD111" s="33">
        <v>86.713999999999999</v>
      </c>
      <c r="AE111" s="33">
        <v>96.971999999999994</v>
      </c>
      <c r="AF111" s="33">
        <v>10.117999999999995</v>
      </c>
      <c r="AG111" s="34">
        <v>10.257999999999996</v>
      </c>
      <c r="AH111" s="32">
        <v>86.853999999999999</v>
      </c>
      <c r="AI111" s="33">
        <v>86.713999999999999</v>
      </c>
      <c r="AJ111" s="33">
        <v>96.971999999999994</v>
      </c>
      <c r="AK111" s="33">
        <v>10.117999999999995</v>
      </c>
      <c r="AL111" s="34">
        <v>10.257999999999996</v>
      </c>
      <c r="AM111" s="38">
        <v>0.56959928573945928</v>
      </c>
      <c r="AN111" s="39">
        <v>-0.11293079213689727</v>
      </c>
      <c r="AO111" s="40">
        <v>0.43348957422348589</v>
      </c>
      <c r="AP111" s="38">
        <v>0.56959928573945928</v>
      </c>
      <c r="AQ111" s="39">
        <v>-0.11293079213689727</v>
      </c>
      <c r="AR111" s="40">
        <v>0.43348957422348589</v>
      </c>
      <c r="AS111" s="39">
        <v>0.56959928573945928</v>
      </c>
      <c r="AT111" s="39">
        <v>-0.119543154275775</v>
      </c>
      <c r="AU111" s="39">
        <v>0.43320655066513175</v>
      </c>
      <c r="AV111" s="32">
        <v>69</v>
      </c>
      <c r="AW111" s="33">
        <v>245</v>
      </c>
      <c r="AX111" s="34">
        <v>69</v>
      </c>
      <c r="AY111" s="41">
        <v>8</v>
      </c>
      <c r="AZ111" s="42">
        <v>9</v>
      </c>
      <c r="BA111" s="43">
        <v>7</v>
      </c>
      <c r="BB111" s="41">
        <v>16</v>
      </c>
      <c r="BC111" s="42">
        <v>16</v>
      </c>
      <c r="BD111" s="43">
        <v>17</v>
      </c>
      <c r="BE111" s="24">
        <v>1.642857142857143</v>
      </c>
      <c r="BF111" s="24">
        <v>0.20535714285714302</v>
      </c>
      <c r="BG111" s="24">
        <v>-7.4312169312169312</v>
      </c>
      <c r="BH111" s="25">
        <v>0.67647058823529405</v>
      </c>
      <c r="BI111" s="24">
        <v>-4.2279411764705954E-2</v>
      </c>
      <c r="BJ111" s="26">
        <v>-4.4276960784313726</v>
      </c>
      <c r="BK111" s="33">
        <v>10</v>
      </c>
      <c r="BL111" s="33">
        <v>10</v>
      </c>
      <c r="BM111" s="33">
        <v>10</v>
      </c>
      <c r="BN111" s="32">
        <v>558</v>
      </c>
      <c r="BO111" s="33">
        <v>1989</v>
      </c>
      <c r="BP111" s="34">
        <v>579</v>
      </c>
      <c r="BQ111" s="47">
        <v>294.03454231433506</v>
      </c>
      <c r="BR111" s="47">
        <v>68.170743031180933</v>
      </c>
      <c r="BS111" s="47">
        <v>-25.606986091899216</v>
      </c>
      <c r="BT111" s="48">
        <v>2467.3333333333335</v>
      </c>
      <c r="BU111" s="47">
        <v>640.78260869565224</v>
      </c>
      <c r="BV111" s="49">
        <v>-127.63401360544185</v>
      </c>
      <c r="BW111" s="44">
        <v>8.3913043478260878</v>
      </c>
      <c r="BX111" s="44">
        <v>0.30434782608695699</v>
      </c>
      <c r="BY111" s="44">
        <v>0.27293700088731221</v>
      </c>
      <c r="BZ111" s="18">
        <v>0.32166666666666666</v>
      </c>
      <c r="CA111" s="19">
        <v>1.3379373848987131E-2</v>
      </c>
      <c r="CB111" s="30">
        <v>-1.8883333333333332</v>
      </c>
    </row>
    <row r="112" spans="1:80" x14ac:dyDescent="0.25">
      <c r="A112" s="11" t="s">
        <v>104</v>
      </c>
      <c r="B112" s="32">
        <v>447.72500000000002</v>
      </c>
      <c r="C112" s="33">
        <v>1705.722</v>
      </c>
      <c r="D112" s="34">
        <v>413.48</v>
      </c>
      <c r="E112" s="32">
        <v>435.17</v>
      </c>
      <c r="F112" s="33">
        <v>1704.9359999999999</v>
      </c>
      <c r="G112" s="34">
        <v>412.94099999999997</v>
      </c>
      <c r="H112" s="35">
        <v>1.001305271213079</v>
      </c>
      <c r="I112" s="36">
        <v>-2.7545522729518268E-2</v>
      </c>
      <c r="J112" s="37">
        <v>8.4425684069189266E-4</v>
      </c>
      <c r="K112" s="32">
        <v>317.58999999999997</v>
      </c>
      <c r="L112" s="33">
        <v>1247.299</v>
      </c>
      <c r="M112" s="33">
        <v>277.83499999999998</v>
      </c>
      <c r="N112" s="38">
        <v>0.67282008809975269</v>
      </c>
      <c r="O112" s="39">
        <v>-5.6986654092953559E-2</v>
      </c>
      <c r="P112" s="40">
        <v>-5.8761038699141843E-2</v>
      </c>
      <c r="Q112" s="32">
        <v>103.38499999999999</v>
      </c>
      <c r="R112" s="33">
        <v>403.096</v>
      </c>
      <c r="S112" s="34">
        <v>119.15700000000001</v>
      </c>
      <c r="T112" s="38">
        <v>0.28855696092177824</v>
      </c>
      <c r="U112" s="39">
        <v>5.098313919693509E-2</v>
      </c>
      <c r="V112" s="40">
        <v>5.2128144825455552E-2</v>
      </c>
      <c r="W112" s="32">
        <v>14.195</v>
      </c>
      <c r="X112" s="33">
        <v>54.540999999999997</v>
      </c>
      <c r="Y112" s="34">
        <v>15.949</v>
      </c>
      <c r="Z112" s="38">
        <v>3.862295097846908E-2</v>
      </c>
      <c r="AA112" s="39">
        <v>6.0035148960185455E-3</v>
      </c>
      <c r="AB112" s="40">
        <v>6.632893873686263E-3</v>
      </c>
      <c r="AC112" s="32">
        <v>171.75452000000001</v>
      </c>
      <c r="AD112" s="33">
        <v>169.36699999999999</v>
      </c>
      <c r="AE112" s="33">
        <v>139.05600000000001</v>
      </c>
      <c r="AF112" s="33">
        <v>-32.698520000000002</v>
      </c>
      <c r="AG112" s="34">
        <v>-30.310999999999979</v>
      </c>
      <c r="AH112" s="32">
        <v>171.75452000000001</v>
      </c>
      <c r="AI112" s="33">
        <v>169.36699999999999</v>
      </c>
      <c r="AJ112" s="33">
        <v>139.05600000000001</v>
      </c>
      <c r="AK112" s="33">
        <v>-32.698520000000002</v>
      </c>
      <c r="AL112" s="34">
        <v>-30.310999999999979</v>
      </c>
      <c r="AM112" s="38">
        <v>0.3363064718970688</v>
      </c>
      <c r="AN112" s="39">
        <v>-4.7309631737975033E-2</v>
      </c>
      <c r="AO112" s="40">
        <v>0.23701303486571201</v>
      </c>
      <c r="AP112" s="38">
        <v>0.3363064718970688</v>
      </c>
      <c r="AQ112" s="39">
        <v>-4.7309631737975033E-2</v>
      </c>
      <c r="AR112" s="40">
        <v>0.23701303486571201</v>
      </c>
      <c r="AS112" s="39">
        <v>0.33674544305360821</v>
      </c>
      <c r="AT112" s="39">
        <v>-5.7938289740472271E-2</v>
      </c>
      <c r="AU112" s="39">
        <v>0.23740623032069624</v>
      </c>
      <c r="AV112" s="32">
        <v>317</v>
      </c>
      <c r="AW112" s="33">
        <v>987</v>
      </c>
      <c r="AX112" s="34">
        <v>292</v>
      </c>
      <c r="AY112" s="41">
        <v>6</v>
      </c>
      <c r="AZ112" s="42">
        <v>6</v>
      </c>
      <c r="BA112" s="43">
        <v>6</v>
      </c>
      <c r="BB112" s="41">
        <v>18</v>
      </c>
      <c r="BC112" s="42">
        <v>19</v>
      </c>
      <c r="BD112" s="43">
        <v>19</v>
      </c>
      <c r="BE112" s="24">
        <v>8.1111111111111107</v>
      </c>
      <c r="BF112" s="24">
        <v>-0.69444444444444464</v>
      </c>
      <c r="BG112" s="24">
        <v>-46.722222222222229</v>
      </c>
      <c r="BH112" s="25">
        <v>2.5614035087719298</v>
      </c>
      <c r="BI112" s="24">
        <v>-0.37378167641325533</v>
      </c>
      <c r="BJ112" s="26">
        <v>-14.754385964912279</v>
      </c>
      <c r="BK112" s="33">
        <v>80</v>
      </c>
      <c r="BL112" s="33">
        <v>80</v>
      </c>
      <c r="BM112" s="33">
        <v>80</v>
      </c>
      <c r="BN112" s="32">
        <v>6497</v>
      </c>
      <c r="BO112" s="33">
        <v>24543</v>
      </c>
      <c r="BP112" s="34">
        <v>5990</v>
      </c>
      <c r="BQ112" s="47">
        <v>68.938397328881464</v>
      </c>
      <c r="BR112" s="47">
        <v>1.9582526467204673</v>
      </c>
      <c r="BS112" s="47">
        <v>-0.52890495690266448</v>
      </c>
      <c r="BT112" s="48">
        <v>1414.1815068493152</v>
      </c>
      <c r="BU112" s="47">
        <v>41.405481612722042</v>
      </c>
      <c r="BV112" s="49">
        <v>-313.21059041512262</v>
      </c>
      <c r="BW112" s="44">
        <v>20.513698630136986</v>
      </c>
      <c r="BX112" s="44">
        <v>1.8430491335724497E-2</v>
      </c>
      <c r="BY112" s="44">
        <v>-4.3525627680393058</v>
      </c>
      <c r="BZ112" s="18">
        <v>0.41597222222222224</v>
      </c>
      <c r="CA112" s="19">
        <v>-3.2715623081645218E-2</v>
      </c>
      <c r="CB112" s="30">
        <v>-2.992777777777778</v>
      </c>
    </row>
    <row r="113" spans="1:80" x14ac:dyDescent="0.25">
      <c r="A113" s="11" t="s">
        <v>103</v>
      </c>
      <c r="B113" s="32">
        <v>815.38</v>
      </c>
      <c r="C113" s="33">
        <v>3523.9348799999998</v>
      </c>
      <c r="D113" s="34">
        <v>1712.8620000000001</v>
      </c>
      <c r="E113" s="32">
        <v>820.77300000000002</v>
      </c>
      <c r="F113" s="33">
        <v>3517.95442</v>
      </c>
      <c r="G113" s="34">
        <v>1713.30008</v>
      </c>
      <c r="H113" s="35">
        <v>0.99974430632140054</v>
      </c>
      <c r="I113" s="36">
        <v>6.314941564031562E-3</v>
      </c>
      <c r="J113" s="37">
        <v>-1.9556759086135633E-3</v>
      </c>
      <c r="K113" s="32">
        <v>653.99900000000002</v>
      </c>
      <c r="L113" s="33">
        <v>2866.4129199999998</v>
      </c>
      <c r="M113" s="33">
        <v>1279.0778400000002</v>
      </c>
      <c r="N113" s="38">
        <v>0.74655797599682605</v>
      </c>
      <c r="O113" s="39">
        <v>-5.0250642220391106E-2</v>
      </c>
      <c r="P113" s="40">
        <v>-6.8237378856009112E-2</v>
      </c>
      <c r="Q113" s="32">
        <v>145.303</v>
      </c>
      <c r="R113" s="33">
        <v>562.24466000000007</v>
      </c>
      <c r="S113" s="34">
        <v>395.0077</v>
      </c>
      <c r="T113" s="38">
        <v>0.2305537159608374</v>
      </c>
      <c r="U113" s="39">
        <v>5.3521820418464539E-2</v>
      </c>
      <c r="V113" s="40">
        <v>7.0732242207917073E-2</v>
      </c>
      <c r="W113" s="32">
        <v>21.471</v>
      </c>
      <c r="X113" s="33">
        <v>89.296840000000003</v>
      </c>
      <c r="Y113" s="34">
        <v>39.21454</v>
      </c>
      <c r="Z113" s="38">
        <v>2.2888308042336634E-2</v>
      </c>
      <c r="AA113" s="39">
        <v>-3.2711781980733212E-3</v>
      </c>
      <c r="AB113" s="40">
        <v>-2.4948633519078674E-3</v>
      </c>
      <c r="AC113" s="32">
        <v>279.56200000000001</v>
      </c>
      <c r="AD113" s="33">
        <v>195.28351000000001</v>
      </c>
      <c r="AE113" s="33">
        <v>555.20258000000001</v>
      </c>
      <c r="AF113" s="33">
        <v>275.64058</v>
      </c>
      <c r="AG113" s="34">
        <v>359.91907000000003</v>
      </c>
      <c r="AH113" s="32">
        <v>279.56200000000001</v>
      </c>
      <c r="AI113" s="33">
        <v>195.28351000000001</v>
      </c>
      <c r="AJ113" s="33">
        <v>555.20258000000001</v>
      </c>
      <c r="AK113" s="33">
        <v>275.64058</v>
      </c>
      <c r="AL113" s="34">
        <v>359.91907000000003</v>
      </c>
      <c r="AM113" s="38">
        <v>0.32413736775058349</v>
      </c>
      <c r="AN113" s="39">
        <v>-1.8723629575816469E-2</v>
      </c>
      <c r="AO113" s="40">
        <v>0.26872104575543926</v>
      </c>
      <c r="AP113" s="38">
        <v>0.32413736775058349</v>
      </c>
      <c r="AQ113" s="39">
        <v>-1.8723629575816469E-2</v>
      </c>
      <c r="AR113" s="40">
        <v>0.26872104575543926</v>
      </c>
      <c r="AS113" s="39">
        <v>0.32405448787465185</v>
      </c>
      <c r="AT113" s="39">
        <v>-1.6553694899391624E-2</v>
      </c>
      <c r="AU113" s="39">
        <v>0.26854395911686313</v>
      </c>
      <c r="AV113" s="32">
        <v>396</v>
      </c>
      <c r="AW113" s="33">
        <v>1498</v>
      </c>
      <c r="AX113" s="34">
        <v>796</v>
      </c>
      <c r="AY113" s="41">
        <v>18.329999999999998</v>
      </c>
      <c r="AZ113" s="42">
        <v>18.829999999999998</v>
      </c>
      <c r="BA113" s="43">
        <v>38</v>
      </c>
      <c r="BB113" s="41">
        <v>49.45</v>
      </c>
      <c r="BC113" s="42">
        <v>50.59</v>
      </c>
      <c r="BD113" s="43">
        <v>98.24</v>
      </c>
      <c r="BE113" s="24">
        <v>3.4912280701754383</v>
      </c>
      <c r="BF113" s="24">
        <v>-0.10942659430901358</v>
      </c>
      <c r="BG113" s="24">
        <v>-23.026739711732869</v>
      </c>
      <c r="BH113" s="25">
        <v>1.3504343105320304</v>
      </c>
      <c r="BI113" s="24">
        <v>1.5752814070958632E-2</v>
      </c>
      <c r="BJ113" s="26">
        <v>-8.5197640158829397</v>
      </c>
      <c r="BK113" s="33">
        <v>132</v>
      </c>
      <c r="BL113" s="33">
        <v>132</v>
      </c>
      <c r="BM113" s="33">
        <v>264</v>
      </c>
      <c r="BN113" s="32">
        <v>7686</v>
      </c>
      <c r="BO113" s="33">
        <v>35104</v>
      </c>
      <c r="BP113" s="34">
        <v>15316</v>
      </c>
      <c r="BQ113" s="47">
        <v>111.86341603551841</v>
      </c>
      <c r="BR113" s="47">
        <v>5.0753598294294164</v>
      </c>
      <c r="BS113" s="47">
        <v>11.648214918836558</v>
      </c>
      <c r="BT113" s="48">
        <v>2152.3870351758796</v>
      </c>
      <c r="BU113" s="47">
        <v>79.727944266788654</v>
      </c>
      <c r="BV113" s="49">
        <v>-196.04715708046206</v>
      </c>
      <c r="BW113" s="44">
        <v>19.241206030150753</v>
      </c>
      <c r="BX113" s="44">
        <v>-0.16788487894015702</v>
      </c>
      <c r="BY113" s="44">
        <v>-4.1927058523592606</v>
      </c>
      <c r="BZ113" s="18">
        <v>0.32230639730639732</v>
      </c>
      <c r="CA113" s="19">
        <v>6.0875792919995453E-4</v>
      </c>
      <c r="CB113" s="30">
        <v>-2.6325757575757573</v>
      </c>
    </row>
    <row r="114" spans="1:80" x14ac:dyDescent="0.25">
      <c r="A114" s="11" t="s">
        <v>102</v>
      </c>
      <c r="B114" s="32">
        <v>635.63099999999997</v>
      </c>
      <c r="C114" s="33">
        <v>2540.1410000000001</v>
      </c>
      <c r="D114" s="34">
        <v>662.92</v>
      </c>
      <c r="E114" s="32">
        <v>569.45399999999995</v>
      </c>
      <c r="F114" s="33">
        <v>2529.174</v>
      </c>
      <c r="G114" s="34">
        <v>619.971</v>
      </c>
      <c r="H114" s="35">
        <v>1.0692758209658193</v>
      </c>
      <c r="I114" s="36">
        <v>-4.6935497244255719E-2</v>
      </c>
      <c r="J114" s="37">
        <v>6.4939622665504571E-2</v>
      </c>
      <c r="K114" s="32">
        <v>397.38200000000001</v>
      </c>
      <c r="L114" s="33">
        <v>1788.508</v>
      </c>
      <c r="M114" s="33">
        <v>413.28899999999999</v>
      </c>
      <c r="N114" s="38">
        <v>0.66662634219987704</v>
      </c>
      <c r="O114" s="39">
        <v>-3.1203508850427331E-2</v>
      </c>
      <c r="P114" s="40">
        <v>-4.0524688136509446E-2</v>
      </c>
      <c r="Q114" s="32">
        <v>155.357</v>
      </c>
      <c r="R114" s="33">
        <v>661.44100000000003</v>
      </c>
      <c r="S114" s="34">
        <v>187.98399999999998</v>
      </c>
      <c r="T114" s="38">
        <v>0.30321418259886346</v>
      </c>
      <c r="U114" s="39">
        <v>3.0396711828616862E-2</v>
      </c>
      <c r="V114" s="40">
        <v>4.1689669062032864E-2</v>
      </c>
      <c r="W114" s="32">
        <v>16.715</v>
      </c>
      <c r="X114" s="33">
        <v>79.224999999999994</v>
      </c>
      <c r="Y114" s="34">
        <v>18.698</v>
      </c>
      <c r="Z114" s="38">
        <v>3.0159475201259413E-2</v>
      </c>
      <c r="AA114" s="39">
        <v>8.0679702181032584E-4</v>
      </c>
      <c r="AB114" s="40">
        <v>-1.1649809255234768E-3</v>
      </c>
      <c r="AC114" s="32">
        <v>177.05699999999999</v>
      </c>
      <c r="AD114" s="33">
        <v>237.67699999999999</v>
      </c>
      <c r="AE114" s="33">
        <v>211.07599999999999</v>
      </c>
      <c r="AF114" s="33">
        <v>34.019000000000005</v>
      </c>
      <c r="AG114" s="34">
        <v>-26.600999999999999</v>
      </c>
      <c r="AH114" s="32">
        <v>177.05699999999999</v>
      </c>
      <c r="AI114" s="33">
        <v>237.67699999999999</v>
      </c>
      <c r="AJ114" s="33">
        <v>211.07599999999999</v>
      </c>
      <c r="AK114" s="33">
        <v>34.019000000000005</v>
      </c>
      <c r="AL114" s="34">
        <v>-26.600999999999999</v>
      </c>
      <c r="AM114" s="38">
        <v>0.31840342726120802</v>
      </c>
      <c r="AN114" s="39">
        <v>3.9850304458827424E-2</v>
      </c>
      <c r="AO114" s="40">
        <v>0.22483499936685097</v>
      </c>
      <c r="AP114" s="38">
        <v>0.31840342726120802</v>
      </c>
      <c r="AQ114" s="39">
        <v>3.9850304458827424E-2</v>
      </c>
      <c r="AR114" s="40">
        <v>0.22483499936685097</v>
      </c>
      <c r="AS114" s="39">
        <v>0.34046108608305869</v>
      </c>
      <c r="AT114" s="39">
        <v>2.9536937688280529E-2</v>
      </c>
      <c r="AU114" s="39">
        <v>0.24648692693070301</v>
      </c>
      <c r="AV114" s="32">
        <v>532</v>
      </c>
      <c r="AW114" s="33">
        <v>1948</v>
      </c>
      <c r="AX114" s="34">
        <v>558</v>
      </c>
      <c r="AY114" s="41">
        <v>11.25</v>
      </c>
      <c r="AZ114" s="42">
        <v>13</v>
      </c>
      <c r="BA114" s="43">
        <v>13.25</v>
      </c>
      <c r="BB114" s="41">
        <v>31</v>
      </c>
      <c r="BC114" s="42">
        <v>26</v>
      </c>
      <c r="BD114" s="43">
        <v>29.5</v>
      </c>
      <c r="BE114" s="24">
        <v>7.0188679245283021</v>
      </c>
      <c r="BF114" s="24">
        <v>-0.86261355695318009</v>
      </c>
      <c r="BG114" s="24">
        <v>-42.929850024189648</v>
      </c>
      <c r="BH114" s="25">
        <v>3.152542372881356</v>
      </c>
      <c r="BI114" s="24">
        <v>0.29232731911791543</v>
      </c>
      <c r="BJ114" s="26">
        <v>-21.821816601477618</v>
      </c>
      <c r="BK114" s="33">
        <v>130</v>
      </c>
      <c r="BL114" s="33">
        <v>130</v>
      </c>
      <c r="BM114" s="33">
        <v>130</v>
      </c>
      <c r="BN114" s="32">
        <v>11007</v>
      </c>
      <c r="BO114" s="33">
        <v>44713</v>
      </c>
      <c r="BP114" s="34">
        <v>11180</v>
      </c>
      <c r="BQ114" s="47">
        <v>55.453577817531304</v>
      </c>
      <c r="BR114" s="47">
        <v>3.7179550320311705</v>
      </c>
      <c r="BS114" s="47">
        <v>-1.1110454463964103</v>
      </c>
      <c r="BT114" s="48">
        <v>1111.0591397849462</v>
      </c>
      <c r="BU114" s="47">
        <v>40.65688414584838</v>
      </c>
      <c r="BV114" s="49">
        <v>-187.28480272018737</v>
      </c>
      <c r="BW114" s="44">
        <v>20.035842293906811</v>
      </c>
      <c r="BX114" s="44">
        <v>-0.65400733015334112</v>
      </c>
      <c r="BY114" s="44">
        <v>-2.9174431270377497</v>
      </c>
      <c r="BZ114" s="18">
        <v>0.4777777777777778</v>
      </c>
      <c r="CA114" s="19">
        <v>9.9919724229117213E-3</v>
      </c>
      <c r="CB114" s="30">
        <v>-3.3438461538461537</v>
      </c>
    </row>
    <row r="115" spans="1:80" x14ac:dyDescent="0.25">
      <c r="A115" s="11" t="s">
        <v>101</v>
      </c>
      <c r="B115" s="32">
        <v>463.13900000000001</v>
      </c>
      <c r="C115" s="33">
        <v>1771.13</v>
      </c>
      <c r="D115" s="34">
        <v>410.79399999999998</v>
      </c>
      <c r="E115" s="32">
        <v>362.36500000000001</v>
      </c>
      <c r="F115" s="33">
        <v>1637.8050000000001</v>
      </c>
      <c r="G115" s="34">
        <v>368.85599999999999</v>
      </c>
      <c r="H115" s="35">
        <v>1.1136974862819093</v>
      </c>
      <c r="I115" s="36">
        <v>-0.16440332367490207</v>
      </c>
      <c r="J115" s="37">
        <v>3.2292801352995282E-2</v>
      </c>
      <c r="K115" s="32">
        <v>291.899</v>
      </c>
      <c r="L115" s="33">
        <v>1132.441</v>
      </c>
      <c r="M115" s="33">
        <v>271.90600000000001</v>
      </c>
      <c r="N115" s="38">
        <v>0.73716030103888786</v>
      </c>
      <c r="O115" s="39">
        <v>-6.8378313341640018E-2</v>
      </c>
      <c r="P115" s="40">
        <v>4.5722065107259846E-2</v>
      </c>
      <c r="Q115" s="32">
        <v>60.1</v>
      </c>
      <c r="R115" s="33">
        <v>460.012</v>
      </c>
      <c r="S115" s="34">
        <v>87.387</v>
      </c>
      <c r="T115" s="38">
        <v>0.23691359229618064</v>
      </c>
      <c r="U115" s="39">
        <v>7.1058722206630037E-2</v>
      </c>
      <c r="V115" s="40">
        <v>-4.3957451570457939E-2</v>
      </c>
      <c r="W115" s="32">
        <v>10.366</v>
      </c>
      <c r="X115" s="33">
        <v>45.351999999999997</v>
      </c>
      <c r="Y115" s="34">
        <v>9.5630000000000006</v>
      </c>
      <c r="Z115" s="38">
        <v>2.5926106664931576E-2</v>
      </c>
      <c r="AA115" s="39">
        <v>-2.6804088649899117E-3</v>
      </c>
      <c r="AB115" s="40">
        <v>-1.7646135368018373E-3</v>
      </c>
      <c r="AC115" s="32">
        <v>103.48269999999999</v>
      </c>
      <c r="AD115" s="33">
        <v>104.337</v>
      </c>
      <c r="AE115" s="33">
        <v>101.82599999999999</v>
      </c>
      <c r="AF115" s="33">
        <v>-1.6567000000000007</v>
      </c>
      <c r="AG115" s="34">
        <v>-2.5110000000000099</v>
      </c>
      <c r="AH115" s="32">
        <v>103.48269999999999</v>
      </c>
      <c r="AI115" s="33">
        <v>104.337</v>
      </c>
      <c r="AJ115" s="33">
        <v>101.82599999999999</v>
      </c>
      <c r="AK115" s="33">
        <v>-1.6567000000000007</v>
      </c>
      <c r="AL115" s="34">
        <v>-2.5110000000000099</v>
      </c>
      <c r="AM115" s="38">
        <v>0.24787606440210908</v>
      </c>
      <c r="AN115" s="39">
        <v>2.4438392342533033E-2</v>
      </c>
      <c r="AO115" s="40">
        <v>0.1889662158873191</v>
      </c>
      <c r="AP115" s="38">
        <v>0.24787606440210908</v>
      </c>
      <c r="AQ115" s="39">
        <v>2.4438392342533033E-2</v>
      </c>
      <c r="AR115" s="40">
        <v>0.1889662158873191</v>
      </c>
      <c r="AS115" s="39">
        <v>0.27605894983408158</v>
      </c>
      <c r="AT115" s="39">
        <v>-9.5169198001269772E-3</v>
      </c>
      <c r="AU115" s="39">
        <v>0.21235356366173505</v>
      </c>
      <c r="AV115" s="32">
        <v>372</v>
      </c>
      <c r="AW115" s="33">
        <v>1298</v>
      </c>
      <c r="AX115" s="34">
        <v>392</v>
      </c>
      <c r="AY115" s="41">
        <v>7</v>
      </c>
      <c r="AZ115" s="42">
        <v>6</v>
      </c>
      <c r="BA115" s="43">
        <v>7</v>
      </c>
      <c r="BB115" s="41">
        <v>17</v>
      </c>
      <c r="BC115" s="42">
        <v>17</v>
      </c>
      <c r="BD115" s="43">
        <v>18</v>
      </c>
      <c r="BE115" s="24">
        <v>9.3333333333333339</v>
      </c>
      <c r="BF115" s="24">
        <v>0.47619047619047628</v>
      </c>
      <c r="BG115" s="24">
        <v>-62.777777777777779</v>
      </c>
      <c r="BH115" s="25">
        <v>3.6296296296296298</v>
      </c>
      <c r="BI115" s="24">
        <v>-1.7429193899781925E-2</v>
      </c>
      <c r="BJ115" s="26">
        <v>-21.821350762527235</v>
      </c>
      <c r="BK115" s="33">
        <v>80</v>
      </c>
      <c r="BL115" s="33">
        <v>80</v>
      </c>
      <c r="BM115" s="33">
        <v>80</v>
      </c>
      <c r="BN115" s="32">
        <v>6291</v>
      </c>
      <c r="BO115" s="33">
        <v>26571</v>
      </c>
      <c r="BP115" s="34">
        <v>6825</v>
      </c>
      <c r="BQ115" s="47">
        <v>54.044835164835163</v>
      </c>
      <c r="BR115" s="47">
        <v>-3.5557052897825443</v>
      </c>
      <c r="BS115" s="47">
        <v>-7.5939815902737919</v>
      </c>
      <c r="BT115" s="48">
        <v>940.9591836734694</v>
      </c>
      <c r="BU115" s="47">
        <v>-33.140278692122024</v>
      </c>
      <c r="BV115" s="49">
        <v>-320.83203358384958</v>
      </c>
      <c r="BW115" s="44">
        <v>17.410714285714285</v>
      </c>
      <c r="BX115" s="44">
        <v>0.49942396313364057</v>
      </c>
      <c r="BY115" s="44">
        <v>-3.0600099053488883</v>
      </c>
      <c r="BZ115" s="18">
        <v>0.47395833333333331</v>
      </c>
      <c r="CA115" s="19">
        <v>3.9497007366482484E-2</v>
      </c>
      <c r="CB115" s="30">
        <v>-3.2164583333333332</v>
      </c>
    </row>
    <row r="116" spans="1:80" x14ac:dyDescent="0.25">
      <c r="A116" s="11" t="s">
        <v>100</v>
      </c>
      <c r="B116" s="32">
        <v>715.00526000000002</v>
      </c>
      <c r="C116" s="33">
        <v>2921.41581</v>
      </c>
      <c r="D116" s="34">
        <v>699.28076999999985</v>
      </c>
      <c r="E116" s="32">
        <v>707.56212000000005</v>
      </c>
      <c r="F116" s="33">
        <v>2895.8251700000001</v>
      </c>
      <c r="G116" s="34">
        <v>681.24983999999995</v>
      </c>
      <c r="H116" s="35">
        <v>1.0264674263996889</v>
      </c>
      <c r="I116" s="36">
        <v>1.5948010804066159E-2</v>
      </c>
      <c r="J116" s="37">
        <v>1.7630345948454362E-2</v>
      </c>
      <c r="K116" s="32">
        <v>612.82100000000003</v>
      </c>
      <c r="L116" s="33">
        <v>2425.962</v>
      </c>
      <c r="M116" s="33">
        <v>544.36500000000001</v>
      </c>
      <c r="N116" s="38">
        <v>0.79906807757929166</v>
      </c>
      <c r="O116" s="39">
        <v>-6.7033968697577939E-2</v>
      </c>
      <c r="P116" s="40">
        <v>-3.8676557398102385E-2</v>
      </c>
      <c r="Q116" s="32">
        <v>76.275450000000006</v>
      </c>
      <c r="R116" s="33">
        <v>385.21717000000001</v>
      </c>
      <c r="S116" s="34">
        <v>120.69486000000001</v>
      </c>
      <c r="T116" s="38">
        <v>0.17716680858229636</v>
      </c>
      <c r="U116" s="39">
        <v>6.936645036074543E-2</v>
      </c>
      <c r="V116" s="40">
        <v>4.4141799341148008E-2</v>
      </c>
      <c r="W116" s="32">
        <v>18.465669999999999</v>
      </c>
      <c r="X116" s="33">
        <v>84.646000000000001</v>
      </c>
      <c r="Y116" s="34">
        <v>16.189979999999998</v>
      </c>
      <c r="Z116" s="38">
        <v>2.3765113838412056E-2</v>
      </c>
      <c r="AA116" s="39">
        <v>-2.3324816631673656E-3</v>
      </c>
      <c r="AB116" s="40">
        <v>-5.4652419430455644E-3</v>
      </c>
      <c r="AC116" s="32">
        <v>302.0299</v>
      </c>
      <c r="AD116" s="33">
        <v>268.46125000000001</v>
      </c>
      <c r="AE116" s="33">
        <v>297.57254</v>
      </c>
      <c r="AF116" s="33">
        <v>-4.4573599999999942</v>
      </c>
      <c r="AG116" s="34">
        <v>29.111289999999997</v>
      </c>
      <c r="AH116" s="32">
        <v>302.0299</v>
      </c>
      <c r="AI116" s="33">
        <v>268.46125000000001</v>
      </c>
      <c r="AJ116" s="33">
        <v>297.57254</v>
      </c>
      <c r="AK116" s="33">
        <v>-4.4573599999999942</v>
      </c>
      <c r="AL116" s="34">
        <v>29.111289999999997</v>
      </c>
      <c r="AM116" s="38">
        <v>0.42554085964640509</v>
      </c>
      <c r="AN116" s="39">
        <v>3.1245266532743954E-3</v>
      </c>
      <c r="AO116" s="40">
        <v>0.33364663182677812</v>
      </c>
      <c r="AP116" s="38">
        <v>0.42554085964640509</v>
      </c>
      <c r="AQ116" s="39">
        <v>3.1245266532743954E-3</v>
      </c>
      <c r="AR116" s="40">
        <v>0.33364663182677812</v>
      </c>
      <c r="AS116" s="39">
        <v>0.43680383102915671</v>
      </c>
      <c r="AT116" s="39">
        <v>9.9439250748922792E-3</v>
      </c>
      <c r="AU116" s="39">
        <v>0.34409752652528364</v>
      </c>
      <c r="AV116" s="32">
        <v>545</v>
      </c>
      <c r="AW116" s="33">
        <v>1690</v>
      </c>
      <c r="AX116" s="34">
        <v>600</v>
      </c>
      <c r="AY116" s="41">
        <v>15</v>
      </c>
      <c r="AZ116" s="42">
        <v>15</v>
      </c>
      <c r="BA116" s="43">
        <v>15</v>
      </c>
      <c r="BB116" s="41">
        <v>34</v>
      </c>
      <c r="BC116" s="42">
        <v>34</v>
      </c>
      <c r="BD116" s="43">
        <v>35</v>
      </c>
      <c r="BE116" s="24">
        <v>6.666666666666667</v>
      </c>
      <c r="BF116" s="24">
        <v>0.61111111111111072</v>
      </c>
      <c r="BG116" s="24">
        <v>-30.888888888888889</v>
      </c>
      <c r="BH116" s="25">
        <v>2.8571428571428572</v>
      </c>
      <c r="BI116" s="24">
        <v>0.18557422969187654</v>
      </c>
      <c r="BJ116" s="26">
        <v>-13.711484593837532</v>
      </c>
      <c r="BK116" s="33">
        <v>120</v>
      </c>
      <c r="BL116" s="33">
        <v>122</v>
      </c>
      <c r="BM116" s="33">
        <v>127</v>
      </c>
      <c r="BN116" s="32">
        <v>10197</v>
      </c>
      <c r="BO116" s="33">
        <v>31653</v>
      </c>
      <c r="BP116" s="34">
        <v>10816</v>
      </c>
      <c r="BQ116" s="47">
        <v>62.985377218934907</v>
      </c>
      <c r="BR116" s="47">
        <v>-6.4038666763283985</v>
      </c>
      <c r="BS116" s="47">
        <v>-28.50121710071884</v>
      </c>
      <c r="BT116" s="48">
        <v>1135.4163999999998</v>
      </c>
      <c r="BU116" s="47">
        <v>-162.86271926605514</v>
      </c>
      <c r="BV116" s="49">
        <v>-578.08961775147941</v>
      </c>
      <c r="BW116" s="44">
        <v>18.026666666666667</v>
      </c>
      <c r="BX116" s="44">
        <v>-0.68342507645260042</v>
      </c>
      <c r="BY116" s="44">
        <v>-0.70291913214990132</v>
      </c>
      <c r="BZ116" s="18">
        <v>0.47314085739282591</v>
      </c>
      <c r="CA116" s="19">
        <v>3.6657192712789555E-3</v>
      </c>
      <c r="CB116" s="30">
        <v>-2.4096460278530758</v>
      </c>
    </row>
    <row r="117" spans="1:80" x14ac:dyDescent="0.25">
      <c r="A117" s="11" t="s">
        <v>99</v>
      </c>
      <c r="B117" s="32">
        <v>1508.8810700000001</v>
      </c>
      <c r="C117" s="33">
        <v>6030.2311900000004</v>
      </c>
      <c r="D117" s="34">
        <v>1487.5556200000001</v>
      </c>
      <c r="E117" s="32">
        <v>1423.1763100000001</v>
      </c>
      <c r="F117" s="33">
        <v>5950.1396099999993</v>
      </c>
      <c r="G117" s="34">
        <v>1364.7163</v>
      </c>
      <c r="H117" s="35">
        <v>1.0900108835807121</v>
      </c>
      <c r="I117" s="36">
        <v>2.9790122879601144E-2</v>
      </c>
      <c r="J117" s="37">
        <v>7.6550429667093578E-2</v>
      </c>
      <c r="K117" s="32">
        <v>1067.0958899999998</v>
      </c>
      <c r="L117" s="33">
        <v>4731.9660000000003</v>
      </c>
      <c r="M117" s="33">
        <v>994.00836000000004</v>
      </c>
      <c r="N117" s="38">
        <v>0.72836263478350771</v>
      </c>
      <c r="O117" s="39">
        <v>-2.1436165619514558E-2</v>
      </c>
      <c r="P117" s="40">
        <v>-6.6907108475508181E-2</v>
      </c>
      <c r="Q117" s="32">
        <v>320.06392</v>
      </c>
      <c r="R117" s="33">
        <v>1077.6714099999999</v>
      </c>
      <c r="S117" s="34">
        <v>335.21042000000006</v>
      </c>
      <c r="T117" s="38">
        <v>0.24562644998084954</v>
      </c>
      <c r="U117" s="39">
        <v>2.073237483987142E-2</v>
      </c>
      <c r="V117" s="40">
        <v>6.4509454307532882E-2</v>
      </c>
      <c r="W117" s="32">
        <v>36.016500000000001</v>
      </c>
      <c r="X117" s="33">
        <v>140.50220000000002</v>
      </c>
      <c r="Y117" s="34">
        <v>35.497520000000002</v>
      </c>
      <c r="Z117" s="38">
        <v>2.6010915235642747E-2</v>
      </c>
      <c r="AA117" s="39">
        <v>7.0379077964333528E-4</v>
      </c>
      <c r="AB117" s="40">
        <v>2.3976541679751225E-3</v>
      </c>
      <c r="AC117" s="32">
        <v>459.64087000000006</v>
      </c>
      <c r="AD117" s="33">
        <v>706.88624000000004</v>
      </c>
      <c r="AE117" s="33">
        <v>515.55083999999999</v>
      </c>
      <c r="AF117" s="33">
        <v>55.90996999999993</v>
      </c>
      <c r="AG117" s="34">
        <v>-191.33540000000005</v>
      </c>
      <c r="AH117" s="32">
        <v>459.64087000000006</v>
      </c>
      <c r="AI117" s="33">
        <v>706.88624000000004</v>
      </c>
      <c r="AJ117" s="33">
        <v>515.55083999999999</v>
      </c>
      <c r="AK117" s="33">
        <v>55.90996999999993</v>
      </c>
      <c r="AL117" s="34">
        <v>-191.33540000000005</v>
      </c>
      <c r="AM117" s="38">
        <v>0.34657584097594951</v>
      </c>
      <c r="AN117" s="39">
        <v>4.1952183658809206E-2</v>
      </c>
      <c r="AO117" s="40">
        <v>0.22935210315769847</v>
      </c>
      <c r="AP117" s="38">
        <v>0.34657584097594951</v>
      </c>
      <c r="AQ117" s="39">
        <v>4.1952183658809206E-2</v>
      </c>
      <c r="AR117" s="40">
        <v>0.22935210315769847</v>
      </c>
      <c r="AS117" s="39">
        <v>0.37777143864992307</v>
      </c>
      <c r="AT117" s="39">
        <v>5.4803112961590017E-2</v>
      </c>
      <c r="AU117" s="39">
        <v>0.25896981611118736</v>
      </c>
      <c r="AV117" s="32">
        <v>1105</v>
      </c>
      <c r="AW117" s="33">
        <v>3538</v>
      </c>
      <c r="AX117" s="34">
        <v>1085</v>
      </c>
      <c r="AY117" s="41">
        <v>23</v>
      </c>
      <c r="AZ117" s="42">
        <v>23</v>
      </c>
      <c r="BA117" s="43">
        <v>24</v>
      </c>
      <c r="BB117" s="41">
        <v>56</v>
      </c>
      <c r="BC117" s="42">
        <v>55</v>
      </c>
      <c r="BD117" s="43">
        <v>55</v>
      </c>
      <c r="BE117" s="24">
        <v>7.5347222222222223</v>
      </c>
      <c r="BF117" s="24">
        <v>-0.47252415458937147</v>
      </c>
      <c r="BG117" s="24">
        <v>-43.740640096618364</v>
      </c>
      <c r="BH117" s="25">
        <v>3.2878787878787876</v>
      </c>
      <c r="BI117" s="24">
        <v>-8.1168831168865196E-4</v>
      </c>
      <c r="BJ117" s="26">
        <v>-18.154545454545453</v>
      </c>
      <c r="BK117" s="33">
        <v>320</v>
      </c>
      <c r="BL117" s="33">
        <v>320</v>
      </c>
      <c r="BM117" s="33">
        <v>320</v>
      </c>
      <c r="BN117" s="32">
        <v>27222</v>
      </c>
      <c r="BO117" s="33">
        <v>106759</v>
      </c>
      <c r="BP117" s="34">
        <v>26157</v>
      </c>
      <c r="BQ117" s="47">
        <v>52.174037542531636</v>
      </c>
      <c r="BR117" s="47">
        <v>-0.10633531765498105</v>
      </c>
      <c r="BS117" s="47">
        <v>-3.5602762858107013</v>
      </c>
      <c r="BT117" s="48">
        <v>1257.8030414746545</v>
      </c>
      <c r="BU117" s="47">
        <v>-30.139320516295811</v>
      </c>
      <c r="BV117" s="49">
        <v>-423.97751533710334</v>
      </c>
      <c r="BW117" s="44">
        <v>24.107834101382487</v>
      </c>
      <c r="BX117" s="44">
        <v>-0.52746001626457328</v>
      </c>
      <c r="BY117" s="44">
        <v>-6.0671235017831435</v>
      </c>
      <c r="BZ117" s="18">
        <v>0.45411458333333332</v>
      </c>
      <c r="CA117" s="19">
        <v>-1.5878510589318606E-2</v>
      </c>
      <c r="CB117" s="30">
        <v>-3.2527951388888887</v>
      </c>
    </row>
    <row r="118" spans="1:80" s="131" customFormat="1" x14ac:dyDescent="0.25">
      <c r="A118" s="11" t="s">
        <v>98</v>
      </c>
      <c r="B118" s="32">
        <v>1658.6886399999999</v>
      </c>
      <c r="C118" s="33">
        <v>6628.5529999999999</v>
      </c>
      <c r="D118" s="34">
        <v>1520.279</v>
      </c>
      <c r="E118" s="32">
        <v>1700.18975</v>
      </c>
      <c r="F118" s="33">
        <v>6622.3</v>
      </c>
      <c r="G118" s="34">
        <v>1518.046</v>
      </c>
      <c r="H118" s="35">
        <v>1.0014709699179076</v>
      </c>
      <c r="I118" s="36">
        <v>2.588066301245795E-2</v>
      </c>
      <c r="J118" s="37">
        <v>5.2673604145980768E-4</v>
      </c>
      <c r="K118" s="32">
        <v>1360.5840499999999</v>
      </c>
      <c r="L118" s="33">
        <v>5310.5829999999996</v>
      </c>
      <c r="M118" s="33">
        <v>1154.2175500000001</v>
      </c>
      <c r="N118" s="38">
        <v>0.76033107692388768</v>
      </c>
      <c r="O118" s="39">
        <v>-3.9923159404733788E-2</v>
      </c>
      <c r="P118" s="40">
        <v>-4.1593178999280944E-2</v>
      </c>
      <c r="Q118" s="32">
        <v>325.10151999999999</v>
      </c>
      <c r="R118" s="33">
        <v>1251.1379999999999</v>
      </c>
      <c r="S118" s="34">
        <v>341.96</v>
      </c>
      <c r="T118" s="38">
        <v>0.22526326606703614</v>
      </c>
      <c r="U118" s="39">
        <v>3.404842078285536E-2</v>
      </c>
      <c r="V118" s="40">
        <v>3.6335250120914736E-2</v>
      </c>
      <c r="W118" s="32">
        <v>14.50418</v>
      </c>
      <c r="X118" s="33">
        <v>60.579000000000001</v>
      </c>
      <c r="Y118" s="34">
        <v>14.667999999999999</v>
      </c>
      <c r="Z118" s="38">
        <v>9.6624212968513465E-3</v>
      </c>
      <c r="AA118" s="39">
        <v>1.1315029096536817E-3</v>
      </c>
      <c r="AB118" s="40">
        <v>5.146931661414722E-4</v>
      </c>
      <c r="AC118" s="32">
        <v>620.4760500000001</v>
      </c>
      <c r="AD118" s="33">
        <v>595.15899999999999</v>
      </c>
      <c r="AE118" s="33">
        <v>593.19000000000005</v>
      </c>
      <c r="AF118" s="33">
        <v>-27.286050000000046</v>
      </c>
      <c r="AG118" s="34">
        <v>-1.9689999999999372</v>
      </c>
      <c r="AH118" s="32">
        <v>620.4760500000001</v>
      </c>
      <c r="AI118" s="33">
        <v>595.15899999999999</v>
      </c>
      <c r="AJ118" s="33">
        <v>0</v>
      </c>
      <c r="AK118" s="33">
        <v>-620.4760500000001</v>
      </c>
      <c r="AL118" s="34">
        <v>-595.15899999999999</v>
      </c>
      <c r="AM118" s="38">
        <v>0.39018495947125498</v>
      </c>
      <c r="AN118" s="39">
        <v>1.6108695224337499E-2</v>
      </c>
      <c r="AO118" s="40">
        <v>0.30039779174399989</v>
      </c>
      <c r="AP118" s="38">
        <v>0</v>
      </c>
      <c r="AQ118" s="39">
        <v>-0.37407626424691748</v>
      </c>
      <c r="AR118" s="40">
        <v>-8.9787167727255104E-2</v>
      </c>
      <c r="AS118" s="39">
        <v>0</v>
      </c>
      <c r="AT118" s="39">
        <v>-0.36494517744269434</v>
      </c>
      <c r="AU118" s="39">
        <v>-8.9871947812693476E-2</v>
      </c>
      <c r="AV118" s="32">
        <v>568</v>
      </c>
      <c r="AW118" s="33">
        <v>1984</v>
      </c>
      <c r="AX118" s="34">
        <v>581</v>
      </c>
      <c r="AY118" s="41">
        <v>19</v>
      </c>
      <c r="AZ118" s="42">
        <v>19</v>
      </c>
      <c r="BA118" s="43">
        <v>19</v>
      </c>
      <c r="BB118" s="41">
        <v>78</v>
      </c>
      <c r="BC118" s="42">
        <v>83</v>
      </c>
      <c r="BD118" s="43">
        <v>83</v>
      </c>
      <c r="BE118" s="24">
        <v>5.0964912280701755</v>
      </c>
      <c r="BF118" s="24">
        <v>0.11403508771929793</v>
      </c>
      <c r="BG118" s="24">
        <v>-29.710526315789476</v>
      </c>
      <c r="BH118" s="25">
        <v>1.1666666666666667</v>
      </c>
      <c r="BI118" s="24">
        <v>-4.7008547008546842E-2</v>
      </c>
      <c r="BJ118" s="26">
        <v>-6.8012048192771077</v>
      </c>
      <c r="BK118" s="33">
        <v>115</v>
      </c>
      <c r="BL118" s="33">
        <v>115</v>
      </c>
      <c r="BM118" s="33">
        <v>115</v>
      </c>
      <c r="BN118" s="32">
        <v>9936</v>
      </c>
      <c r="BO118" s="33">
        <v>40744</v>
      </c>
      <c r="BP118" s="34">
        <v>10192</v>
      </c>
      <c r="BQ118" s="47">
        <v>148.94485871271584</v>
      </c>
      <c r="BR118" s="47">
        <v>-22.169246561036175</v>
      </c>
      <c r="BS118" s="47">
        <v>-13.589502174776783</v>
      </c>
      <c r="BT118" s="48">
        <v>2612.8158347676422</v>
      </c>
      <c r="BU118" s="47">
        <v>-380.47597861263966</v>
      </c>
      <c r="BV118" s="49">
        <v>-725.03698781300318</v>
      </c>
      <c r="BW118" s="44">
        <v>17.542168674698797</v>
      </c>
      <c r="BX118" s="44">
        <v>4.9210928219924455E-2</v>
      </c>
      <c r="BY118" s="44">
        <v>-2.9941216478818475</v>
      </c>
      <c r="BZ118" s="18">
        <v>0.49236714975845414</v>
      </c>
      <c r="CA118" s="19">
        <v>1.5019083460111549E-2</v>
      </c>
      <c r="CB118" s="30">
        <v>-3.4442512077294682</v>
      </c>
    </row>
    <row r="119" spans="1:80" x14ac:dyDescent="0.25">
      <c r="A119" s="11" t="s">
        <v>97</v>
      </c>
      <c r="B119" s="32">
        <v>185.90199999999999</v>
      </c>
      <c r="C119" s="33">
        <v>805.31700000000001</v>
      </c>
      <c r="D119" s="34">
        <v>220.029</v>
      </c>
      <c r="E119" s="32">
        <v>194.697</v>
      </c>
      <c r="F119" s="33">
        <v>773.67600000000004</v>
      </c>
      <c r="G119" s="34">
        <v>204.661</v>
      </c>
      <c r="H119" s="35">
        <v>1.0750900269225694</v>
      </c>
      <c r="I119" s="36">
        <v>0.12026278253770473</v>
      </c>
      <c r="J119" s="37">
        <v>3.4193062301720367E-2</v>
      </c>
      <c r="K119" s="32">
        <v>138.142</v>
      </c>
      <c r="L119" s="33">
        <v>582.17600000000004</v>
      </c>
      <c r="M119" s="33">
        <v>142.477</v>
      </c>
      <c r="N119" s="38">
        <v>0.69616096862616716</v>
      </c>
      <c r="O119" s="39">
        <v>-1.3362033782704064E-2</v>
      </c>
      <c r="P119" s="40">
        <v>-5.631939783214357E-2</v>
      </c>
      <c r="Q119" s="32">
        <v>50.031000000000006</v>
      </c>
      <c r="R119" s="33">
        <v>169.75100000000003</v>
      </c>
      <c r="S119" s="34">
        <v>58.158999999999999</v>
      </c>
      <c r="T119" s="38">
        <v>0.28417236307845656</v>
      </c>
      <c r="U119" s="39">
        <v>2.7203842762272945E-2</v>
      </c>
      <c r="V119" s="40">
        <v>6.4763980241196478E-2</v>
      </c>
      <c r="W119" s="32">
        <v>6.524</v>
      </c>
      <c r="X119" s="33">
        <v>21.748999999999999</v>
      </c>
      <c r="Y119" s="34">
        <v>4.0250000000000004</v>
      </c>
      <c r="Z119" s="38">
        <v>1.9666668295376256E-2</v>
      </c>
      <c r="AA119" s="39">
        <v>-1.3841808979568916E-2</v>
      </c>
      <c r="AB119" s="40">
        <v>-8.444582409052985E-3</v>
      </c>
      <c r="AC119" s="32">
        <v>47.079000000000001</v>
      </c>
      <c r="AD119" s="33">
        <v>33.25</v>
      </c>
      <c r="AE119" s="33">
        <v>22.936</v>
      </c>
      <c r="AF119" s="33">
        <v>-24.143000000000001</v>
      </c>
      <c r="AG119" s="34">
        <v>-10.314</v>
      </c>
      <c r="AH119" s="32">
        <v>47.079000000000001</v>
      </c>
      <c r="AI119" s="33">
        <v>33.25</v>
      </c>
      <c r="AJ119" s="33">
        <v>22.936</v>
      </c>
      <c r="AK119" s="33">
        <v>-24.143000000000001</v>
      </c>
      <c r="AL119" s="34">
        <v>-10.314</v>
      </c>
      <c r="AM119" s="38">
        <v>0.10424080462120902</v>
      </c>
      <c r="AN119" s="39">
        <v>-0.14900552946879539</v>
      </c>
      <c r="AO119" s="40">
        <v>6.2952715582979352E-2</v>
      </c>
      <c r="AP119" s="38">
        <v>0.10424080462120902</v>
      </c>
      <c r="AQ119" s="39">
        <v>-0.14900552946879539</v>
      </c>
      <c r="AR119" s="40">
        <v>6.2952715582979352E-2</v>
      </c>
      <c r="AS119" s="39">
        <v>0.11206824944664591</v>
      </c>
      <c r="AT119" s="39">
        <v>-0.1297382498830818</v>
      </c>
      <c r="AU119" s="39">
        <v>6.9091602891757309E-2</v>
      </c>
      <c r="AV119" s="32">
        <v>147</v>
      </c>
      <c r="AW119" s="33">
        <v>497</v>
      </c>
      <c r="AX119" s="34">
        <v>133</v>
      </c>
      <c r="AY119" s="41">
        <v>2</v>
      </c>
      <c r="AZ119" s="42">
        <v>2</v>
      </c>
      <c r="BA119" s="43">
        <v>2</v>
      </c>
      <c r="BB119" s="41">
        <v>11</v>
      </c>
      <c r="BC119" s="42">
        <v>12</v>
      </c>
      <c r="BD119" s="43">
        <v>12</v>
      </c>
      <c r="BE119" s="24">
        <v>11.083333333333334</v>
      </c>
      <c r="BF119" s="24">
        <v>-1.1666666666666661</v>
      </c>
      <c r="BG119" s="24">
        <v>-71.75</v>
      </c>
      <c r="BH119" s="25">
        <v>1.8472222222222223</v>
      </c>
      <c r="BI119" s="24">
        <v>-0.38005050505050475</v>
      </c>
      <c r="BJ119" s="26">
        <v>-11.958333333333332</v>
      </c>
      <c r="BK119" s="33">
        <v>40</v>
      </c>
      <c r="BL119" s="33">
        <v>40</v>
      </c>
      <c r="BM119" s="33">
        <v>40</v>
      </c>
      <c r="BN119" s="32">
        <v>3364</v>
      </c>
      <c r="BO119" s="33">
        <v>13576</v>
      </c>
      <c r="BP119" s="34">
        <v>3046</v>
      </c>
      <c r="BQ119" s="47">
        <v>67.190085357846357</v>
      </c>
      <c r="BR119" s="47">
        <v>9.313450399463477</v>
      </c>
      <c r="BS119" s="47">
        <v>10.201576224080888</v>
      </c>
      <c r="BT119" s="48">
        <v>1538.8045112781954</v>
      </c>
      <c r="BU119" s="47">
        <v>214.33512352309344</v>
      </c>
      <c r="BV119" s="49">
        <v>-17.88764163930955</v>
      </c>
      <c r="BW119" s="44">
        <v>22.902255639097746</v>
      </c>
      <c r="BX119" s="44">
        <v>1.7901897601145578E-2</v>
      </c>
      <c r="BY119" s="44">
        <v>-4.4136397331356534</v>
      </c>
      <c r="BZ119" s="18">
        <v>0.42305555555555557</v>
      </c>
      <c r="CA119" s="19">
        <v>-4.1585328422344969E-2</v>
      </c>
      <c r="CB119" s="30">
        <v>-3.3480555555555553</v>
      </c>
    </row>
    <row r="120" spans="1:80" x14ac:dyDescent="0.25">
      <c r="A120" s="11" t="s">
        <v>96</v>
      </c>
      <c r="B120" s="32">
        <v>791.86661000000004</v>
      </c>
      <c r="C120" s="33">
        <v>3150.1662999999999</v>
      </c>
      <c r="D120" s="34">
        <v>702.61782999999991</v>
      </c>
      <c r="E120" s="32">
        <v>755.45126000000005</v>
      </c>
      <c r="F120" s="33">
        <v>3143.1922800000002</v>
      </c>
      <c r="G120" s="34">
        <v>695.26342</v>
      </c>
      <c r="H120" s="35">
        <v>1.0105778756489159</v>
      </c>
      <c r="I120" s="36">
        <v>-3.7625565033676978E-2</v>
      </c>
      <c r="J120" s="37">
        <v>8.3591058827852116E-3</v>
      </c>
      <c r="K120" s="32">
        <v>596.54899999999998</v>
      </c>
      <c r="L120" s="33">
        <v>2421.5349999999999</v>
      </c>
      <c r="M120" s="33">
        <v>528.20474999999999</v>
      </c>
      <c r="N120" s="38">
        <v>0.75971888467827053</v>
      </c>
      <c r="O120" s="39">
        <v>-2.9940265536132382E-2</v>
      </c>
      <c r="P120" s="40">
        <v>-1.0687372491589797E-2</v>
      </c>
      <c r="Q120" s="32">
        <v>143.57515000000001</v>
      </c>
      <c r="R120" s="33">
        <v>640.47028</v>
      </c>
      <c r="S120" s="34">
        <v>154.00941</v>
      </c>
      <c r="T120" s="38">
        <v>0.22151231543290456</v>
      </c>
      <c r="U120" s="39">
        <v>3.1460147143450662E-2</v>
      </c>
      <c r="V120" s="40">
        <v>1.7748045561384013E-2</v>
      </c>
      <c r="W120" s="32">
        <v>15.327109999999999</v>
      </c>
      <c r="X120" s="33">
        <v>81.186999999999998</v>
      </c>
      <c r="Y120" s="34">
        <v>13.04926</v>
      </c>
      <c r="Z120" s="38">
        <v>1.8768799888824871E-2</v>
      </c>
      <c r="AA120" s="39">
        <v>-1.5198816073182415E-3</v>
      </c>
      <c r="AB120" s="40">
        <v>-7.0606730697941253E-3</v>
      </c>
      <c r="AC120" s="32">
        <v>393.65123</v>
      </c>
      <c r="AD120" s="33">
        <v>378.70580000000001</v>
      </c>
      <c r="AE120" s="33">
        <v>381.14071000000001</v>
      </c>
      <c r="AF120" s="33">
        <v>-12.510519999999985</v>
      </c>
      <c r="AG120" s="34">
        <v>2.4349100000000021</v>
      </c>
      <c r="AH120" s="32">
        <v>393.65123</v>
      </c>
      <c r="AI120" s="33">
        <v>378.70580000000001</v>
      </c>
      <c r="AJ120" s="33">
        <v>381.14071000000001</v>
      </c>
      <c r="AK120" s="33">
        <v>-12.510519999999985</v>
      </c>
      <c r="AL120" s="34">
        <v>2.4349100000000021</v>
      </c>
      <c r="AM120" s="38">
        <v>0.54245806714014089</v>
      </c>
      <c r="AN120" s="39">
        <v>4.5339960341825469E-2</v>
      </c>
      <c r="AO120" s="40">
        <v>0.42224035038023522</v>
      </c>
      <c r="AP120" s="38">
        <v>0.54245806714014089</v>
      </c>
      <c r="AQ120" s="39">
        <v>4.5339960341825469E-2</v>
      </c>
      <c r="AR120" s="40">
        <v>0.42224035038023522</v>
      </c>
      <c r="AS120" s="39">
        <v>0.54819612111910043</v>
      </c>
      <c r="AT120" s="39">
        <v>2.7115211147489604E-2</v>
      </c>
      <c r="AU120" s="39">
        <v>0.42771166892389462</v>
      </c>
      <c r="AV120" s="32">
        <v>394</v>
      </c>
      <c r="AW120" s="33">
        <v>1297</v>
      </c>
      <c r="AX120" s="34">
        <v>359</v>
      </c>
      <c r="AY120" s="41">
        <v>21</v>
      </c>
      <c r="AZ120" s="42">
        <v>22</v>
      </c>
      <c r="BA120" s="43">
        <v>22</v>
      </c>
      <c r="BB120" s="41">
        <v>29</v>
      </c>
      <c r="BC120" s="42">
        <v>29</v>
      </c>
      <c r="BD120" s="43">
        <v>27</v>
      </c>
      <c r="BE120" s="24">
        <v>2.7196969696969693</v>
      </c>
      <c r="BF120" s="24">
        <v>-0.4072871572871577</v>
      </c>
      <c r="BG120" s="24">
        <v>-16.931818181818183</v>
      </c>
      <c r="BH120" s="25">
        <v>2.2160493827160495</v>
      </c>
      <c r="BI120" s="24">
        <v>-4.8318433375904579E-2</v>
      </c>
      <c r="BJ120" s="26">
        <v>-12.691996594295446</v>
      </c>
      <c r="BK120" s="33">
        <v>115</v>
      </c>
      <c r="BL120" s="33">
        <v>115</v>
      </c>
      <c r="BM120" s="33">
        <v>115</v>
      </c>
      <c r="BN120" s="32">
        <v>9535</v>
      </c>
      <c r="BO120" s="33">
        <v>37801</v>
      </c>
      <c r="BP120" s="34">
        <v>8593</v>
      </c>
      <c r="BQ120" s="47">
        <v>80.910441056674046</v>
      </c>
      <c r="BR120" s="47">
        <v>1.6811531699409556</v>
      </c>
      <c r="BS120" s="47">
        <v>-2.2405941011260211</v>
      </c>
      <c r="BT120" s="48">
        <v>1936.6669080779945</v>
      </c>
      <c r="BU120" s="47">
        <v>19.277923306420917</v>
      </c>
      <c r="BV120" s="49">
        <v>-486.76584442778835</v>
      </c>
      <c r="BW120" s="44">
        <v>23.935933147632312</v>
      </c>
      <c r="BX120" s="44">
        <v>-0.26457446658088557</v>
      </c>
      <c r="BY120" s="44">
        <v>-5.2090167367161833</v>
      </c>
      <c r="BZ120" s="18">
        <v>0.4151207729468599</v>
      </c>
      <c r="CA120" s="19">
        <v>-4.2962340192702952E-2</v>
      </c>
      <c r="CB120" s="30">
        <v>-3.2371497584541067</v>
      </c>
    </row>
    <row r="121" spans="1:80" x14ac:dyDescent="0.25">
      <c r="A121" s="11" t="s">
        <v>95</v>
      </c>
      <c r="B121" s="32">
        <v>288.72856999999999</v>
      </c>
      <c r="C121" s="33">
        <v>1197.4110000000001</v>
      </c>
      <c r="D121" s="34">
        <v>313.89400000000001</v>
      </c>
      <c r="E121" s="32">
        <v>289.27</v>
      </c>
      <c r="F121" s="33">
        <v>1191.3889999999999</v>
      </c>
      <c r="G121" s="34">
        <v>304.69600000000003</v>
      </c>
      <c r="H121" s="35">
        <v>1.0301874655394228</v>
      </c>
      <c r="I121" s="36">
        <v>3.2059177089185931E-2</v>
      </c>
      <c r="J121" s="37">
        <v>2.5132861207839863E-2</v>
      </c>
      <c r="K121" s="32">
        <v>222.946</v>
      </c>
      <c r="L121" s="33">
        <v>960.50900000000001</v>
      </c>
      <c r="M121" s="33">
        <v>236.215</v>
      </c>
      <c r="N121" s="38">
        <v>0.77524811615511846</v>
      </c>
      <c r="O121" s="39">
        <v>4.528719052065866E-3</v>
      </c>
      <c r="P121" s="40">
        <v>-3.0961274732324795E-2</v>
      </c>
      <c r="Q121" s="32">
        <v>60.162999999999997</v>
      </c>
      <c r="R121" s="33">
        <v>212.91199999999998</v>
      </c>
      <c r="S121" s="34">
        <v>64.99799999999999</v>
      </c>
      <c r="T121" s="38">
        <v>0.21332081812691989</v>
      </c>
      <c r="U121" s="39">
        <v>5.3386561329350213E-3</v>
      </c>
      <c r="V121" s="40">
        <v>3.4611765080433815E-2</v>
      </c>
      <c r="W121" s="32">
        <v>6.1609999999999996</v>
      </c>
      <c r="X121" s="33">
        <v>17.968</v>
      </c>
      <c r="Y121" s="34">
        <v>3.4830000000000001</v>
      </c>
      <c r="Z121" s="38">
        <v>1.1431065717961509E-2</v>
      </c>
      <c r="AA121" s="39">
        <v>-9.8673751850011215E-3</v>
      </c>
      <c r="AB121" s="40">
        <v>-3.6504903481092716E-3</v>
      </c>
      <c r="AC121" s="32">
        <v>127.09</v>
      </c>
      <c r="AD121" s="33">
        <v>114.114</v>
      </c>
      <c r="AE121" s="33">
        <v>119.845</v>
      </c>
      <c r="AF121" s="33">
        <v>-7.2450000000000045</v>
      </c>
      <c r="AG121" s="34">
        <v>5.7309999999999945</v>
      </c>
      <c r="AH121" s="32">
        <v>127.09</v>
      </c>
      <c r="AI121" s="33">
        <v>114.114</v>
      </c>
      <c r="AJ121" s="33">
        <v>119.845</v>
      </c>
      <c r="AK121" s="33">
        <v>-7.2450000000000045</v>
      </c>
      <c r="AL121" s="34">
        <v>5.7309999999999945</v>
      </c>
      <c r="AM121" s="38">
        <v>0.38180086271161601</v>
      </c>
      <c r="AN121" s="39">
        <v>-5.8370333370572902E-2</v>
      </c>
      <c r="AO121" s="40">
        <v>0.286500251643236</v>
      </c>
      <c r="AP121" s="38">
        <v>0.38180086271161601</v>
      </c>
      <c r="AQ121" s="39">
        <v>-5.8370333370572902E-2</v>
      </c>
      <c r="AR121" s="40">
        <v>0.286500251643236</v>
      </c>
      <c r="AS121" s="39">
        <v>0.39332646309764485</v>
      </c>
      <c r="AT121" s="39">
        <v>-4.6020859472963971E-2</v>
      </c>
      <c r="AU121" s="39">
        <v>0.29754414514775607</v>
      </c>
      <c r="AV121" s="32">
        <v>347</v>
      </c>
      <c r="AW121" s="33">
        <v>742</v>
      </c>
      <c r="AX121" s="34">
        <v>264</v>
      </c>
      <c r="AY121" s="41">
        <v>9</v>
      </c>
      <c r="AZ121" s="42">
        <v>8.57</v>
      </c>
      <c r="BA121" s="43">
        <v>9</v>
      </c>
      <c r="BB121" s="41">
        <v>20</v>
      </c>
      <c r="BC121" s="42">
        <v>19.170000000000002</v>
      </c>
      <c r="BD121" s="43">
        <v>19</v>
      </c>
      <c r="BE121" s="24">
        <v>4.8888888888888884</v>
      </c>
      <c r="BF121" s="24">
        <v>-1.5370370370370381</v>
      </c>
      <c r="BG121" s="24">
        <v>-23.971476727602745</v>
      </c>
      <c r="BH121" s="25">
        <v>2.3157894736842106</v>
      </c>
      <c r="BI121" s="24">
        <v>-0.57587719298245643</v>
      </c>
      <c r="BJ121" s="26">
        <v>-10.586314508231975</v>
      </c>
      <c r="BK121" s="33">
        <v>65</v>
      </c>
      <c r="BL121" s="33">
        <v>65</v>
      </c>
      <c r="BM121" s="33">
        <v>70</v>
      </c>
      <c r="BN121" s="32">
        <v>5090</v>
      </c>
      <c r="BO121" s="33">
        <v>19540</v>
      </c>
      <c r="BP121" s="34">
        <v>5036</v>
      </c>
      <c r="BQ121" s="47">
        <v>60.503574265289913</v>
      </c>
      <c r="BR121" s="47">
        <v>3.6725330079225245</v>
      </c>
      <c r="BS121" s="47">
        <v>-0.46822716766811823</v>
      </c>
      <c r="BT121" s="48">
        <v>1154.1515151515152</v>
      </c>
      <c r="BU121" s="47">
        <v>320.52039123220686</v>
      </c>
      <c r="BV121" s="49">
        <v>-451.49403740913158</v>
      </c>
      <c r="BW121" s="44">
        <v>19.075757575757574</v>
      </c>
      <c r="BX121" s="44">
        <v>4.4071696795039728</v>
      </c>
      <c r="BY121" s="44">
        <v>-7.2584742301723431</v>
      </c>
      <c r="BZ121" s="18">
        <v>0.39968253968253964</v>
      </c>
      <c r="CA121" s="19">
        <v>-3.2956644337859831E-2</v>
      </c>
      <c r="CB121" s="30">
        <v>-2.9404884004884009</v>
      </c>
    </row>
    <row r="122" spans="1:80" ht="15.75" thickBot="1" x14ac:dyDescent="0.3">
      <c r="A122" s="51" t="s">
        <v>94</v>
      </c>
      <c r="B122" s="52">
        <v>341.14699999999999</v>
      </c>
      <c r="C122" s="53">
        <v>1375.0619999999999</v>
      </c>
      <c r="D122" s="54">
        <v>47.466999999999999</v>
      </c>
      <c r="E122" s="52">
        <v>329.24299999999999</v>
      </c>
      <c r="F122" s="53">
        <v>1380.2539999999999</v>
      </c>
      <c r="G122" s="54">
        <v>345.839</v>
      </c>
      <c r="H122" s="55">
        <v>0.13725172695965462</v>
      </c>
      <c r="I122" s="56">
        <v>-0.89890393922003631</v>
      </c>
      <c r="J122" s="57">
        <v>-0.85898664655710388</v>
      </c>
      <c r="K122" s="52">
        <v>249.51599999999999</v>
      </c>
      <c r="L122" s="53">
        <v>920.27599999999995</v>
      </c>
      <c r="M122" s="53">
        <v>243.14400000000001</v>
      </c>
      <c r="N122" s="58">
        <v>0.70305546800678931</v>
      </c>
      <c r="O122" s="59">
        <v>-5.4792079245544079E-2</v>
      </c>
      <c r="P122" s="60">
        <v>3.6311520878217318E-2</v>
      </c>
      <c r="Q122" s="52">
        <v>69.756</v>
      </c>
      <c r="R122" s="53">
        <v>413.79899999999998</v>
      </c>
      <c r="S122" s="54">
        <v>90.478999999999985</v>
      </c>
      <c r="T122" s="58">
        <v>0.26162173728237703</v>
      </c>
      <c r="U122" s="59">
        <v>4.9753907138683773E-2</v>
      </c>
      <c r="V122" s="60">
        <v>-3.8177430117246502E-2</v>
      </c>
      <c r="W122" s="52">
        <v>9.9710000000000001</v>
      </c>
      <c r="X122" s="53">
        <v>46.179000000000002</v>
      </c>
      <c r="Y122" s="54">
        <v>12.216000000000001</v>
      </c>
      <c r="Z122" s="58">
        <v>3.532279471083366E-2</v>
      </c>
      <c r="AA122" s="59">
        <v>5.0381721068603023E-3</v>
      </c>
      <c r="AB122" s="60">
        <v>1.8659092390291912E-3</v>
      </c>
      <c r="AC122" s="52">
        <v>108.619</v>
      </c>
      <c r="AD122" s="53">
        <v>114.04</v>
      </c>
      <c r="AE122" s="53">
        <v>430.185</v>
      </c>
      <c r="AF122" s="53">
        <v>321.56600000000003</v>
      </c>
      <c r="AG122" s="54">
        <v>316.14499999999998</v>
      </c>
      <c r="AH122" s="52">
        <v>108.619</v>
      </c>
      <c r="AI122" s="53">
        <v>114.04</v>
      </c>
      <c r="AJ122" s="53">
        <v>430.185</v>
      </c>
      <c r="AK122" s="53">
        <v>321.56600000000003</v>
      </c>
      <c r="AL122" s="54">
        <v>316.14499999999998</v>
      </c>
      <c r="AM122" s="58">
        <v>9.0628225925379748</v>
      </c>
      <c r="AN122" s="59">
        <v>8.7444290554410635</v>
      </c>
      <c r="AO122" s="60">
        <v>8.9798881503091881</v>
      </c>
      <c r="AP122" s="58">
        <v>9.0628225925379748</v>
      </c>
      <c r="AQ122" s="59">
        <v>8.7444290554410635</v>
      </c>
      <c r="AR122" s="60">
        <v>8.9798881503091881</v>
      </c>
      <c r="AS122" s="59">
        <v>1.2438880519548114</v>
      </c>
      <c r="AT122" s="59">
        <v>0.9139827844168531</v>
      </c>
      <c r="AU122" s="59">
        <v>1.1612655781202854</v>
      </c>
      <c r="AV122" s="52">
        <v>175</v>
      </c>
      <c r="AW122" s="53">
        <v>658</v>
      </c>
      <c r="AX122" s="54">
        <v>177</v>
      </c>
      <c r="AY122" s="61">
        <v>6</v>
      </c>
      <c r="AZ122" s="62">
        <v>6</v>
      </c>
      <c r="BA122" s="63">
        <v>6</v>
      </c>
      <c r="BB122" s="61">
        <v>23</v>
      </c>
      <c r="BC122" s="62">
        <v>21</v>
      </c>
      <c r="BD122" s="63">
        <v>21</v>
      </c>
      <c r="BE122" s="64">
        <v>4.916666666666667</v>
      </c>
      <c r="BF122" s="64">
        <v>5.5555555555555358E-2</v>
      </c>
      <c r="BG122" s="64">
        <v>-31.638888888888889</v>
      </c>
      <c r="BH122" s="65">
        <v>1.4047619047619049</v>
      </c>
      <c r="BI122" s="64">
        <v>0.13664596273291929</v>
      </c>
      <c r="BJ122" s="66">
        <v>-9.0396825396825395</v>
      </c>
      <c r="BK122" s="53">
        <v>80</v>
      </c>
      <c r="BL122" s="53">
        <v>80</v>
      </c>
      <c r="BM122" s="53">
        <v>80</v>
      </c>
      <c r="BN122" s="52">
        <v>4782</v>
      </c>
      <c r="BO122" s="53">
        <v>19269</v>
      </c>
      <c r="BP122" s="54">
        <v>4749</v>
      </c>
      <c r="BQ122" s="67">
        <v>72.823541798273325</v>
      </c>
      <c r="BR122" s="67">
        <v>3.9730608279680126</v>
      </c>
      <c r="BS122" s="67">
        <v>1.1927358405173436</v>
      </c>
      <c r="BT122" s="68">
        <v>1953.8926553672316</v>
      </c>
      <c r="BU122" s="67">
        <v>72.504083938660187</v>
      </c>
      <c r="BV122" s="69">
        <v>-143.75780055982</v>
      </c>
      <c r="BW122" s="70">
        <v>26.83050847457627</v>
      </c>
      <c r="BX122" s="70">
        <v>-0.49520581113801754</v>
      </c>
      <c r="BY122" s="70">
        <v>-2.4536860542991086</v>
      </c>
      <c r="BZ122" s="71">
        <v>0.32979166666666665</v>
      </c>
      <c r="CA122" s="72">
        <v>-4.5695211786372925E-4</v>
      </c>
      <c r="CB122" s="73">
        <v>-2.3464583333333335</v>
      </c>
    </row>
  </sheetData>
  <sheetProtection algorithmName="SHA-512" hashValue="f0o78V+v1T92vL3TgL1UrJ+xpNNf0EGXSjSFUSbcvXyyEtC3FtW6wnqgJ2nBf2uFgIysVQTO/nqgQFq2udeavg==" saltValue="kR4BYOPzWRymkRhgPy/HbQ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C3465-831A-4948-A42B-C3E616F388B7}">
  <sheetPr>
    <tabColor rgb="FF00B050"/>
  </sheetPr>
  <dimension ref="A1:AC382"/>
  <sheetViews>
    <sheetView showGridLines="0" showZeros="0" zoomScaleNormal="100" zoomScaleSheetLayoutView="100" workbookViewId="0">
      <selection activeCell="P11" sqref="P11"/>
    </sheetView>
  </sheetViews>
  <sheetFormatPr defaultRowHeight="12.75" x14ac:dyDescent="0.2"/>
  <cols>
    <col min="1" max="1" width="6.85546875" style="77" customWidth="1"/>
    <col min="2" max="2" width="12.7109375" style="77" customWidth="1"/>
    <col min="3" max="3" width="34" style="76" customWidth="1"/>
    <col min="4" max="15" width="12.85546875" style="76" hidden="1" customWidth="1"/>
    <col min="16" max="21" width="12.85546875" style="75" customWidth="1"/>
    <col min="22" max="29" width="10" style="126" customWidth="1"/>
    <col min="30" max="16384" width="9.140625" style="74"/>
  </cols>
  <sheetData>
    <row r="1" spans="1:29" ht="28.5" customHeight="1" x14ac:dyDescent="0.2">
      <c r="A1" s="134" t="s">
        <v>978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29" ht="67.5" customHeight="1" thickBot="1" x14ac:dyDescent="0.25">
      <c r="A2" s="149" t="s">
        <v>977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30.75" customHeight="1" x14ac:dyDescent="0.2">
      <c r="A3" s="150" t="s">
        <v>976</v>
      </c>
      <c r="B3" s="152" t="s">
        <v>975</v>
      </c>
      <c r="C3" s="154" t="s">
        <v>974</v>
      </c>
      <c r="D3" s="156" t="s">
        <v>984</v>
      </c>
      <c r="E3" s="157"/>
      <c r="F3" s="157"/>
      <c r="G3" s="157"/>
      <c r="H3" s="157"/>
      <c r="I3" s="158"/>
      <c r="J3" s="156" t="s">
        <v>979</v>
      </c>
      <c r="K3" s="157"/>
      <c r="L3" s="157"/>
      <c r="M3" s="157"/>
      <c r="N3" s="157"/>
      <c r="O3" s="158"/>
      <c r="P3" s="156" t="s">
        <v>973</v>
      </c>
      <c r="Q3" s="157"/>
      <c r="R3" s="157"/>
      <c r="S3" s="157"/>
      <c r="T3" s="157"/>
      <c r="U3" s="158"/>
      <c r="V3" s="135" t="s">
        <v>985</v>
      </c>
      <c r="W3" s="136"/>
      <c r="X3" s="136"/>
      <c r="Y3" s="137"/>
      <c r="Z3" s="138" t="s">
        <v>986</v>
      </c>
      <c r="AA3" s="136"/>
      <c r="AB3" s="136"/>
      <c r="AC3" s="137"/>
    </row>
    <row r="4" spans="1:29" ht="55.5" customHeight="1" x14ac:dyDescent="0.2">
      <c r="A4" s="151"/>
      <c r="B4" s="153"/>
      <c r="C4" s="155"/>
      <c r="D4" s="140" t="s">
        <v>972</v>
      </c>
      <c r="E4" s="142" t="s">
        <v>980</v>
      </c>
      <c r="F4" s="142" t="s">
        <v>971</v>
      </c>
      <c r="G4" s="142" t="s">
        <v>981</v>
      </c>
      <c r="H4" s="142" t="s">
        <v>982</v>
      </c>
      <c r="I4" s="144" t="s">
        <v>983</v>
      </c>
      <c r="J4" s="140" t="s">
        <v>972</v>
      </c>
      <c r="K4" s="142" t="s">
        <v>980</v>
      </c>
      <c r="L4" s="142" t="s">
        <v>971</v>
      </c>
      <c r="M4" s="142" t="s">
        <v>981</v>
      </c>
      <c r="N4" s="142" t="s">
        <v>982</v>
      </c>
      <c r="O4" s="144" t="s">
        <v>983</v>
      </c>
      <c r="P4" s="140" t="s">
        <v>972</v>
      </c>
      <c r="Q4" s="142" t="s">
        <v>980</v>
      </c>
      <c r="R4" s="142" t="s">
        <v>971</v>
      </c>
      <c r="S4" s="142" t="s">
        <v>981</v>
      </c>
      <c r="T4" s="142" t="s">
        <v>982</v>
      </c>
      <c r="U4" s="144" t="s">
        <v>983</v>
      </c>
      <c r="V4" s="139" t="s">
        <v>972</v>
      </c>
      <c r="W4" s="141" t="s">
        <v>987</v>
      </c>
      <c r="X4" s="141" t="s">
        <v>988</v>
      </c>
      <c r="Y4" s="143" t="s">
        <v>989</v>
      </c>
      <c r="Z4" s="145" t="s">
        <v>972</v>
      </c>
      <c r="AA4" s="141" t="s">
        <v>987</v>
      </c>
      <c r="AB4" s="141" t="s">
        <v>988</v>
      </c>
      <c r="AC4" s="143" t="s">
        <v>989</v>
      </c>
    </row>
    <row r="5" spans="1:29" ht="13.5" thickBot="1" x14ac:dyDescent="0.25">
      <c r="A5" s="151"/>
      <c r="B5" s="153"/>
      <c r="C5" s="155"/>
      <c r="D5" s="159"/>
      <c r="E5" s="147"/>
      <c r="F5" s="147"/>
      <c r="G5" s="147"/>
      <c r="H5" s="147"/>
      <c r="I5" s="148"/>
      <c r="J5" s="159"/>
      <c r="K5" s="147"/>
      <c r="L5" s="147"/>
      <c r="M5" s="147"/>
      <c r="N5" s="147"/>
      <c r="O5" s="148"/>
      <c r="P5" s="159"/>
      <c r="Q5" s="147"/>
      <c r="R5" s="147"/>
      <c r="S5" s="147"/>
      <c r="T5" s="147"/>
      <c r="U5" s="148"/>
      <c r="V5" s="140"/>
      <c r="W5" s="142"/>
      <c r="X5" s="142"/>
      <c r="Y5" s="144"/>
      <c r="Z5" s="146"/>
      <c r="AA5" s="142"/>
      <c r="AB5" s="142"/>
      <c r="AC5" s="144"/>
    </row>
    <row r="6" spans="1:29" s="79" customFormat="1" ht="17.25" customHeight="1" thickBot="1" x14ac:dyDescent="0.25">
      <c r="A6" s="95"/>
      <c r="B6" s="96"/>
      <c r="C6" s="97" t="s">
        <v>970</v>
      </c>
      <c r="D6" s="80">
        <f t="shared" ref="D6:U6" si="0">SUBTOTAL(9,D7:D382)</f>
        <v>375382</v>
      </c>
      <c r="E6" s="81">
        <f t="shared" si="0"/>
        <v>513852928.21000022</v>
      </c>
      <c r="F6" s="81">
        <f t="shared" si="0"/>
        <v>478115818.93000031</v>
      </c>
      <c r="G6" s="81">
        <f t="shared" si="0"/>
        <v>35737109.280000001</v>
      </c>
      <c r="H6" s="81">
        <f t="shared" si="0"/>
        <v>5040472.24</v>
      </c>
      <c r="I6" s="82">
        <f t="shared" si="0"/>
        <v>163558286.44</v>
      </c>
      <c r="J6" s="80">
        <f t="shared" si="0"/>
        <v>463237</v>
      </c>
      <c r="K6" s="81">
        <f t="shared" si="0"/>
        <v>771435268.23000014</v>
      </c>
      <c r="L6" s="81">
        <f t="shared" si="0"/>
        <v>717984501.87000012</v>
      </c>
      <c r="M6" s="81">
        <f t="shared" si="0"/>
        <v>53450766.359999999</v>
      </c>
      <c r="N6" s="81">
        <f t="shared" si="0"/>
        <v>15755835.91</v>
      </c>
      <c r="O6" s="82">
        <f t="shared" si="0"/>
        <v>194300890.88999999</v>
      </c>
      <c r="P6" s="80">
        <f t="shared" si="0"/>
        <v>419473</v>
      </c>
      <c r="Q6" s="81">
        <f t="shared" si="0"/>
        <v>617037102.28999996</v>
      </c>
      <c r="R6" s="81">
        <f t="shared" si="0"/>
        <v>563277961.94000041</v>
      </c>
      <c r="S6" s="81">
        <f t="shared" si="0"/>
        <v>53759140.350000001</v>
      </c>
      <c r="T6" s="81">
        <f t="shared" si="0"/>
        <v>8043316.8000000007</v>
      </c>
      <c r="U6" s="82">
        <f t="shared" si="0"/>
        <v>192073336.02000004</v>
      </c>
      <c r="V6" s="114">
        <f t="shared" ref="V6:AC6" si="1">SUBTOTAL(9,V7:V382)</f>
        <v>44091</v>
      </c>
      <c r="W6" s="115">
        <f t="shared" si="1"/>
        <v>103184174.08000003</v>
      </c>
      <c r="X6" s="115">
        <f t="shared" si="1"/>
        <v>3002844.56</v>
      </c>
      <c r="Y6" s="116">
        <f t="shared" si="1"/>
        <v>28515049.580000017</v>
      </c>
      <c r="Z6" s="117">
        <f t="shared" si="1"/>
        <v>-43764</v>
      </c>
      <c r="AA6" s="115">
        <f t="shared" si="1"/>
        <v>-154398165.93999997</v>
      </c>
      <c r="AB6" s="115">
        <f t="shared" si="1"/>
        <v>-7712519.1099999994</v>
      </c>
      <c r="AC6" s="116">
        <f t="shared" si="1"/>
        <v>-2227554.869999982</v>
      </c>
    </row>
    <row r="7" spans="1:29" s="78" customFormat="1" ht="13.5" customHeight="1" x14ac:dyDescent="0.2">
      <c r="A7" s="98" t="s">
        <v>946</v>
      </c>
      <c r="B7" s="99" t="s">
        <v>969</v>
      </c>
      <c r="C7" s="108" t="s">
        <v>968</v>
      </c>
      <c r="D7" s="83"/>
      <c r="E7" s="84">
        <v>27830</v>
      </c>
      <c r="F7" s="84">
        <v>27830</v>
      </c>
      <c r="G7" s="84"/>
      <c r="H7" s="84"/>
      <c r="I7" s="85"/>
      <c r="J7" s="83"/>
      <c r="K7" s="84">
        <v>34982</v>
      </c>
      <c r="L7" s="84">
        <v>34982</v>
      </c>
      <c r="M7" s="84"/>
      <c r="N7" s="84"/>
      <c r="O7" s="85"/>
      <c r="P7" s="83">
        <v>0</v>
      </c>
      <c r="Q7" s="84">
        <f t="shared" ref="Q7:Q19" si="2">SUM(R7:S7)</f>
        <v>34233</v>
      </c>
      <c r="R7" s="84">
        <v>34233</v>
      </c>
      <c r="S7" s="84">
        <v>0</v>
      </c>
      <c r="T7" s="84">
        <v>0</v>
      </c>
      <c r="U7" s="85">
        <v>0</v>
      </c>
      <c r="V7" s="118">
        <f>P7-D7</f>
        <v>0</v>
      </c>
      <c r="W7" s="119">
        <f>Q7-E7</f>
        <v>6403</v>
      </c>
      <c r="X7" s="119">
        <f t="shared" ref="X7:Y22" si="3">T7-H7</f>
        <v>0</v>
      </c>
      <c r="Y7" s="120">
        <f t="shared" si="3"/>
        <v>0</v>
      </c>
      <c r="Z7" s="121">
        <f t="shared" ref="Z7:AA22" si="4">IFERROR((P7-J7),"")</f>
        <v>0</v>
      </c>
      <c r="AA7" s="119">
        <f t="shared" si="4"/>
        <v>-749</v>
      </c>
      <c r="AB7" s="119">
        <f t="shared" ref="AB7:AC22" si="5">IFERROR((T7-N7),"")</f>
        <v>0</v>
      </c>
      <c r="AC7" s="120">
        <f t="shared" si="5"/>
        <v>0</v>
      </c>
    </row>
    <row r="8" spans="1:29" s="78" customFormat="1" ht="13.5" customHeight="1" x14ac:dyDescent="0.2">
      <c r="A8" s="100" t="s">
        <v>946</v>
      </c>
      <c r="B8" s="101" t="s">
        <v>967</v>
      </c>
      <c r="C8" s="109" t="s">
        <v>966</v>
      </c>
      <c r="D8" s="86"/>
      <c r="E8" s="87">
        <v>15471</v>
      </c>
      <c r="F8" s="87">
        <v>15471</v>
      </c>
      <c r="G8" s="87"/>
      <c r="H8" s="87"/>
      <c r="I8" s="88"/>
      <c r="J8" s="86"/>
      <c r="K8" s="87">
        <v>35364</v>
      </c>
      <c r="L8" s="87">
        <v>35364</v>
      </c>
      <c r="M8" s="87"/>
      <c r="N8" s="87"/>
      <c r="O8" s="88"/>
      <c r="P8" s="86">
        <v>0</v>
      </c>
      <c r="Q8" s="87">
        <f t="shared" si="2"/>
        <v>32192</v>
      </c>
      <c r="R8" s="87">
        <v>32192</v>
      </c>
      <c r="S8" s="87">
        <v>0</v>
      </c>
      <c r="T8" s="87">
        <v>0</v>
      </c>
      <c r="U8" s="88">
        <v>0</v>
      </c>
      <c r="V8" s="122">
        <f t="shared" ref="V8:W71" si="6">P8-D8</f>
        <v>0</v>
      </c>
      <c r="W8" s="123">
        <f t="shared" si="6"/>
        <v>16721</v>
      </c>
      <c r="X8" s="123">
        <f t="shared" si="3"/>
        <v>0</v>
      </c>
      <c r="Y8" s="124">
        <f t="shared" si="3"/>
        <v>0</v>
      </c>
      <c r="Z8" s="125">
        <f t="shared" si="4"/>
        <v>0</v>
      </c>
      <c r="AA8" s="123">
        <f t="shared" si="4"/>
        <v>-3172</v>
      </c>
      <c r="AB8" s="123">
        <f t="shared" si="5"/>
        <v>0</v>
      </c>
      <c r="AC8" s="124">
        <f t="shared" si="5"/>
        <v>0</v>
      </c>
    </row>
    <row r="9" spans="1:29" s="78" customFormat="1" ht="13.5" customHeight="1" x14ac:dyDescent="0.2">
      <c r="A9" s="100" t="s">
        <v>946</v>
      </c>
      <c r="B9" s="101" t="s">
        <v>965</v>
      </c>
      <c r="C9" s="109" t="s">
        <v>964</v>
      </c>
      <c r="D9" s="86">
        <v>1936</v>
      </c>
      <c r="E9" s="87">
        <v>2449359.2000000002</v>
      </c>
      <c r="F9" s="87">
        <v>2232039.2000000002</v>
      </c>
      <c r="G9" s="87">
        <v>217320</v>
      </c>
      <c r="H9" s="87"/>
      <c r="I9" s="88"/>
      <c r="J9" s="86">
        <v>2424</v>
      </c>
      <c r="K9" s="87">
        <v>4518261.26</v>
      </c>
      <c r="L9" s="87">
        <v>4161501.26</v>
      </c>
      <c r="M9" s="87">
        <v>356760</v>
      </c>
      <c r="N9" s="87">
        <v>20150</v>
      </c>
      <c r="O9" s="88"/>
      <c r="P9" s="86">
        <v>2134</v>
      </c>
      <c r="Q9" s="87">
        <f t="shared" si="2"/>
        <v>3258970.5</v>
      </c>
      <c r="R9" s="87">
        <v>2902330.5</v>
      </c>
      <c r="S9" s="87">
        <v>356640</v>
      </c>
      <c r="T9" s="87">
        <v>8298</v>
      </c>
      <c r="U9" s="88">
        <v>0</v>
      </c>
      <c r="V9" s="122">
        <f t="shared" si="6"/>
        <v>198</v>
      </c>
      <c r="W9" s="123">
        <f t="shared" si="6"/>
        <v>809611.29999999981</v>
      </c>
      <c r="X9" s="123">
        <f t="shared" si="3"/>
        <v>8298</v>
      </c>
      <c r="Y9" s="124">
        <f t="shared" si="3"/>
        <v>0</v>
      </c>
      <c r="Z9" s="125">
        <f t="shared" si="4"/>
        <v>-290</v>
      </c>
      <c r="AA9" s="123">
        <f t="shared" si="4"/>
        <v>-1259290.7599999998</v>
      </c>
      <c r="AB9" s="123">
        <f t="shared" si="5"/>
        <v>-11852</v>
      </c>
      <c r="AC9" s="124">
        <f t="shared" si="5"/>
        <v>0</v>
      </c>
    </row>
    <row r="10" spans="1:29" s="78" customFormat="1" ht="13.5" customHeight="1" x14ac:dyDescent="0.2">
      <c r="A10" s="100" t="s">
        <v>946</v>
      </c>
      <c r="B10" s="101" t="s">
        <v>963</v>
      </c>
      <c r="C10" s="109" t="s">
        <v>962</v>
      </c>
      <c r="D10" s="86">
        <v>2447</v>
      </c>
      <c r="E10" s="87">
        <v>2721246.7299999995</v>
      </c>
      <c r="F10" s="87">
        <v>2565126.7299999995</v>
      </c>
      <c r="G10" s="87">
        <v>156120</v>
      </c>
      <c r="H10" s="87">
        <v>12622</v>
      </c>
      <c r="I10" s="88"/>
      <c r="J10" s="86">
        <v>2686</v>
      </c>
      <c r="K10" s="87">
        <v>4470488.7000000011</v>
      </c>
      <c r="L10" s="87">
        <v>4228928.7000000011</v>
      </c>
      <c r="M10" s="87">
        <v>241560</v>
      </c>
      <c r="N10" s="87">
        <v>93369</v>
      </c>
      <c r="O10" s="88"/>
      <c r="P10" s="86">
        <v>2558</v>
      </c>
      <c r="Q10" s="87">
        <f t="shared" si="2"/>
        <v>3559050.7399999993</v>
      </c>
      <c r="R10" s="87">
        <v>3315570.7399999993</v>
      </c>
      <c r="S10" s="87">
        <v>243480</v>
      </c>
      <c r="T10" s="87">
        <v>39313</v>
      </c>
      <c r="U10" s="88">
        <v>0</v>
      </c>
      <c r="V10" s="122">
        <f t="shared" si="6"/>
        <v>111</v>
      </c>
      <c r="W10" s="123">
        <f t="shared" si="6"/>
        <v>837804.00999999978</v>
      </c>
      <c r="X10" s="123">
        <f t="shared" si="3"/>
        <v>26691</v>
      </c>
      <c r="Y10" s="124">
        <f t="shared" si="3"/>
        <v>0</v>
      </c>
      <c r="Z10" s="125">
        <f t="shared" si="4"/>
        <v>-128</v>
      </c>
      <c r="AA10" s="123">
        <f t="shared" si="4"/>
        <v>-911437.96000000183</v>
      </c>
      <c r="AB10" s="123">
        <f t="shared" si="5"/>
        <v>-54056</v>
      </c>
      <c r="AC10" s="124">
        <f t="shared" si="5"/>
        <v>0</v>
      </c>
    </row>
    <row r="11" spans="1:29" s="78" customFormat="1" ht="13.5" customHeight="1" x14ac:dyDescent="0.2">
      <c r="A11" s="100" t="s">
        <v>946</v>
      </c>
      <c r="B11" s="101" t="s">
        <v>961</v>
      </c>
      <c r="C11" s="109" t="s">
        <v>960</v>
      </c>
      <c r="D11" s="86">
        <v>814</v>
      </c>
      <c r="E11" s="87">
        <v>731502.99999999988</v>
      </c>
      <c r="F11" s="87">
        <v>657342.99999999988</v>
      </c>
      <c r="G11" s="87">
        <v>74160</v>
      </c>
      <c r="H11" s="87"/>
      <c r="I11" s="88">
        <v>1041646.9799999999</v>
      </c>
      <c r="J11" s="86">
        <v>846</v>
      </c>
      <c r="K11" s="87">
        <v>1195137.8999999999</v>
      </c>
      <c r="L11" s="87">
        <v>1075137.8999999999</v>
      </c>
      <c r="M11" s="87">
        <v>120000</v>
      </c>
      <c r="N11" s="87"/>
      <c r="O11" s="88">
        <v>1788372.7200000004</v>
      </c>
      <c r="P11" s="86">
        <v>742</v>
      </c>
      <c r="Q11" s="87">
        <f t="shared" si="2"/>
        <v>895274.20000000007</v>
      </c>
      <c r="R11" s="87">
        <v>772634.20000000007</v>
      </c>
      <c r="S11" s="87">
        <v>122640</v>
      </c>
      <c r="T11" s="87">
        <v>0</v>
      </c>
      <c r="U11" s="88">
        <v>1501245.89</v>
      </c>
      <c r="V11" s="122">
        <f t="shared" si="6"/>
        <v>-72</v>
      </c>
      <c r="W11" s="123">
        <f t="shared" si="6"/>
        <v>163771.20000000019</v>
      </c>
      <c r="X11" s="123">
        <f t="shared" si="3"/>
        <v>0</v>
      </c>
      <c r="Y11" s="124">
        <f t="shared" si="3"/>
        <v>459598.91000000003</v>
      </c>
      <c r="Z11" s="125">
        <f t="shared" si="4"/>
        <v>-104</v>
      </c>
      <c r="AA11" s="123">
        <f t="shared" si="4"/>
        <v>-299863.69999999984</v>
      </c>
      <c r="AB11" s="123">
        <f t="shared" si="5"/>
        <v>0</v>
      </c>
      <c r="AC11" s="124">
        <f t="shared" si="5"/>
        <v>-287126.83000000054</v>
      </c>
    </row>
    <row r="12" spans="1:29" s="78" customFormat="1" ht="13.5" customHeight="1" x14ac:dyDescent="0.2">
      <c r="A12" s="100" t="s">
        <v>946</v>
      </c>
      <c r="B12" s="101" t="s">
        <v>959</v>
      </c>
      <c r="C12" s="109" t="s">
        <v>958</v>
      </c>
      <c r="D12" s="86">
        <v>264</v>
      </c>
      <c r="E12" s="87">
        <v>243757.2</v>
      </c>
      <c r="F12" s="87">
        <v>225997.2</v>
      </c>
      <c r="G12" s="87">
        <v>17760</v>
      </c>
      <c r="H12" s="87"/>
      <c r="I12" s="88"/>
      <c r="J12" s="86">
        <v>317</v>
      </c>
      <c r="K12" s="87">
        <v>440531.7</v>
      </c>
      <c r="L12" s="87">
        <v>410891.7</v>
      </c>
      <c r="M12" s="87">
        <v>29640</v>
      </c>
      <c r="N12" s="87"/>
      <c r="O12" s="88"/>
      <c r="P12" s="86">
        <v>286</v>
      </c>
      <c r="Q12" s="87">
        <f t="shared" si="2"/>
        <v>303030.90000000002</v>
      </c>
      <c r="R12" s="87">
        <v>276270.90000000002</v>
      </c>
      <c r="S12" s="87">
        <v>26760</v>
      </c>
      <c r="T12" s="87">
        <v>0</v>
      </c>
      <c r="U12" s="88">
        <v>0</v>
      </c>
      <c r="V12" s="122">
        <f t="shared" si="6"/>
        <v>22</v>
      </c>
      <c r="W12" s="123">
        <f t="shared" si="6"/>
        <v>59273.700000000012</v>
      </c>
      <c r="X12" s="123">
        <f t="shared" si="3"/>
        <v>0</v>
      </c>
      <c r="Y12" s="124">
        <f t="shared" si="3"/>
        <v>0</v>
      </c>
      <c r="Z12" s="125">
        <f t="shared" si="4"/>
        <v>-31</v>
      </c>
      <c r="AA12" s="123">
        <f t="shared" si="4"/>
        <v>-137500.79999999999</v>
      </c>
      <c r="AB12" s="123">
        <f t="shared" si="5"/>
        <v>0</v>
      </c>
      <c r="AC12" s="124">
        <f t="shared" si="5"/>
        <v>0</v>
      </c>
    </row>
    <row r="13" spans="1:29" s="78" customFormat="1" ht="13.5" customHeight="1" x14ac:dyDescent="0.2">
      <c r="A13" s="100" t="s">
        <v>946</v>
      </c>
      <c r="B13" s="101" t="s">
        <v>957</v>
      </c>
      <c r="C13" s="109" t="s">
        <v>956</v>
      </c>
      <c r="D13" s="86"/>
      <c r="E13" s="87">
        <v>32253</v>
      </c>
      <c r="F13" s="87">
        <v>32253</v>
      </c>
      <c r="G13" s="87"/>
      <c r="H13" s="87"/>
      <c r="I13" s="88"/>
      <c r="J13" s="86"/>
      <c r="K13" s="87">
        <v>40489</v>
      </c>
      <c r="L13" s="87">
        <v>40489</v>
      </c>
      <c r="M13" s="87"/>
      <c r="N13" s="87"/>
      <c r="O13" s="88"/>
      <c r="P13" s="86">
        <v>0</v>
      </c>
      <c r="Q13" s="87">
        <f t="shared" si="2"/>
        <v>40000</v>
      </c>
      <c r="R13" s="87">
        <v>40000</v>
      </c>
      <c r="S13" s="87">
        <v>0</v>
      </c>
      <c r="T13" s="87">
        <v>0</v>
      </c>
      <c r="U13" s="88">
        <v>0</v>
      </c>
      <c r="V13" s="122">
        <f t="shared" si="6"/>
        <v>0</v>
      </c>
      <c r="W13" s="123">
        <f t="shared" si="6"/>
        <v>7747</v>
      </c>
      <c r="X13" s="123">
        <f t="shared" si="3"/>
        <v>0</v>
      </c>
      <c r="Y13" s="124">
        <f t="shared" si="3"/>
        <v>0</v>
      </c>
      <c r="Z13" s="125">
        <f t="shared" si="4"/>
        <v>0</v>
      </c>
      <c r="AA13" s="123">
        <f t="shared" si="4"/>
        <v>-489</v>
      </c>
      <c r="AB13" s="123">
        <f t="shared" si="5"/>
        <v>0</v>
      </c>
      <c r="AC13" s="124">
        <f t="shared" si="5"/>
        <v>0</v>
      </c>
    </row>
    <row r="14" spans="1:29" s="78" customFormat="1" ht="13.5" customHeight="1" x14ac:dyDescent="0.2">
      <c r="A14" s="100" t="s">
        <v>946</v>
      </c>
      <c r="B14" s="101" t="s">
        <v>955</v>
      </c>
      <c r="C14" s="109" t="s">
        <v>954</v>
      </c>
      <c r="D14" s="86">
        <v>1206</v>
      </c>
      <c r="E14" s="87">
        <v>1178806.5999999999</v>
      </c>
      <c r="F14" s="87">
        <v>1045006.5999999999</v>
      </c>
      <c r="G14" s="87">
        <v>133800</v>
      </c>
      <c r="H14" s="87"/>
      <c r="I14" s="88"/>
      <c r="J14" s="86">
        <v>1673</v>
      </c>
      <c r="K14" s="87">
        <v>2794642.62</v>
      </c>
      <c r="L14" s="87">
        <v>2561722.62</v>
      </c>
      <c r="M14" s="87">
        <v>232920</v>
      </c>
      <c r="N14" s="87">
        <v>10184</v>
      </c>
      <c r="O14" s="88"/>
      <c r="P14" s="86">
        <v>1696</v>
      </c>
      <c r="Q14" s="87">
        <f t="shared" si="2"/>
        <v>2303732</v>
      </c>
      <c r="R14" s="87">
        <v>2078252</v>
      </c>
      <c r="S14" s="87">
        <v>225480</v>
      </c>
      <c r="T14" s="87">
        <v>4228</v>
      </c>
      <c r="U14" s="88">
        <v>0</v>
      </c>
      <c r="V14" s="122">
        <f t="shared" si="6"/>
        <v>490</v>
      </c>
      <c r="W14" s="123">
        <f t="shared" si="6"/>
        <v>1124925.4000000001</v>
      </c>
      <c r="X14" s="123">
        <f t="shared" si="3"/>
        <v>4228</v>
      </c>
      <c r="Y14" s="124">
        <f t="shared" si="3"/>
        <v>0</v>
      </c>
      <c r="Z14" s="125">
        <f t="shared" si="4"/>
        <v>23</v>
      </c>
      <c r="AA14" s="123">
        <f t="shared" si="4"/>
        <v>-490910.62000000011</v>
      </c>
      <c r="AB14" s="123">
        <f t="shared" si="5"/>
        <v>-5956</v>
      </c>
      <c r="AC14" s="124">
        <f t="shared" si="5"/>
        <v>0</v>
      </c>
    </row>
    <row r="15" spans="1:29" s="78" customFormat="1" ht="13.5" customHeight="1" x14ac:dyDescent="0.2">
      <c r="A15" s="100" t="s">
        <v>946</v>
      </c>
      <c r="B15" s="101" t="s">
        <v>953</v>
      </c>
      <c r="C15" s="109" t="s">
        <v>952</v>
      </c>
      <c r="D15" s="86">
        <v>184</v>
      </c>
      <c r="E15" s="87">
        <v>132144.4</v>
      </c>
      <c r="F15" s="87">
        <v>117744.4</v>
      </c>
      <c r="G15" s="87">
        <v>14400</v>
      </c>
      <c r="H15" s="87"/>
      <c r="I15" s="88"/>
      <c r="J15" s="86">
        <v>649</v>
      </c>
      <c r="K15" s="87">
        <v>279468.40000000002</v>
      </c>
      <c r="L15" s="87">
        <v>254148.4</v>
      </c>
      <c r="M15" s="87">
        <v>25320</v>
      </c>
      <c r="N15" s="87"/>
      <c r="O15" s="88"/>
      <c r="P15" s="86">
        <v>230</v>
      </c>
      <c r="Q15" s="87">
        <f t="shared" si="2"/>
        <v>177329</v>
      </c>
      <c r="R15" s="87">
        <v>153089</v>
      </c>
      <c r="S15" s="87">
        <v>24240</v>
      </c>
      <c r="T15" s="87">
        <v>0</v>
      </c>
      <c r="U15" s="88">
        <v>0</v>
      </c>
      <c r="V15" s="122">
        <f t="shared" si="6"/>
        <v>46</v>
      </c>
      <c r="W15" s="123">
        <f t="shared" si="6"/>
        <v>45184.600000000006</v>
      </c>
      <c r="X15" s="123">
        <f t="shared" si="3"/>
        <v>0</v>
      </c>
      <c r="Y15" s="124">
        <f t="shared" si="3"/>
        <v>0</v>
      </c>
      <c r="Z15" s="125">
        <f t="shared" si="4"/>
        <v>-419</v>
      </c>
      <c r="AA15" s="123">
        <f t="shared" si="4"/>
        <v>-102139.40000000002</v>
      </c>
      <c r="AB15" s="123">
        <f t="shared" si="5"/>
        <v>0</v>
      </c>
      <c r="AC15" s="124">
        <f t="shared" si="5"/>
        <v>0</v>
      </c>
    </row>
    <row r="16" spans="1:29" s="78" customFormat="1" ht="13.5" customHeight="1" x14ac:dyDescent="0.2">
      <c r="A16" s="100" t="s">
        <v>946</v>
      </c>
      <c r="B16" s="101" t="s">
        <v>951</v>
      </c>
      <c r="C16" s="109" t="s">
        <v>950</v>
      </c>
      <c r="D16" s="86">
        <v>752</v>
      </c>
      <c r="E16" s="87">
        <v>199828.4</v>
      </c>
      <c r="F16" s="87">
        <v>190468.4</v>
      </c>
      <c r="G16" s="87">
        <v>9360</v>
      </c>
      <c r="H16" s="87"/>
      <c r="I16" s="88"/>
      <c r="J16" s="86">
        <v>979</v>
      </c>
      <c r="K16" s="87">
        <v>383699.1</v>
      </c>
      <c r="L16" s="87">
        <v>370019.1</v>
      </c>
      <c r="M16" s="87">
        <v>13680</v>
      </c>
      <c r="N16" s="87"/>
      <c r="O16" s="88"/>
      <c r="P16" s="86">
        <v>844</v>
      </c>
      <c r="Q16" s="87">
        <f t="shared" si="2"/>
        <v>337376.6</v>
      </c>
      <c r="R16" s="87">
        <v>325496.59999999998</v>
      </c>
      <c r="S16" s="87">
        <v>11880</v>
      </c>
      <c r="T16" s="87">
        <v>0</v>
      </c>
      <c r="U16" s="88">
        <v>0</v>
      </c>
      <c r="V16" s="122">
        <f t="shared" si="6"/>
        <v>92</v>
      </c>
      <c r="W16" s="123">
        <f t="shared" si="6"/>
        <v>137548.19999999998</v>
      </c>
      <c r="X16" s="123">
        <f t="shared" si="3"/>
        <v>0</v>
      </c>
      <c r="Y16" s="124">
        <f t="shared" si="3"/>
        <v>0</v>
      </c>
      <c r="Z16" s="125">
        <f t="shared" si="4"/>
        <v>-135</v>
      </c>
      <c r="AA16" s="123">
        <f t="shared" si="4"/>
        <v>-46322.5</v>
      </c>
      <c r="AB16" s="123">
        <f t="shared" si="5"/>
        <v>0</v>
      </c>
      <c r="AC16" s="124">
        <f t="shared" si="5"/>
        <v>0</v>
      </c>
    </row>
    <row r="17" spans="1:29" s="78" customFormat="1" ht="13.5" customHeight="1" x14ac:dyDescent="0.2">
      <c r="A17" s="100" t="s">
        <v>946</v>
      </c>
      <c r="B17" s="101" t="s">
        <v>949</v>
      </c>
      <c r="C17" s="109" t="s">
        <v>212</v>
      </c>
      <c r="D17" s="86">
        <v>1295</v>
      </c>
      <c r="E17" s="87">
        <v>1090725.28</v>
      </c>
      <c r="F17" s="87">
        <v>981765.28</v>
      </c>
      <c r="G17" s="87">
        <v>108960</v>
      </c>
      <c r="H17" s="87"/>
      <c r="I17" s="88"/>
      <c r="J17" s="86">
        <v>1433</v>
      </c>
      <c r="K17" s="87">
        <v>1845681.8400000003</v>
      </c>
      <c r="L17" s="87">
        <v>1685481.8400000003</v>
      </c>
      <c r="M17" s="87">
        <v>160200</v>
      </c>
      <c r="N17" s="87"/>
      <c r="O17" s="88"/>
      <c r="P17" s="86">
        <v>1546</v>
      </c>
      <c r="Q17" s="87">
        <f t="shared" si="2"/>
        <v>1467833.8800000001</v>
      </c>
      <c r="R17" s="87">
        <v>1313393.8800000001</v>
      </c>
      <c r="S17" s="87">
        <v>154440</v>
      </c>
      <c r="T17" s="87">
        <v>0</v>
      </c>
      <c r="U17" s="88">
        <v>0</v>
      </c>
      <c r="V17" s="122">
        <f t="shared" si="6"/>
        <v>251</v>
      </c>
      <c r="W17" s="123">
        <f t="shared" si="6"/>
        <v>377108.60000000009</v>
      </c>
      <c r="X17" s="123">
        <f t="shared" si="3"/>
        <v>0</v>
      </c>
      <c r="Y17" s="124">
        <f t="shared" si="3"/>
        <v>0</v>
      </c>
      <c r="Z17" s="125">
        <f t="shared" si="4"/>
        <v>113</v>
      </c>
      <c r="AA17" s="123">
        <f t="shared" si="4"/>
        <v>-377847.9600000002</v>
      </c>
      <c r="AB17" s="123">
        <f t="shared" si="5"/>
        <v>0</v>
      </c>
      <c r="AC17" s="124">
        <f t="shared" si="5"/>
        <v>0</v>
      </c>
    </row>
    <row r="18" spans="1:29" s="78" customFormat="1" ht="13.5" customHeight="1" x14ac:dyDescent="0.2">
      <c r="A18" s="100" t="s">
        <v>946</v>
      </c>
      <c r="B18" s="101" t="s">
        <v>948</v>
      </c>
      <c r="C18" s="109" t="s">
        <v>947</v>
      </c>
      <c r="D18" s="86">
        <v>2317</v>
      </c>
      <c r="E18" s="87">
        <v>2558659.3200000003</v>
      </c>
      <c r="F18" s="87">
        <v>2330059.3200000003</v>
      </c>
      <c r="G18" s="87">
        <v>228600</v>
      </c>
      <c r="H18" s="87"/>
      <c r="I18" s="88"/>
      <c r="J18" s="86">
        <v>2749</v>
      </c>
      <c r="K18" s="87">
        <v>4061533.2200000007</v>
      </c>
      <c r="L18" s="87">
        <v>3714013.2200000007</v>
      </c>
      <c r="M18" s="87">
        <v>347520</v>
      </c>
      <c r="N18" s="87">
        <v>360</v>
      </c>
      <c r="O18" s="88"/>
      <c r="P18" s="86">
        <v>2426</v>
      </c>
      <c r="Q18" s="87">
        <f t="shared" si="2"/>
        <v>3327703.16</v>
      </c>
      <c r="R18" s="87">
        <v>2981623.16</v>
      </c>
      <c r="S18" s="87">
        <v>346080</v>
      </c>
      <c r="T18" s="87">
        <v>0</v>
      </c>
      <c r="U18" s="88">
        <v>0</v>
      </c>
      <c r="V18" s="122">
        <f t="shared" si="6"/>
        <v>109</v>
      </c>
      <c r="W18" s="123">
        <f t="shared" si="6"/>
        <v>769043.83999999985</v>
      </c>
      <c r="X18" s="123">
        <f t="shared" si="3"/>
        <v>0</v>
      </c>
      <c r="Y18" s="124">
        <f t="shared" si="3"/>
        <v>0</v>
      </c>
      <c r="Z18" s="125">
        <f t="shared" si="4"/>
        <v>-323</v>
      </c>
      <c r="AA18" s="123">
        <f t="shared" si="4"/>
        <v>-733830.06000000052</v>
      </c>
      <c r="AB18" s="123">
        <f t="shared" si="5"/>
        <v>-360</v>
      </c>
      <c r="AC18" s="124">
        <f t="shared" si="5"/>
        <v>0</v>
      </c>
    </row>
    <row r="19" spans="1:29" s="78" customFormat="1" ht="13.5" customHeight="1" x14ac:dyDescent="0.2">
      <c r="A19" s="100" t="s">
        <v>946</v>
      </c>
      <c r="B19" s="101" t="s">
        <v>945</v>
      </c>
      <c r="C19" s="109" t="s">
        <v>944</v>
      </c>
      <c r="D19" s="86">
        <v>297</v>
      </c>
      <c r="E19" s="87">
        <v>252977.5</v>
      </c>
      <c r="F19" s="87">
        <v>217697.5</v>
      </c>
      <c r="G19" s="87">
        <v>35280</v>
      </c>
      <c r="H19" s="87"/>
      <c r="I19" s="88"/>
      <c r="J19" s="86">
        <v>936</v>
      </c>
      <c r="K19" s="87">
        <v>420537.4</v>
      </c>
      <c r="L19" s="87">
        <v>369417.4</v>
      </c>
      <c r="M19" s="87">
        <v>51120</v>
      </c>
      <c r="N19" s="87"/>
      <c r="O19" s="88"/>
      <c r="P19" s="86">
        <v>275</v>
      </c>
      <c r="Q19" s="87">
        <f t="shared" si="2"/>
        <v>323751</v>
      </c>
      <c r="R19" s="87">
        <v>275751</v>
      </c>
      <c r="S19" s="87">
        <v>48000</v>
      </c>
      <c r="T19" s="87">
        <v>0</v>
      </c>
      <c r="U19" s="88">
        <v>0</v>
      </c>
      <c r="V19" s="122">
        <f t="shared" si="6"/>
        <v>-22</v>
      </c>
      <c r="W19" s="123">
        <f t="shared" si="6"/>
        <v>70773.5</v>
      </c>
      <c r="X19" s="123">
        <f t="shared" si="3"/>
        <v>0</v>
      </c>
      <c r="Y19" s="124">
        <f t="shared" si="3"/>
        <v>0</v>
      </c>
      <c r="Z19" s="125">
        <f t="shared" si="4"/>
        <v>-661</v>
      </c>
      <c r="AA19" s="123">
        <f t="shared" si="4"/>
        <v>-96786.400000000023</v>
      </c>
      <c r="AB19" s="123">
        <f t="shared" si="5"/>
        <v>0</v>
      </c>
      <c r="AC19" s="124">
        <f t="shared" si="5"/>
        <v>0</v>
      </c>
    </row>
    <row r="20" spans="1:29" x14ac:dyDescent="0.2">
      <c r="A20" s="102" t="s">
        <v>889</v>
      </c>
      <c r="B20" s="103" t="s">
        <v>943</v>
      </c>
      <c r="C20" s="110" t="s">
        <v>942</v>
      </c>
      <c r="D20" s="89">
        <v>371</v>
      </c>
      <c r="E20" s="90">
        <v>474630.1</v>
      </c>
      <c r="F20" s="90">
        <v>426030.1</v>
      </c>
      <c r="G20" s="90">
        <v>48600</v>
      </c>
      <c r="H20" s="90"/>
      <c r="I20" s="91"/>
      <c r="J20" s="89">
        <v>465</v>
      </c>
      <c r="K20" s="90">
        <v>605435.20000000007</v>
      </c>
      <c r="L20" s="90">
        <v>540035.20000000007</v>
      </c>
      <c r="M20" s="90">
        <v>65400</v>
      </c>
      <c r="N20" s="90"/>
      <c r="O20" s="91"/>
      <c r="P20" s="89">
        <v>502</v>
      </c>
      <c r="Q20" s="90">
        <f t="shared" ref="Q20:Q47" si="7">SUM(R20:S20)</f>
        <v>518531.1</v>
      </c>
      <c r="R20" s="90">
        <v>448211.1</v>
      </c>
      <c r="S20" s="90">
        <v>70320</v>
      </c>
      <c r="T20" s="90">
        <v>0</v>
      </c>
      <c r="U20" s="91">
        <v>0</v>
      </c>
      <c r="V20" s="122">
        <f t="shared" si="6"/>
        <v>131</v>
      </c>
      <c r="W20" s="123">
        <f t="shared" si="6"/>
        <v>43901</v>
      </c>
      <c r="X20" s="123">
        <f t="shared" si="3"/>
        <v>0</v>
      </c>
      <c r="Y20" s="124">
        <f t="shared" si="3"/>
        <v>0</v>
      </c>
      <c r="Z20" s="125">
        <f t="shared" si="4"/>
        <v>37</v>
      </c>
      <c r="AA20" s="123">
        <f t="shared" si="4"/>
        <v>-86904.100000000093</v>
      </c>
      <c r="AB20" s="123">
        <f t="shared" si="5"/>
        <v>0</v>
      </c>
      <c r="AC20" s="124">
        <f t="shared" si="5"/>
        <v>0</v>
      </c>
    </row>
    <row r="21" spans="1:29" ht="12.75" customHeight="1" x14ac:dyDescent="0.2">
      <c r="A21" s="102" t="s">
        <v>889</v>
      </c>
      <c r="B21" s="103" t="s">
        <v>941</v>
      </c>
      <c r="C21" s="110" t="s">
        <v>940</v>
      </c>
      <c r="D21" s="89"/>
      <c r="E21" s="90">
        <v>80421</v>
      </c>
      <c r="F21" s="90">
        <v>80421</v>
      </c>
      <c r="G21" s="90"/>
      <c r="H21" s="90"/>
      <c r="I21" s="91"/>
      <c r="J21" s="89"/>
      <c r="K21" s="90">
        <v>113429</v>
      </c>
      <c r="L21" s="90">
        <v>113429</v>
      </c>
      <c r="M21" s="90"/>
      <c r="N21" s="90"/>
      <c r="O21" s="91"/>
      <c r="P21" s="89">
        <v>0</v>
      </c>
      <c r="Q21" s="90">
        <f t="shared" si="7"/>
        <v>109378</v>
      </c>
      <c r="R21" s="90">
        <v>109378</v>
      </c>
      <c r="S21" s="90">
        <v>0</v>
      </c>
      <c r="T21" s="90">
        <v>0</v>
      </c>
      <c r="U21" s="91">
        <v>0</v>
      </c>
      <c r="V21" s="122">
        <f t="shared" si="6"/>
        <v>0</v>
      </c>
      <c r="W21" s="123">
        <f t="shared" si="6"/>
        <v>28957</v>
      </c>
      <c r="X21" s="123">
        <f t="shared" si="3"/>
        <v>0</v>
      </c>
      <c r="Y21" s="124">
        <f t="shared" si="3"/>
        <v>0</v>
      </c>
      <c r="Z21" s="125">
        <f t="shared" si="4"/>
        <v>0</v>
      </c>
      <c r="AA21" s="123">
        <f t="shared" si="4"/>
        <v>-4051</v>
      </c>
      <c r="AB21" s="123">
        <f t="shared" si="5"/>
        <v>0</v>
      </c>
      <c r="AC21" s="124">
        <f t="shared" si="5"/>
        <v>0</v>
      </c>
    </row>
    <row r="22" spans="1:29" ht="12.75" customHeight="1" x14ac:dyDescent="0.2">
      <c r="A22" s="102" t="s">
        <v>889</v>
      </c>
      <c r="B22" s="103" t="s">
        <v>939</v>
      </c>
      <c r="C22" s="110" t="s">
        <v>938</v>
      </c>
      <c r="D22" s="89"/>
      <c r="E22" s="90">
        <v>5320</v>
      </c>
      <c r="F22" s="90">
        <v>5320</v>
      </c>
      <c r="G22" s="90"/>
      <c r="H22" s="90"/>
      <c r="I22" s="91"/>
      <c r="J22" s="89"/>
      <c r="K22" s="90">
        <v>19970</v>
      </c>
      <c r="L22" s="90">
        <v>19970</v>
      </c>
      <c r="M22" s="90"/>
      <c r="N22" s="90"/>
      <c r="O22" s="91"/>
      <c r="P22" s="89">
        <v>0</v>
      </c>
      <c r="Q22" s="90">
        <f t="shared" si="7"/>
        <v>16762</v>
      </c>
      <c r="R22" s="90">
        <v>16762</v>
      </c>
      <c r="S22" s="90">
        <v>0</v>
      </c>
      <c r="T22" s="90">
        <v>0</v>
      </c>
      <c r="U22" s="91">
        <v>0</v>
      </c>
      <c r="V22" s="122">
        <f t="shared" si="6"/>
        <v>0</v>
      </c>
      <c r="W22" s="123">
        <f t="shared" si="6"/>
        <v>11442</v>
      </c>
      <c r="X22" s="123">
        <f t="shared" si="3"/>
        <v>0</v>
      </c>
      <c r="Y22" s="124">
        <f t="shared" si="3"/>
        <v>0</v>
      </c>
      <c r="Z22" s="125">
        <f t="shared" si="4"/>
        <v>0</v>
      </c>
      <c r="AA22" s="123">
        <f t="shared" si="4"/>
        <v>-3208</v>
      </c>
      <c r="AB22" s="123">
        <f t="shared" si="5"/>
        <v>0</v>
      </c>
      <c r="AC22" s="124">
        <f t="shared" si="5"/>
        <v>0</v>
      </c>
    </row>
    <row r="23" spans="1:29" x14ac:dyDescent="0.2">
      <c r="A23" s="102" t="s">
        <v>889</v>
      </c>
      <c r="B23" s="103" t="s">
        <v>937</v>
      </c>
      <c r="C23" s="110" t="s">
        <v>936</v>
      </c>
      <c r="D23" s="89"/>
      <c r="E23" s="90">
        <v>138013</v>
      </c>
      <c r="F23" s="90">
        <v>138013</v>
      </c>
      <c r="G23" s="90"/>
      <c r="H23" s="90"/>
      <c r="I23" s="91"/>
      <c r="J23" s="89"/>
      <c r="K23" s="90">
        <v>116574</v>
      </c>
      <c r="L23" s="90">
        <v>116574</v>
      </c>
      <c r="M23" s="90"/>
      <c r="N23" s="90"/>
      <c r="O23" s="91"/>
      <c r="P23" s="89">
        <v>0</v>
      </c>
      <c r="Q23" s="90">
        <f t="shared" si="7"/>
        <v>110668</v>
      </c>
      <c r="R23" s="90">
        <v>110668</v>
      </c>
      <c r="S23" s="90">
        <v>0</v>
      </c>
      <c r="T23" s="90">
        <v>0</v>
      </c>
      <c r="U23" s="91">
        <v>0</v>
      </c>
      <c r="V23" s="122">
        <f t="shared" si="6"/>
        <v>0</v>
      </c>
      <c r="W23" s="123">
        <f t="shared" si="6"/>
        <v>-27345</v>
      </c>
      <c r="X23" s="123">
        <f t="shared" ref="X23:Y86" si="8">T23-H23</f>
        <v>0</v>
      </c>
      <c r="Y23" s="124">
        <f t="shared" si="8"/>
        <v>0</v>
      </c>
      <c r="Z23" s="125">
        <f t="shared" ref="Z23:AA86" si="9">IFERROR((P23-J23),"")</f>
        <v>0</v>
      </c>
      <c r="AA23" s="123">
        <f t="shared" si="9"/>
        <v>-5906</v>
      </c>
      <c r="AB23" s="123">
        <f t="shared" ref="AB23:AC86" si="10">IFERROR((T23-N23),"")</f>
        <v>0</v>
      </c>
      <c r="AC23" s="124">
        <f t="shared" si="10"/>
        <v>0</v>
      </c>
    </row>
    <row r="24" spans="1:29" ht="12.75" customHeight="1" x14ac:dyDescent="0.2">
      <c r="A24" s="102" t="s">
        <v>889</v>
      </c>
      <c r="B24" s="103" t="s">
        <v>935</v>
      </c>
      <c r="C24" s="110" t="s">
        <v>934</v>
      </c>
      <c r="D24" s="89"/>
      <c r="E24" s="90">
        <v>3657</v>
      </c>
      <c r="F24" s="90">
        <v>3657</v>
      </c>
      <c r="G24" s="90"/>
      <c r="H24" s="90"/>
      <c r="I24" s="91"/>
      <c r="J24" s="89"/>
      <c r="K24" s="90">
        <v>3953</v>
      </c>
      <c r="L24" s="90">
        <v>3953</v>
      </c>
      <c r="M24" s="90"/>
      <c r="N24" s="90"/>
      <c r="O24" s="91"/>
      <c r="P24" s="89">
        <v>0</v>
      </c>
      <c r="Q24" s="90">
        <f t="shared" si="7"/>
        <v>2950</v>
      </c>
      <c r="R24" s="90">
        <v>2950</v>
      </c>
      <c r="S24" s="90">
        <v>0</v>
      </c>
      <c r="T24" s="90">
        <v>0</v>
      </c>
      <c r="U24" s="91">
        <v>0</v>
      </c>
      <c r="V24" s="122">
        <f t="shared" si="6"/>
        <v>0</v>
      </c>
      <c r="W24" s="123">
        <f t="shared" si="6"/>
        <v>-707</v>
      </c>
      <c r="X24" s="123">
        <f t="shared" si="8"/>
        <v>0</v>
      </c>
      <c r="Y24" s="124">
        <f t="shared" si="8"/>
        <v>0</v>
      </c>
      <c r="Z24" s="125">
        <f t="shared" si="9"/>
        <v>0</v>
      </c>
      <c r="AA24" s="123">
        <f t="shared" si="9"/>
        <v>-1003</v>
      </c>
      <c r="AB24" s="123">
        <f t="shared" si="10"/>
        <v>0</v>
      </c>
      <c r="AC24" s="124">
        <f t="shared" si="10"/>
        <v>0</v>
      </c>
    </row>
    <row r="25" spans="1:29" ht="12.75" customHeight="1" x14ac:dyDescent="0.2">
      <c r="A25" s="102" t="s">
        <v>889</v>
      </c>
      <c r="B25" s="103" t="s">
        <v>933</v>
      </c>
      <c r="C25" s="110" t="s">
        <v>932</v>
      </c>
      <c r="D25" s="89">
        <v>4871</v>
      </c>
      <c r="E25" s="90">
        <v>5902362.879999999</v>
      </c>
      <c r="F25" s="90">
        <v>5414562.879999999</v>
      </c>
      <c r="G25" s="90">
        <v>487800</v>
      </c>
      <c r="H25" s="90">
        <v>30606</v>
      </c>
      <c r="I25" s="91"/>
      <c r="J25" s="89">
        <v>5335</v>
      </c>
      <c r="K25" s="90">
        <v>9170971.2200000007</v>
      </c>
      <c r="L25" s="90">
        <v>8487211.2200000007</v>
      </c>
      <c r="M25" s="90">
        <v>683760</v>
      </c>
      <c r="N25" s="90">
        <v>132843.88</v>
      </c>
      <c r="O25" s="91"/>
      <c r="P25" s="89">
        <v>5149</v>
      </c>
      <c r="Q25" s="90">
        <f t="shared" si="7"/>
        <v>7186664.2000000002</v>
      </c>
      <c r="R25" s="90">
        <v>6495944.2000000002</v>
      </c>
      <c r="S25" s="90">
        <v>690720</v>
      </c>
      <c r="T25" s="90">
        <v>59139</v>
      </c>
      <c r="U25" s="91">
        <v>0</v>
      </c>
      <c r="V25" s="122">
        <f t="shared" si="6"/>
        <v>278</v>
      </c>
      <c r="W25" s="123">
        <f t="shared" si="6"/>
        <v>1284301.3200000012</v>
      </c>
      <c r="X25" s="123">
        <f t="shared" si="8"/>
        <v>28533</v>
      </c>
      <c r="Y25" s="124">
        <f t="shared" si="8"/>
        <v>0</v>
      </c>
      <c r="Z25" s="125">
        <f t="shared" si="9"/>
        <v>-186</v>
      </c>
      <c r="AA25" s="123">
        <f t="shared" si="9"/>
        <v>-1984307.0200000005</v>
      </c>
      <c r="AB25" s="123">
        <f t="shared" si="10"/>
        <v>-73704.88</v>
      </c>
      <c r="AC25" s="124">
        <f t="shared" si="10"/>
        <v>0</v>
      </c>
    </row>
    <row r="26" spans="1:29" ht="12.75" customHeight="1" x14ac:dyDescent="0.2">
      <c r="A26" s="102" t="s">
        <v>889</v>
      </c>
      <c r="B26" s="103" t="s">
        <v>931</v>
      </c>
      <c r="C26" s="110" t="s">
        <v>930</v>
      </c>
      <c r="D26" s="89">
        <v>1329</v>
      </c>
      <c r="E26" s="90">
        <v>1323659.1399999997</v>
      </c>
      <c r="F26" s="90">
        <v>1262339.1399999997</v>
      </c>
      <c r="G26" s="90">
        <v>61320</v>
      </c>
      <c r="H26" s="90"/>
      <c r="I26" s="91"/>
      <c r="J26" s="89">
        <v>1751</v>
      </c>
      <c r="K26" s="90">
        <v>2078487.9</v>
      </c>
      <c r="L26" s="90">
        <v>2001927.9</v>
      </c>
      <c r="M26" s="90">
        <v>76560</v>
      </c>
      <c r="N26" s="90"/>
      <c r="O26" s="91"/>
      <c r="P26" s="89">
        <v>1529</v>
      </c>
      <c r="Q26" s="90">
        <f t="shared" si="7"/>
        <v>1670204.32</v>
      </c>
      <c r="R26" s="90">
        <v>1594844.32</v>
      </c>
      <c r="S26" s="90">
        <v>75360</v>
      </c>
      <c r="T26" s="90">
        <v>1920</v>
      </c>
      <c r="U26" s="91">
        <v>0</v>
      </c>
      <c r="V26" s="122">
        <f t="shared" si="6"/>
        <v>200</v>
      </c>
      <c r="W26" s="123">
        <f t="shared" si="6"/>
        <v>346545.1800000004</v>
      </c>
      <c r="X26" s="123">
        <f t="shared" si="8"/>
        <v>1920</v>
      </c>
      <c r="Y26" s="124">
        <f t="shared" si="8"/>
        <v>0</v>
      </c>
      <c r="Z26" s="125">
        <f t="shared" si="9"/>
        <v>-222</v>
      </c>
      <c r="AA26" s="123">
        <f t="shared" si="9"/>
        <v>-408283.57999999984</v>
      </c>
      <c r="AB26" s="123">
        <f t="shared" si="10"/>
        <v>1920</v>
      </c>
      <c r="AC26" s="124">
        <f t="shared" si="10"/>
        <v>0</v>
      </c>
    </row>
    <row r="27" spans="1:29" ht="12.75" customHeight="1" x14ac:dyDescent="0.2">
      <c r="A27" s="102" t="s">
        <v>889</v>
      </c>
      <c r="B27" s="103" t="s">
        <v>929</v>
      </c>
      <c r="C27" s="110" t="s">
        <v>928</v>
      </c>
      <c r="D27" s="89">
        <v>2484</v>
      </c>
      <c r="E27" s="90">
        <v>2893576.1199999996</v>
      </c>
      <c r="F27" s="90">
        <v>2729056.1199999996</v>
      </c>
      <c r="G27" s="90">
        <v>164520</v>
      </c>
      <c r="H27" s="90">
        <v>9829</v>
      </c>
      <c r="I27" s="91">
        <v>540664.91999999993</v>
      </c>
      <c r="J27" s="89">
        <v>3012</v>
      </c>
      <c r="K27" s="90">
        <v>5436100.7000000002</v>
      </c>
      <c r="L27" s="90">
        <v>5177260.7</v>
      </c>
      <c r="M27" s="90">
        <v>258840</v>
      </c>
      <c r="N27" s="90">
        <v>47537</v>
      </c>
      <c r="O27" s="91">
        <v>1194974.5999999999</v>
      </c>
      <c r="P27" s="89">
        <v>2621</v>
      </c>
      <c r="Q27" s="90">
        <f t="shared" si="7"/>
        <v>4117126.44</v>
      </c>
      <c r="R27" s="90">
        <v>3855166.44</v>
      </c>
      <c r="S27" s="90">
        <v>261960</v>
      </c>
      <c r="T27" s="90">
        <v>39852</v>
      </c>
      <c r="U27" s="91">
        <v>1119545.98</v>
      </c>
      <c r="V27" s="122">
        <f t="shared" si="6"/>
        <v>137</v>
      </c>
      <c r="W27" s="123">
        <f t="shared" si="6"/>
        <v>1223550.3200000003</v>
      </c>
      <c r="X27" s="123">
        <f t="shared" si="8"/>
        <v>30023</v>
      </c>
      <c r="Y27" s="124">
        <f t="shared" si="8"/>
        <v>578881.06000000006</v>
      </c>
      <c r="Z27" s="125">
        <f t="shared" si="9"/>
        <v>-391</v>
      </c>
      <c r="AA27" s="123">
        <f t="shared" si="9"/>
        <v>-1318974.2600000002</v>
      </c>
      <c r="AB27" s="123">
        <f t="shared" si="10"/>
        <v>-7685</v>
      </c>
      <c r="AC27" s="124">
        <f t="shared" si="10"/>
        <v>-75428.619999999879</v>
      </c>
    </row>
    <row r="28" spans="1:29" ht="12.75" customHeight="1" x14ac:dyDescent="0.2">
      <c r="A28" s="102" t="s">
        <v>889</v>
      </c>
      <c r="B28" s="103" t="s">
        <v>927</v>
      </c>
      <c r="C28" s="110" t="s">
        <v>926</v>
      </c>
      <c r="D28" s="89">
        <v>534</v>
      </c>
      <c r="E28" s="90">
        <v>569745.70000000007</v>
      </c>
      <c r="F28" s="90">
        <v>518625.70000000007</v>
      </c>
      <c r="G28" s="90">
        <v>51120</v>
      </c>
      <c r="H28" s="90"/>
      <c r="I28" s="91"/>
      <c r="J28" s="89">
        <v>711</v>
      </c>
      <c r="K28" s="90">
        <v>1021397.6</v>
      </c>
      <c r="L28" s="90">
        <v>943877.6</v>
      </c>
      <c r="M28" s="90">
        <v>77520</v>
      </c>
      <c r="N28" s="90"/>
      <c r="O28" s="91"/>
      <c r="P28" s="89">
        <v>671</v>
      </c>
      <c r="Q28" s="90">
        <f t="shared" si="7"/>
        <v>870451</v>
      </c>
      <c r="R28" s="90">
        <v>797251</v>
      </c>
      <c r="S28" s="90">
        <v>73200</v>
      </c>
      <c r="T28" s="90">
        <v>0</v>
      </c>
      <c r="U28" s="91">
        <v>0</v>
      </c>
      <c r="V28" s="122">
        <f t="shared" si="6"/>
        <v>137</v>
      </c>
      <c r="W28" s="123">
        <f t="shared" si="6"/>
        <v>300705.29999999993</v>
      </c>
      <c r="X28" s="123">
        <f t="shared" si="8"/>
        <v>0</v>
      </c>
      <c r="Y28" s="124">
        <f t="shared" si="8"/>
        <v>0</v>
      </c>
      <c r="Z28" s="125">
        <f t="shared" si="9"/>
        <v>-40</v>
      </c>
      <c r="AA28" s="123">
        <f t="shared" si="9"/>
        <v>-150946.59999999998</v>
      </c>
      <c r="AB28" s="123">
        <f t="shared" si="10"/>
        <v>0</v>
      </c>
      <c r="AC28" s="124">
        <f t="shared" si="10"/>
        <v>0</v>
      </c>
    </row>
    <row r="29" spans="1:29" x14ac:dyDescent="0.2">
      <c r="A29" s="102" t="s">
        <v>889</v>
      </c>
      <c r="B29" s="103" t="s">
        <v>925</v>
      </c>
      <c r="C29" s="110" t="s">
        <v>924</v>
      </c>
      <c r="D29" s="89">
        <v>2312</v>
      </c>
      <c r="E29" s="90">
        <v>4221011.8000000007</v>
      </c>
      <c r="F29" s="90">
        <v>4078811.8000000007</v>
      </c>
      <c r="G29" s="90">
        <v>142200</v>
      </c>
      <c r="H29" s="90">
        <v>21365</v>
      </c>
      <c r="I29" s="91"/>
      <c r="J29" s="89">
        <v>2814</v>
      </c>
      <c r="K29" s="90">
        <v>5510493.9000000004</v>
      </c>
      <c r="L29" s="90">
        <v>5290773.9000000004</v>
      </c>
      <c r="M29" s="90">
        <v>219720</v>
      </c>
      <c r="N29" s="90">
        <v>143825</v>
      </c>
      <c r="O29" s="91"/>
      <c r="P29" s="89">
        <v>2606</v>
      </c>
      <c r="Q29" s="90">
        <f t="shared" si="7"/>
        <v>4626078.1000000006</v>
      </c>
      <c r="R29" s="90">
        <v>4417518.1000000006</v>
      </c>
      <c r="S29" s="90">
        <v>208560</v>
      </c>
      <c r="T29" s="90">
        <v>61726</v>
      </c>
      <c r="U29" s="91">
        <v>0</v>
      </c>
      <c r="V29" s="122">
        <f t="shared" si="6"/>
        <v>294</v>
      </c>
      <c r="W29" s="123">
        <f t="shared" si="6"/>
        <v>405066.29999999981</v>
      </c>
      <c r="X29" s="123">
        <f t="shared" si="8"/>
        <v>40361</v>
      </c>
      <c r="Y29" s="124">
        <f t="shared" si="8"/>
        <v>0</v>
      </c>
      <c r="Z29" s="125">
        <f t="shared" si="9"/>
        <v>-208</v>
      </c>
      <c r="AA29" s="123">
        <f t="shared" si="9"/>
        <v>-884415.79999999981</v>
      </c>
      <c r="AB29" s="123">
        <f t="shared" si="10"/>
        <v>-82099</v>
      </c>
      <c r="AC29" s="124">
        <f t="shared" si="10"/>
        <v>0</v>
      </c>
    </row>
    <row r="30" spans="1:29" ht="12.75" customHeight="1" x14ac:dyDescent="0.2">
      <c r="A30" s="102" t="s">
        <v>889</v>
      </c>
      <c r="B30" s="103" t="s">
        <v>923</v>
      </c>
      <c r="C30" s="110" t="s">
        <v>922</v>
      </c>
      <c r="D30" s="89">
        <v>466</v>
      </c>
      <c r="E30" s="90">
        <v>373029</v>
      </c>
      <c r="F30" s="90">
        <v>335949</v>
      </c>
      <c r="G30" s="90">
        <v>37080</v>
      </c>
      <c r="H30" s="90"/>
      <c r="I30" s="91"/>
      <c r="J30" s="89">
        <v>372</v>
      </c>
      <c r="K30" s="90">
        <v>638186.19999999995</v>
      </c>
      <c r="L30" s="90">
        <v>592946.19999999995</v>
      </c>
      <c r="M30" s="90">
        <v>45240</v>
      </c>
      <c r="N30" s="90"/>
      <c r="O30" s="91"/>
      <c r="P30" s="89">
        <v>339</v>
      </c>
      <c r="Q30" s="90">
        <f t="shared" si="7"/>
        <v>391491</v>
      </c>
      <c r="R30" s="90">
        <v>348531</v>
      </c>
      <c r="S30" s="90">
        <v>42960</v>
      </c>
      <c r="T30" s="90">
        <v>0</v>
      </c>
      <c r="U30" s="91">
        <v>0</v>
      </c>
      <c r="V30" s="122">
        <f t="shared" si="6"/>
        <v>-127</v>
      </c>
      <c r="W30" s="123">
        <f t="shared" si="6"/>
        <v>18462</v>
      </c>
      <c r="X30" s="123">
        <f t="shared" si="8"/>
        <v>0</v>
      </c>
      <c r="Y30" s="124">
        <f t="shared" si="8"/>
        <v>0</v>
      </c>
      <c r="Z30" s="125">
        <f t="shared" si="9"/>
        <v>-33</v>
      </c>
      <c r="AA30" s="123">
        <f t="shared" si="9"/>
        <v>-246695.19999999995</v>
      </c>
      <c r="AB30" s="123">
        <f t="shared" si="10"/>
        <v>0</v>
      </c>
      <c r="AC30" s="124">
        <f t="shared" si="10"/>
        <v>0</v>
      </c>
    </row>
    <row r="31" spans="1:29" x14ac:dyDescent="0.2">
      <c r="A31" s="102" t="s">
        <v>889</v>
      </c>
      <c r="B31" s="103" t="s">
        <v>921</v>
      </c>
      <c r="C31" s="110" t="s">
        <v>920</v>
      </c>
      <c r="D31" s="89">
        <v>183</v>
      </c>
      <c r="E31" s="90">
        <v>177480.8</v>
      </c>
      <c r="F31" s="90">
        <v>162720.79999999999</v>
      </c>
      <c r="G31" s="90">
        <v>14760</v>
      </c>
      <c r="H31" s="90"/>
      <c r="I31" s="91"/>
      <c r="J31" s="89">
        <v>248</v>
      </c>
      <c r="K31" s="90">
        <v>248188.79999999999</v>
      </c>
      <c r="L31" s="90">
        <v>227908.8</v>
      </c>
      <c r="M31" s="90">
        <v>20280</v>
      </c>
      <c r="N31" s="90"/>
      <c r="O31" s="91"/>
      <c r="P31" s="89">
        <v>244</v>
      </c>
      <c r="Q31" s="90">
        <f t="shared" si="7"/>
        <v>267604.2</v>
      </c>
      <c r="R31" s="90">
        <v>247084.2</v>
      </c>
      <c r="S31" s="90">
        <v>20520</v>
      </c>
      <c r="T31" s="90">
        <v>0</v>
      </c>
      <c r="U31" s="91">
        <v>0</v>
      </c>
      <c r="V31" s="122">
        <f t="shared" si="6"/>
        <v>61</v>
      </c>
      <c r="W31" s="123">
        <f t="shared" si="6"/>
        <v>90123.400000000023</v>
      </c>
      <c r="X31" s="123">
        <f t="shared" si="8"/>
        <v>0</v>
      </c>
      <c r="Y31" s="124">
        <f t="shared" si="8"/>
        <v>0</v>
      </c>
      <c r="Z31" s="125">
        <f t="shared" si="9"/>
        <v>-4</v>
      </c>
      <c r="AA31" s="123">
        <f t="shared" si="9"/>
        <v>19415.400000000023</v>
      </c>
      <c r="AB31" s="123">
        <f t="shared" si="10"/>
        <v>0</v>
      </c>
      <c r="AC31" s="124">
        <f t="shared" si="10"/>
        <v>0</v>
      </c>
    </row>
    <row r="32" spans="1:29" x14ac:dyDescent="0.2">
      <c r="A32" s="102" t="s">
        <v>889</v>
      </c>
      <c r="B32" s="103" t="s">
        <v>919</v>
      </c>
      <c r="C32" s="110" t="s">
        <v>918</v>
      </c>
      <c r="D32" s="89">
        <v>488</v>
      </c>
      <c r="E32" s="90">
        <v>243514.19999999998</v>
      </c>
      <c r="F32" s="90">
        <v>218074.19999999998</v>
      </c>
      <c r="G32" s="90">
        <v>25440</v>
      </c>
      <c r="H32" s="90"/>
      <c r="I32" s="91"/>
      <c r="J32" s="89">
        <v>859</v>
      </c>
      <c r="K32" s="90">
        <v>369320.8</v>
      </c>
      <c r="L32" s="90">
        <v>329480.8</v>
      </c>
      <c r="M32" s="90">
        <v>39840</v>
      </c>
      <c r="N32" s="90"/>
      <c r="O32" s="91"/>
      <c r="P32" s="89">
        <v>600</v>
      </c>
      <c r="Q32" s="90">
        <f t="shared" si="7"/>
        <v>244913.00000000003</v>
      </c>
      <c r="R32" s="90">
        <v>204593.00000000003</v>
      </c>
      <c r="S32" s="90">
        <v>40320</v>
      </c>
      <c r="T32" s="90">
        <v>0</v>
      </c>
      <c r="U32" s="91">
        <v>0</v>
      </c>
      <c r="V32" s="122">
        <f t="shared" si="6"/>
        <v>112</v>
      </c>
      <c r="W32" s="123">
        <f t="shared" si="6"/>
        <v>1398.8000000000466</v>
      </c>
      <c r="X32" s="123">
        <f t="shared" si="8"/>
        <v>0</v>
      </c>
      <c r="Y32" s="124">
        <f t="shared" si="8"/>
        <v>0</v>
      </c>
      <c r="Z32" s="125">
        <f t="shared" si="9"/>
        <v>-259</v>
      </c>
      <c r="AA32" s="123">
        <f t="shared" si="9"/>
        <v>-124407.79999999996</v>
      </c>
      <c r="AB32" s="123">
        <f t="shared" si="10"/>
        <v>0</v>
      </c>
      <c r="AC32" s="124">
        <f t="shared" si="10"/>
        <v>0</v>
      </c>
    </row>
    <row r="33" spans="1:29" x14ac:dyDescent="0.2">
      <c r="A33" s="102" t="s">
        <v>889</v>
      </c>
      <c r="B33" s="103" t="s">
        <v>917</v>
      </c>
      <c r="C33" s="110" t="s">
        <v>916</v>
      </c>
      <c r="D33" s="89"/>
      <c r="E33" s="90">
        <v>22</v>
      </c>
      <c r="F33" s="90">
        <v>22</v>
      </c>
      <c r="G33" s="90"/>
      <c r="H33" s="90"/>
      <c r="I33" s="91"/>
      <c r="J33" s="89"/>
      <c r="K33" s="90">
        <v>95</v>
      </c>
      <c r="L33" s="90">
        <v>95</v>
      </c>
      <c r="M33" s="90"/>
      <c r="N33" s="90"/>
      <c r="O33" s="91"/>
      <c r="P33" s="89">
        <v>0</v>
      </c>
      <c r="Q33" s="90">
        <f t="shared" si="7"/>
        <v>84</v>
      </c>
      <c r="R33" s="90">
        <v>84</v>
      </c>
      <c r="S33" s="90">
        <v>0</v>
      </c>
      <c r="T33" s="90">
        <v>0</v>
      </c>
      <c r="U33" s="91">
        <v>0</v>
      </c>
      <c r="V33" s="122">
        <f t="shared" si="6"/>
        <v>0</v>
      </c>
      <c r="W33" s="123">
        <f t="shared" si="6"/>
        <v>62</v>
      </c>
      <c r="X33" s="123">
        <f t="shared" si="8"/>
        <v>0</v>
      </c>
      <c r="Y33" s="124">
        <f t="shared" si="8"/>
        <v>0</v>
      </c>
      <c r="Z33" s="125">
        <f t="shared" si="9"/>
        <v>0</v>
      </c>
      <c r="AA33" s="123">
        <f t="shared" si="9"/>
        <v>-11</v>
      </c>
      <c r="AB33" s="123">
        <f t="shared" si="10"/>
        <v>0</v>
      </c>
      <c r="AC33" s="124">
        <f t="shared" si="10"/>
        <v>0</v>
      </c>
    </row>
    <row r="34" spans="1:29" x14ac:dyDescent="0.2">
      <c r="A34" s="102" t="s">
        <v>889</v>
      </c>
      <c r="B34" s="103" t="s">
        <v>915</v>
      </c>
      <c r="C34" s="110" t="s">
        <v>914</v>
      </c>
      <c r="D34" s="89">
        <v>2745</v>
      </c>
      <c r="E34" s="90">
        <v>2293494.7000000002</v>
      </c>
      <c r="F34" s="90">
        <v>2158014.7000000002</v>
      </c>
      <c r="G34" s="90">
        <v>135480</v>
      </c>
      <c r="H34" s="90"/>
      <c r="I34" s="91">
        <v>7400123.9499999974</v>
      </c>
      <c r="J34" s="89">
        <v>2866</v>
      </c>
      <c r="K34" s="90">
        <v>4607498.3</v>
      </c>
      <c r="L34" s="90">
        <v>4402418.3</v>
      </c>
      <c r="M34" s="90">
        <v>205080</v>
      </c>
      <c r="N34" s="90">
        <v>5540</v>
      </c>
      <c r="O34" s="91">
        <v>8273734.8899999987</v>
      </c>
      <c r="P34" s="89">
        <v>2707</v>
      </c>
      <c r="Q34" s="90">
        <f t="shared" si="7"/>
        <v>3961955.5</v>
      </c>
      <c r="R34" s="90">
        <v>3753515.5</v>
      </c>
      <c r="S34" s="90">
        <v>208440</v>
      </c>
      <c r="T34" s="90">
        <v>4050</v>
      </c>
      <c r="U34" s="91">
        <v>7951215.1300000008</v>
      </c>
      <c r="V34" s="122">
        <f t="shared" si="6"/>
        <v>-38</v>
      </c>
      <c r="W34" s="123">
        <f t="shared" si="6"/>
        <v>1668460.7999999998</v>
      </c>
      <c r="X34" s="123">
        <f t="shared" si="8"/>
        <v>4050</v>
      </c>
      <c r="Y34" s="124">
        <f t="shared" si="8"/>
        <v>551091.18000000343</v>
      </c>
      <c r="Z34" s="125">
        <f t="shared" si="9"/>
        <v>-159</v>
      </c>
      <c r="AA34" s="123">
        <f t="shared" si="9"/>
        <v>-645542.79999999981</v>
      </c>
      <c r="AB34" s="123">
        <f t="shared" si="10"/>
        <v>-1490</v>
      </c>
      <c r="AC34" s="124">
        <f t="shared" si="10"/>
        <v>-322519.75999999791</v>
      </c>
    </row>
    <row r="35" spans="1:29" ht="12.75" customHeight="1" x14ac:dyDescent="0.2">
      <c r="A35" s="102" t="s">
        <v>889</v>
      </c>
      <c r="B35" s="103" t="s">
        <v>913</v>
      </c>
      <c r="C35" s="110" t="s">
        <v>912</v>
      </c>
      <c r="D35" s="89"/>
      <c r="E35" s="90">
        <v>361440</v>
      </c>
      <c r="F35" s="90">
        <v>352920</v>
      </c>
      <c r="G35" s="90">
        <v>8520</v>
      </c>
      <c r="H35" s="90"/>
      <c r="I35" s="91"/>
      <c r="J35" s="89"/>
      <c r="K35" s="90">
        <v>364360</v>
      </c>
      <c r="L35" s="90">
        <v>348160</v>
      </c>
      <c r="M35" s="90">
        <v>16200</v>
      </c>
      <c r="N35" s="90"/>
      <c r="O35" s="91"/>
      <c r="P35" s="89">
        <v>0</v>
      </c>
      <c r="Q35" s="90">
        <f t="shared" si="7"/>
        <v>335780</v>
      </c>
      <c r="R35" s="90">
        <v>319940</v>
      </c>
      <c r="S35" s="90">
        <v>15840</v>
      </c>
      <c r="T35" s="90">
        <v>0</v>
      </c>
      <c r="U35" s="91">
        <v>0</v>
      </c>
      <c r="V35" s="122">
        <f t="shared" si="6"/>
        <v>0</v>
      </c>
      <c r="W35" s="123">
        <f t="shared" si="6"/>
        <v>-25660</v>
      </c>
      <c r="X35" s="123">
        <f t="shared" si="8"/>
        <v>0</v>
      </c>
      <c r="Y35" s="124">
        <f t="shared" si="8"/>
        <v>0</v>
      </c>
      <c r="Z35" s="125">
        <f t="shared" si="9"/>
        <v>0</v>
      </c>
      <c r="AA35" s="123">
        <f t="shared" si="9"/>
        <v>-28580</v>
      </c>
      <c r="AB35" s="123">
        <f t="shared" si="10"/>
        <v>0</v>
      </c>
      <c r="AC35" s="124">
        <f t="shared" si="10"/>
        <v>0</v>
      </c>
    </row>
    <row r="36" spans="1:29" ht="12.75" customHeight="1" x14ac:dyDescent="0.2">
      <c r="A36" s="102" t="s">
        <v>889</v>
      </c>
      <c r="B36" s="103" t="s">
        <v>911</v>
      </c>
      <c r="C36" s="110" t="s">
        <v>910</v>
      </c>
      <c r="D36" s="89"/>
      <c r="E36" s="90">
        <v>285840</v>
      </c>
      <c r="F36" s="90">
        <v>277440</v>
      </c>
      <c r="G36" s="90">
        <v>8400</v>
      </c>
      <c r="H36" s="90"/>
      <c r="I36" s="91"/>
      <c r="J36" s="89"/>
      <c r="K36" s="90">
        <v>297750</v>
      </c>
      <c r="L36" s="90">
        <v>284070</v>
      </c>
      <c r="M36" s="90">
        <v>13680</v>
      </c>
      <c r="N36" s="90"/>
      <c r="O36" s="91"/>
      <c r="P36" s="89">
        <v>0</v>
      </c>
      <c r="Q36" s="90">
        <f t="shared" si="7"/>
        <v>288190</v>
      </c>
      <c r="R36" s="90">
        <v>275230</v>
      </c>
      <c r="S36" s="90">
        <v>12960</v>
      </c>
      <c r="T36" s="90">
        <v>0</v>
      </c>
      <c r="U36" s="91">
        <v>0</v>
      </c>
      <c r="V36" s="122">
        <f t="shared" si="6"/>
        <v>0</v>
      </c>
      <c r="W36" s="123">
        <f t="shared" si="6"/>
        <v>2350</v>
      </c>
      <c r="X36" s="123">
        <f t="shared" si="8"/>
        <v>0</v>
      </c>
      <c r="Y36" s="124">
        <f t="shared" si="8"/>
        <v>0</v>
      </c>
      <c r="Z36" s="125">
        <f t="shared" si="9"/>
        <v>0</v>
      </c>
      <c r="AA36" s="123">
        <f t="shared" si="9"/>
        <v>-9560</v>
      </c>
      <c r="AB36" s="123">
        <f t="shared" si="10"/>
        <v>0</v>
      </c>
      <c r="AC36" s="124">
        <f t="shared" si="10"/>
        <v>0</v>
      </c>
    </row>
    <row r="37" spans="1:29" ht="12.75" customHeight="1" x14ac:dyDescent="0.2">
      <c r="A37" s="102" t="s">
        <v>889</v>
      </c>
      <c r="B37" s="103" t="s">
        <v>909</v>
      </c>
      <c r="C37" s="110" t="s">
        <v>908</v>
      </c>
      <c r="D37" s="89"/>
      <c r="E37" s="90"/>
      <c r="F37" s="90"/>
      <c r="G37" s="90"/>
      <c r="H37" s="90"/>
      <c r="I37" s="91"/>
      <c r="J37" s="89"/>
      <c r="K37" s="90">
        <v>372129</v>
      </c>
      <c r="L37" s="90">
        <v>362049</v>
      </c>
      <c r="M37" s="90">
        <v>10080</v>
      </c>
      <c r="N37" s="90"/>
      <c r="O37" s="91"/>
      <c r="P37" s="89">
        <v>0</v>
      </c>
      <c r="Q37" s="90">
        <f t="shared" si="7"/>
        <v>386210</v>
      </c>
      <c r="R37" s="90">
        <v>376490</v>
      </c>
      <c r="S37" s="90">
        <v>9720</v>
      </c>
      <c r="T37" s="90">
        <v>0</v>
      </c>
      <c r="U37" s="91">
        <v>0</v>
      </c>
      <c r="V37" s="122">
        <f t="shared" si="6"/>
        <v>0</v>
      </c>
      <c r="W37" s="123">
        <f t="shared" si="6"/>
        <v>386210</v>
      </c>
      <c r="X37" s="123">
        <f t="shared" si="8"/>
        <v>0</v>
      </c>
      <c r="Y37" s="124">
        <f t="shared" si="8"/>
        <v>0</v>
      </c>
      <c r="Z37" s="125">
        <f t="shared" si="9"/>
        <v>0</v>
      </c>
      <c r="AA37" s="123">
        <f t="shared" si="9"/>
        <v>14081</v>
      </c>
      <c r="AB37" s="123">
        <f t="shared" si="10"/>
        <v>0</v>
      </c>
      <c r="AC37" s="124">
        <f t="shared" si="10"/>
        <v>0</v>
      </c>
    </row>
    <row r="38" spans="1:29" ht="12.75" customHeight="1" x14ac:dyDescent="0.2">
      <c r="A38" s="102" t="s">
        <v>889</v>
      </c>
      <c r="B38" s="103" t="s">
        <v>907</v>
      </c>
      <c r="C38" s="110" t="s">
        <v>906</v>
      </c>
      <c r="D38" s="89">
        <v>100</v>
      </c>
      <c r="E38" s="90">
        <v>141441.20000000001</v>
      </c>
      <c r="F38" s="90">
        <v>122721.2</v>
      </c>
      <c r="G38" s="90">
        <v>18720</v>
      </c>
      <c r="H38" s="90"/>
      <c r="I38" s="91"/>
      <c r="J38" s="89">
        <v>242</v>
      </c>
      <c r="K38" s="90">
        <v>273091.7</v>
      </c>
      <c r="L38" s="90">
        <v>248371.7</v>
      </c>
      <c r="M38" s="90">
        <v>24720</v>
      </c>
      <c r="N38" s="90"/>
      <c r="O38" s="91"/>
      <c r="P38" s="89">
        <v>197</v>
      </c>
      <c r="Q38" s="90">
        <f t="shared" si="7"/>
        <v>195512.5</v>
      </c>
      <c r="R38" s="90">
        <v>168392.5</v>
      </c>
      <c r="S38" s="90">
        <v>27120</v>
      </c>
      <c r="T38" s="90">
        <v>0</v>
      </c>
      <c r="U38" s="91">
        <v>0</v>
      </c>
      <c r="V38" s="122">
        <f t="shared" si="6"/>
        <v>97</v>
      </c>
      <c r="W38" s="123">
        <f t="shared" si="6"/>
        <v>54071.299999999988</v>
      </c>
      <c r="X38" s="123">
        <f t="shared" si="8"/>
        <v>0</v>
      </c>
      <c r="Y38" s="124">
        <f t="shared" si="8"/>
        <v>0</v>
      </c>
      <c r="Z38" s="125">
        <f t="shared" si="9"/>
        <v>-45</v>
      </c>
      <c r="AA38" s="123">
        <f t="shared" si="9"/>
        <v>-77579.200000000012</v>
      </c>
      <c r="AB38" s="123">
        <f t="shared" si="10"/>
        <v>0</v>
      </c>
      <c r="AC38" s="124">
        <f t="shared" si="10"/>
        <v>0</v>
      </c>
    </row>
    <row r="39" spans="1:29" ht="12.75" customHeight="1" x14ac:dyDescent="0.2">
      <c r="A39" s="102" t="s">
        <v>889</v>
      </c>
      <c r="B39" s="103" t="s">
        <v>905</v>
      </c>
      <c r="C39" s="110" t="s">
        <v>904</v>
      </c>
      <c r="D39" s="89">
        <v>572</v>
      </c>
      <c r="E39" s="90">
        <v>606267.9</v>
      </c>
      <c r="F39" s="90">
        <v>574707.9</v>
      </c>
      <c r="G39" s="90">
        <v>31560</v>
      </c>
      <c r="H39" s="90"/>
      <c r="I39" s="91"/>
      <c r="J39" s="89">
        <v>546</v>
      </c>
      <c r="K39" s="90">
        <v>897884.5</v>
      </c>
      <c r="L39" s="90">
        <v>846524.5</v>
      </c>
      <c r="M39" s="90">
        <v>51360</v>
      </c>
      <c r="N39" s="90"/>
      <c r="O39" s="91"/>
      <c r="P39" s="89">
        <v>486</v>
      </c>
      <c r="Q39" s="90">
        <f t="shared" si="7"/>
        <v>660048.80000000005</v>
      </c>
      <c r="R39" s="90">
        <v>610368.80000000005</v>
      </c>
      <c r="S39" s="90">
        <v>49680</v>
      </c>
      <c r="T39" s="90">
        <v>0</v>
      </c>
      <c r="U39" s="91">
        <v>0</v>
      </c>
      <c r="V39" s="122">
        <f t="shared" si="6"/>
        <v>-86</v>
      </c>
      <c r="W39" s="123">
        <f t="shared" si="6"/>
        <v>53780.900000000023</v>
      </c>
      <c r="X39" s="123">
        <f t="shared" si="8"/>
        <v>0</v>
      </c>
      <c r="Y39" s="124">
        <f t="shared" si="8"/>
        <v>0</v>
      </c>
      <c r="Z39" s="125">
        <f t="shared" si="9"/>
        <v>-60</v>
      </c>
      <c r="AA39" s="123">
        <f t="shared" si="9"/>
        <v>-237835.69999999995</v>
      </c>
      <c r="AB39" s="123">
        <f t="shared" si="10"/>
        <v>0</v>
      </c>
      <c r="AC39" s="124">
        <f t="shared" si="10"/>
        <v>0</v>
      </c>
    </row>
    <row r="40" spans="1:29" x14ac:dyDescent="0.2">
      <c r="A40" s="102" t="s">
        <v>889</v>
      </c>
      <c r="B40" s="103" t="s">
        <v>903</v>
      </c>
      <c r="C40" s="110" t="s">
        <v>902</v>
      </c>
      <c r="D40" s="89">
        <v>574</v>
      </c>
      <c r="E40" s="90">
        <v>461961.8</v>
      </c>
      <c r="F40" s="90">
        <v>427521.8</v>
      </c>
      <c r="G40" s="90">
        <v>34440</v>
      </c>
      <c r="H40" s="90"/>
      <c r="I40" s="91"/>
      <c r="J40" s="89">
        <v>2358</v>
      </c>
      <c r="K40" s="90">
        <v>961139.19999999995</v>
      </c>
      <c r="L40" s="90">
        <v>905819.2</v>
      </c>
      <c r="M40" s="90">
        <v>55320</v>
      </c>
      <c r="N40" s="90"/>
      <c r="O40" s="91"/>
      <c r="P40" s="89">
        <v>1268</v>
      </c>
      <c r="Q40" s="90">
        <f t="shared" si="7"/>
        <v>697409.5</v>
      </c>
      <c r="R40" s="90">
        <v>642929.5</v>
      </c>
      <c r="S40" s="90">
        <v>54480</v>
      </c>
      <c r="T40" s="90">
        <v>0</v>
      </c>
      <c r="U40" s="91">
        <v>0</v>
      </c>
      <c r="V40" s="122">
        <f t="shared" si="6"/>
        <v>694</v>
      </c>
      <c r="W40" s="123">
        <f t="shared" si="6"/>
        <v>235447.7</v>
      </c>
      <c r="X40" s="123">
        <f t="shared" si="8"/>
        <v>0</v>
      </c>
      <c r="Y40" s="124">
        <f t="shared" si="8"/>
        <v>0</v>
      </c>
      <c r="Z40" s="125">
        <f t="shared" si="9"/>
        <v>-1090</v>
      </c>
      <c r="AA40" s="123">
        <f t="shared" si="9"/>
        <v>-263729.69999999995</v>
      </c>
      <c r="AB40" s="123">
        <f t="shared" si="10"/>
        <v>0</v>
      </c>
      <c r="AC40" s="124">
        <f t="shared" si="10"/>
        <v>0</v>
      </c>
    </row>
    <row r="41" spans="1:29" x14ac:dyDescent="0.2">
      <c r="A41" s="102" t="s">
        <v>889</v>
      </c>
      <c r="B41" s="103" t="s">
        <v>901</v>
      </c>
      <c r="C41" s="110" t="s">
        <v>900</v>
      </c>
      <c r="D41" s="89">
        <v>131</v>
      </c>
      <c r="E41" s="90">
        <v>121266.7</v>
      </c>
      <c r="F41" s="90">
        <v>113346.7</v>
      </c>
      <c r="G41" s="90">
        <v>7920</v>
      </c>
      <c r="H41" s="90"/>
      <c r="I41" s="91"/>
      <c r="J41" s="89">
        <v>370</v>
      </c>
      <c r="K41" s="90">
        <v>184415.69999999998</v>
      </c>
      <c r="L41" s="90">
        <v>170015.69999999998</v>
      </c>
      <c r="M41" s="90">
        <v>14400</v>
      </c>
      <c r="N41" s="90"/>
      <c r="O41" s="91"/>
      <c r="P41" s="89">
        <v>172</v>
      </c>
      <c r="Q41" s="90">
        <f t="shared" si="7"/>
        <v>121614.9</v>
      </c>
      <c r="R41" s="90">
        <v>107214.9</v>
      </c>
      <c r="S41" s="90">
        <v>14400</v>
      </c>
      <c r="T41" s="90">
        <v>0</v>
      </c>
      <c r="U41" s="91">
        <v>0</v>
      </c>
      <c r="V41" s="122">
        <f t="shared" si="6"/>
        <v>41</v>
      </c>
      <c r="W41" s="123">
        <f t="shared" si="6"/>
        <v>348.19999999999709</v>
      </c>
      <c r="X41" s="123">
        <f t="shared" si="8"/>
        <v>0</v>
      </c>
      <c r="Y41" s="124">
        <f t="shared" si="8"/>
        <v>0</v>
      </c>
      <c r="Z41" s="125">
        <f t="shared" si="9"/>
        <v>-198</v>
      </c>
      <c r="AA41" s="123">
        <f t="shared" si="9"/>
        <v>-62800.799999999988</v>
      </c>
      <c r="AB41" s="123">
        <f t="shared" si="10"/>
        <v>0</v>
      </c>
      <c r="AC41" s="124">
        <f t="shared" si="10"/>
        <v>0</v>
      </c>
    </row>
    <row r="42" spans="1:29" x14ac:dyDescent="0.2">
      <c r="A42" s="102" t="s">
        <v>889</v>
      </c>
      <c r="B42" s="103" t="s">
        <v>899</v>
      </c>
      <c r="C42" s="110" t="s">
        <v>898</v>
      </c>
      <c r="D42" s="89">
        <v>416</v>
      </c>
      <c r="E42" s="90">
        <v>260997.09999999998</v>
      </c>
      <c r="F42" s="90">
        <v>221517.09999999998</v>
      </c>
      <c r="G42" s="90">
        <v>39480</v>
      </c>
      <c r="H42" s="90"/>
      <c r="I42" s="91"/>
      <c r="J42" s="89">
        <v>2791</v>
      </c>
      <c r="K42" s="90">
        <v>1151127.8999999999</v>
      </c>
      <c r="L42" s="90">
        <v>1087887.8999999999</v>
      </c>
      <c r="M42" s="90">
        <v>63240</v>
      </c>
      <c r="N42" s="90"/>
      <c r="O42" s="91"/>
      <c r="P42" s="89">
        <v>1666</v>
      </c>
      <c r="Q42" s="90">
        <f t="shared" si="7"/>
        <v>628856.19999999995</v>
      </c>
      <c r="R42" s="90">
        <v>569696.19999999995</v>
      </c>
      <c r="S42" s="90">
        <v>59160</v>
      </c>
      <c r="T42" s="90">
        <v>0</v>
      </c>
      <c r="U42" s="91">
        <v>0</v>
      </c>
      <c r="V42" s="122">
        <f t="shared" si="6"/>
        <v>1250</v>
      </c>
      <c r="W42" s="123">
        <f t="shared" si="6"/>
        <v>367859.1</v>
      </c>
      <c r="X42" s="123">
        <f t="shared" si="8"/>
        <v>0</v>
      </c>
      <c r="Y42" s="124">
        <f t="shared" si="8"/>
        <v>0</v>
      </c>
      <c r="Z42" s="125">
        <f t="shared" si="9"/>
        <v>-1125</v>
      </c>
      <c r="AA42" s="123">
        <f t="shared" si="9"/>
        <v>-522271.69999999995</v>
      </c>
      <c r="AB42" s="123">
        <f t="shared" si="10"/>
        <v>0</v>
      </c>
      <c r="AC42" s="124">
        <f t="shared" si="10"/>
        <v>0</v>
      </c>
    </row>
    <row r="43" spans="1:29" x14ac:dyDescent="0.2">
      <c r="A43" s="102" t="s">
        <v>889</v>
      </c>
      <c r="B43" s="103" t="s">
        <v>897</v>
      </c>
      <c r="C43" s="110" t="s">
        <v>896</v>
      </c>
      <c r="D43" s="89"/>
      <c r="E43" s="90">
        <v>96410</v>
      </c>
      <c r="F43" s="90">
        <v>91970</v>
      </c>
      <c r="G43" s="90">
        <v>4440</v>
      </c>
      <c r="H43" s="90"/>
      <c r="I43" s="91"/>
      <c r="J43" s="89"/>
      <c r="K43" s="90">
        <v>113724</v>
      </c>
      <c r="L43" s="90">
        <v>104364</v>
      </c>
      <c r="M43" s="90">
        <v>9360</v>
      </c>
      <c r="N43" s="90"/>
      <c r="O43" s="91"/>
      <c r="P43" s="89">
        <v>0</v>
      </c>
      <c r="Q43" s="90">
        <f t="shared" si="7"/>
        <v>115100</v>
      </c>
      <c r="R43" s="90">
        <v>105740</v>
      </c>
      <c r="S43" s="90">
        <v>9360</v>
      </c>
      <c r="T43" s="90">
        <v>0</v>
      </c>
      <c r="U43" s="91">
        <v>0</v>
      </c>
      <c r="V43" s="122">
        <f t="shared" si="6"/>
        <v>0</v>
      </c>
      <c r="W43" s="123">
        <f t="shared" si="6"/>
        <v>18690</v>
      </c>
      <c r="X43" s="123">
        <f t="shared" si="8"/>
        <v>0</v>
      </c>
      <c r="Y43" s="124">
        <f t="shared" si="8"/>
        <v>0</v>
      </c>
      <c r="Z43" s="125">
        <f t="shared" si="9"/>
        <v>0</v>
      </c>
      <c r="AA43" s="123">
        <f t="shared" si="9"/>
        <v>1376</v>
      </c>
      <c r="AB43" s="123">
        <f t="shared" si="10"/>
        <v>0</v>
      </c>
      <c r="AC43" s="124">
        <f t="shared" si="10"/>
        <v>0</v>
      </c>
    </row>
    <row r="44" spans="1:29" x14ac:dyDescent="0.2">
      <c r="A44" s="102" t="s">
        <v>889</v>
      </c>
      <c r="B44" s="103" t="s">
        <v>895</v>
      </c>
      <c r="C44" s="110" t="s">
        <v>894</v>
      </c>
      <c r="D44" s="89">
        <v>352</v>
      </c>
      <c r="E44" s="90">
        <v>290861.59999999998</v>
      </c>
      <c r="F44" s="90">
        <v>251261.6</v>
      </c>
      <c r="G44" s="90">
        <v>39600</v>
      </c>
      <c r="H44" s="90"/>
      <c r="I44" s="91"/>
      <c r="J44" s="89">
        <v>393</v>
      </c>
      <c r="K44" s="90">
        <v>526812.80000000005</v>
      </c>
      <c r="L44" s="90">
        <v>468852.8</v>
      </c>
      <c r="M44" s="90">
        <v>57960</v>
      </c>
      <c r="N44" s="90"/>
      <c r="O44" s="91"/>
      <c r="P44" s="89">
        <v>355</v>
      </c>
      <c r="Q44" s="90">
        <f t="shared" si="7"/>
        <v>334781.7</v>
      </c>
      <c r="R44" s="90">
        <v>275621.7</v>
      </c>
      <c r="S44" s="90">
        <v>59160</v>
      </c>
      <c r="T44" s="90">
        <v>0</v>
      </c>
      <c r="U44" s="91">
        <v>0</v>
      </c>
      <c r="V44" s="122">
        <f t="shared" si="6"/>
        <v>3</v>
      </c>
      <c r="W44" s="123">
        <f t="shared" si="6"/>
        <v>43920.100000000035</v>
      </c>
      <c r="X44" s="123">
        <f t="shared" si="8"/>
        <v>0</v>
      </c>
      <c r="Y44" s="124">
        <f t="shared" si="8"/>
        <v>0</v>
      </c>
      <c r="Z44" s="125">
        <f t="shared" si="9"/>
        <v>-38</v>
      </c>
      <c r="AA44" s="123">
        <f t="shared" si="9"/>
        <v>-192031.10000000003</v>
      </c>
      <c r="AB44" s="123">
        <f t="shared" si="10"/>
        <v>0</v>
      </c>
      <c r="AC44" s="124">
        <f t="shared" si="10"/>
        <v>0</v>
      </c>
    </row>
    <row r="45" spans="1:29" ht="12.75" customHeight="1" x14ac:dyDescent="0.2">
      <c r="A45" s="102" t="s">
        <v>889</v>
      </c>
      <c r="B45" s="103" t="s">
        <v>893</v>
      </c>
      <c r="C45" s="110" t="s">
        <v>892</v>
      </c>
      <c r="D45" s="89">
        <v>456</v>
      </c>
      <c r="E45" s="90">
        <v>225865.8</v>
      </c>
      <c r="F45" s="90">
        <v>178345.8</v>
      </c>
      <c r="G45" s="90">
        <v>47520</v>
      </c>
      <c r="H45" s="90"/>
      <c r="I45" s="91"/>
      <c r="J45" s="89">
        <v>1052</v>
      </c>
      <c r="K45" s="90">
        <v>487356.30000000005</v>
      </c>
      <c r="L45" s="90">
        <v>413436.30000000005</v>
      </c>
      <c r="M45" s="90">
        <v>73920</v>
      </c>
      <c r="N45" s="90"/>
      <c r="O45" s="91"/>
      <c r="P45" s="89">
        <v>655</v>
      </c>
      <c r="Q45" s="90">
        <f t="shared" si="7"/>
        <v>333162.09999999998</v>
      </c>
      <c r="R45" s="90">
        <v>262842.09999999998</v>
      </c>
      <c r="S45" s="90">
        <v>70320</v>
      </c>
      <c r="T45" s="90">
        <v>0</v>
      </c>
      <c r="U45" s="91">
        <v>0</v>
      </c>
      <c r="V45" s="122">
        <f t="shared" si="6"/>
        <v>199</v>
      </c>
      <c r="W45" s="123">
        <f t="shared" si="6"/>
        <v>107296.29999999999</v>
      </c>
      <c r="X45" s="123">
        <f t="shared" si="8"/>
        <v>0</v>
      </c>
      <c r="Y45" s="124">
        <f t="shared" si="8"/>
        <v>0</v>
      </c>
      <c r="Z45" s="125">
        <f t="shared" si="9"/>
        <v>-397</v>
      </c>
      <c r="AA45" s="123">
        <f t="shared" si="9"/>
        <v>-154194.20000000007</v>
      </c>
      <c r="AB45" s="123">
        <f t="shared" si="10"/>
        <v>0</v>
      </c>
      <c r="AC45" s="124">
        <f t="shared" si="10"/>
        <v>0</v>
      </c>
    </row>
    <row r="46" spans="1:29" ht="12.75" customHeight="1" x14ac:dyDescent="0.2">
      <c r="A46" s="102" t="s">
        <v>889</v>
      </c>
      <c r="B46" s="103" t="s">
        <v>891</v>
      </c>
      <c r="C46" s="110" t="s">
        <v>890</v>
      </c>
      <c r="D46" s="89">
        <v>518</v>
      </c>
      <c r="E46" s="90">
        <v>2013085.6</v>
      </c>
      <c r="F46" s="90">
        <v>1935085.6</v>
      </c>
      <c r="G46" s="90">
        <v>78000</v>
      </c>
      <c r="H46" s="90"/>
      <c r="I46" s="91"/>
      <c r="J46" s="89">
        <v>511</v>
      </c>
      <c r="K46" s="90">
        <v>4577420</v>
      </c>
      <c r="L46" s="90">
        <v>4443260</v>
      </c>
      <c r="M46" s="90">
        <v>134160</v>
      </c>
      <c r="N46" s="90">
        <v>13220</v>
      </c>
      <c r="O46" s="91"/>
      <c r="P46" s="89">
        <v>1231</v>
      </c>
      <c r="Q46" s="90">
        <f t="shared" si="7"/>
        <v>3161167.5</v>
      </c>
      <c r="R46" s="90">
        <v>2946247.5</v>
      </c>
      <c r="S46" s="90">
        <v>214920</v>
      </c>
      <c r="T46" s="90">
        <v>29170</v>
      </c>
      <c r="U46" s="91">
        <v>0</v>
      </c>
      <c r="V46" s="122">
        <f t="shared" si="6"/>
        <v>713</v>
      </c>
      <c r="W46" s="123">
        <f t="shared" si="6"/>
        <v>1148081.8999999999</v>
      </c>
      <c r="X46" s="123">
        <f t="shared" si="8"/>
        <v>29170</v>
      </c>
      <c r="Y46" s="124">
        <f t="shared" si="8"/>
        <v>0</v>
      </c>
      <c r="Z46" s="125">
        <f t="shared" si="9"/>
        <v>720</v>
      </c>
      <c r="AA46" s="123">
        <f t="shared" si="9"/>
        <v>-1416252.5</v>
      </c>
      <c r="AB46" s="123">
        <f t="shared" si="10"/>
        <v>15950</v>
      </c>
      <c r="AC46" s="124">
        <f t="shared" si="10"/>
        <v>0</v>
      </c>
    </row>
    <row r="47" spans="1:29" x14ac:dyDescent="0.2">
      <c r="A47" s="102" t="s">
        <v>889</v>
      </c>
      <c r="B47" s="103" t="s">
        <v>888</v>
      </c>
      <c r="C47" s="110" t="s">
        <v>887</v>
      </c>
      <c r="D47" s="89">
        <v>128</v>
      </c>
      <c r="E47" s="90">
        <v>73875</v>
      </c>
      <c r="F47" s="90">
        <v>51795</v>
      </c>
      <c r="G47" s="90">
        <v>22080</v>
      </c>
      <c r="H47" s="90"/>
      <c r="I47" s="91"/>
      <c r="J47" s="89">
        <v>427</v>
      </c>
      <c r="K47" s="90">
        <v>220160.6</v>
      </c>
      <c r="L47" s="90">
        <v>183680.6</v>
      </c>
      <c r="M47" s="90">
        <v>36480</v>
      </c>
      <c r="N47" s="90"/>
      <c r="O47" s="91"/>
      <c r="P47" s="89">
        <v>421</v>
      </c>
      <c r="Q47" s="90">
        <f t="shared" si="7"/>
        <v>172434.4</v>
      </c>
      <c r="R47" s="90">
        <v>138354.4</v>
      </c>
      <c r="S47" s="90">
        <v>34080</v>
      </c>
      <c r="T47" s="90">
        <v>0</v>
      </c>
      <c r="U47" s="91">
        <v>0</v>
      </c>
      <c r="V47" s="122">
        <f t="shared" si="6"/>
        <v>293</v>
      </c>
      <c r="W47" s="123">
        <f t="shared" si="6"/>
        <v>98559.4</v>
      </c>
      <c r="X47" s="123">
        <f t="shared" si="8"/>
        <v>0</v>
      </c>
      <c r="Y47" s="124">
        <f t="shared" si="8"/>
        <v>0</v>
      </c>
      <c r="Z47" s="125">
        <f t="shared" si="9"/>
        <v>-6</v>
      </c>
      <c r="AA47" s="123">
        <f t="shared" si="9"/>
        <v>-47726.200000000012</v>
      </c>
      <c r="AB47" s="123">
        <f t="shared" si="10"/>
        <v>0</v>
      </c>
      <c r="AC47" s="124">
        <f t="shared" si="10"/>
        <v>0</v>
      </c>
    </row>
    <row r="48" spans="1:29" ht="12.75" customHeight="1" x14ac:dyDescent="0.2">
      <c r="A48" s="102" t="s">
        <v>838</v>
      </c>
      <c r="B48" s="103" t="s">
        <v>886</v>
      </c>
      <c r="C48" s="110" t="s">
        <v>885</v>
      </c>
      <c r="D48" s="89"/>
      <c r="E48" s="90">
        <v>75848</v>
      </c>
      <c r="F48" s="90">
        <v>75848</v>
      </c>
      <c r="G48" s="90"/>
      <c r="H48" s="90"/>
      <c r="I48" s="91"/>
      <c r="J48" s="89"/>
      <c r="K48" s="90">
        <v>123348</v>
      </c>
      <c r="L48" s="90">
        <v>123348</v>
      </c>
      <c r="M48" s="90"/>
      <c r="N48" s="90"/>
      <c r="O48" s="91"/>
      <c r="P48" s="89">
        <v>0</v>
      </c>
      <c r="Q48" s="90">
        <f t="shared" ref="Q48:Q72" si="11">SUM(R48:S48)</f>
        <v>113772</v>
      </c>
      <c r="R48" s="90">
        <v>113772</v>
      </c>
      <c r="S48" s="90">
        <v>0</v>
      </c>
      <c r="T48" s="90">
        <v>0</v>
      </c>
      <c r="U48" s="91">
        <v>0</v>
      </c>
      <c r="V48" s="122">
        <f t="shared" si="6"/>
        <v>0</v>
      </c>
      <c r="W48" s="123">
        <f t="shared" si="6"/>
        <v>37924</v>
      </c>
      <c r="X48" s="123">
        <f t="shared" si="8"/>
        <v>0</v>
      </c>
      <c r="Y48" s="124">
        <f t="shared" si="8"/>
        <v>0</v>
      </c>
      <c r="Z48" s="125">
        <f t="shared" si="9"/>
        <v>0</v>
      </c>
      <c r="AA48" s="123">
        <f t="shared" si="9"/>
        <v>-9576</v>
      </c>
      <c r="AB48" s="123">
        <f t="shared" si="10"/>
        <v>0</v>
      </c>
      <c r="AC48" s="124">
        <f t="shared" si="10"/>
        <v>0</v>
      </c>
    </row>
    <row r="49" spans="1:29" ht="12.75" customHeight="1" x14ac:dyDescent="0.2">
      <c r="A49" s="104" t="s">
        <v>838</v>
      </c>
      <c r="B49" s="105" t="s">
        <v>884</v>
      </c>
      <c r="C49" s="110" t="s">
        <v>883</v>
      </c>
      <c r="D49" s="89"/>
      <c r="E49" s="90">
        <v>225308</v>
      </c>
      <c r="F49" s="90">
        <v>225308</v>
      </c>
      <c r="G49" s="90"/>
      <c r="H49" s="90"/>
      <c r="I49" s="91"/>
      <c r="J49" s="89"/>
      <c r="K49" s="90">
        <v>233456</v>
      </c>
      <c r="L49" s="90">
        <v>233456</v>
      </c>
      <c r="M49" s="90"/>
      <c r="N49" s="90"/>
      <c r="O49" s="91"/>
      <c r="P49" s="89">
        <v>0</v>
      </c>
      <c r="Q49" s="90">
        <f t="shared" si="11"/>
        <v>213398</v>
      </c>
      <c r="R49" s="90">
        <v>213398</v>
      </c>
      <c r="S49" s="90">
        <v>0</v>
      </c>
      <c r="T49" s="90">
        <v>0</v>
      </c>
      <c r="U49" s="91">
        <v>0</v>
      </c>
      <c r="V49" s="122">
        <f t="shared" si="6"/>
        <v>0</v>
      </c>
      <c r="W49" s="123">
        <f t="shared" si="6"/>
        <v>-11910</v>
      </c>
      <c r="X49" s="123">
        <f t="shared" si="8"/>
        <v>0</v>
      </c>
      <c r="Y49" s="124">
        <f t="shared" si="8"/>
        <v>0</v>
      </c>
      <c r="Z49" s="125">
        <f t="shared" si="9"/>
        <v>0</v>
      </c>
      <c r="AA49" s="123">
        <f t="shared" si="9"/>
        <v>-20058</v>
      </c>
      <c r="AB49" s="123">
        <f t="shared" si="10"/>
        <v>0</v>
      </c>
      <c r="AC49" s="124">
        <f t="shared" si="10"/>
        <v>0</v>
      </c>
    </row>
    <row r="50" spans="1:29" ht="12.75" customHeight="1" x14ac:dyDescent="0.2">
      <c r="A50" s="104" t="s">
        <v>838</v>
      </c>
      <c r="B50" s="105" t="s">
        <v>882</v>
      </c>
      <c r="C50" s="110" t="s">
        <v>881</v>
      </c>
      <c r="D50" s="89"/>
      <c r="E50" s="90">
        <v>159788</v>
      </c>
      <c r="F50" s="90">
        <v>159788</v>
      </c>
      <c r="G50" s="90"/>
      <c r="H50" s="90"/>
      <c r="I50" s="91"/>
      <c r="J50" s="89"/>
      <c r="K50" s="90">
        <v>176908</v>
      </c>
      <c r="L50" s="90">
        <v>176908</v>
      </c>
      <c r="M50" s="90"/>
      <c r="N50" s="90"/>
      <c r="O50" s="91"/>
      <c r="P50" s="89">
        <v>0</v>
      </c>
      <c r="Q50" s="90">
        <f t="shared" si="11"/>
        <v>163350</v>
      </c>
      <c r="R50" s="90">
        <v>163350</v>
      </c>
      <c r="S50" s="90">
        <v>0</v>
      </c>
      <c r="T50" s="90">
        <v>0</v>
      </c>
      <c r="U50" s="91">
        <v>0</v>
      </c>
      <c r="V50" s="122">
        <f t="shared" si="6"/>
        <v>0</v>
      </c>
      <c r="W50" s="123">
        <f t="shared" si="6"/>
        <v>3562</v>
      </c>
      <c r="X50" s="123">
        <f t="shared" si="8"/>
        <v>0</v>
      </c>
      <c r="Y50" s="124">
        <f t="shared" si="8"/>
        <v>0</v>
      </c>
      <c r="Z50" s="125">
        <f t="shared" si="9"/>
        <v>0</v>
      </c>
      <c r="AA50" s="123">
        <f t="shared" si="9"/>
        <v>-13558</v>
      </c>
      <c r="AB50" s="123">
        <f t="shared" si="10"/>
        <v>0</v>
      </c>
      <c r="AC50" s="124">
        <f t="shared" si="10"/>
        <v>0</v>
      </c>
    </row>
    <row r="51" spans="1:29" ht="12.75" customHeight="1" x14ac:dyDescent="0.2">
      <c r="A51" s="104" t="s">
        <v>838</v>
      </c>
      <c r="B51" s="105" t="s">
        <v>880</v>
      </c>
      <c r="C51" s="110" t="s">
        <v>879</v>
      </c>
      <c r="D51" s="89"/>
      <c r="E51" s="90">
        <v>37455</v>
      </c>
      <c r="F51" s="90">
        <v>37455</v>
      </c>
      <c r="G51" s="90"/>
      <c r="H51" s="90"/>
      <c r="I51" s="91"/>
      <c r="J51" s="89"/>
      <c r="K51" s="90">
        <v>65100</v>
      </c>
      <c r="L51" s="90">
        <v>65100</v>
      </c>
      <c r="M51" s="90"/>
      <c r="N51" s="90"/>
      <c r="O51" s="91"/>
      <c r="P51" s="89">
        <v>0</v>
      </c>
      <c r="Q51" s="90">
        <f t="shared" si="11"/>
        <v>56110</v>
      </c>
      <c r="R51" s="90">
        <v>56110</v>
      </c>
      <c r="S51" s="90">
        <v>0</v>
      </c>
      <c r="T51" s="90">
        <v>0</v>
      </c>
      <c r="U51" s="91">
        <v>0</v>
      </c>
      <c r="V51" s="122">
        <f t="shared" si="6"/>
        <v>0</v>
      </c>
      <c r="W51" s="123">
        <f t="shared" si="6"/>
        <v>18655</v>
      </c>
      <c r="X51" s="123">
        <f t="shared" si="8"/>
        <v>0</v>
      </c>
      <c r="Y51" s="124">
        <f t="shared" si="8"/>
        <v>0</v>
      </c>
      <c r="Z51" s="125">
        <f t="shared" si="9"/>
        <v>0</v>
      </c>
      <c r="AA51" s="123">
        <f t="shared" si="9"/>
        <v>-8990</v>
      </c>
      <c r="AB51" s="123">
        <f t="shared" si="10"/>
        <v>0</v>
      </c>
      <c r="AC51" s="124">
        <f t="shared" si="10"/>
        <v>0</v>
      </c>
    </row>
    <row r="52" spans="1:29" ht="12.75" customHeight="1" x14ac:dyDescent="0.2">
      <c r="A52" s="104" t="s">
        <v>838</v>
      </c>
      <c r="B52" s="105" t="s">
        <v>878</v>
      </c>
      <c r="C52" s="110" t="s">
        <v>877</v>
      </c>
      <c r="D52" s="89"/>
      <c r="E52" s="90">
        <v>4746</v>
      </c>
      <c r="F52" s="90">
        <v>4746</v>
      </c>
      <c r="G52" s="90"/>
      <c r="H52" s="90"/>
      <c r="I52" s="91"/>
      <c r="J52" s="89"/>
      <c r="K52" s="90">
        <v>15386</v>
      </c>
      <c r="L52" s="90">
        <v>15386</v>
      </c>
      <c r="M52" s="90"/>
      <c r="N52" s="90"/>
      <c r="O52" s="91"/>
      <c r="P52" s="89">
        <v>0</v>
      </c>
      <c r="Q52" s="90">
        <f t="shared" si="11"/>
        <v>14812</v>
      </c>
      <c r="R52" s="90">
        <v>14812</v>
      </c>
      <c r="S52" s="90">
        <v>0</v>
      </c>
      <c r="T52" s="90">
        <v>0</v>
      </c>
      <c r="U52" s="91">
        <v>0</v>
      </c>
      <c r="V52" s="122">
        <f t="shared" si="6"/>
        <v>0</v>
      </c>
      <c r="W52" s="123">
        <f t="shared" si="6"/>
        <v>10066</v>
      </c>
      <c r="X52" s="123">
        <f t="shared" si="8"/>
        <v>0</v>
      </c>
      <c r="Y52" s="124">
        <f t="shared" si="8"/>
        <v>0</v>
      </c>
      <c r="Z52" s="125">
        <f t="shared" si="9"/>
        <v>0</v>
      </c>
      <c r="AA52" s="123">
        <f t="shared" si="9"/>
        <v>-574</v>
      </c>
      <c r="AB52" s="123">
        <f t="shared" si="10"/>
        <v>0</v>
      </c>
      <c r="AC52" s="124">
        <f t="shared" si="10"/>
        <v>0</v>
      </c>
    </row>
    <row r="53" spans="1:29" x14ac:dyDescent="0.2">
      <c r="A53" s="104" t="s">
        <v>838</v>
      </c>
      <c r="B53" s="105" t="s">
        <v>876</v>
      </c>
      <c r="C53" s="110" t="s">
        <v>875</v>
      </c>
      <c r="D53" s="89">
        <v>9277</v>
      </c>
      <c r="E53" s="90">
        <v>15689408.16</v>
      </c>
      <c r="F53" s="90">
        <v>14611808.16</v>
      </c>
      <c r="G53" s="90">
        <v>1077600</v>
      </c>
      <c r="H53" s="90">
        <v>147746.6</v>
      </c>
      <c r="I53" s="91">
        <v>8203672.8599999994</v>
      </c>
      <c r="J53" s="89">
        <v>10502</v>
      </c>
      <c r="K53" s="90">
        <v>26969605.630000003</v>
      </c>
      <c r="L53" s="90">
        <v>25514485.630000003</v>
      </c>
      <c r="M53" s="90">
        <v>1455120</v>
      </c>
      <c r="N53" s="90">
        <v>487659.11</v>
      </c>
      <c r="O53" s="91">
        <v>8428572.959999999</v>
      </c>
      <c r="P53" s="89">
        <v>9551</v>
      </c>
      <c r="Q53" s="90">
        <f t="shared" si="11"/>
        <v>17824163.160000004</v>
      </c>
      <c r="R53" s="90">
        <v>16228043.160000004</v>
      </c>
      <c r="S53" s="90">
        <v>1596120</v>
      </c>
      <c r="T53" s="90">
        <v>166977.52999999997</v>
      </c>
      <c r="U53" s="91">
        <v>8965545.200000003</v>
      </c>
      <c r="V53" s="122">
        <f t="shared" si="6"/>
        <v>274</v>
      </c>
      <c r="W53" s="123">
        <f t="shared" si="6"/>
        <v>2134755.0000000037</v>
      </c>
      <c r="X53" s="123">
        <f t="shared" si="8"/>
        <v>19230.929999999964</v>
      </c>
      <c r="Y53" s="124">
        <f t="shared" si="8"/>
        <v>761872.34000000358</v>
      </c>
      <c r="Z53" s="125">
        <f t="shared" si="9"/>
        <v>-951</v>
      </c>
      <c r="AA53" s="123">
        <f t="shared" si="9"/>
        <v>-9145442.4699999988</v>
      </c>
      <c r="AB53" s="123">
        <f t="shared" si="10"/>
        <v>-320681.58</v>
      </c>
      <c r="AC53" s="124">
        <f t="shared" si="10"/>
        <v>536972.24000000395</v>
      </c>
    </row>
    <row r="54" spans="1:29" x14ac:dyDescent="0.2">
      <c r="A54" s="104" t="s">
        <v>838</v>
      </c>
      <c r="B54" s="105" t="s">
        <v>874</v>
      </c>
      <c r="C54" s="110" t="s">
        <v>873</v>
      </c>
      <c r="D54" s="89">
        <v>2521</v>
      </c>
      <c r="E54" s="90">
        <v>5807563.7600000007</v>
      </c>
      <c r="F54" s="90">
        <v>5267443.7600000007</v>
      </c>
      <c r="G54" s="90">
        <v>540120</v>
      </c>
      <c r="H54" s="90">
        <v>122135.88</v>
      </c>
      <c r="I54" s="91"/>
      <c r="J54" s="89">
        <v>2814</v>
      </c>
      <c r="K54" s="90">
        <v>7085157.6600000011</v>
      </c>
      <c r="L54" s="90">
        <v>6288117.6600000011</v>
      </c>
      <c r="M54" s="90">
        <v>797040</v>
      </c>
      <c r="N54" s="90">
        <v>329867.96000000002</v>
      </c>
      <c r="O54" s="91"/>
      <c r="P54" s="89">
        <v>2535</v>
      </c>
      <c r="Q54" s="90">
        <f t="shared" si="11"/>
        <v>5595636.7000000011</v>
      </c>
      <c r="R54" s="90">
        <v>4800156.7000000011</v>
      </c>
      <c r="S54" s="90">
        <v>795480</v>
      </c>
      <c r="T54" s="90">
        <v>129509.88</v>
      </c>
      <c r="U54" s="91">
        <v>0</v>
      </c>
      <c r="V54" s="122">
        <f t="shared" si="6"/>
        <v>14</v>
      </c>
      <c r="W54" s="123">
        <f t="shared" si="6"/>
        <v>-211927.05999999959</v>
      </c>
      <c r="X54" s="123">
        <f t="shared" si="8"/>
        <v>7374</v>
      </c>
      <c r="Y54" s="124">
        <f t="shared" si="8"/>
        <v>0</v>
      </c>
      <c r="Z54" s="125">
        <f t="shared" si="9"/>
        <v>-279</v>
      </c>
      <c r="AA54" s="123">
        <f t="shared" si="9"/>
        <v>-1489520.96</v>
      </c>
      <c r="AB54" s="123">
        <f t="shared" si="10"/>
        <v>-200358.08000000002</v>
      </c>
      <c r="AC54" s="124">
        <f t="shared" si="10"/>
        <v>0</v>
      </c>
    </row>
    <row r="55" spans="1:29" x14ac:dyDescent="0.2">
      <c r="A55" s="104" t="s">
        <v>838</v>
      </c>
      <c r="B55" s="105" t="s">
        <v>872</v>
      </c>
      <c r="C55" s="110" t="s">
        <v>871</v>
      </c>
      <c r="D55" s="89">
        <v>20</v>
      </c>
      <c r="E55" s="90">
        <v>180842.94</v>
      </c>
      <c r="F55" s="90">
        <v>150362.94</v>
      </c>
      <c r="G55" s="90">
        <v>30480</v>
      </c>
      <c r="H55" s="90"/>
      <c r="I55" s="91"/>
      <c r="J55" s="89">
        <v>48</v>
      </c>
      <c r="K55" s="90">
        <v>228101.8</v>
      </c>
      <c r="L55" s="90">
        <v>193181.8</v>
      </c>
      <c r="M55" s="90">
        <v>34920</v>
      </c>
      <c r="N55" s="90"/>
      <c r="O55" s="91"/>
      <c r="P55" s="89">
        <v>34</v>
      </c>
      <c r="Q55" s="90">
        <f t="shared" si="11"/>
        <v>149101.79999999999</v>
      </c>
      <c r="R55" s="90">
        <v>115021.8</v>
      </c>
      <c r="S55" s="90">
        <v>34080</v>
      </c>
      <c r="T55" s="90">
        <v>0</v>
      </c>
      <c r="U55" s="91">
        <v>0</v>
      </c>
      <c r="V55" s="122">
        <f t="shared" si="6"/>
        <v>14</v>
      </c>
      <c r="W55" s="123">
        <f t="shared" si="6"/>
        <v>-31741.140000000014</v>
      </c>
      <c r="X55" s="123">
        <f t="shared" si="8"/>
        <v>0</v>
      </c>
      <c r="Y55" s="124">
        <f t="shared" si="8"/>
        <v>0</v>
      </c>
      <c r="Z55" s="125">
        <f t="shared" si="9"/>
        <v>-14</v>
      </c>
      <c r="AA55" s="123">
        <f t="shared" si="9"/>
        <v>-79000</v>
      </c>
      <c r="AB55" s="123">
        <f t="shared" si="10"/>
        <v>0</v>
      </c>
      <c r="AC55" s="124">
        <f t="shared" si="10"/>
        <v>0</v>
      </c>
    </row>
    <row r="56" spans="1:29" ht="12.75" customHeight="1" x14ac:dyDescent="0.2">
      <c r="A56" s="104" t="s">
        <v>838</v>
      </c>
      <c r="B56" s="105" t="s">
        <v>870</v>
      </c>
      <c r="C56" s="110" t="s">
        <v>869</v>
      </c>
      <c r="D56" s="89">
        <v>625</v>
      </c>
      <c r="E56" s="90">
        <v>721243.8</v>
      </c>
      <c r="F56" s="90">
        <v>674323.8</v>
      </c>
      <c r="G56" s="90">
        <v>46920</v>
      </c>
      <c r="H56" s="90"/>
      <c r="I56" s="91"/>
      <c r="J56" s="89">
        <v>810</v>
      </c>
      <c r="K56" s="90">
        <v>954886.28</v>
      </c>
      <c r="L56" s="90">
        <v>886966.28</v>
      </c>
      <c r="M56" s="90">
        <v>67920</v>
      </c>
      <c r="N56" s="90"/>
      <c r="O56" s="91"/>
      <c r="P56" s="89">
        <v>676</v>
      </c>
      <c r="Q56" s="90">
        <f t="shared" si="11"/>
        <v>786457.60000000009</v>
      </c>
      <c r="R56" s="90">
        <v>720097.60000000009</v>
      </c>
      <c r="S56" s="90">
        <v>66360</v>
      </c>
      <c r="T56" s="90">
        <v>0</v>
      </c>
      <c r="U56" s="91">
        <v>0</v>
      </c>
      <c r="V56" s="122">
        <f t="shared" si="6"/>
        <v>51</v>
      </c>
      <c r="W56" s="123">
        <f t="shared" si="6"/>
        <v>65213.800000000047</v>
      </c>
      <c r="X56" s="123">
        <f t="shared" si="8"/>
        <v>0</v>
      </c>
      <c r="Y56" s="124">
        <f t="shared" si="8"/>
        <v>0</v>
      </c>
      <c r="Z56" s="125">
        <f t="shared" si="9"/>
        <v>-134</v>
      </c>
      <c r="AA56" s="123">
        <f t="shared" si="9"/>
        <v>-168428.67999999993</v>
      </c>
      <c r="AB56" s="123">
        <f t="shared" si="10"/>
        <v>0</v>
      </c>
      <c r="AC56" s="124">
        <f t="shared" si="10"/>
        <v>0</v>
      </c>
    </row>
    <row r="57" spans="1:29" x14ac:dyDescent="0.2">
      <c r="A57" s="104" t="s">
        <v>838</v>
      </c>
      <c r="B57" s="105" t="s">
        <v>868</v>
      </c>
      <c r="C57" s="110" t="s">
        <v>867</v>
      </c>
      <c r="D57" s="89">
        <v>1041</v>
      </c>
      <c r="E57" s="90">
        <v>826278</v>
      </c>
      <c r="F57" s="90">
        <v>748758</v>
      </c>
      <c r="G57" s="90">
        <v>77520</v>
      </c>
      <c r="H57" s="90"/>
      <c r="I57" s="91"/>
      <c r="J57" s="89">
        <v>1425</v>
      </c>
      <c r="K57" s="90">
        <v>1801837.9</v>
      </c>
      <c r="L57" s="90">
        <v>1669597.9</v>
      </c>
      <c r="M57" s="90">
        <v>132240</v>
      </c>
      <c r="N57" s="90"/>
      <c r="O57" s="91"/>
      <c r="P57" s="89">
        <v>1213</v>
      </c>
      <c r="Q57" s="90">
        <f t="shared" si="11"/>
        <v>1091513.5</v>
      </c>
      <c r="R57" s="90">
        <v>946073.5</v>
      </c>
      <c r="S57" s="90">
        <v>145440</v>
      </c>
      <c r="T57" s="90">
        <v>0</v>
      </c>
      <c r="U57" s="91">
        <v>0</v>
      </c>
      <c r="V57" s="122">
        <f t="shared" si="6"/>
        <v>172</v>
      </c>
      <c r="W57" s="123">
        <f t="shared" si="6"/>
        <v>265235.5</v>
      </c>
      <c r="X57" s="123">
        <f t="shared" si="8"/>
        <v>0</v>
      </c>
      <c r="Y57" s="124">
        <f t="shared" si="8"/>
        <v>0</v>
      </c>
      <c r="Z57" s="125">
        <f t="shared" si="9"/>
        <v>-212</v>
      </c>
      <c r="AA57" s="123">
        <f t="shared" si="9"/>
        <v>-710324.39999999991</v>
      </c>
      <c r="AB57" s="123">
        <f t="shared" si="10"/>
        <v>0</v>
      </c>
      <c r="AC57" s="124">
        <f t="shared" si="10"/>
        <v>0</v>
      </c>
    </row>
    <row r="58" spans="1:29" x14ac:dyDescent="0.2">
      <c r="A58" s="104" t="s">
        <v>838</v>
      </c>
      <c r="B58" s="105" t="s">
        <v>866</v>
      </c>
      <c r="C58" s="110" t="s">
        <v>865</v>
      </c>
      <c r="D58" s="89">
        <v>257</v>
      </c>
      <c r="E58" s="90">
        <v>258115.40000000002</v>
      </c>
      <c r="F58" s="90">
        <v>221515.40000000002</v>
      </c>
      <c r="G58" s="90">
        <v>36600</v>
      </c>
      <c r="H58" s="90"/>
      <c r="I58" s="91"/>
      <c r="J58" s="89">
        <v>298</v>
      </c>
      <c r="K58" s="90">
        <v>376770.8</v>
      </c>
      <c r="L58" s="90">
        <v>323610.8</v>
      </c>
      <c r="M58" s="90">
        <v>53160</v>
      </c>
      <c r="N58" s="90"/>
      <c r="O58" s="91"/>
      <c r="P58" s="89">
        <v>259</v>
      </c>
      <c r="Q58" s="90">
        <f t="shared" si="11"/>
        <v>357051.8</v>
      </c>
      <c r="R58" s="90">
        <v>301971.8</v>
      </c>
      <c r="S58" s="90">
        <v>55080</v>
      </c>
      <c r="T58" s="90">
        <v>0</v>
      </c>
      <c r="U58" s="91">
        <v>0</v>
      </c>
      <c r="V58" s="122">
        <f t="shared" si="6"/>
        <v>2</v>
      </c>
      <c r="W58" s="123">
        <f t="shared" si="6"/>
        <v>98936.399999999965</v>
      </c>
      <c r="X58" s="123">
        <f t="shared" si="8"/>
        <v>0</v>
      </c>
      <c r="Y58" s="124">
        <f t="shared" si="8"/>
        <v>0</v>
      </c>
      <c r="Z58" s="125">
        <f t="shared" si="9"/>
        <v>-39</v>
      </c>
      <c r="AA58" s="123">
        <f t="shared" si="9"/>
        <v>-19719</v>
      </c>
      <c r="AB58" s="123">
        <f t="shared" si="10"/>
        <v>0</v>
      </c>
      <c r="AC58" s="124">
        <f t="shared" si="10"/>
        <v>0</v>
      </c>
    </row>
    <row r="59" spans="1:29" ht="12.75" customHeight="1" x14ac:dyDescent="0.2">
      <c r="A59" s="104" t="s">
        <v>838</v>
      </c>
      <c r="B59" s="105" t="s">
        <v>864</v>
      </c>
      <c r="C59" s="110" t="s">
        <v>863</v>
      </c>
      <c r="D59" s="89">
        <v>1286</v>
      </c>
      <c r="E59" s="90">
        <v>725354.2</v>
      </c>
      <c r="F59" s="90">
        <v>593234.19999999995</v>
      </c>
      <c r="G59" s="90">
        <v>132120</v>
      </c>
      <c r="H59" s="90"/>
      <c r="I59" s="91"/>
      <c r="J59" s="89">
        <v>1276</v>
      </c>
      <c r="K59" s="90">
        <v>1326473.3999999999</v>
      </c>
      <c r="L59" s="90">
        <v>1120553.3999999999</v>
      </c>
      <c r="M59" s="90">
        <v>205920</v>
      </c>
      <c r="N59" s="90"/>
      <c r="O59" s="91"/>
      <c r="P59" s="89">
        <v>1157</v>
      </c>
      <c r="Q59" s="90">
        <f t="shared" si="11"/>
        <v>1184949.8</v>
      </c>
      <c r="R59" s="90">
        <v>984789.8</v>
      </c>
      <c r="S59" s="90">
        <v>200160</v>
      </c>
      <c r="T59" s="90">
        <v>0</v>
      </c>
      <c r="U59" s="91">
        <v>0</v>
      </c>
      <c r="V59" s="122">
        <f t="shared" si="6"/>
        <v>-129</v>
      </c>
      <c r="W59" s="123">
        <f t="shared" si="6"/>
        <v>459595.60000000009</v>
      </c>
      <c r="X59" s="123">
        <f t="shared" si="8"/>
        <v>0</v>
      </c>
      <c r="Y59" s="124">
        <f t="shared" si="8"/>
        <v>0</v>
      </c>
      <c r="Z59" s="125">
        <f t="shared" si="9"/>
        <v>-119</v>
      </c>
      <c r="AA59" s="123">
        <f t="shared" si="9"/>
        <v>-141523.59999999986</v>
      </c>
      <c r="AB59" s="123">
        <f t="shared" si="10"/>
        <v>0</v>
      </c>
      <c r="AC59" s="124">
        <f t="shared" si="10"/>
        <v>0</v>
      </c>
    </row>
    <row r="60" spans="1:29" ht="12.75" customHeight="1" x14ac:dyDescent="0.2">
      <c r="A60" s="104" t="s">
        <v>838</v>
      </c>
      <c r="B60" s="105" t="s">
        <v>862</v>
      </c>
      <c r="C60" s="110" t="s">
        <v>861</v>
      </c>
      <c r="D60" s="89">
        <v>327</v>
      </c>
      <c r="E60" s="90">
        <v>169240</v>
      </c>
      <c r="F60" s="90">
        <v>154360</v>
      </c>
      <c r="G60" s="90">
        <v>14880</v>
      </c>
      <c r="H60" s="90"/>
      <c r="I60" s="91"/>
      <c r="J60" s="89">
        <v>368</v>
      </c>
      <c r="K60" s="90">
        <v>325431.59999999998</v>
      </c>
      <c r="L60" s="90">
        <v>303831.59999999998</v>
      </c>
      <c r="M60" s="90">
        <v>21600</v>
      </c>
      <c r="N60" s="90"/>
      <c r="O60" s="91"/>
      <c r="P60" s="89">
        <v>348</v>
      </c>
      <c r="Q60" s="90">
        <f t="shared" si="11"/>
        <v>280801.39999999997</v>
      </c>
      <c r="R60" s="90">
        <v>258721.39999999997</v>
      </c>
      <c r="S60" s="90">
        <v>22080</v>
      </c>
      <c r="T60" s="90">
        <v>0</v>
      </c>
      <c r="U60" s="91">
        <v>0</v>
      </c>
      <c r="V60" s="122">
        <f t="shared" si="6"/>
        <v>21</v>
      </c>
      <c r="W60" s="123">
        <f t="shared" si="6"/>
        <v>111561.39999999997</v>
      </c>
      <c r="X60" s="123">
        <f t="shared" si="8"/>
        <v>0</v>
      </c>
      <c r="Y60" s="124">
        <f t="shared" si="8"/>
        <v>0</v>
      </c>
      <c r="Z60" s="125">
        <f t="shared" si="9"/>
        <v>-20</v>
      </c>
      <c r="AA60" s="123">
        <f t="shared" si="9"/>
        <v>-44630.200000000012</v>
      </c>
      <c r="AB60" s="123">
        <f t="shared" si="10"/>
        <v>0</v>
      </c>
      <c r="AC60" s="124">
        <f t="shared" si="10"/>
        <v>0</v>
      </c>
    </row>
    <row r="61" spans="1:29" ht="12.75" customHeight="1" x14ac:dyDescent="0.2">
      <c r="A61" s="104" t="s">
        <v>838</v>
      </c>
      <c r="B61" s="105" t="s">
        <v>860</v>
      </c>
      <c r="C61" s="110" t="s">
        <v>859</v>
      </c>
      <c r="D61" s="89">
        <v>3</v>
      </c>
      <c r="E61" s="90">
        <v>89286.8</v>
      </c>
      <c r="F61" s="90">
        <v>79446.8</v>
      </c>
      <c r="G61" s="90">
        <v>9840</v>
      </c>
      <c r="H61" s="90"/>
      <c r="I61" s="91"/>
      <c r="J61" s="89">
        <v>12</v>
      </c>
      <c r="K61" s="90">
        <v>94178.8</v>
      </c>
      <c r="L61" s="90">
        <v>81218.8</v>
      </c>
      <c r="M61" s="90">
        <v>12960</v>
      </c>
      <c r="N61" s="90"/>
      <c r="O61" s="91"/>
      <c r="P61" s="89">
        <v>10</v>
      </c>
      <c r="Q61" s="90">
        <f t="shared" si="11"/>
        <v>95978.6</v>
      </c>
      <c r="R61" s="90">
        <v>81218.600000000006</v>
      </c>
      <c r="S61" s="90">
        <v>14760</v>
      </c>
      <c r="T61" s="90">
        <v>0</v>
      </c>
      <c r="U61" s="91">
        <v>0</v>
      </c>
      <c r="V61" s="122">
        <f t="shared" si="6"/>
        <v>7</v>
      </c>
      <c r="W61" s="123">
        <f t="shared" si="6"/>
        <v>6691.8000000000029</v>
      </c>
      <c r="X61" s="123">
        <f t="shared" si="8"/>
        <v>0</v>
      </c>
      <c r="Y61" s="124">
        <f t="shared" si="8"/>
        <v>0</v>
      </c>
      <c r="Z61" s="125">
        <f t="shared" si="9"/>
        <v>-2</v>
      </c>
      <c r="AA61" s="123">
        <f t="shared" si="9"/>
        <v>1799.8000000000029</v>
      </c>
      <c r="AB61" s="123">
        <f t="shared" si="10"/>
        <v>0</v>
      </c>
      <c r="AC61" s="124">
        <f t="shared" si="10"/>
        <v>0</v>
      </c>
    </row>
    <row r="62" spans="1:29" ht="12.75" customHeight="1" x14ac:dyDescent="0.2">
      <c r="A62" s="104" t="s">
        <v>838</v>
      </c>
      <c r="B62" s="105" t="s">
        <v>858</v>
      </c>
      <c r="C62" s="110" t="s">
        <v>857</v>
      </c>
      <c r="D62" s="89">
        <v>640</v>
      </c>
      <c r="E62" s="90">
        <v>906808.8</v>
      </c>
      <c r="F62" s="90">
        <v>858208.8</v>
      </c>
      <c r="G62" s="90">
        <v>48600</v>
      </c>
      <c r="H62" s="90"/>
      <c r="I62" s="91"/>
      <c r="J62" s="89">
        <v>745</v>
      </c>
      <c r="K62" s="90">
        <v>1819966.05</v>
      </c>
      <c r="L62" s="90">
        <v>1752406.05</v>
      </c>
      <c r="M62" s="90">
        <v>67560</v>
      </c>
      <c r="N62" s="90">
        <v>8910</v>
      </c>
      <c r="O62" s="91"/>
      <c r="P62" s="89">
        <v>772</v>
      </c>
      <c r="Q62" s="90">
        <f t="shared" si="11"/>
        <v>1544175.4</v>
      </c>
      <c r="R62" s="90">
        <v>1481655.4</v>
      </c>
      <c r="S62" s="90">
        <v>62520</v>
      </c>
      <c r="T62" s="90">
        <v>1020</v>
      </c>
      <c r="U62" s="91">
        <v>0</v>
      </c>
      <c r="V62" s="122">
        <f t="shared" si="6"/>
        <v>132</v>
      </c>
      <c r="W62" s="123">
        <f t="shared" si="6"/>
        <v>637366.59999999986</v>
      </c>
      <c r="X62" s="123">
        <f t="shared" si="8"/>
        <v>1020</v>
      </c>
      <c r="Y62" s="124">
        <f t="shared" si="8"/>
        <v>0</v>
      </c>
      <c r="Z62" s="125">
        <f t="shared" si="9"/>
        <v>27</v>
      </c>
      <c r="AA62" s="123">
        <f t="shared" si="9"/>
        <v>-275790.65000000014</v>
      </c>
      <c r="AB62" s="123">
        <f t="shared" si="10"/>
        <v>-7890</v>
      </c>
      <c r="AC62" s="124">
        <f t="shared" si="10"/>
        <v>0</v>
      </c>
    </row>
    <row r="63" spans="1:29" ht="12.75" customHeight="1" x14ac:dyDescent="0.2">
      <c r="A63" s="104" t="s">
        <v>838</v>
      </c>
      <c r="B63" s="105" t="s">
        <v>856</v>
      </c>
      <c r="C63" s="110" t="s">
        <v>855</v>
      </c>
      <c r="D63" s="89">
        <v>38</v>
      </c>
      <c r="E63" s="90">
        <v>242570.3</v>
      </c>
      <c r="F63" s="90">
        <v>225770.3</v>
      </c>
      <c r="G63" s="90">
        <v>16800</v>
      </c>
      <c r="H63" s="90"/>
      <c r="I63" s="91"/>
      <c r="J63" s="89">
        <v>140</v>
      </c>
      <c r="K63" s="90">
        <v>259962.9</v>
      </c>
      <c r="L63" s="90">
        <v>230802.9</v>
      </c>
      <c r="M63" s="90">
        <v>29160</v>
      </c>
      <c r="N63" s="90"/>
      <c r="O63" s="91"/>
      <c r="P63" s="89">
        <v>122</v>
      </c>
      <c r="Q63" s="90">
        <f t="shared" si="11"/>
        <v>213622.3</v>
      </c>
      <c r="R63" s="90">
        <v>183502.3</v>
      </c>
      <c r="S63" s="90">
        <v>30120</v>
      </c>
      <c r="T63" s="90">
        <v>0</v>
      </c>
      <c r="U63" s="91">
        <v>0</v>
      </c>
      <c r="V63" s="122">
        <f t="shared" si="6"/>
        <v>84</v>
      </c>
      <c r="W63" s="123">
        <f t="shared" si="6"/>
        <v>-28948</v>
      </c>
      <c r="X63" s="123">
        <f t="shared" si="8"/>
        <v>0</v>
      </c>
      <c r="Y63" s="124">
        <f t="shared" si="8"/>
        <v>0</v>
      </c>
      <c r="Z63" s="125">
        <f t="shared" si="9"/>
        <v>-18</v>
      </c>
      <c r="AA63" s="123">
        <f t="shared" si="9"/>
        <v>-46340.600000000006</v>
      </c>
      <c r="AB63" s="123">
        <f t="shared" si="10"/>
        <v>0</v>
      </c>
      <c r="AC63" s="124">
        <f t="shared" si="10"/>
        <v>0</v>
      </c>
    </row>
    <row r="64" spans="1:29" x14ac:dyDescent="0.2">
      <c r="A64" s="104" t="s">
        <v>838</v>
      </c>
      <c r="B64" s="105" t="s">
        <v>854</v>
      </c>
      <c r="C64" s="110" t="s">
        <v>853</v>
      </c>
      <c r="D64" s="89">
        <v>2307</v>
      </c>
      <c r="E64" s="90">
        <v>2654641.4000000004</v>
      </c>
      <c r="F64" s="90">
        <v>2489881.4000000004</v>
      </c>
      <c r="G64" s="90">
        <v>164760</v>
      </c>
      <c r="H64" s="90"/>
      <c r="I64" s="91">
        <v>6831796.4100000001</v>
      </c>
      <c r="J64" s="89">
        <v>2431</v>
      </c>
      <c r="K64" s="90">
        <v>3041737.4000000004</v>
      </c>
      <c r="L64" s="90">
        <v>2794777.4000000004</v>
      </c>
      <c r="M64" s="90">
        <v>246960</v>
      </c>
      <c r="N64" s="90">
        <v>56640</v>
      </c>
      <c r="O64" s="91">
        <v>8791906.3099999987</v>
      </c>
      <c r="P64" s="89">
        <v>2397</v>
      </c>
      <c r="Q64" s="90">
        <f t="shared" si="11"/>
        <v>2892017</v>
      </c>
      <c r="R64" s="90">
        <v>2649257</v>
      </c>
      <c r="S64" s="90">
        <v>242760</v>
      </c>
      <c r="T64" s="90">
        <v>26160</v>
      </c>
      <c r="U64" s="91">
        <v>8187474.1600000001</v>
      </c>
      <c r="V64" s="122">
        <f t="shared" si="6"/>
        <v>90</v>
      </c>
      <c r="W64" s="123">
        <f t="shared" si="6"/>
        <v>237375.59999999963</v>
      </c>
      <c r="X64" s="123">
        <f t="shared" si="8"/>
        <v>26160</v>
      </c>
      <c r="Y64" s="124">
        <f t="shared" si="8"/>
        <v>1355677.75</v>
      </c>
      <c r="Z64" s="125">
        <f t="shared" si="9"/>
        <v>-34</v>
      </c>
      <c r="AA64" s="123">
        <f t="shared" si="9"/>
        <v>-149720.40000000037</v>
      </c>
      <c r="AB64" s="123">
        <f t="shared" si="10"/>
        <v>-30480</v>
      </c>
      <c r="AC64" s="124">
        <f t="shared" si="10"/>
        <v>-604432.14999999851</v>
      </c>
    </row>
    <row r="65" spans="1:29" ht="12.75" customHeight="1" x14ac:dyDescent="0.2">
      <c r="A65" s="104" t="s">
        <v>838</v>
      </c>
      <c r="B65" s="105" t="s">
        <v>852</v>
      </c>
      <c r="C65" s="110" t="s">
        <v>851</v>
      </c>
      <c r="D65" s="89">
        <v>318</v>
      </c>
      <c r="E65" s="90">
        <v>710567.60000000009</v>
      </c>
      <c r="F65" s="90">
        <v>683447.60000000009</v>
      </c>
      <c r="G65" s="90">
        <v>27120</v>
      </c>
      <c r="H65" s="90"/>
      <c r="I65" s="91"/>
      <c r="J65" s="89">
        <v>319</v>
      </c>
      <c r="K65" s="90">
        <v>727028.7</v>
      </c>
      <c r="L65" s="90">
        <v>679868.7</v>
      </c>
      <c r="M65" s="90">
        <v>47160</v>
      </c>
      <c r="N65" s="90"/>
      <c r="O65" s="91"/>
      <c r="P65" s="89">
        <v>339</v>
      </c>
      <c r="Q65" s="90">
        <f t="shared" si="11"/>
        <v>763830.3</v>
      </c>
      <c r="R65" s="90">
        <v>717390.3</v>
      </c>
      <c r="S65" s="90">
        <v>46440</v>
      </c>
      <c r="T65" s="90">
        <v>0</v>
      </c>
      <c r="U65" s="91">
        <v>0</v>
      </c>
      <c r="V65" s="122">
        <f t="shared" si="6"/>
        <v>21</v>
      </c>
      <c r="W65" s="123">
        <f t="shared" si="6"/>
        <v>53262.699999999953</v>
      </c>
      <c r="X65" s="123">
        <f t="shared" si="8"/>
        <v>0</v>
      </c>
      <c r="Y65" s="124">
        <f t="shared" si="8"/>
        <v>0</v>
      </c>
      <c r="Z65" s="125">
        <f t="shared" si="9"/>
        <v>20</v>
      </c>
      <c r="AA65" s="123">
        <f t="shared" si="9"/>
        <v>36801.600000000093</v>
      </c>
      <c r="AB65" s="123">
        <f t="shared" si="10"/>
        <v>0</v>
      </c>
      <c r="AC65" s="124">
        <f t="shared" si="10"/>
        <v>0</v>
      </c>
    </row>
    <row r="66" spans="1:29" ht="12.75" customHeight="1" x14ac:dyDescent="0.2">
      <c r="A66" s="104" t="s">
        <v>838</v>
      </c>
      <c r="B66" s="105" t="s">
        <v>850</v>
      </c>
      <c r="C66" s="110" t="s">
        <v>849</v>
      </c>
      <c r="D66" s="89">
        <v>584</v>
      </c>
      <c r="E66" s="90">
        <v>147497.5</v>
      </c>
      <c r="F66" s="90">
        <v>136697.5</v>
      </c>
      <c r="G66" s="90">
        <v>10800</v>
      </c>
      <c r="H66" s="90"/>
      <c r="I66" s="91"/>
      <c r="J66" s="89">
        <v>976</v>
      </c>
      <c r="K66" s="90">
        <v>398890.39999999997</v>
      </c>
      <c r="L66" s="90">
        <v>380890.39999999997</v>
      </c>
      <c r="M66" s="90">
        <v>18000</v>
      </c>
      <c r="N66" s="90"/>
      <c r="O66" s="91"/>
      <c r="P66" s="89">
        <v>442</v>
      </c>
      <c r="Q66" s="90">
        <f t="shared" si="11"/>
        <v>304981.09999999998</v>
      </c>
      <c r="R66" s="90">
        <v>287221.09999999998</v>
      </c>
      <c r="S66" s="90">
        <v>17760</v>
      </c>
      <c r="T66" s="90">
        <v>0</v>
      </c>
      <c r="U66" s="91">
        <v>0</v>
      </c>
      <c r="V66" s="122">
        <f t="shared" si="6"/>
        <v>-142</v>
      </c>
      <c r="W66" s="123">
        <f t="shared" si="6"/>
        <v>157483.59999999998</v>
      </c>
      <c r="X66" s="123">
        <f t="shared" si="8"/>
        <v>0</v>
      </c>
      <c r="Y66" s="124">
        <f t="shared" si="8"/>
        <v>0</v>
      </c>
      <c r="Z66" s="125">
        <f t="shared" si="9"/>
        <v>-534</v>
      </c>
      <c r="AA66" s="123">
        <f t="shared" si="9"/>
        <v>-93909.299999999988</v>
      </c>
      <c r="AB66" s="123">
        <f t="shared" si="10"/>
        <v>0</v>
      </c>
      <c r="AC66" s="124">
        <f t="shared" si="10"/>
        <v>0</v>
      </c>
    </row>
    <row r="67" spans="1:29" ht="12.75" customHeight="1" x14ac:dyDescent="0.2">
      <c r="A67" s="104" t="s">
        <v>838</v>
      </c>
      <c r="B67" s="105" t="s">
        <v>848</v>
      </c>
      <c r="C67" s="110" t="s">
        <v>847</v>
      </c>
      <c r="D67" s="89"/>
      <c r="E67" s="90"/>
      <c r="F67" s="90"/>
      <c r="G67" s="90"/>
      <c r="H67" s="90"/>
      <c r="I67" s="91"/>
      <c r="J67" s="89"/>
      <c r="K67" s="90"/>
      <c r="L67" s="90"/>
      <c r="M67" s="90"/>
      <c r="N67" s="90"/>
      <c r="O67" s="91"/>
      <c r="P67" s="89">
        <v>0</v>
      </c>
      <c r="Q67" s="90">
        <f t="shared" si="11"/>
        <v>0</v>
      </c>
      <c r="R67" s="90">
        <v>0</v>
      </c>
      <c r="S67" s="90">
        <v>0</v>
      </c>
      <c r="T67" s="90">
        <v>0</v>
      </c>
      <c r="U67" s="91">
        <v>0</v>
      </c>
      <c r="V67" s="122">
        <f t="shared" si="6"/>
        <v>0</v>
      </c>
      <c r="W67" s="123">
        <f t="shared" si="6"/>
        <v>0</v>
      </c>
      <c r="X67" s="123">
        <f t="shared" si="8"/>
        <v>0</v>
      </c>
      <c r="Y67" s="124">
        <f t="shared" si="8"/>
        <v>0</v>
      </c>
      <c r="Z67" s="125">
        <f t="shared" si="9"/>
        <v>0</v>
      </c>
      <c r="AA67" s="123">
        <f t="shared" si="9"/>
        <v>0</v>
      </c>
      <c r="AB67" s="123">
        <f t="shared" si="10"/>
        <v>0</v>
      </c>
      <c r="AC67" s="124">
        <f t="shared" si="10"/>
        <v>0</v>
      </c>
    </row>
    <row r="68" spans="1:29" x14ac:dyDescent="0.2">
      <c r="A68" s="104" t="s">
        <v>838</v>
      </c>
      <c r="B68" s="105" t="s">
        <v>846</v>
      </c>
      <c r="C68" s="110" t="s">
        <v>845</v>
      </c>
      <c r="D68" s="89"/>
      <c r="E68" s="90">
        <v>9240</v>
      </c>
      <c r="F68" s="90"/>
      <c r="G68" s="90">
        <v>9240</v>
      </c>
      <c r="H68" s="90"/>
      <c r="I68" s="91"/>
      <c r="J68" s="89">
        <v>269</v>
      </c>
      <c r="K68" s="90">
        <v>133574.6</v>
      </c>
      <c r="L68" s="90">
        <v>106574.6</v>
      </c>
      <c r="M68" s="90">
        <v>27000</v>
      </c>
      <c r="N68" s="90"/>
      <c r="O68" s="91"/>
      <c r="P68" s="89">
        <v>143</v>
      </c>
      <c r="Q68" s="90">
        <f t="shared" si="11"/>
        <v>112314.2</v>
      </c>
      <c r="R68" s="90">
        <v>87834.2</v>
      </c>
      <c r="S68" s="90">
        <v>24480</v>
      </c>
      <c r="T68" s="90">
        <v>0</v>
      </c>
      <c r="U68" s="91">
        <v>0</v>
      </c>
      <c r="V68" s="122">
        <f t="shared" si="6"/>
        <v>143</v>
      </c>
      <c r="W68" s="123">
        <f t="shared" si="6"/>
        <v>103074.2</v>
      </c>
      <c r="X68" s="123">
        <f t="shared" si="8"/>
        <v>0</v>
      </c>
      <c r="Y68" s="124">
        <f t="shared" si="8"/>
        <v>0</v>
      </c>
      <c r="Z68" s="125">
        <f t="shared" si="9"/>
        <v>-126</v>
      </c>
      <c r="AA68" s="123">
        <f t="shared" si="9"/>
        <v>-21260.400000000009</v>
      </c>
      <c r="AB68" s="123">
        <f t="shared" si="10"/>
        <v>0</v>
      </c>
      <c r="AC68" s="124">
        <f t="shared" si="10"/>
        <v>0</v>
      </c>
    </row>
    <row r="69" spans="1:29" x14ac:dyDescent="0.2">
      <c r="A69" s="104" t="s">
        <v>838</v>
      </c>
      <c r="B69" s="105" t="s">
        <v>844</v>
      </c>
      <c r="C69" s="110" t="s">
        <v>843</v>
      </c>
      <c r="D69" s="89"/>
      <c r="E69" s="90">
        <v>154203</v>
      </c>
      <c r="F69" s="90">
        <v>147243</v>
      </c>
      <c r="G69" s="90">
        <v>6960</v>
      </c>
      <c r="H69" s="90"/>
      <c r="I69" s="91"/>
      <c r="J69" s="89"/>
      <c r="K69" s="90">
        <v>300031</v>
      </c>
      <c r="L69" s="90">
        <v>288871</v>
      </c>
      <c r="M69" s="90">
        <v>11160</v>
      </c>
      <c r="N69" s="90"/>
      <c r="O69" s="91"/>
      <c r="P69" s="89">
        <v>0</v>
      </c>
      <c r="Q69" s="90">
        <f t="shared" si="11"/>
        <v>280788</v>
      </c>
      <c r="R69" s="90">
        <v>269988</v>
      </c>
      <c r="S69" s="90">
        <v>10800</v>
      </c>
      <c r="T69" s="90">
        <v>0</v>
      </c>
      <c r="U69" s="91">
        <v>0</v>
      </c>
      <c r="V69" s="122">
        <f t="shared" si="6"/>
        <v>0</v>
      </c>
      <c r="W69" s="123">
        <f t="shared" si="6"/>
        <v>126585</v>
      </c>
      <c r="X69" s="123">
        <f t="shared" si="8"/>
        <v>0</v>
      </c>
      <c r="Y69" s="124">
        <f t="shared" si="8"/>
        <v>0</v>
      </c>
      <c r="Z69" s="125">
        <f t="shared" si="9"/>
        <v>0</v>
      </c>
      <c r="AA69" s="123">
        <f t="shared" si="9"/>
        <v>-19243</v>
      </c>
      <c r="AB69" s="123">
        <f t="shared" si="10"/>
        <v>0</v>
      </c>
      <c r="AC69" s="124">
        <f t="shared" si="10"/>
        <v>0</v>
      </c>
    </row>
    <row r="70" spans="1:29" x14ac:dyDescent="0.2">
      <c r="A70" s="104" t="s">
        <v>838</v>
      </c>
      <c r="B70" s="105" t="s">
        <v>842</v>
      </c>
      <c r="C70" s="110" t="s">
        <v>841</v>
      </c>
      <c r="D70" s="89">
        <v>1120</v>
      </c>
      <c r="E70" s="90">
        <v>2063091.56</v>
      </c>
      <c r="F70" s="90">
        <v>1873371.56</v>
      </c>
      <c r="G70" s="90">
        <v>189720</v>
      </c>
      <c r="H70" s="90">
        <v>26848</v>
      </c>
      <c r="I70" s="91"/>
      <c r="J70" s="89">
        <v>1434</v>
      </c>
      <c r="K70" s="90">
        <v>2893420.06</v>
      </c>
      <c r="L70" s="90">
        <v>2604340.06</v>
      </c>
      <c r="M70" s="90">
        <v>289080</v>
      </c>
      <c r="N70" s="90">
        <v>159186</v>
      </c>
      <c r="O70" s="91"/>
      <c r="P70" s="89">
        <v>1335</v>
      </c>
      <c r="Q70" s="90">
        <f t="shared" si="11"/>
        <v>2436465.2399999998</v>
      </c>
      <c r="R70" s="90">
        <v>2150265.2399999998</v>
      </c>
      <c r="S70" s="90">
        <v>286200</v>
      </c>
      <c r="T70" s="90">
        <v>60747</v>
      </c>
      <c r="U70" s="91">
        <v>0</v>
      </c>
      <c r="V70" s="122">
        <f t="shared" si="6"/>
        <v>215</v>
      </c>
      <c r="W70" s="123">
        <f t="shared" si="6"/>
        <v>373373.6799999997</v>
      </c>
      <c r="X70" s="123">
        <f t="shared" si="8"/>
        <v>33899</v>
      </c>
      <c r="Y70" s="124">
        <f t="shared" si="8"/>
        <v>0</v>
      </c>
      <c r="Z70" s="125">
        <f t="shared" si="9"/>
        <v>-99</v>
      </c>
      <c r="AA70" s="123">
        <f t="shared" si="9"/>
        <v>-456954.8200000003</v>
      </c>
      <c r="AB70" s="123">
        <f t="shared" si="10"/>
        <v>-98439</v>
      </c>
      <c r="AC70" s="124">
        <f t="shared" si="10"/>
        <v>0</v>
      </c>
    </row>
    <row r="71" spans="1:29" x14ac:dyDescent="0.2">
      <c r="A71" s="104" t="s">
        <v>838</v>
      </c>
      <c r="B71" s="105" t="s">
        <v>840</v>
      </c>
      <c r="C71" s="110" t="s">
        <v>839</v>
      </c>
      <c r="D71" s="89">
        <v>40</v>
      </c>
      <c r="E71" s="90">
        <v>26049.8</v>
      </c>
      <c r="F71" s="90">
        <v>14769.8</v>
      </c>
      <c r="G71" s="90">
        <v>11280</v>
      </c>
      <c r="H71" s="90"/>
      <c r="I71" s="91"/>
      <c r="J71" s="89">
        <v>29</v>
      </c>
      <c r="K71" s="90">
        <v>31938.2</v>
      </c>
      <c r="L71" s="90">
        <v>17658.2</v>
      </c>
      <c r="M71" s="90">
        <v>14280</v>
      </c>
      <c r="N71" s="90"/>
      <c r="O71" s="91"/>
      <c r="P71" s="89">
        <v>36</v>
      </c>
      <c r="Q71" s="90">
        <f t="shared" si="11"/>
        <v>31196.799999999999</v>
      </c>
      <c r="R71" s="90">
        <v>18356.8</v>
      </c>
      <c r="S71" s="90">
        <v>12840</v>
      </c>
      <c r="T71" s="90">
        <v>0</v>
      </c>
      <c r="U71" s="91">
        <v>0</v>
      </c>
      <c r="V71" s="122">
        <f t="shared" si="6"/>
        <v>-4</v>
      </c>
      <c r="W71" s="123">
        <f t="shared" si="6"/>
        <v>5147</v>
      </c>
      <c r="X71" s="123">
        <f t="shared" si="8"/>
        <v>0</v>
      </c>
      <c r="Y71" s="124">
        <f t="shared" si="8"/>
        <v>0</v>
      </c>
      <c r="Z71" s="125">
        <f t="shared" si="9"/>
        <v>7</v>
      </c>
      <c r="AA71" s="123">
        <f t="shared" si="9"/>
        <v>-741.40000000000146</v>
      </c>
      <c r="AB71" s="123">
        <f t="shared" si="10"/>
        <v>0</v>
      </c>
      <c r="AC71" s="124">
        <f t="shared" si="10"/>
        <v>0</v>
      </c>
    </row>
    <row r="72" spans="1:29" x14ac:dyDescent="0.2">
      <c r="A72" s="104" t="s">
        <v>838</v>
      </c>
      <c r="B72" s="105" t="s">
        <v>837</v>
      </c>
      <c r="C72" s="110" t="s">
        <v>836</v>
      </c>
      <c r="D72" s="89">
        <v>269</v>
      </c>
      <c r="E72" s="90">
        <v>284158.3</v>
      </c>
      <c r="F72" s="90">
        <v>246838.3</v>
      </c>
      <c r="G72" s="90">
        <v>37320</v>
      </c>
      <c r="H72" s="90"/>
      <c r="I72" s="91"/>
      <c r="J72" s="89">
        <v>326</v>
      </c>
      <c r="K72" s="90">
        <v>467801.8</v>
      </c>
      <c r="L72" s="90">
        <v>406361.8</v>
      </c>
      <c r="M72" s="90">
        <v>61440</v>
      </c>
      <c r="N72" s="90"/>
      <c r="O72" s="91"/>
      <c r="P72" s="89">
        <v>385</v>
      </c>
      <c r="Q72" s="90">
        <f t="shared" si="11"/>
        <v>382594.2</v>
      </c>
      <c r="R72" s="90">
        <v>318274.2</v>
      </c>
      <c r="S72" s="90">
        <v>64320</v>
      </c>
      <c r="T72" s="90">
        <v>0</v>
      </c>
      <c r="U72" s="91">
        <v>0</v>
      </c>
      <c r="V72" s="122">
        <f t="shared" ref="V72:W135" si="12">P72-D72</f>
        <v>116</v>
      </c>
      <c r="W72" s="123">
        <f t="shared" si="12"/>
        <v>98435.900000000023</v>
      </c>
      <c r="X72" s="123">
        <f t="shared" si="8"/>
        <v>0</v>
      </c>
      <c r="Y72" s="124">
        <f t="shared" si="8"/>
        <v>0</v>
      </c>
      <c r="Z72" s="125">
        <f t="shared" si="9"/>
        <v>59</v>
      </c>
      <c r="AA72" s="123">
        <f t="shared" si="9"/>
        <v>-85207.599999999977</v>
      </c>
      <c r="AB72" s="123">
        <f t="shared" si="10"/>
        <v>0</v>
      </c>
      <c r="AC72" s="124">
        <f t="shared" si="10"/>
        <v>0</v>
      </c>
    </row>
    <row r="73" spans="1:29" x14ac:dyDescent="0.2">
      <c r="A73" s="104" t="s">
        <v>811</v>
      </c>
      <c r="B73" s="105" t="s">
        <v>835</v>
      </c>
      <c r="C73" s="110" t="s">
        <v>834</v>
      </c>
      <c r="D73" s="89">
        <v>2918</v>
      </c>
      <c r="E73" s="90">
        <v>4473032.79</v>
      </c>
      <c r="F73" s="90">
        <v>4109072.79</v>
      </c>
      <c r="G73" s="90">
        <v>363960</v>
      </c>
      <c r="H73" s="90">
        <v>18390</v>
      </c>
      <c r="I73" s="91"/>
      <c r="J73" s="89">
        <v>3311</v>
      </c>
      <c r="K73" s="90">
        <v>6237493.0999999996</v>
      </c>
      <c r="L73" s="90">
        <v>5689813.0999999996</v>
      </c>
      <c r="M73" s="90">
        <v>547680</v>
      </c>
      <c r="N73" s="90">
        <v>27002</v>
      </c>
      <c r="O73" s="91"/>
      <c r="P73" s="89">
        <v>3138</v>
      </c>
      <c r="Q73" s="90">
        <f t="shared" ref="Q73:Q85" si="13">SUM(R73:S73)</f>
        <v>4819269.26</v>
      </c>
      <c r="R73" s="90">
        <v>4280229.26</v>
      </c>
      <c r="S73" s="90">
        <v>539040</v>
      </c>
      <c r="T73" s="90">
        <v>38707</v>
      </c>
      <c r="U73" s="91">
        <v>0</v>
      </c>
      <c r="V73" s="122">
        <f t="shared" si="12"/>
        <v>220</v>
      </c>
      <c r="W73" s="123">
        <f t="shared" si="12"/>
        <v>346236.46999999974</v>
      </c>
      <c r="X73" s="123">
        <f t="shared" si="8"/>
        <v>20317</v>
      </c>
      <c r="Y73" s="124">
        <f t="shared" si="8"/>
        <v>0</v>
      </c>
      <c r="Z73" s="125">
        <f t="shared" si="9"/>
        <v>-173</v>
      </c>
      <c r="AA73" s="123">
        <f t="shared" si="9"/>
        <v>-1418223.8399999999</v>
      </c>
      <c r="AB73" s="123">
        <f t="shared" si="10"/>
        <v>11705</v>
      </c>
      <c r="AC73" s="124">
        <f t="shared" si="10"/>
        <v>0</v>
      </c>
    </row>
    <row r="74" spans="1:29" ht="12.75" customHeight="1" x14ac:dyDescent="0.2">
      <c r="A74" s="104" t="s">
        <v>811</v>
      </c>
      <c r="B74" s="105" t="s">
        <v>833</v>
      </c>
      <c r="C74" s="110" t="s">
        <v>832</v>
      </c>
      <c r="D74" s="89">
        <v>512</v>
      </c>
      <c r="E74" s="90">
        <v>746181</v>
      </c>
      <c r="F74" s="90">
        <v>710781</v>
      </c>
      <c r="G74" s="90">
        <v>35400</v>
      </c>
      <c r="H74" s="90"/>
      <c r="I74" s="91"/>
      <c r="J74" s="89">
        <v>519</v>
      </c>
      <c r="K74" s="90">
        <v>1084167.6000000001</v>
      </c>
      <c r="L74" s="90">
        <v>1037127.6000000001</v>
      </c>
      <c r="M74" s="90">
        <v>47040</v>
      </c>
      <c r="N74" s="90">
        <v>3150</v>
      </c>
      <c r="O74" s="91"/>
      <c r="P74" s="89">
        <v>595</v>
      </c>
      <c r="Q74" s="90">
        <f t="shared" si="13"/>
        <v>996720.20000000007</v>
      </c>
      <c r="R74" s="90">
        <v>952320.20000000007</v>
      </c>
      <c r="S74" s="90">
        <v>44400</v>
      </c>
      <c r="T74" s="90">
        <v>0</v>
      </c>
      <c r="U74" s="91">
        <v>0</v>
      </c>
      <c r="V74" s="122">
        <f t="shared" si="12"/>
        <v>83</v>
      </c>
      <c r="W74" s="123">
        <f t="shared" si="12"/>
        <v>250539.20000000007</v>
      </c>
      <c r="X74" s="123">
        <f t="shared" si="8"/>
        <v>0</v>
      </c>
      <c r="Y74" s="124">
        <f t="shared" si="8"/>
        <v>0</v>
      </c>
      <c r="Z74" s="125">
        <f t="shared" si="9"/>
        <v>76</v>
      </c>
      <c r="AA74" s="123">
        <f t="shared" si="9"/>
        <v>-87447.400000000023</v>
      </c>
      <c r="AB74" s="123">
        <f t="shared" si="10"/>
        <v>-3150</v>
      </c>
      <c r="AC74" s="124">
        <f t="shared" si="10"/>
        <v>0</v>
      </c>
    </row>
    <row r="75" spans="1:29" x14ac:dyDescent="0.2">
      <c r="A75" s="104" t="s">
        <v>811</v>
      </c>
      <c r="B75" s="105" t="s">
        <v>831</v>
      </c>
      <c r="C75" s="110" t="s">
        <v>830</v>
      </c>
      <c r="D75" s="89">
        <v>169</v>
      </c>
      <c r="E75" s="90">
        <v>172048.5</v>
      </c>
      <c r="F75" s="90">
        <v>151408.5</v>
      </c>
      <c r="G75" s="90">
        <v>20640</v>
      </c>
      <c r="H75" s="90"/>
      <c r="I75" s="91"/>
      <c r="J75" s="89">
        <v>231</v>
      </c>
      <c r="K75" s="90">
        <v>408366.5</v>
      </c>
      <c r="L75" s="90">
        <v>379086.5</v>
      </c>
      <c r="M75" s="90">
        <v>29280</v>
      </c>
      <c r="N75" s="90"/>
      <c r="O75" s="91"/>
      <c r="P75" s="89">
        <v>239</v>
      </c>
      <c r="Q75" s="90">
        <f t="shared" si="13"/>
        <v>270804.80000000005</v>
      </c>
      <c r="R75" s="90">
        <v>239364.80000000002</v>
      </c>
      <c r="S75" s="90">
        <v>31440</v>
      </c>
      <c r="T75" s="90">
        <v>0</v>
      </c>
      <c r="U75" s="91">
        <v>0</v>
      </c>
      <c r="V75" s="122">
        <f t="shared" si="12"/>
        <v>70</v>
      </c>
      <c r="W75" s="123">
        <f t="shared" si="12"/>
        <v>98756.300000000047</v>
      </c>
      <c r="X75" s="123">
        <f t="shared" si="8"/>
        <v>0</v>
      </c>
      <c r="Y75" s="124">
        <f t="shared" si="8"/>
        <v>0</v>
      </c>
      <c r="Z75" s="125">
        <f t="shared" si="9"/>
        <v>8</v>
      </c>
      <c r="AA75" s="123">
        <f t="shared" si="9"/>
        <v>-137561.69999999995</v>
      </c>
      <c r="AB75" s="123">
        <f t="shared" si="10"/>
        <v>0</v>
      </c>
      <c r="AC75" s="124">
        <f t="shared" si="10"/>
        <v>0</v>
      </c>
    </row>
    <row r="76" spans="1:29" ht="12.75" customHeight="1" x14ac:dyDescent="0.2">
      <c r="A76" s="104" t="s">
        <v>811</v>
      </c>
      <c r="B76" s="105" t="s">
        <v>829</v>
      </c>
      <c r="C76" s="110" t="s">
        <v>828</v>
      </c>
      <c r="D76" s="89">
        <v>167</v>
      </c>
      <c r="E76" s="90">
        <v>68569.2</v>
      </c>
      <c r="F76" s="90">
        <v>59569.2</v>
      </c>
      <c r="G76" s="90">
        <v>9000</v>
      </c>
      <c r="H76" s="90"/>
      <c r="I76" s="91"/>
      <c r="J76" s="89">
        <v>428</v>
      </c>
      <c r="K76" s="90">
        <v>187840.6</v>
      </c>
      <c r="L76" s="90">
        <v>172840.6</v>
      </c>
      <c r="M76" s="90">
        <v>15000</v>
      </c>
      <c r="N76" s="90"/>
      <c r="O76" s="91"/>
      <c r="P76" s="89">
        <v>331</v>
      </c>
      <c r="Q76" s="90">
        <f t="shared" si="13"/>
        <v>150978.20000000001</v>
      </c>
      <c r="R76" s="90">
        <v>137538.20000000001</v>
      </c>
      <c r="S76" s="90">
        <v>13440</v>
      </c>
      <c r="T76" s="90">
        <v>0</v>
      </c>
      <c r="U76" s="91">
        <v>0</v>
      </c>
      <c r="V76" s="122">
        <f t="shared" si="12"/>
        <v>164</v>
      </c>
      <c r="W76" s="123">
        <f t="shared" si="12"/>
        <v>82409.000000000015</v>
      </c>
      <c r="X76" s="123">
        <f t="shared" si="8"/>
        <v>0</v>
      </c>
      <c r="Y76" s="124">
        <f t="shared" si="8"/>
        <v>0</v>
      </c>
      <c r="Z76" s="125">
        <f t="shared" si="9"/>
        <v>-97</v>
      </c>
      <c r="AA76" s="123">
        <f t="shared" si="9"/>
        <v>-36862.399999999994</v>
      </c>
      <c r="AB76" s="123">
        <f t="shared" si="10"/>
        <v>0</v>
      </c>
      <c r="AC76" s="124">
        <f t="shared" si="10"/>
        <v>0</v>
      </c>
    </row>
    <row r="77" spans="1:29" x14ac:dyDescent="0.2">
      <c r="A77" s="104" t="s">
        <v>811</v>
      </c>
      <c r="B77" s="105" t="s">
        <v>827</v>
      </c>
      <c r="C77" s="110" t="s">
        <v>826</v>
      </c>
      <c r="D77" s="89">
        <v>168</v>
      </c>
      <c r="E77" s="90">
        <v>66813.56</v>
      </c>
      <c r="F77" s="90">
        <v>66813.56</v>
      </c>
      <c r="G77" s="90"/>
      <c r="H77" s="90"/>
      <c r="I77" s="91"/>
      <c r="J77" s="89">
        <v>170</v>
      </c>
      <c r="K77" s="90">
        <v>93456.56</v>
      </c>
      <c r="L77" s="90">
        <v>93456.56</v>
      </c>
      <c r="M77" s="90"/>
      <c r="N77" s="90"/>
      <c r="O77" s="91"/>
      <c r="P77" s="89">
        <v>176</v>
      </c>
      <c r="Q77" s="90">
        <f t="shared" si="13"/>
        <v>91880.2</v>
      </c>
      <c r="R77" s="90">
        <v>91880.2</v>
      </c>
      <c r="S77" s="90">
        <v>0</v>
      </c>
      <c r="T77" s="90">
        <v>0</v>
      </c>
      <c r="U77" s="91">
        <v>0</v>
      </c>
      <c r="V77" s="122">
        <f t="shared" si="12"/>
        <v>8</v>
      </c>
      <c r="W77" s="123">
        <f t="shared" si="12"/>
        <v>25066.639999999999</v>
      </c>
      <c r="X77" s="123">
        <f t="shared" si="8"/>
        <v>0</v>
      </c>
      <c r="Y77" s="124">
        <f t="shared" si="8"/>
        <v>0</v>
      </c>
      <c r="Z77" s="125">
        <f t="shared" si="9"/>
        <v>6</v>
      </c>
      <c r="AA77" s="123">
        <f t="shared" si="9"/>
        <v>-1576.3600000000006</v>
      </c>
      <c r="AB77" s="123">
        <f t="shared" si="10"/>
        <v>0</v>
      </c>
      <c r="AC77" s="124">
        <f t="shared" si="10"/>
        <v>0</v>
      </c>
    </row>
    <row r="78" spans="1:29" x14ac:dyDescent="0.2">
      <c r="A78" s="104" t="s">
        <v>811</v>
      </c>
      <c r="B78" s="105" t="s">
        <v>825</v>
      </c>
      <c r="C78" s="110" t="s">
        <v>824</v>
      </c>
      <c r="D78" s="89">
        <v>855</v>
      </c>
      <c r="E78" s="90">
        <v>923690</v>
      </c>
      <c r="F78" s="90">
        <v>833090</v>
      </c>
      <c r="G78" s="90">
        <v>90600</v>
      </c>
      <c r="H78" s="90"/>
      <c r="I78" s="91">
        <v>2107620.2799999998</v>
      </c>
      <c r="J78" s="89">
        <v>780</v>
      </c>
      <c r="K78" s="90">
        <v>1296453.2999999998</v>
      </c>
      <c r="L78" s="90">
        <v>1169013.2999999998</v>
      </c>
      <c r="M78" s="90">
        <v>127440</v>
      </c>
      <c r="N78" s="90"/>
      <c r="O78" s="91">
        <v>2527990.1999999997</v>
      </c>
      <c r="P78" s="89">
        <v>716</v>
      </c>
      <c r="Q78" s="90">
        <f t="shared" si="13"/>
        <v>1282454.7</v>
      </c>
      <c r="R78" s="90">
        <v>1154534.7</v>
      </c>
      <c r="S78" s="90">
        <v>127920</v>
      </c>
      <c r="T78" s="90">
        <v>0</v>
      </c>
      <c r="U78" s="91">
        <v>2205890.1799999997</v>
      </c>
      <c r="V78" s="122">
        <f t="shared" si="12"/>
        <v>-139</v>
      </c>
      <c r="W78" s="123">
        <f t="shared" si="12"/>
        <v>358764.69999999995</v>
      </c>
      <c r="X78" s="123">
        <f t="shared" si="8"/>
        <v>0</v>
      </c>
      <c r="Y78" s="124">
        <f t="shared" si="8"/>
        <v>98269.899999999907</v>
      </c>
      <c r="Z78" s="125">
        <f t="shared" si="9"/>
        <v>-64</v>
      </c>
      <c r="AA78" s="123">
        <f t="shared" si="9"/>
        <v>-13998.59999999986</v>
      </c>
      <c r="AB78" s="123">
        <f t="shared" si="10"/>
        <v>0</v>
      </c>
      <c r="AC78" s="124">
        <f t="shared" si="10"/>
        <v>-322100.02</v>
      </c>
    </row>
    <row r="79" spans="1:29" ht="12.75" customHeight="1" x14ac:dyDescent="0.2">
      <c r="A79" s="104" t="s">
        <v>811</v>
      </c>
      <c r="B79" s="105" t="s">
        <v>823</v>
      </c>
      <c r="C79" s="110" t="s">
        <v>822</v>
      </c>
      <c r="D79" s="89"/>
      <c r="E79" s="90">
        <v>289436</v>
      </c>
      <c r="F79" s="90">
        <v>281996</v>
      </c>
      <c r="G79" s="90">
        <v>7440</v>
      </c>
      <c r="H79" s="90"/>
      <c r="I79" s="91"/>
      <c r="J79" s="89"/>
      <c r="K79" s="90">
        <v>408720</v>
      </c>
      <c r="L79" s="90">
        <v>395760</v>
      </c>
      <c r="M79" s="90">
        <v>12960</v>
      </c>
      <c r="N79" s="90"/>
      <c r="O79" s="91"/>
      <c r="P79" s="89">
        <v>0</v>
      </c>
      <c r="Q79" s="90">
        <f t="shared" si="13"/>
        <v>393030</v>
      </c>
      <c r="R79" s="90">
        <v>379950</v>
      </c>
      <c r="S79" s="90">
        <v>13080</v>
      </c>
      <c r="T79" s="90">
        <v>0</v>
      </c>
      <c r="U79" s="91">
        <v>0</v>
      </c>
      <c r="V79" s="122">
        <f t="shared" si="12"/>
        <v>0</v>
      </c>
      <c r="W79" s="123">
        <f t="shared" si="12"/>
        <v>103594</v>
      </c>
      <c r="X79" s="123">
        <f t="shared" si="8"/>
        <v>0</v>
      </c>
      <c r="Y79" s="124">
        <f t="shared" si="8"/>
        <v>0</v>
      </c>
      <c r="Z79" s="125">
        <f t="shared" si="9"/>
        <v>0</v>
      </c>
      <c r="AA79" s="123">
        <f t="shared" si="9"/>
        <v>-15690</v>
      </c>
      <c r="AB79" s="123">
        <f t="shared" si="10"/>
        <v>0</v>
      </c>
      <c r="AC79" s="124">
        <f t="shared" si="10"/>
        <v>0</v>
      </c>
    </row>
    <row r="80" spans="1:29" ht="12.75" customHeight="1" x14ac:dyDescent="0.2">
      <c r="A80" s="104" t="s">
        <v>811</v>
      </c>
      <c r="B80" s="105" t="s">
        <v>821</v>
      </c>
      <c r="C80" s="110" t="s">
        <v>820</v>
      </c>
      <c r="D80" s="89"/>
      <c r="E80" s="90">
        <v>59091</v>
      </c>
      <c r="F80" s="90">
        <v>59091</v>
      </c>
      <c r="G80" s="90"/>
      <c r="H80" s="90"/>
      <c r="I80" s="91"/>
      <c r="J80" s="89"/>
      <c r="K80" s="90">
        <v>68993</v>
      </c>
      <c r="L80" s="90">
        <v>68993</v>
      </c>
      <c r="M80" s="90"/>
      <c r="N80" s="90"/>
      <c r="O80" s="91"/>
      <c r="P80" s="89">
        <v>0</v>
      </c>
      <c r="Q80" s="90">
        <f t="shared" si="13"/>
        <v>71386</v>
      </c>
      <c r="R80" s="90">
        <v>71386</v>
      </c>
      <c r="S80" s="90">
        <v>0</v>
      </c>
      <c r="T80" s="90">
        <v>0</v>
      </c>
      <c r="U80" s="91">
        <v>0</v>
      </c>
      <c r="V80" s="122">
        <f t="shared" si="12"/>
        <v>0</v>
      </c>
      <c r="W80" s="123">
        <f t="shared" si="12"/>
        <v>12295</v>
      </c>
      <c r="X80" s="123">
        <f t="shared" si="8"/>
        <v>0</v>
      </c>
      <c r="Y80" s="124">
        <f t="shared" si="8"/>
        <v>0</v>
      </c>
      <c r="Z80" s="125">
        <f t="shared" si="9"/>
        <v>0</v>
      </c>
      <c r="AA80" s="123">
        <f t="shared" si="9"/>
        <v>2393</v>
      </c>
      <c r="AB80" s="123">
        <f t="shared" si="10"/>
        <v>0</v>
      </c>
      <c r="AC80" s="124">
        <f t="shared" si="10"/>
        <v>0</v>
      </c>
    </row>
    <row r="81" spans="1:29" x14ac:dyDescent="0.2">
      <c r="A81" s="104" t="s">
        <v>811</v>
      </c>
      <c r="B81" s="105" t="s">
        <v>819</v>
      </c>
      <c r="C81" s="110" t="s">
        <v>818</v>
      </c>
      <c r="D81" s="89">
        <v>1367</v>
      </c>
      <c r="E81" s="90">
        <v>1010190.24</v>
      </c>
      <c r="F81" s="90">
        <v>867390.24</v>
      </c>
      <c r="G81" s="90">
        <v>142800</v>
      </c>
      <c r="H81" s="90"/>
      <c r="I81" s="91"/>
      <c r="J81" s="89">
        <v>1591</v>
      </c>
      <c r="K81" s="90">
        <v>2553389.14</v>
      </c>
      <c r="L81" s="90">
        <v>2350589.14</v>
      </c>
      <c r="M81" s="90">
        <v>202800</v>
      </c>
      <c r="N81" s="90"/>
      <c r="O81" s="91"/>
      <c r="P81" s="89">
        <v>1429</v>
      </c>
      <c r="Q81" s="90">
        <f t="shared" si="13"/>
        <v>1762967.0699999998</v>
      </c>
      <c r="R81" s="90">
        <v>1555247.0699999998</v>
      </c>
      <c r="S81" s="90">
        <v>207720</v>
      </c>
      <c r="T81" s="90">
        <v>0</v>
      </c>
      <c r="U81" s="91">
        <v>0</v>
      </c>
      <c r="V81" s="122">
        <f t="shared" si="12"/>
        <v>62</v>
      </c>
      <c r="W81" s="123">
        <f t="shared" si="12"/>
        <v>752776.82999999984</v>
      </c>
      <c r="X81" s="123">
        <f t="shared" si="8"/>
        <v>0</v>
      </c>
      <c r="Y81" s="124">
        <f t="shared" si="8"/>
        <v>0</v>
      </c>
      <c r="Z81" s="125">
        <f t="shared" si="9"/>
        <v>-162</v>
      </c>
      <c r="AA81" s="123">
        <f t="shared" si="9"/>
        <v>-790422.0700000003</v>
      </c>
      <c r="AB81" s="123">
        <f t="shared" si="10"/>
        <v>0</v>
      </c>
      <c r="AC81" s="124">
        <f t="shared" si="10"/>
        <v>0</v>
      </c>
    </row>
    <row r="82" spans="1:29" x14ac:dyDescent="0.2">
      <c r="A82" s="104" t="s">
        <v>811</v>
      </c>
      <c r="B82" s="105" t="s">
        <v>817</v>
      </c>
      <c r="C82" s="110" t="s">
        <v>816</v>
      </c>
      <c r="D82" s="89">
        <v>685</v>
      </c>
      <c r="E82" s="90">
        <v>616205.66</v>
      </c>
      <c r="F82" s="90">
        <v>534245.66</v>
      </c>
      <c r="G82" s="90">
        <v>81960</v>
      </c>
      <c r="H82" s="90"/>
      <c r="I82" s="91"/>
      <c r="J82" s="89">
        <v>776</v>
      </c>
      <c r="K82" s="90">
        <v>1146689</v>
      </c>
      <c r="L82" s="90">
        <v>1021409</v>
      </c>
      <c r="M82" s="90">
        <v>125280</v>
      </c>
      <c r="N82" s="90"/>
      <c r="O82" s="91"/>
      <c r="P82" s="89">
        <v>795</v>
      </c>
      <c r="Q82" s="90">
        <f t="shared" si="13"/>
        <v>824944.40000000014</v>
      </c>
      <c r="R82" s="90">
        <v>704104.40000000014</v>
      </c>
      <c r="S82" s="90">
        <v>120840</v>
      </c>
      <c r="T82" s="90">
        <v>0</v>
      </c>
      <c r="U82" s="91">
        <v>0</v>
      </c>
      <c r="V82" s="122">
        <f t="shared" si="12"/>
        <v>110</v>
      </c>
      <c r="W82" s="123">
        <f t="shared" si="12"/>
        <v>208738.74000000011</v>
      </c>
      <c r="X82" s="123">
        <f t="shared" si="8"/>
        <v>0</v>
      </c>
      <c r="Y82" s="124">
        <f t="shared" si="8"/>
        <v>0</v>
      </c>
      <c r="Z82" s="125">
        <f t="shared" si="9"/>
        <v>19</v>
      </c>
      <c r="AA82" s="123">
        <f t="shared" si="9"/>
        <v>-321744.59999999986</v>
      </c>
      <c r="AB82" s="123">
        <f t="shared" si="10"/>
        <v>0</v>
      </c>
      <c r="AC82" s="124">
        <f t="shared" si="10"/>
        <v>0</v>
      </c>
    </row>
    <row r="83" spans="1:29" ht="12.75" customHeight="1" x14ac:dyDescent="0.2">
      <c r="A83" s="104" t="s">
        <v>811</v>
      </c>
      <c r="B83" s="105" t="s">
        <v>815</v>
      </c>
      <c r="C83" s="110" t="s">
        <v>814</v>
      </c>
      <c r="D83" s="89">
        <v>198</v>
      </c>
      <c r="E83" s="90">
        <v>111957.6</v>
      </c>
      <c r="F83" s="90">
        <v>101157.6</v>
      </c>
      <c r="G83" s="90">
        <v>10800</v>
      </c>
      <c r="H83" s="90"/>
      <c r="I83" s="91"/>
      <c r="J83" s="89">
        <v>591</v>
      </c>
      <c r="K83" s="90">
        <v>247815.8</v>
      </c>
      <c r="L83" s="90">
        <v>230535.8</v>
      </c>
      <c r="M83" s="90">
        <v>17280</v>
      </c>
      <c r="N83" s="90"/>
      <c r="O83" s="91"/>
      <c r="P83" s="89">
        <v>292</v>
      </c>
      <c r="Q83" s="90">
        <f t="shared" si="13"/>
        <v>179138.90000000002</v>
      </c>
      <c r="R83" s="90">
        <v>161138.90000000002</v>
      </c>
      <c r="S83" s="90">
        <v>18000</v>
      </c>
      <c r="T83" s="90">
        <v>0</v>
      </c>
      <c r="U83" s="91">
        <v>0</v>
      </c>
      <c r="V83" s="122">
        <f t="shared" si="12"/>
        <v>94</v>
      </c>
      <c r="W83" s="123">
        <f t="shared" si="12"/>
        <v>67181.300000000017</v>
      </c>
      <c r="X83" s="123">
        <f t="shared" si="8"/>
        <v>0</v>
      </c>
      <c r="Y83" s="124">
        <f t="shared" si="8"/>
        <v>0</v>
      </c>
      <c r="Z83" s="125">
        <f t="shared" si="9"/>
        <v>-299</v>
      </c>
      <c r="AA83" s="123">
        <f t="shared" si="9"/>
        <v>-68676.899999999965</v>
      </c>
      <c r="AB83" s="123">
        <f t="shared" si="10"/>
        <v>0</v>
      </c>
      <c r="AC83" s="124">
        <f t="shared" si="10"/>
        <v>0</v>
      </c>
    </row>
    <row r="84" spans="1:29" x14ac:dyDescent="0.2">
      <c r="A84" s="104" t="s">
        <v>811</v>
      </c>
      <c r="B84" s="105" t="s">
        <v>813</v>
      </c>
      <c r="C84" s="110" t="s">
        <v>812</v>
      </c>
      <c r="D84" s="89">
        <v>359</v>
      </c>
      <c r="E84" s="90">
        <v>428872.57999999996</v>
      </c>
      <c r="F84" s="90">
        <v>375592.57999999996</v>
      </c>
      <c r="G84" s="90">
        <v>53280</v>
      </c>
      <c r="H84" s="90"/>
      <c r="I84" s="91"/>
      <c r="J84" s="89">
        <v>674</v>
      </c>
      <c r="K84" s="90">
        <v>1077576.9500000002</v>
      </c>
      <c r="L84" s="90">
        <v>980856.95000000007</v>
      </c>
      <c r="M84" s="90">
        <v>96720</v>
      </c>
      <c r="N84" s="90"/>
      <c r="O84" s="91"/>
      <c r="P84" s="89">
        <v>697</v>
      </c>
      <c r="Q84" s="90">
        <f t="shared" si="13"/>
        <v>785900.40999999992</v>
      </c>
      <c r="R84" s="90">
        <v>687740.40999999992</v>
      </c>
      <c r="S84" s="90">
        <v>98160</v>
      </c>
      <c r="T84" s="90">
        <v>0</v>
      </c>
      <c r="U84" s="91">
        <v>0</v>
      </c>
      <c r="V84" s="122">
        <f t="shared" si="12"/>
        <v>338</v>
      </c>
      <c r="W84" s="123">
        <f t="shared" si="12"/>
        <v>357027.82999999996</v>
      </c>
      <c r="X84" s="123">
        <f t="shared" si="8"/>
        <v>0</v>
      </c>
      <c r="Y84" s="124">
        <f t="shared" si="8"/>
        <v>0</v>
      </c>
      <c r="Z84" s="125">
        <f t="shared" si="9"/>
        <v>23</v>
      </c>
      <c r="AA84" s="123">
        <f t="shared" si="9"/>
        <v>-291676.54000000027</v>
      </c>
      <c r="AB84" s="123">
        <f t="shared" si="10"/>
        <v>0</v>
      </c>
      <c r="AC84" s="124">
        <f t="shared" si="10"/>
        <v>0</v>
      </c>
    </row>
    <row r="85" spans="1:29" x14ac:dyDescent="0.2">
      <c r="A85" s="104" t="s">
        <v>811</v>
      </c>
      <c r="B85" s="105" t="s">
        <v>810</v>
      </c>
      <c r="C85" s="110" t="s">
        <v>809</v>
      </c>
      <c r="D85" s="89">
        <v>236</v>
      </c>
      <c r="E85" s="90">
        <v>111819.6</v>
      </c>
      <c r="F85" s="90">
        <v>90219.6</v>
      </c>
      <c r="G85" s="90">
        <v>21600</v>
      </c>
      <c r="H85" s="90"/>
      <c r="I85" s="91"/>
      <c r="J85" s="89">
        <v>415</v>
      </c>
      <c r="K85" s="90">
        <v>191194</v>
      </c>
      <c r="L85" s="90">
        <v>162514</v>
      </c>
      <c r="M85" s="90">
        <v>28680</v>
      </c>
      <c r="N85" s="90"/>
      <c r="O85" s="91"/>
      <c r="P85" s="89">
        <v>256</v>
      </c>
      <c r="Q85" s="90">
        <f t="shared" si="13"/>
        <v>160068.6</v>
      </c>
      <c r="R85" s="90">
        <v>130908.6</v>
      </c>
      <c r="S85" s="90">
        <v>29160</v>
      </c>
      <c r="T85" s="90">
        <v>0</v>
      </c>
      <c r="U85" s="91">
        <v>0</v>
      </c>
      <c r="V85" s="122">
        <f t="shared" si="12"/>
        <v>20</v>
      </c>
      <c r="W85" s="123">
        <f t="shared" si="12"/>
        <v>48249</v>
      </c>
      <c r="X85" s="123">
        <f t="shared" si="8"/>
        <v>0</v>
      </c>
      <c r="Y85" s="124">
        <f t="shared" si="8"/>
        <v>0</v>
      </c>
      <c r="Z85" s="125">
        <f t="shared" si="9"/>
        <v>-159</v>
      </c>
      <c r="AA85" s="123">
        <f t="shared" si="9"/>
        <v>-31125.399999999994</v>
      </c>
      <c r="AB85" s="123">
        <f t="shared" si="10"/>
        <v>0</v>
      </c>
      <c r="AC85" s="124">
        <f t="shared" si="10"/>
        <v>0</v>
      </c>
    </row>
    <row r="86" spans="1:29" x14ac:dyDescent="0.2">
      <c r="A86" s="104" t="s">
        <v>805</v>
      </c>
      <c r="B86" s="105" t="s">
        <v>808</v>
      </c>
      <c r="C86" s="110" t="s">
        <v>201</v>
      </c>
      <c r="D86" s="89">
        <v>204</v>
      </c>
      <c r="E86" s="90">
        <v>187014.00000000003</v>
      </c>
      <c r="F86" s="90">
        <v>154374.00000000003</v>
      </c>
      <c r="G86" s="90">
        <v>32640</v>
      </c>
      <c r="H86" s="90"/>
      <c r="I86" s="91"/>
      <c r="J86" s="89">
        <v>186</v>
      </c>
      <c r="K86" s="90">
        <v>309177.5</v>
      </c>
      <c r="L86" s="90">
        <v>265137.5</v>
      </c>
      <c r="M86" s="90">
        <v>44040</v>
      </c>
      <c r="N86" s="90"/>
      <c r="O86" s="91"/>
      <c r="P86" s="89">
        <v>151</v>
      </c>
      <c r="Q86" s="90">
        <f>SUM(R86:S86)</f>
        <v>214689.2</v>
      </c>
      <c r="R86" s="90">
        <v>170889.2</v>
      </c>
      <c r="S86" s="90">
        <v>43800</v>
      </c>
      <c r="T86" s="90">
        <v>0</v>
      </c>
      <c r="U86" s="91">
        <v>0</v>
      </c>
      <c r="V86" s="122">
        <f t="shared" si="12"/>
        <v>-53</v>
      </c>
      <c r="W86" s="123">
        <f t="shared" si="12"/>
        <v>27675.199999999983</v>
      </c>
      <c r="X86" s="123">
        <f t="shared" si="8"/>
        <v>0</v>
      </c>
      <c r="Y86" s="124">
        <f t="shared" si="8"/>
        <v>0</v>
      </c>
      <c r="Z86" s="125">
        <f t="shared" si="9"/>
        <v>-35</v>
      </c>
      <c r="AA86" s="123">
        <f t="shared" si="9"/>
        <v>-94488.299999999988</v>
      </c>
      <c r="AB86" s="123">
        <f t="shared" si="10"/>
        <v>0</v>
      </c>
      <c r="AC86" s="124">
        <f t="shared" si="10"/>
        <v>0</v>
      </c>
    </row>
    <row r="87" spans="1:29" x14ac:dyDescent="0.2">
      <c r="A87" s="104" t="s">
        <v>805</v>
      </c>
      <c r="B87" s="105" t="s">
        <v>807</v>
      </c>
      <c r="C87" s="110" t="s">
        <v>806</v>
      </c>
      <c r="D87" s="89">
        <v>1687</v>
      </c>
      <c r="E87" s="90">
        <v>1752293.2600000002</v>
      </c>
      <c r="F87" s="90">
        <v>1537733.2600000002</v>
      </c>
      <c r="G87" s="90">
        <v>214560</v>
      </c>
      <c r="H87" s="90">
        <v>5432</v>
      </c>
      <c r="I87" s="91"/>
      <c r="J87" s="89">
        <v>2311</v>
      </c>
      <c r="K87" s="90">
        <v>3319693.68</v>
      </c>
      <c r="L87" s="90">
        <v>2989933.68</v>
      </c>
      <c r="M87" s="90">
        <v>329760</v>
      </c>
      <c r="N87" s="90">
        <v>9506</v>
      </c>
      <c r="O87" s="91"/>
      <c r="P87" s="89">
        <v>1893</v>
      </c>
      <c r="Q87" s="90">
        <f>SUM(R87:S87)</f>
        <v>2506908.0799999996</v>
      </c>
      <c r="R87" s="90">
        <v>2182428.0799999996</v>
      </c>
      <c r="S87" s="90">
        <v>324480</v>
      </c>
      <c r="T87" s="90">
        <v>6790</v>
      </c>
      <c r="U87" s="91">
        <v>0</v>
      </c>
      <c r="V87" s="122">
        <f t="shared" si="12"/>
        <v>206</v>
      </c>
      <c r="W87" s="123">
        <f t="shared" si="12"/>
        <v>754614.81999999937</v>
      </c>
      <c r="X87" s="123">
        <f t="shared" ref="X87:Y150" si="14">T87-H87</f>
        <v>1358</v>
      </c>
      <c r="Y87" s="124">
        <f t="shared" si="14"/>
        <v>0</v>
      </c>
      <c r="Z87" s="125">
        <f t="shared" ref="Z87:AA150" si="15">IFERROR((P87-J87),"")</f>
        <v>-418</v>
      </c>
      <c r="AA87" s="123">
        <f t="shared" si="15"/>
        <v>-812785.60000000056</v>
      </c>
      <c r="AB87" s="123">
        <f t="shared" ref="AB87:AC150" si="16">IFERROR((T87-N87),"")</f>
        <v>-2716</v>
      </c>
      <c r="AC87" s="124">
        <f t="shared" si="16"/>
        <v>0</v>
      </c>
    </row>
    <row r="88" spans="1:29" x14ac:dyDescent="0.2">
      <c r="A88" s="104" t="s">
        <v>805</v>
      </c>
      <c r="B88" s="105" t="s">
        <v>804</v>
      </c>
      <c r="C88" s="110" t="s">
        <v>803</v>
      </c>
      <c r="D88" s="89"/>
      <c r="E88" s="90">
        <v>89390</v>
      </c>
      <c r="F88" s="90">
        <v>83390</v>
      </c>
      <c r="G88" s="90">
        <v>6000</v>
      </c>
      <c r="H88" s="90"/>
      <c r="I88" s="91"/>
      <c r="J88" s="89"/>
      <c r="K88" s="90">
        <v>108180</v>
      </c>
      <c r="L88" s="90">
        <v>100980</v>
      </c>
      <c r="M88" s="90">
        <v>7200</v>
      </c>
      <c r="N88" s="90"/>
      <c r="O88" s="91"/>
      <c r="P88" s="89">
        <v>0</v>
      </c>
      <c r="Q88" s="90">
        <f>SUM(R88:S88)</f>
        <v>106480</v>
      </c>
      <c r="R88" s="90">
        <v>99280</v>
      </c>
      <c r="S88" s="90">
        <v>7200</v>
      </c>
      <c r="T88" s="90">
        <v>0</v>
      </c>
      <c r="U88" s="91">
        <v>0</v>
      </c>
      <c r="V88" s="122">
        <f t="shared" si="12"/>
        <v>0</v>
      </c>
      <c r="W88" s="123">
        <f t="shared" si="12"/>
        <v>17090</v>
      </c>
      <c r="X88" s="123">
        <f t="shared" si="14"/>
        <v>0</v>
      </c>
      <c r="Y88" s="124">
        <f t="shared" si="14"/>
        <v>0</v>
      </c>
      <c r="Z88" s="125">
        <f t="shared" si="15"/>
        <v>0</v>
      </c>
      <c r="AA88" s="123">
        <f t="shared" si="15"/>
        <v>-1700</v>
      </c>
      <c r="AB88" s="123">
        <f t="shared" si="16"/>
        <v>0</v>
      </c>
      <c r="AC88" s="124">
        <f t="shared" si="16"/>
        <v>0</v>
      </c>
    </row>
    <row r="89" spans="1:29" x14ac:dyDescent="0.2">
      <c r="A89" s="104" t="s">
        <v>781</v>
      </c>
      <c r="B89" s="105" t="s">
        <v>802</v>
      </c>
      <c r="C89" s="110" t="s">
        <v>198</v>
      </c>
      <c r="D89" s="89">
        <v>652</v>
      </c>
      <c r="E89" s="90">
        <v>648401.89999999991</v>
      </c>
      <c r="F89" s="90">
        <v>557321.89999999991</v>
      </c>
      <c r="G89" s="90">
        <v>91080</v>
      </c>
      <c r="H89" s="90"/>
      <c r="I89" s="91"/>
      <c r="J89" s="89">
        <v>618</v>
      </c>
      <c r="K89" s="90">
        <v>1034929.0999999999</v>
      </c>
      <c r="L89" s="90">
        <v>896449.09999999986</v>
      </c>
      <c r="M89" s="90">
        <v>138480</v>
      </c>
      <c r="N89" s="90"/>
      <c r="O89" s="91"/>
      <c r="P89" s="89">
        <v>564</v>
      </c>
      <c r="Q89" s="90">
        <f t="shared" ref="Q89:Q100" si="17">SUM(R89:S89)</f>
        <v>814210</v>
      </c>
      <c r="R89" s="90">
        <v>681850</v>
      </c>
      <c r="S89" s="90">
        <v>132360</v>
      </c>
      <c r="T89" s="90">
        <v>0</v>
      </c>
      <c r="U89" s="91">
        <v>0</v>
      </c>
      <c r="V89" s="122">
        <f t="shared" si="12"/>
        <v>-88</v>
      </c>
      <c r="W89" s="123">
        <f t="shared" si="12"/>
        <v>165808.10000000009</v>
      </c>
      <c r="X89" s="123">
        <f t="shared" si="14"/>
        <v>0</v>
      </c>
      <c r="Y89" s="124">
        <f t="shared" si="14"/>
        <v>0</v>
      </c>
      <c r="Z89" s="125">
        <f t="shared" si="15"/>
        <v>-54</v>
      </c>
      <c r="AA89" s="123">
        <f t="shared" si="15"/>
        <v>-220719.09999999986</v>
      </c>
      <c r="AB89" s="123">
        <f t="shared" si="16"/>
        <v>0</v>
      </c>
      <c r="AC89" s="124">
        <f t="shared" si="16"/>
        <v>0</v>
      </c>
    </row>
    <row r="90" spans="1:29" x14ac:dyDescent="0.2">
      <c r="A90" s="104" t="s">
        <v>781</v>
      </c>
      <c r="B90" s="105" t="s">
        <v>801</v>
      </c>
      <c r="C90" s="110" t="s">
        <v>800</v>
      </c>
      <c r="D90" s="89"/>
      <c r="E90" s="90">
        <v>12667</v>
      </c>
      <c r="F90" s="90">
        <v>12667</v>
      </c>
      <c r="G90" s="90"/>
      <c r="H90" s="90"/>
      <c r="I90" s="91"/>
      <c r="J90" s="89"/>
      <c r="K90" s="90">
        <v>24152</v>
      </c>
      <c r="L90" s="90">
        <v>24152</v>
      </c>
      <c r="M90" s="90"/>
      <c r="N90" s="90"/>
      <c r="O90" s="91"/>
      <c r="P90" s="89">
        <v>0</v>
      </c>
      <c r="Q90" s="90">
        <f t="shared" si="17"/>
        <v>18380</v>
      </c>
      <c r="R90" s="90">
        <v>18380</v>
      </c>
      <c r="S90" s="90">
        <v>0</v>
      </c>
      <c r="T90" s="90">
        <v>0</v>
      </c>
      <c r="U90" s="91">
        <v>0</v>
      </c>
      <c r="V90" s="122">
        <f t="shared" si="12"/>
        <v>0</v>
      </c>
      <c r="W90" s="123">
        <f t="shared" si="12"/>
        <v>5713</v>
      </c>
      <c r="X90" s="123">
        <f t="shared" si="14"/>
        <v>0</v>
      </c>
      <c r="Y90" s="124">
        <f t="shared" si="14"/>
        <v>0</v>
      </c>
      <c r="Z90" s="125">
        <f t="shared" si="15"/>
        <v>0</v>
      </c>
      <c r="AA90" s="123">
        <f t="shared" si="15"/>
        <v>-5772</v>
      </c>
      <c r="AB90" s="123">
        <f t="shared" si="16"/>
        <v>0</v>
      </c>
      <c r="AC90" s="124">
        <f t="shared" si="16"/>
        <v>0</v>
      </c>
    </row>
    <row r="91" spans="1:29" x14ac:dyDescent="0.2">
      <c r="A91" s="104" t="s">
        <v>781</v>
      </c>
      <c r="B91" s="105" t="s">
        <v>799</v>
      </c>
      <c r="C91" s="110" t="s">
        <v>798</v>
      </c>
      <c r="D91" s="89">
        <v>2808</v>
      </c>
      <c r="E91" s="90">
        <v>3935469.3599999994</v>
      </c>
      <c r="F91" s="90">
        <v>3662829.3599999994</v>
      </c>
      <c r="G91" s="90">
        <v>272640</v>
      </c>
      <c r="H91" s="90">
        <v>12376</v>
      </c>
      <c r="I91" s="91">
        <v>27875.22</v>
      </c>
      <c r="J91" s="89">
        <v>3571</v>
      </c>
      <c r="K91" s="90">
        <v>5494754.8600000003</v>
      </c>
      <c r="L91" s="90">
        <v>5073314.8600000003</v>
      </c>
      <c r="M91" s="90">
        <v>421440</v>
      </c>
      <c r="N91" s="90">
        <v>34720</v>
      </c>
      <c r="O91" s="91">
        <v>15916.88</v>
      </c>
      <c r="P91" s="89">
        <v>3047</v>
      </c>
      <c r="Q91" s="90">
        <f t="shared" si="17"/>
        <v>3969881.8000000003</v>
      </c>
      <c r="R91" s="90">
        <v>3567881.8000000003</v>
      </c>
      <c r="S91" s="90">
        <v>402000</v>
      </c>
      <c r="T91" s="90">
        <v>17320</v>
      </c>
      <c r="U91" s="91">
        <v>13888.76</v>
      </c>
      <c r="V91" s="122">
        <f t="shared" si="12"/>
        <v>239</v>
      </c>
      <c r="W91" s="123">
        <f t="shared" si="12"/>
        <v>34412.440000000875</v>
      </c>
      <c r="X91" s="123">
        <f t="shared" si="14"/>
        <v>4944</v>
      </c>
      <c r="Y91" s="124">
        <f t="shared" si="14"/>
        <v>-13986.460000000001</v>
      </c>
      <c r="Z91" s="125">
        <f t="shared" si="15"/>
        <v>-524</v>
      </c>
      <c r="AA91" s="123">
        <f t="shared" si="15"/>
        <v>-1524873.06</v>
      </c>
      <c r="AB91" s="123">
        <f t="shared" si="16"/>
        <v>-17400</v>
      </c>
      <c r="AC91" s="124">
        <f t="shared" si="16"/>
        <v>-2028.119999999999</v>
      </c>
    </row>
    <row r="92" spans="1:29" ht="12.75" customHeight="1" x14ac:dyDescent="0.2">
      <c r="A92" s="104" t="s">
        <v>781</v>
      </c>
      <c r="B92" s="105" t="s">
        <v>797</v>
      </c>
      <c r="C92" s="110" t="s">
        <v>796</v>
      </c>
      <c r="D92" s="89">
        <v>1270</v>
      </c>
      <c r="E92" s="90">
        <v>824480.40000000014</v>
      </c>
      <c r="F92" s="90">
        <v>757880.40000000014</v>
      </c>
      <c r="G92" s="90">
        <v>66600</v>
      </c>
      <c r="H92" s="90">
        <v>43326</v>
      </c>
      <c r="I92" s="91"/>
      <c r="J92" s="89">
        <v>1616</v>
      </c>
      <c r="K92" s="90">
        <v>1587676.9</v>
      </c>
      <c r="L92" s="90">
        <v>1484116.9</v>
      </c>
      <c r="M92" s="90">
        <v>103560</v>
      </c>
      <c r="N92" s="90">
        <v>77005</v>
      </c>
      <c r="O92" s="91"/>
      <c r="P92" s="89">
        <v>1530</v>
      </c>
      <c r="Q92" s="90">
        <f t="shared" si="17"/>
        <v>1252259.3000000003</v>
      </c>
      <c r="R92" s="90">
        <v>1147619.3000000003</v>
      </c>
      <c r="S92" s="90">
        <v>104640</v>
      </c>
      <c r="T92" s="90">
        <v>25978</v>
      </c>
      <c r="U92" s="91">
        <v>0</v>
      </c>
      <c r="V92" s="122">
        <f t="shared" si="12"/>
        <v>260</v>
      </c>
      <c r="W92" s="123">
        <f t="shared" si="12"/>
        <v>427778.90000000014</v>
      </c>
      <c r="X92" s="123">
        <f t="shared" si="14"/>
        <v>-17348</v>
      </c>
      <c r="Y92" s="124">
        <f t="shared" si="14"/>
        <v>0</v>
      </c>
      <c r="Z92" s="125">
        <f t="shared" si="15"/>
        <v>-86</v>
      </c>
      <c r="AA92" s="123">
        <f t="shared" si="15"/>
        <v>-335417.59999999963</v>
      </c>
      <c r="AB92" s="123">
        <f t="shared" si="16"/>
        <v>-51027</v>
      </c>
      <c r="AC92" s="124">
        <f t="shared" si="16"/>
        <v>0</v>
      </c>
    </row>
    <row r="93" spans="1:29" ht="12.75" customHeight="1" x14ac:dyDescent="0.2">
      <c r="A93" s="104" t="s">
        <v>781</v>
      </c>
      <c r="B93" s="105" t="s">
        <v>795</v>
      </c>
      <c r="C93" s="110" t="s">
        <v>794</v>
      </c>
      <c r="D93" s="89"/>
      <c r="E93" s="90">
        <v>95881</v>
      </c>
      <c r="F93" s="90">
        <v>83281</v>
      </c>
      <c r="G93" s="90">
        <v>12600</v>
      </c>
      <c r="H93" s="90"/>
      <c r="I93" s="91"/>
      <c r="J93" s="89"/>
      <c r="K93" s="90">
        <v>130300</v>
      </c>
      <c r="L93" s="90">
        <v>110380</v>
      </c>
      <c r="M93" s="90">
        <v>19920</v>
      </c>
      <c r="N93" s="90"/>
      <c r="O93" s="91"/>
      <c r="P93" s="89">
        <v>3</v>
      </c>
      <c r="Q93" s="90">
        <f t="shared" si="17"/>
        <v>132091.20000000001</v>
      </c>
      <c r="R93" s="90">
        <v>113251.2</v>
      </c>
      <c r="S93" s="90">
        <v>18840</v>
      </c>
      <c r="T93" s="90">
        <v>0</v>
      </c>
      <c r="U93" s="91">
        <v>0</v>
      </c>
      <c r="V93" s="122">
        <f t="shared" si="12"/>
        <v>3</v>
      </c>
      <c r="W93" s="123">
        <f t="shared" si="12"/>
        <v>36210.200000000012</v>
      </c>
      <c r="X93" s="123">
        <f t="shared" si="14"/>
        <v>0</v>
      </c>
      <c r="Y93" s="124">
        <f t="shared" si="14"/>
        <v>0</v>
      </c>
      <c r="Z93" s="125">
        <f t="shared" si="15"/>
        <v>3</v>
      </c>
      <c r="AA93" s="123">
        <f t="shared" si="15"/>
        <v>1791.2000000000116</v>
      </c>
      <c r="AB93" s="123">
        <f t="shared" si="16"/>
        <v>0</v>
      </c>
      <c r="AC93" s="124">
        <f t="shared" si="16"/>
        <v>0</v>
      </c>
    </row>
    <row r="94" spans="1:29" x14ac:dyDescent="0.2">
      <c r="A94" s="104" t="s">
        <v>781</v>
      </c>
      <c r="B94" s="105" t="s">
        <v>793</v>
      </c>
      <c r="C94" s="110" t="s">
        <v>792</v>
      </c>
      <c r="D94" s="89">
        <v>610</v>
      </c>
      <c r="E94" s="90">
        <v>474550</v>
      </c>
      <c r="F94" s="90">
        <v>421270</v>
      </c>
      <c r="G94" s="90">
        <v>53280</v>
      </c>
      <c r="H94" s="90"/>
      <c r="I94" s="91"/>
      <c r="J94" s="89">
        <v>560</v>
      </c>
      <c r="K94" s="90">
        <v>1087078.46</v>
      </c>
      <c r="L94" s="90">
        <v>1006198.46</v>
      </c>
      <c r="M94" s="90">
        <v>80880</v>
      </c>
      <c r="N94" s="90"/>
      <c r="O94" s="91"/>
      <c r="P94" s="89">
        <v>511</v>
      </c>
      <c r="Q94" s="90">
        <f t="shared" si="17"/>
        <v>669256.4</v>
      </c>
      <c r="R94" s="90">
        <v>587416.4</v>
      </c>
      <c r="S94" s="90">
        <v>81840</v>
      </c>
      <c r="T94" s="90">
        <v>0</v>
      </c>
      <c r="U94" s="91">
        <v>0</v>
      </c>
      <c r="V94" s="122">
        <f t="shared" si="12"/>
        <v>-99</v>
      </c>
      <c r="W94" s="123">
        <f t="shared" si="12"/>
        <v>194706.40000000002</v>
      </c>
      <c r="X94" s="123">
        <f t="shared" si="14"/>
        <v>0</v>
      </c>
      <c r="Y94" s="124">
        <f t="shared" si="14"/>
        <v>0</v>
      </c>
      <c r="Z94" s="125">
        <f t="shared" si="15"/>
        <v>-49</v>
      </c>
      <c r="AA94" s="123">
        <f t="shared" si="15"/>
        <v>-417822.05999999994</v>
      </c>
      <c r="AB94" s="123">
        <f t="shared" si="16"/>
        <v>0</v>
      </c>
      <c r="AC94" s="124">
        <f t="shared" si="16"/>
        <v>0</v>
      </c>
    </row>
    <row r="95" spans="1:29" x14ac:dyDescent="0.2">
      <c r="A95" s="104" t="s">
        <v>781</v>
      </c>
      <c r="B95" s="105" t="s">
        <v>791</v>
      </c>
      <c r="C95" s="110" t="s">
        <v>790</v>
      </c>
      <c r="D95" s="89">
        <v>91</v>
      </c>
      <c r="E95" s="90">
        <v>39204</v>
      </c>
      <c r="F95" s="90">
        <v>39204</v>
      </c>
      <c r="G95" s="90"/>
      <c r="H95" s="90"/>
      <c r="I95" s="91"/>
      <c r="J95" s="89">
        <v>104</v>
      </c>
      <c r="K95" s="90">
        <v>69115.5</v>
      </c>
      <c r="L95" s="90">
        <v>69115.5</v>
      </c>
      <c r="M95" s="90"/>
      <c r="N95" s="90"/>
      <c r="O95" s="91"/>
      <c r="P95" s="89">
        <v>97</v>
      </c>
      <c r="Q95" s="90">
        <f t="shared" si="17"/>
        <v>56151.4</v>
      </c>
      <c r="R95" s="90">
        <v>56151.4</v>
      </c>
      <c r="S95" s="90">
        <v>0</v>
      </c>
      <c r="T95" s="90">
        <v>0</v>
      </c>
      <c r="U95" s="91">
        <v>0</v>
      </c>
      <c r="V95" s="122">
        <f t="shared" si="12"/>
        <v>6</v>
      </c>
      <c r="W95" s="123">
        <f t="shared" si="12"/>
        <v>16947.400000000001</v>
      </c>
      <c r="X95" s="123">
        <f t="shared" si="14"/>
        <v>0</v>
      </c>
      <c r="Y95" s="124">
        <f t="shared" si="14"/>
        <v>0</v>
      </c>
      <c r="Z95" s="125">
        <f t="shared" si="15"/>
        <v>-7</v>
      </c>
      <c r="AA95" s="123">
        <f t="shared" si="15"/>
        <v>-12964.099999999999</v>
      </c>
      <c r="AB95" s="123">
        <f t="shared" si="16"/>
        <v>0</v>
      </c>
      <c r="AC95" s="124">
        <f t="shared" si="16"/>
        <v>0</v>
      </c>
    </row>
    <row r="96" spans="1:29" x14ac:dyDescent="0.2">
      <c r="A96" s="104" t="s">
        <v>781</v>
      </c>
      <c r="B96" s="105" t="s">
        <v>789</v>
      </c>
      <c r="C96" s="110" t="s">
        <v>788</v>
      </c>
      <c r="D96" s="89">
        <v>1975</v>
      </c>
      <c r="E96" s="90">
        <v>1957464.94</v>
      </c>
      <c r="F96" s="90">
        <v>1858104.94</v>
      </c>
      <c r="G96" s="90">
        <v>99360</v>
      </c>
      <c r="H96" s="90"/>
      <c r="I96" s="91">
        <v>1820572.5899999994</v>
      </c>
      <c r="J96" s="89">
        <v>2337</v>
      </c>
      <c r="K96" s="90">
        <v>2420917.3400000003</v>
      </c>
      <c r="L96" s="90">
        <v>2276917.3400000003</v>
      </c>
      <c r="M96" s="90">
        <v>144000</v>
      </c>
      <c r="N96" s="90">
        <v>6687.34</v>
      </c>
      <c r="O96" s="91">
        <v>2740843.42</v>
      </c>
      <c r="P96" s="89">
        <v>1850</v>
      </c>
      <c r="Q96" s="90">
        <f t="shared" si="17"/>
        <v>2172875</v>
      </c>
      <c r="R96" s="90">
        <v>2033435</v>
      </c>
      <c r="S96" s="90">
        <v>139440</v>
      </c>
      <c r="T96" s="90">
        <v>1887.34</v>
      </c>
      <c r="U96" s="91">
        <v>2323166.9300000002</v>
      </c>
      <c r="V96" s="122">
        <f t="shared" si="12"/>
        <v>-125</v>
      </c>
      <c r="W96" s="123">
        <f t="shared" si="12"/>
        <v>215410.06000000006</v>
      </c>
      <c r="X96" s="123">
        <f t="shared" si="14"/>
        <v>1887.34</v>
      </c>
      <c r="Y96" s="124">
        <f t="shared" si="14"/>
        <v>502594.34000000078</v>
      </c>
      <c r="Z96" s="125">
        <f t="shared" si="15"/>
        <v>-487</v>
      </c>
      <c r="AA96" s="123">
        <f t="shared" si="15"/>
        <v>-248042.34000000032</v>
      </c>
      <c r="AB96" s="123">
        <f t="shared" si="16"/>
        <v>-4800</v>
      </c>
      <c r="AC96" s="124">
        <f t="shared" si="16"/>
        <v>-417676.48999999976</v>
      </c>
    </row>
    <row r="97" spans="1:29" x14ac:dyDescent="0.2">
      <c r="A97" s="104" t="s">
        <v>781</v>
      </c>
      <c r="B97" s="105" t="s">
        <v>787</v>
      </c>
      <c r="C97" s="110" t="s">
        <v>786</v>
      </c>
      <c r="D97" s="89">
        <v>471</v>
      </c>
      <c r="E97" s="90">
        <v>512077</v>
      </c>
      <c r="F97" s="90">
        <v>428797</v>
      </c>
      <c r="G97" s="90">
        <v>83280</v>
      </c>
      <c r="H97" s="90"/>
      <c r="I97" s="91"/>
      <c r="J97" s="89">
        <v>608</v>
      </c>
      <c r="K97" s="90">
        <v>835233.5</v>
      </c>
      <c r="L97" s="90">
        <v>724353.5</v>
      </c>
      <c r="M97" s="90">
        <v>110880</v>
      </c>
      <c r="N97" s="90"/>
      <c r="O97" s="91"/>
      <c r="P97" s="89">
        <v>506</v>
      </c>
      <c r="Q97" s="90">
        <f t="shared" si="17"/>
        <v>550281.5</v>
      </c>
      <c r="R97" s="90">
        <v>480321.5</v>
      </c>
      <c r="S97" s="90">
        <v>69960</v>
      </c>
      <c r="T97" s="90">
        <v>0</v>
      </c>
      <c r="U97" s="91">
        <v>0</v>
      </c>
      <c r="V97" s="122">
        <f t="shared" si="12"/>
        <v>35</v>
      </c>
      <c r="W97" s="123">
        <f t="shared" si="12"/>
        <v>38204.5</v>
      </c>
      <c r="X97" s="123">
        <f t="shared" si="14"/>
        <v>0</v>
      </c>
      <c r="Y97" s="124">
        <f t="shared" si="14"/>
        <v>0</v>
      </c>
      <c r="Z97" s="125">
        <f t="shared" si="15"/>
        <v>-102</v>
      </c>
      <c r="AA97" s="123">
        <f t="shared" si="15"/>
        <v>-284952</v>
      </c>
      <c r="AB97" s="123">
        <f t="shared" si="16"/>
        <v>0</v>
      </c>
      <c r="AC97" s="124">
        <f t="shared" si="16"/>
        <v>0</v>
      </c>
    </row>
    <row r="98" spans="1:29" x14ac:dyDescent="0.2">
      <c r="A98" s="104" t="s">
        <v>781</v>
      </c>
      <c r="B98" s="105" t="s">
        <v>785</v>
      </c>
      <c r="C98" s="110" t="s">
        <v>784</v>
      </c>
      <c r="D98" s="89">
        <v>696</v>
      </c>
      <c r="E98" s="90">
        <v>530301.5</v>
      </c>
      <c r="F98" s="90">
        <v>456621.5</v>
      </c>
      <c r="G98" s="90">
        <v>73680</v>
      </c>
      <c r="H98" s="90"/>
      <c r="I98" s="91"/>
      <c r="J98" s="89">
        <v>833</v>
      </c>
      <c r="K98" s="90">
        <v>923223.2</v>
      </c>
      <c r="L98" s="90">
        <v>802263.2</v>
      </c>
      <c r="M98" s="90">
        <v>120960</v>
      </c>
      <c r="N98" s="90"/>
      <c r="O98" s="91"/>
      <c r="P98" s="89">
        <v>758</v>
      </c>
      <c r="Q98" s="90">
        <f t="shared" si="17"/>
        <v>744441.1</v>
      </c>
      <c r="R98" s="90">
        <v>625641.1</v>
      </c>
      <c r="S98" s="90">
        <v>118800</v>
      </c>
      <c r="T98" s="90">
        <v>0</v>
      </c>
      <c r="U98" s="91">
        <v>0</v>
      </c>
      <c r="V98" s="122">
        <f t="shared" si="12"/>
        <v>62</v>
      </c>
      <c r="W98" s="123">
        <f t="shared" si="12"/>
        <v>214139.59999999998</v>
      </c>
      <c r="X98" s="123">
        <f t="shared" si="14"/>
        <v>0</v>
      </c>
      <c r="Y98" s="124">
        <f t="shared" si="14"/>
        <v>0</v>
      </c>
      <c r="Z98" s="125">
        <f t="shared" si="15"/>
        <v>-75</v>
      </c>
      <c r="AA98" s="123">
        <f t="shared" si="15"/>
        <v>-178782.09999999998</v>
      </c>
      <c r="AB98" s="123">
        <f t="shared" si="16"/>
        <v>0</v>
      </c>
      <c r="AC98" s="124">
        <f t="shared" si="16"/>
        <v>0</v>
      </c>
    </row>
    <row r="99" spans="1:29" x14ac:dyDescent="0.2">
      <c r="A99" s="104" t="s">
        <v>781</v>
      </c>
      <c r="B99" s="105" t="s">
        <v>783</v>
      </c>
      <c r="C99" s="110" t="s">
        <v>782</v>
      </c>
      <c r="D99" s="89">
        <v>403</v>
      </c>
      <c r="E99" s="90">
        <v>141917.29999999999</v>
      </c>
      <c r="F99" s="90">
        <v>126077.3</v>
      </c>
      <c r="G99" s="90">
        <v>15840</v>
      </c>
      <c r="H99" s="90"/>
      <c r="I99" s="91"/>
      <c r="J99" s="89">
        <v>375</v>
      </c>
      <c r="K99" s="90">
        <v>168717.19999999998</v>
      </c>
      <c r="L99" s="90">
        <v>144957.19999999998</v>
      </c>
      <c r="M99" s="90">
        <v>23760</v>
      </c>
      <c r="N99" s="90"/>
      <c r="O99" s="91"/>
      <c r="P99" s="89">
        <v>342</v>
      </c>
      <c r="Q99" s="90">
        <f t="shared" si="17"/>
        <v>167996.79999999999</v>
      </c>
      <c r="R99" s="90">
        <v>144956.79999999999</v>
      </c>
      <c r="S99" s="90">
        <v>23040</v>
      </c>
      <c r="T99" s="90">
        <v>0</v>
      </c>
      <c r="U99" s="91">
        <v>0</v>
      </c>
      <c r="V99" s="122">
        <f t="shared" si="12"/>
        <v>-61</v>
      </c>
      <c r="W99" s="123">
        <f t="shared" si="12"/>
        <v>26079.5</v>
      </c>
      <c r="X99" s="123">
        <f t="shared" si="14"/>
        <v>0</v>
      </c>
      <c r="Y99" s="124">
        <f t="shared" si="14"/>
        <v>0</v>
      </c>
      <c r="Z99" s="125">
        <f t="shared" si="15"/>
        <v>-33</v>
      </c>
      <c r="AA99" s="123">
        <f t="shared" si="15"/>
        <v>-720.39999999999418</v>
      </c>
      <c r="AB99" s="123">
        <f t="shared" si="16"/>
        <v>0</v>
      </c>
      <c r="AC99" s="124">
        <f t="shared" si="16"/>
        <v>0</v>
      </c>
    </row>
    <row r="100" spans="1:29" x14ac:dyDescent="0.2">
      <c r="A100" s="104" t="s">
        <v>781</v>
      </c>
      <c r="B100" s="105" t="s">
        <v>780</v>
      </c>
      <c r="C100" s="110" t="s">
        <v>779</v>
      </c>
      <c r="D100" s="89">
        <v>59</v>
      </c>
      <c r="E100" s="90">
        <v>34315.399999999994</v>
      </c>
      <c r="F100" s="90">
        <v>20275.399999999998</v>
      </c>
      <c r="G100" s="90">
        <v>14040</v>
      </c>
      <c r="H100" s="90"/>
      <c r="I100" s="91"/>
      <c r="J100" s="89">
        <v>69</v>
      </c>
      <c r="K100" s="90">
        <v>49678.9</v>
      </c>
      <c r="L100" s="90">
        <v>27958.9</v>
      </c>
      <c r="M100" s="90">
        <v>21720</v>
      </c>
      <c r="N100" s="90"/>
      <c r="O100" s="91"/>
      <c r="P100" s="89">
        <v>74</v>
      </c>
      <c r="Q100" s="90">
        <f t="shared" si="17"/>
        <v>48544.3</v>
      </c>
      <c r="R100" s="90">
        <v>26224.3</v>
      </c>
      <c r="S100" s="90">
        <v>22320</v>
      </c>
      <c r="T100" s="90">
        <v>0</v>
      </c>
      <c r="U100" s="91">
        <v>0</v>
      </c>
      <c r="V100" s="122">
        <f t="shared" si="12"/>
        <v>15</v>
      </c>
      <c r="W100" s="123">
        <f t="shared" si="12"/>
        <v>14228.900000000009</v>
      </c>
      <c r="X100" s="123">
        <f t="shared" si="14"/>
        <v>0</v>
      </c>
      <c r="Y100" s="124">
        <f t="shared" si="14"/>
        <v>0</v>
      </c>
      <c r="Z100" s="125">
        <f t="shared" si="15"/>
        <v>5</v>
      </c>
      <c r="AA100" s="123">
        <f t="shared" si="15"/>
        <v>-1134.5999999999985</v>
      </c>
      <c r="AB100" s="123">
        <f t="shared" si="16"/>
        <v>0</v>
      </c>
      <c r="AC100" s="124">
        <f t="shared" si="16"/>
        <v>0</v>
      </c>
    </row>
    <row r="101" spans="1:29" x14ac:dyDescent="0.2">
      <c r="A101" s="104" t="s">
        <v>770</v>
      </c>
      <c r="B101" s="105" t="s">
        <v>778</v>
      </c>
      <c r="C101" s="110" t="s">
        <v>777</v>
      </c>
      <c r="D101" s="89">
        <v>2760</v>
      </c>
      <c r="E101" s="90">
        <v>2507674</v>
      </c>
      <c r="F101" s="90">
        <v>2224834</v>
      </c>
      <c r="G101" s="90">
        <v>282840</v>
      </c>
      <c r="H101" s="90">
        <v>15492</v>
      </c>
      <c r="I101" s="91">
        <v>814313.85000000009</v>
      </c>
      <c r="J101" s="89">
        <v>3286</v>
      </c>
      <c r="K101" s="90">
        <v>5211381.37</v>
      </c>
      <c r="L101" s="90">
        <v>4792221.37</v>
      </c>
      <c r="M101" s="90">
        <v>419160</v>
      </c>
      <c r="N101" s="90">
        <v>48073.100000000006</v>
      </c>
      <c r="O101" s="91">
        <v>999777.59000000008</v>
      </c>
      <c r="P101" s="89">
        <v>2867</v>
      </c>
      <c r="Q101" s="90">
        <f>SUM(R101:S101)</f>
        <v>3744286.4200000009</v>
      </c>
      <c r="R101" s="90">
        <v>3331366.4200000009</v>
      </c>
      <c r="S101" s="90">
        <v>412920</v>
      </c>
      <c r="T101" s="90">
        <v>31659.360000000001</v>
      </c>
      <c r="U101" s="91">
        <v>1299993.5000000002</v>
      </c>
      <c r="V101" s="122">
        <f t="shared" si="12"/>
        <v>107</v>
      </c>
      <c r="W101" s="123">
        <f t="shared" si="12"/>
        <v>1236612.4200000009</v>
      </c>
      <c r="X101" s="123">
        <f t="shared" si="14"/>
        <v>16167.36</v>
      </c>
      <c r="Y101" s="124">
        <f t="shared" si="14"/>
        <v>485679.65000000014</v>
      </c>
      <c r="Z101" s="125">
        <f t="shared" si="15"/>
        <v>-419</v>
      </c>
      <c r="AA101" s="123">
        <f t="shared" si="15"/>
        <v>-1467094.9499999993</v>
      </c>
      <c r="AB101" s="123">
        <f t="shared" si="16"/>
        <v>-16413.740000000005</v>
      </c>
      <c r="AC101" s="124">
        <f t="shared" si="16"/>
        <v>300215.91000000015</v>
      </c>
    </row>
    <row r="102" spans="1:29" x14ac:dyDescent="0.2">
      <c r="A102" s="104" t="s">
        <v>770</v>
      </c>
      <c r="B102" s="105" t="s">
        <v>776</v>
      </c>
      <c r="C102" s="110" t="s">
        <v>775</v>
      </c>
      <c r="D102" s="89">
        <v>218</v>
      </c>
      <c r="E102" s="90">
        <v>187082.59999999998</v>
      </c>
      <c r="F102" s="90">
        <v>163082.59999999998</v>
      </c>
      <c r="G102" s="90">
        <v>24000</v>
      </c>
      <c r="H102" s="90"/>
      <c r="I102" s="91"/>
      <c r="J102" s="89">
        <v>315</v>
      </c>
      <c r="K102" s="90">
        <v>540605.9</v>
      </c>
      <c r="L102" s="90">
        <v>506165.9</v>
      </c>
      <c r="M102" s="90">
        <v>34440</v>
      </c>
      <c r="N102" s="90"/>
      <c r="O102" s="91"/>
      <c r="P102" s="89">
        <v>331</v>
      </c>
      <c r="Q102" s="90">
        <f>SUM(R102:S102)</f>
        <v>314936.30000000005</v>
      </c>
      <c r="R102" s="90">
        <v>279176.30000000005</v>
      </c>
      <c r="S102" s="90">
        <v>35760</v>
      </c>
      <c r="T102" s="90">
        <v>0</v>
      </c>
      <c r="U102" s="91">
        <v>0</v>
      </c>
      <c r="V102" s="122">
        <f t="shared" si="12"/>
        <v>113</v>
      </c>
      <c r="W102" s="123">
        <f t="shared" si="12"/>
        <v>127853.70000000007</v>
      </c>
      <c r="X102" s="123">
        <f t="shared" si="14"/>
        <v>0</v>
      </c>
      <c r="Y102" s="124">
        <f t="shared" si="14"/>
        <v>0</v>
      </c>
      <c r="Z102" s="125">
        <f t="shared" si="15"/>
        <v>16</v>
      </c>
      <c r="AA102" s="123">
        <f t="shared" si="15"/>
        <v>-225669.59999999998</v>
      </c>
      <c r="AB102" s="123">
        <f t="shared" si="16"/>
        <v>0</v>
      </c>
      <c r="AC102" s="124">
        <f t="shared" si="16"/>
        <v>0</v>
      </c>
    </row>
    <row r="103" spans="1:29" x14ac:dyDescent="0.2">
      <c r="A103" s="104" t="s">
        <v>770</v>
      </c>
      <c r="B103" s="105" t="s">
        <v>774</v>
      </c>
      <c r="C103" s="110" t="s">
        <v>773</v>
      </c>
      <c r="D103" s="89">
        <v>276</v>
      </c>
      <c r="E103" s="90">
        <v>252536.90000000002</v>
      </c>
      <c r="F103" s="90">
        <v>214256.90000000002</v>
      </c>
      <c r="G103" s="90">
        <v>38280</v>
      </c>
      <c r="H103" s="90"/>
      <c r="I103" s="91"/>
      <c r="J103" s="89">
        <v>330</v>
      </c>
      <c r="K103" s="90">
        <v>631821.80000000005</v>
      </c>
      <c r="L103" s="90">
        <v>579261.80000000005</v>
      </c>
      <c r="M103" s="90">
        <v>52560</v>
      </c>
      <c r="N103" s="90"/>
      <c r="O103" s="91"/>
      <c r="P103" s="89">
        <v>309</v>
      </c>
      <c r="Q103" s="90">
        <f>SUM(R103:S103)</f>
        <v>418134.69999999995</v>
      </c>
      <c r="R103" s="90">
        <v>364134.69999999995</v>
      </c>
      <c r="S103" s="90">
        <v>54000</v>
      </c>
      <c r="T103" s="90">
        <v>0</v>
      </c>
      <c r="U103" s="91">
        <v>0</v>
      </c>
      <c r="V103" s="122">
        <f t="shared" si="12"/>
        <v>33</v>
      </c>
      <c r="W103" s="123">
        <f t="shared" si="12"/>
        <v>165597.79999999993</v>
      </c>
      <c r="X103" s="123">
        <f t="shared" si="14"/>
        <v>0</v>
      </c>
      <c r="Y103" s="124">
        <f t="shared" si="14"/>
        <v>0</v>
      </c>
      <c r="Z103" s="125">
        <f t="shared" si="15"/>
        <v>-21</v>
      </c>
      <c r="AA103" s="123">
        <f t="shared" si="15"/>
        <v>-213687.10000000009</v>
      </c>
      <c r="AB103" s="123">
        <f t="shared" si="16"/>
        <v>0</v>
      </c>
      <c r="AC103" s="124">
        <f t="shared" si="16"/>
        <v>0</v>
      </c>
    </row>
    <row r="104" spans="1:29" x14ac:dyDescent="0.2">
      <c r="A104" s="104" t="s">
        <v>770</v>
      </c>
      <c r="B104" s="105" t="s">
        <v>772</v>
      </c>
      <c r="C104" s="110" t="s">
        <v>771</v>
      </c>
      <c r="D104" s="89">
        <v>1029</v>
      </c>
      <c r="E104" s="90">
        <v>900675.37999999989</v>
      </c>
      <c r="F104" s="90">
        <v>816075.37999999989</v>
      </c>
      <c r="G104" s="90">
        <v>84600</v>
      </c>
      <c r="H104" s="90"/>
      <c r="I104" s="91"/>
      <c r="J104" s="89">
        <v>1209</v>
      </c>
      <c r="K104" s="90">
        <v>1804648.0799999998</v>
      </c>
      <c r="L104" s="90">
        <v>1671808.0799999998</v>
      </c>
      <c r="M104" s="90">
        <v>132840</v>
      </c>
      <c r="N104" s="90">
        <v>8148</v>
      </c>
      <c r="O104" s="91"/>
      <c r="P104" s="89">
        <v>1175</v>
      </c>
      <c r="Q104" s="90">
        <f>SUM(R104:S104)</f>
        <v>1405382.6</v>
      </c>
      <c r="R104" s="90">
        <v>1261862.6000000001</v>
      </c>
      <c r="S104" s="90">
        <v>143520</v>
      </c>
      <c r="T104" s="90">
        <v>4074</v>
      </c>
      <c r="U104" s="91">
        <v>0</v>
      </c>
      <c r="V104" s="122">
        <f t="shared" si="12"/>
        <v>146</v>
      </c>
      <c r="W104" s="123">
        <f t="shared" si="12"/>
        <v>504707.2200000002</v>
      </c>
      <c r="X104" s="123">
        <f t="shared" si="14"/>
        <v>4074</v>
      </c>
      <c r="Y104" s="124">
        <f t="shared" si="14"/>
        <v>0</v>
      </c>
      <c r="Z104" s="125">
        <f t="shared" si="15"/>
        <v>-34</v>
      </c>
      <c r="AA104" s="123">
        <f t="shared" si="15"/>
        <v>-399265.47999999975</v>
      </c>
      <c r="AB104" s="123">
        <f t="shared" si="16"/>
        <v>-4074</v>
      </c>
      <c r="AC104" s="124">
        <f t="shared" si="16"/>
        <v>0</v>
      </c>
    </row>
    <row r="105" spans="1:29" x14ac:dyDescent="0.2">
      <c r="A105" s="104" t="s">
        <v>770</v>
      </c>
      <c r="B105" s="105" t="s">
        <v>769</v>
      </c>
      <c r="C105" s="110" t="s">
        <v>768</v>
      </c>
      <c r="D105" s="89">
        <v>304</v>
      </c>
      <c r="E105" s="90">
        <v>323957.8</v>
      </c>
      <c r="F105" s="90">
        <v>274397.8</v>
      </c>
      <c r="G105" s="90">
        <v>49560</v>
      </c>
      <c r="H105" s="90"/>
      <c r="I105" s="91"/>
      <c r="J105" s="89">
        <v>421</v>
      </c>
      <c r="K105" s="90">
        <v>647646.80000000005</v>
      </c>
      <c r="L105" s="90">
        <v>580446.80000000005</v>
      </c>
      <c r="M105" s="90">
        <v>67200</v>
      </c>
      <c r="N105" s="90"/>
      <c r="O105" s="91"/>
      <c r="P105" s="89">
        <v>370</v>
      </c>
      <c r="Q105" s="90">
        <f>SUM(R105:S105)</f>
        <v>451879.30000000005</v>
      </c>
      <c r="R105" s="90">
        <v>382519.30000000005</v>
      </c>
      <c r="S105" s="90">
        <v>69360</v>
      </c>
      <c r="T105" s="90">
        <v>0</v>
      </c>
      <c r="U105" s="91">
        <v>0</v>
      </c>
      <c r="V105" s="122">
        <f t="shared" si="12"/>
        <v>66</v>
      </c>
      <c r="W105" s="123">
        <f t="shared" si="12"/>
        <v>127921.50000000006</v>
      </c>
      <c r="X105" s="123">
        <f t="shared" si="14"/>
        <v>0</v>
      </c>
      <c r="Y105" s="124">
        <f t="shared" si="14"/>
        <v>0</v>
      </c>
      <c r="Z105" s="125">
        <f t="shared" si="15"/>
        <v>-51</v>
      </c>
      <c r="AA105" s="123">
        <f t="shared" si="15"/>
        <v>-195767.5</v>
      </c>
      <c r="AB105" s="123">
        <f t="shared" si="16"/>
        <v>0</v>
      </c>
      <c r="AC105" s="124">
        <f t="shared" si="16"/>
        <v>0</v>
      </c>
    </row>
    <row r="106" spans="1:29" x14ac:dyDescent="0.2">
      <c r="A106" s="104" t="s">
        <v>753</v>
      </c>
      <c r="B106" s="105" t="s">
        <v>767</v>
      </c>
      <c r="C106" s="110" t="s">
        <v>766</v>
      </c>
      <c r="D106" s="89">
        <v>481</v>
      </c>
      <c r="E106" s="90">
        <v>308061.00000000006</v>
      </c>
      <c r="F106" s="90">
        <v>247341.00000000006</v>
      </c>
      <c r="G106" s="90">
        <v>60720</v>
      </c>
      <c r="H106" s="90"/>
      <c r="I106" s="91"/>
      <c r="J106" s="89">
        <v>501</v>
      </c>
      <c r="K106" s="90">
        <v>657695.30000000005</v>
      </c>
      <c r="L106" s="90">
        <v>562895.30000000005</v>
      </c>
      <c r="M106" s="90">
        <v>94800</v>
      </c>
      <c r="N106" s="90"/>
      <c r="O106" s="91"/>
      <c r="P106" s="89">
        <v>449</v>
      </c>
      <c r="Q106" s="90">
        <f t="shared" ref="Q106:Q113" si="18">SUM(R106:S106)</f>
        <v>436302.19999999995</v>
      </c>
      <c r="R106" s="90">
        <v>372582.19999999995</v>
      </c>
      <c r="S106" s="90">
        <v>63720</v>
      </c>
      <c r="T106" s="90">
        <v>0</v>
      </c>
      <c r="U106" s="91">
        <v>0</v>
      </c>
      <c r="V106" s="122">
        <f t="shared" si="12"/>
        <v>-32</v>
      </c>
      <c r="W106" s="123">
        <f t="shared" si="12"/>
        <v>128241.1999999999</v>
      </c>
      <c r="X106" s="123">
        <f t="shared" si="14"/>
        <v>0</v>
      </c>
      <c r="Y106" s="124">
        <f t="shared" si="14"/>
        <v>0</v>
      </c>
      <c r="Z106" s="125">
        <f t="shared" si="15"/>
        <v>-52</v>
      </c>
      <c r="AA106" s="123">
        <f t="shared" si="15"/>
        <v>-221393.10000000009</v>
      </c>
      <c r="AB106" s="123">
        <f t="shared" si="16"/>
        <v>0</v>
      </c>
      <c r="AC106" s="124">
        <f t="shared" si="16"/>
        <v>0</v>
      </c>
    </row>
    <row r="107" spans="1:29" x14ac:dyDescent="0.2">
      <c r="A107" s="104" t="s">
        <v>753</v>
      </c>
      <c r="B107" s="105" t="s">
        <v>765</v>
      </c>
      <c r="C107" s="110" t="s">
        <v>764</v>
      </c>
      <c r="D107" s="89">
        <v>207</v>
      </c>
      <c r="E107" s="90">
        <v>111404.9</v>
      </c>
      <c r="F107" s="90">
        <v>99764.9</v>
      </c>
      <c r="G107" s="90">
        <v>11640</v>
      </c>
      <c r="H107" s="90"/>
      <c r="I107" s="91"/>
      <c r="J107" s="89">
        <v>442</v>
      </c>
      <c r="K107" s="90">
        <v>177958.3</v>
      </c>
      <c r="L107" s="90">
        <v>157798.29999999999</v>
      </c>
      <c r="M107" s="90">
        <v>20160</v>
      </c>
      <c r="N107" s="90"/>
      <c r="O107" s="91"/>
      <c r="P107" s="89">
        <v>289</v>
      </c>
      <c r="Q107" s="90">
        <f t="shared" si="18"/>
        <v>146143.9</v>
      </c>
      <c r="R107" s="90">
        <v>129583.9</v>
      </c>
      <c r="S107" s="90">
        <v>16560</v>
      </c>
      <c r="T107" s="90">
        <v>0</v>
      </c>
      <c r="U107" s="91">
        <v>0</v>
      </c>
      <c r="V107" s="122">
        <f t="shared" si="12"/>
        <v>82</v>
      </c>
      <c r="W107" s="123">
        <f t="shared" si="12"/>
        <v>34739</v>
      </c>
      <c r="X107" s="123">
        <f t="shared" si="14"/>
        <v>0</v>
      </c>
      <c r="Y107" s="124">
        <f t="shared" si="14"/>
        <v>0</v>
      </c>
      <c r="Z107" s="125">
        <f t="shared" si="15"/>
        <v>-153</v>
      </c>
      <c r="AA107" s="123">
        <f t="shared" si="15"/>
        <v>-31814.399999999994</v>
      </c>
      <c r="AB107" s="123">
        <f t="shared" si="16"/>
        <v>0</v>
      </c>
      <c r="AC107" s="124">
        <f t="shared" si="16"/>
        <v>0</v>
      </c>
    </row>
    <row r="108" spans="1:29" x14ac:dyDescent="0.2">
      <c r="A108" s="104" t="s">
        <v>753</v>
      </c>
      <c r="B108" s="105" t="s">
        <v>763</v>
      </c>
      <c r="C108" s="110" t="s">
        <v>762</v>
      </c>
      <c r="D108" s="89">
        <v>206</v>
      </c>
      <c r="E108" s="90">
        <v>91866.2</v>
      </c>
      <c r="F108" s="90">
        <v>81306.2</v>
      </c>
      <c r="G108" s="90">
        <v>10560</v>
      </c>
      <c r="H108" s="90"/>
      <c r="I108" s="91"/>
      <c r="J108" s="89">
        <v>322</v>
      </c>
      <c r="K108" s="90">
        <v>143913.90000000002</v>
      </c>
      <c r="L108" s="90">
        <v>127953.90000000001</v>
      </c>
      <c r="M108" s="90">
        <v>15960</v>
      </c>
      <c r="N108" s="90"/>
      <c r="O108" s="91"/>
      <c r="P108" s="89">
        <v>142</v>
      </c>
      <c r="Q108" s="90">
        <f t="shared" si="18"/>
        <v>101921.3</v>
      </c>
      <c r="R108" s="90">
        <v>91121.3</v>
      </c>
      <c r="S108" s="90">
        <v>10800</v>
      </c>
      <c r="T108" s="90">
        <v>0</v>
      </c>
      <c r="U108" s="91">
        <v>0</v>
      </c>
      <c r="V108" s="122">
        <f t="shared" si="12"/>
        <v>-64</v>
      </c>
      <c r="W108" s="123">
        <f t="shared" si="12"/>
        <v>10055.100000000006</v>
      </c>
      <c r="X108" s="123">
        <f t="shared" si="14"/>
        <v>0</v>
      </c>
      <c r="Y108" s="124">
        <f t="shared" si="14"/>
        <v>0</v>
      </c>
      <c r="Z108" s="125">
        <f t="shared" si="15"/>
        <v>-180</v>
      </c>
      <c r="AA108" s="123">
        <f t="shared" si="15"/>
        <v>-41992.60000000002</v>
      </c>
      <c r="AB108" s="123">
        <f t="shared" si="16"/>
        <v>0</v>
      </c>
      <c r="AC108" s="124">
        <f t="shared" si="16"/>
        <v>0</v>
      </c>
    </row>
    <row r="109" spans="1:29" x14ac:dyDescent="0.2">
      <c r="A109" s="104" t="s">
        <v>753</v>
      </c>
      <c r="B109" s="105" t="s">
        <v>761</v>
      </c>
      <c r="C109" s="110" t="s">
        <v>760</v>
      </c>
      <c r="D109" s="89">
        <v>311</v>
      </c>
      <c r="E109" s="90">
        <v>167145.20000000001</v>
      </c>
      <c r="F109" s="90">
        <v>140025.20000000001</v>
      </c>
      <c r="G109" s="90">
        <v>27120</v>
      </c>
      <c r="H109" s="90"/>
      <c r="I109" s="91"/>
      <c r="J109" s="89">
        <v>129</v>
      </c>
      <c r="K109" s="90">
        <v>217448</v>
      </c>
      <c r="L109" s="90">
        <v>177128</v>
      </c>
      <c r="M109" s="90">
        <v>40320</v>
      </c>
      <c r="N109" s="90"/>
      <c r="O109" s="91"/>
      <c r="P109" s="89">
        <v>184</v>
      </c>
      <c r="Q109" s="90">
        <f t="shared" si="18"/>
        <v>218168.9</v>
      </c>
      <c r="R109" s="90">
        <v>177128.9</v>
      </c>
      <c r="S109" s="90">
        <v>41040</v>
      </c>
      <c r="T109" s="90">
        <v>0</v>
      </c>
      <c r="U109" s="91">
        <v>0</v>
      </c>
      <c r="V109" s="122">
        <f t="shared" si="12"/>
        <v>-127</v>
      </c>
      <c r="W109" s="123">
        <f t="shared" si="12"/>
        <v>51023.699999999983</v>
      </c>
      <c r="X109" s="123">
        <f t="shared" si="14"/>
        <v>0</v>
      </c>
      <c r="Y109" s="124">
        <f t="shared" si="14"/>
        <v>0</v>
      </c>
      <c r="Z109" s="125">
        <f t="shared" si="15"/>
        <v>55</v>
      </c>
      <c r="AA109" s="123">
        <f t="shared" si="15"/>
        <v>720.89999999999418</v>
      </c>
      <c r="AB109" s="123">
        <f t="shared" si="16"/>
        <v>0</v>
      </c>
      <c r="AC109" s="124">
        <f t="shared" si="16"/>
        <v>0</v>
      </c>
    </row>
    <row r="110" spans="1:29" x14ac:dyDescent="0.2">
      <c r="A110" s="104" t="s">
        <v>753</v>
      </c>
      <c r="B110" s="105" t="s">
        <v>759</v>
      </c>
      <c r="C110" s="110" t="s">
        <v>758</v>
      </c>
      <c r="D110" s="89"/>
      <c r="E110" s="90">
        <v>19478</v>
      </c>
      <c r="F110" s="90">
        <v>19478</v>
      </c>
      <c r="G110" s="90"/>
      <c r="H110" s="90"/>
      <c r="I110" s="91"/>
      <c r="J110" s="89"/>
      <c r="K110" s="90">
        <v>18513</v>
      </c>
      <c r="L110" s="90">
        <v>18513</v>
      </c>
      <c r="M110" s="90"/>
      <c r="N110" s="90"/>
      <c r="O110" s="91"/>
      <c r="P110" s="89">
        <v>0</v>
      </c>
      <c r="Q110" s="90">
        <f t="shared" si="18"/>
        <v>18513</v>
      </c>
      <c r="R110" s="90">
        <v>18513</v>
      </c>
      <c r="S110" s="90">
        <v>0</v>
      </c>
      <c r="T110" s="90">
        <v>0</v>
      </c>
      <c r="U110" s="91">
        <v>0</v>
      </c>
      <c r="V110" s="122">
        <f t="shared" si="12"/>
        <v>0</v>
      </c>
      <c r="W110" s="123">
        <f t="shared" si="12"/>
        <v>-965</v>
      </c>
      <c r="X110" s="123">
        <f t="shared" si="14"/>
        <v>0</v>
      </c>
      <c r="Y110" s="124">
        <f t="shared" si="14"/>
        <v>0</v>
      </c>
      <c r="Z110" s="125">
        <f t="shared" si="15"/>
        <v>0</v>
      </c>
      <c r="AA110" s="123">
        <f t="shared" si="15"/>
        <v>0</v>
      </c>
      <c r="AB110" s="123">
        <f t="shared" si="16"/>
        <v>0</v>
      </c>
      <c r="AC110" s="124">
        <f t="shared" si="16"/>
        <v>0</v>
      </c>
    </row>
    <row r="111" spans="1:29" x14ac:dyDescent="0.2">
      <c r="A111" s="104" t="s">
        <v>753</v>
      </c>
      <c r="B111" s="105" t="s">
        <v>757</v>
      </c>
      <c r="C111" s="110" t="s">
        <v>756</v>
      </c>
      <c r="D111" s="89"/>
      <c r="E111" s="90">
        <v>9396</v>
      </c>
      <c r="F111" s="90">
        <v>9396</v>
      </c>
      <c r="G111" s="90"/>
      <c r="H111" s="90"/>
      <c r="I111" s="91"/>
      <c r="J111" s="89"/>
      <c r="K111" s="90">
        <v>13992</v>
      </c>
      <c r="L111" s="90">
        <v>13992</v>
      </c>
      <c r="M111" s="90"/>
      <c r="N111" s="90"/>
      <c r="O111" s="91"/>
      <c r="P111" s="89">
        <v>0</v>
      </c>
      <c r="Q111" s="90">
        <f t="shared" si="18"/>
        <v>14166</v>
      </c>
      <c r="R111" s="90">
        <v>14166</v>
      </c>
      <c r="S111" s="90">
        <v>0</v>
      </c>
      <c r="T111" s="90">
        <v>0</v>
      </c>
      <c r="U111" s="91">
        <v>0</v>
      </c>
      <c r="V111" s="122">
        <f t="shared" si="12"/>
        <v>0</v>
      </c>
      <c r="W111" s="123">
        <f t="shared" si="12"/>
        <v>4770</v>
      </c>
      <c r="X111" s="123">
        <f t="shared" si="14"/>
        <v>0</v>
      </c>
      <c r="Y111" s="124">
        <f t="shared" si="14"/>
        <v>0</v>
      </c>
      <c r="Z111" s="125">
        <f t="shared" si="15"/>
        <v>0</v>
      </c>
      <c r="AA111" s="123">
        <f t="shared" si="15"/>
        <v>174</v>
      </c>
      <c r="AB111" s="123">
        <f t="shared" si="16"/>
        <v>0</v>
      </c>
      <c r="AC111" s="124">
        <f t="shared" si="16"/>
        <v>0</v>
      </c>
    </row>
    <row r="112" spans="1:29" x14ac:dyDescent="0.2">
      <c r="A112" s="104" t="s">
        <v>753</v>
      </c>
      <c r="B112" s="105" t="s">
        <v>755</v>
      </c>
      <c r="C112" s="110" t="s">
        <v>754</v>
      </c>
      <c r="D112" s="89">
        <v>2772</v>
      </c>
      <c r="E112" s="90">
        <v>3277626.08</v>
      </c>
      <c r="F112" s="90">
        <v>3001746.08</v>
      </c>
      <c r="G112" s="90">
        <v>275880</v>
      </c>
      <c r="H112" s="90">
        <v>48374</v>
      </c>
      <c r="I112" s="91">
        <v>305775.90000000002</v>
      </c>
      <c r="J112" s="89">
        <v>3150</v>
      </c>
      <c r="K112" s="90">
        <v>4839986.16</v>
      </c>
      <c r="L112" s="90">
        <v>4437026.16</v>
      </c>
      <c r="M112" s="90">
        <v>402960</v>
      </c>
      <c r="N112" s="90">
        <v>136579</v>
      </c>
      <c r="O112" s="91">
        <v>253747.04999999993</v>
      </c>
      <c r="P112" s="89">
        <v>2988</v>
      </c>
      <c r="Q112" s="90">
        <f t="shared" si="18"/>
        <v>3949241.88</v>
      </c>
      <c r="R112" s="90">
        <v>3559001.88</v>
      </c>
      <c r="S112" s="90">
        <v>390240</v>
      </c>
      <c r="T112" s="90">
        <v>68604</v>
      </c>
      <c r="U112" s="91">
        <v>184744.03999999998</v>
      </c>
      <c r="V112" s="122">
        <f t="shared" si="12"/>
        <v>216</v>
      </c>
      <c r="W112" s="123">
        <f t="shared" si="12"/>
        <v>671615.79999999981</v>
      </c>
      <c r="X112" s="123">
        <f t="shared" si="14"/>
        <v>20230</v>
      </c>
      <c r="Y112" s="124">
        <f t="shared" si="14"/>
        <v>-121031.86000000004</v>
      </c>
      <c r="Z112" s="125">
        <f t="shared" si="15"/>
        <v>-162</v>
      </c>
      <c r="AA112" s="123">
        <f t="shared" si="15"/>
        <v>-890744.28000000026</v>
      </c>
      <c r="AB112" s="123">
        <f t="shared" si="16"/>
        <v>-67975</v>
      </c>
      <c r="AC112" s="124">
        <f t="shared" si="16"/>
        <v>-69003.009999999951</v>
      </c>
    </row>
    <row r="113" spans="1:29" ht="12.75" customHeight="1" x14ac:dyDescent="0.2">
      <c r="A113" s="104" t="s">
        <v>753</v>
      </c>
      <c r="B113" s="105" t="s">
        <v>752</v>
      </c>
      <c r="C113" s="110" t="s">
        <v>751</v>
      </c>
      <c r="D113" s="89"/>
      <c r="E113" s="90">
        <v>124962</v>
      </c>
      <c r="F113" s="90">
        <v>119682</v>
      </c>
      <c r="G113" s="90">
        <v>5280</v>
      </c>
      <c r="H113" s="90"/>
      <c r="I113" s="91"/>
      <c r="J113" s="89"/>
      <c r="K113" s="90">
        <v>198419</v>
      </c>
      <c r="L113" s="90">
        <v>189779</v>
      </c>
      <c r="M113" s="90">
        <v>8640</v>
      </c>
      <c r="N113" s="90"/>
      <c r="O113" s="91"/>
      <c r="P113" s="89">
        <v>0</v>
      </c>
      <c r="Q113" s="90">
        <f t="shared" si="18"/>
        <v>192897</v>
      </c>
      <c r="R113" s="90">
        <v>184257</v>
      </c>
      <c r="S113" s="90">
        <v>8640</v>
      </c>
      <c r="T113" s="90">
        <v>0</v>
      </c>
      <c r="U113" s="91">
        <v>0</v>
      </c>
      <c r="V113" s="122">
        <f t="shared" si="12"/>
        <v>0</v>
      </c>
      <c r="W113" s="123">
        <f t="shared" si="12"/>
        <v>67935</v>
      </c>
      <c r="X113" s="123">
        <f t="shared" si="14"/>
        <v>0</v>
      </c>
      <c r="Y113" s="124">
        <f t="shared" si="14"/>
        <v>0</v>
      </c>
      <c r="Z113" s="125">
        <f t="shared" si="15"/>
        <v>0</v>
      </c>
      <c r="AA113" s="123">
        <f t="shared" si="15"/>
        <v>-5522</v>
      </c>
      <c r="AB113" s="123">
        <f t="shared" si="16"/>
        <v>0</v>
      </c>
      <c r="AC113" s="124">
        <f t="shared" si="16"/>
        <v>0</v>
      </c>
    </row>
    <row r="114" spans="1:29" x14ac:dyDescent="0.2">
      <c r="A114" s="106" t="s">
        <v>744</v>
      </c>
      <c r="B114" s="105" t="s">
        <v>750</v>
      </c>
      <c r="C114" s="110" t="s">
        <v>191</v>
      </c>
      <c r="D114" s="89">
        <v>263</v>
      </c>
      <c r="E114" s="90">
        <v>193294.09999999998</v>
      </c>
      <c r="F114" s="90">
        <v>165094.09999999998</v>
      </c>
      <c r="G114" s="90">
        <v>28200</v>
      </c>
      <c r="H114" s="90"/>
      <c r="I114" s="91"/>
      <c r="J114" s="89">
        <v>282</v>
      </c>
      <c r="K114" s="90">
        <v>383916.19999999995</v>
      </c>
      <c r="L114" s="90">
        <v>342396.19999999995</v>
      </c>
      <c r="M114" s="90">
        <v>41520</v>
      </c>
      <c r="N114" s="90"/>
      <c r="O114" s="91"/>
      <c r="P114" s="89">
        <v>300</v>
      </c>
      <c r="Q114" s="90">
        <f>SUM(R114:S114)</f>
        <v>297579.19999999995</v>
      </c>
      <c r="R114" s="90">
        <v>255939.19999999998</v>
      </c>
      <c r="S114" s="90">
        <v>41640</v>
      </c>
      <c r="T114" s="90">
        <v>0</v>
      </c>
      <c r="U114" s="91">
        <v>0</v>
      </c>
      <c r="V114" s="122">
        <f t="shared" si="12"/>
        <v>37</v>
      </c>
      <c r="W114" s="123">
        <f t="shared" si="12"/>
        <v>104285.09999999998</v>
      </c>
      <c r="X114" s="123">
        <f t="shared" si="14"/>
        <v>0</v>
      </c>
      <c r="Y114" s="124">
        <f t="shared" si="14"/>
        <v>0</v>
      </c>
      <c r="Z114" s="125">
        <f t="shared" si="15"/>
        <v>18</v>
      </c>
      <c r="AA114" s="123">
        <f t="shared" si="15"/>
        <v>-86337</v>
      </c>
      <c r="AB114" s="123">
        <f t="shared" si="16"/>
        <v>0</v>
      </c>
      <c r="AC114" s="124">
        <f t="shared" si="16"/>
        <v>0</v>
      </c>
    </row>
    <row r="115" spans="1:29" ht="12.75" customHeight="1" x14ac:dyDescent="0.2">
      <c r="A115" s="106" t="s">
        <v>744</v>
      </c>
      <c r="B115" s="105" t="s">
        <v>749</v>
      </c>
      <c r="C115" s="110" t="s">
        <v>192</v>
      </c>
      <c r="D115" s="89">
        <v>176</v>
      </c>
      <c r="E115" s="90">
        <v>170024.9</v>
      </c>
      <c r="F115" s="90">
        <v>134264.9</v>
      </c>
      <c r="G115" s="90">
        <v>35760</v>
      </c>
      <c r="H115" s="90"/>
      <c r="I115" s="91"/>
      <c r="J115" s="89">
        <v>261</v>
      </c>
      <c r="K115" s="90">
        <v>342602.7</v>
      </c>
      <c r="L115" s="90">
        <v>291362.7</v>
      </c>
      <c r="M115" s="90">
        <v>51240</v>
      </c>
      <c r="N115" s="90"/>
      <c r="O115" s="91"/>
      <c r="P115" s="89">
        <v>295</v>
      </c>
      <c r="Q115" s="90">
        <f>SUM(R115:S115)</f>
        <v>279628.2</v>
      </c>
      <c r="R115" s="90">
        <v>229948.2</v>
      </c>
      <c r="S115" s="90">
        <v>49680</v>
      </c>
      <c r="T115" s="90">
        <v>0</v>
      </c>
      <c r="U115" s="91">
        <v>0</v>
      </c>
      <c r="V115" s="122">
        <f t="shared" si="12"/>
        <v>119</v>
      </c>
      <c r="W115" s="123">
        <f t="shared" si="12"/>
        <v>109603.30000000002</v>
      </c>
      <c r="X115" s="123">
        <f t="shared" si="14"/>
        <v>0</v>
      </c>
      <c r="Y115" s="124">
        <f t="shared" si="14"/>
        <v>0</v>
      </c>
      <c r="Z115" s="125">
        <f t="shared" si="15"/>
        <v>34</v>
      </c>
      <c r="AA115" s="123">
        <f t="shared" si="15"/>
        <v>-62974.5</v>
      </c>
      <c r="AB115" s="123">
        <f t="shared" si="16"/>
        <v>0</v>
      </c>
      <c r="AC115" s="124">
        <f t="shared" si="16"/>
        <v>0</v>
      </c>
    </row>
    <row r="116" spans="1:29" x14ac:dyDescent="0.2">
      <c r="A116" s="106" t="s">
        <v>744</v>
      </c>
      <c r="B116" s="105" t="s">
        <v>748</v>
      </c>
      <c r="C116" s="110" t="s">
        <v>747</v>
      </c>
      <c r="D116" s="89">
        <v>3170</v>
      </c>
      <c r="E116" s="90">
        <v>3432462.31</v>
      </c>
      <c r="F116" s="90">
        <v>3105582.31</v>
      </c>
      <c r="G116" s="90">
        <v>326880</v>
      </c>
      <c r="H116" s="90">
        <v>6589</v>
      </c>
      <c r="I116" s="91"/>
      <c r="J116" s="89">
        <v>3902</v>
      </c>
      <c r="K116" s="90">
        <v>5707704.5700000003</v>
      </c>
      <c r="L116" s="90">
        <v>5229744.57</v>
      </c>
      <c r="M116" s="90">
        <v>477960</v>
      </c>
      <c r="N116" s="90">
        <v>15894</v>
      </c>
      <c r="O116" s="91"/>
      <c r="P116" s="89">
        <v>3846</v>
      </c>
      <c r="Q116" s="90">
        <f>SUM(R116:S116)</f>
        <v>4342106.62</v>
      </c>
      <c r="R116" s="90">
        <v>3863786.62</v>
      </c>
      <c r="S116" s="90">
        <v>478320</v>
      </c>
      <c r="T116" s="90">
        <v>9660</v>
      </c>
      <c r="U116" s="91">
        <v>0</v>
      </c>
      <c r="V116" s="122">
        <f t="shared" si="12"/>
        <v>676</v>
      </c>
      <c r="W116" s="123">
        <f t="shared" si="12"/>
        <v>909644.31</v>
      </c>
      <c r="X116" s="123">
        <f t="shared" si="14"/>
        <v>3071</v>
      </c>
      <c r="Y116" s="124">
        <f t="shared" si="14"/>
        <v>0</v>
      </c>
      <c r="Z116" s="125">
        <f t="shared" si="15"/>
        <v>-56</v>
      </c>
      <c r="AA116" s="123">
        <f t="shared" si="15"/>
        <v>-1365597.9500000002</v>
      </c>
      <c r="AB116" s="123">
        <f t="shared" si="16"/>
        <v>-6234</v>
      </c>
      <c r="AC116" s="124">
        <f t="shared" si="16"/>
        <v>0</v>
      </c>
    </row>
    <row r="117" spans="1:29" x14ac:dyDescent="0.2">
      <c r="A117" s="106" t="s">
        <v>744</v>
      </c>
      <c r="B117" s="105" t="s">
        <v>746</v>
      </c>
      <c r="C117" s="110" t="s">
        <v>745</v>
      </c>
      <c r="D117" s="89">
        <v>303</v>
      </c>
      <c r="E117" s="90">
        <v>337105.3</v>
      </c>
      <c r="F117" s="90">
        <v>294505.3</v>
      </c>
      <c r="G117" s="90">
        <v>42600</v>
      </c>
      <c r="H117" s="90"/>
      <c r="I117" s="91"/>
      <c r="J117" s="89">
        <v>359</v>
      </c>
      <c r="K117" s="90">
        <v>434119.1</v>
      </c>
      <c r="L117" s="90">
        <v>376879.1</v>
      </c>
      <c r="M117" s="90">
        <v>57240</v>
      </c>
      <c r="N117" s="90"/>
      <c r="O117" s="91"/>
      <c r="P117" s="89">
        <v>300</v>
      </c>
      <c r="Q117" s="90">
        <f>SUM(R117:S117)</f>
        <v>406395.94</v>
      </c>
      <c r="R117" s="90">
        <v>344715.94</v>
      </c>
      <c r="S117" s="90">
        <v>61680</v>
      </c>
      <c r="T117" s="90">
        <v>0</v>
      </c>
      <c r="U117" s="91">
        <v>0</v>
      </c>
      <c r="V117" s="122">
        <f t="shared" si="12"/>
        <v>-3</v>
      </c>
      <c r="W117" s="123">
        <f t="shared" si="12"/>
        <v>69290.640000000014</v>
      </c>
      <c r="X117" s="123">
        <f t="shared" si="14"/>
        <v>0</v>
      </c>
      <c r="Y117" s="124">
        <f t="shared" si="14"/>
        <v>0</v>
      </c>
      <c r="Z117" s="125">
        <f t="shared" si="15"/>
        <v>-59</v>
      </c>
      <c r="AA117" s="123">
        <f t="shared" si="15"/>
        <v>-27723.159999999974</v>
      </c>
      <c r="AB117" s="123">
        <f t="shared" si="16"/>
        <v>0</v>
      </c>
      <c r="AC117" s="124">
        <f t="shared" si="16"/>
        <v>0</v>
      </c>
    </row>
    <row r="118" spans="1:29" x14ac:dyDescent="0.2">
      <c r="A118" s="106" t="s">
        <v>744</v>
      </c>
      <c r="B118" s="107" t="s">
        <v>743</v>
      </c>
      <c r="C118" s="110" t="s">
        <v>193</v>
      </c>
      <c r="D118" s="89">
        <v>366</v>
      </c>
      <c r="E118" s="90">
        <v>264904</v>
      </c>
      <c r="F118" s="90">
        <v>223144</v>
      </c>
      <c r="G118" s="90">
        <v>41760</v>
      </c>
      <c r="H118" s="90"/>
      <c r="I118" s="91"/>
      <c r="J118" s="89">
        <v>403</v>
      </c>
      <c r="K118" s="90">
        <v>536556.20000000007</v>
      </c>
      <c r="L118" s="90">
        <v>470916.20000000007</v>
      </c>
      <c r="M118" s="90">
        <v>65640</v>
      </c>
      <c r="N118" s="90"/>
      <c r="O118" s="91"/>
      <c r="P118" s="89">
        <v>400</v>
      </c>
      <c r="Q118" s="90">
        <f>SUM(R118:S118)</f>
        <v>377930.6</v>
      </c>
      <c r="R118" s="90">
        <v>314570.59999999998</v>
      </c>
      <c r="S118" s="90">
        <v>63360</v>
      </c>
      <c r="T118" s="90">
        <v>0</v>
      </c>
      <c r="U118" s="91">
        <v>0</v>
      </c>
      <c r="V118" s="122">
        <f t="shared" si="12"/>
        <v>34</v>
      </c>
      <c r="W118" s="123">
        <f t="shared" si="12"/>
        <v>113026.59999999998</v>
      </c>
      <c r="X118" s="123">
        <f t="shared" si="14"/>
        <v>0</v>
      </c>
      <c r="Y118" s="124">
        <f t="shared" si="14"/>
        <v>0</v>
      </c>
      <c r="Z118" s="125">
        <f t="shared" si="15"/>
        <v>-3</v>
      </c>
      <c r="AA118" s="123">
        <f t="shared" si="15"/>
        <v>-158625.60000000009</v>
      </c>
      <c r="AB118" s="123">
        <f t="shared" si="16"/>
        <v>0</v>
      </c>
      <c r="AC118" s="124">
        <f t="shared" si="16"/>
        <v>0</v>
      </c>
    </row>
    <row r="119" spans="1:29" x14ac:dyDescent="0.2">
      <c r="A119" s="104" t="s">
        <v>729</v>
      </c>
      <c r="B119" s="105" t="s">
        <v>742</v>
      </c>
      <c r="C119" s="110" t="s">
        <v>741</v>
      </c>
      <c r="D119" s="89"/>
      <c r="E119" s="90"/>
      <c r="F119" s="90"/>
      <c r="G119" s="90"/>
      <c r="H119" s="90"/>
      <c r="I119" s="91"/>
      <c r="J119" s="89"/>
      <c r="K119" s="90"/>
      <c r="L119" s="90"/>
      <c r="M119" s="90"/>
      <c r="N119" s="90"/>
      <c r="O119" s="91"/>
      <c r="P119" s="89">
        <v>0</v>
      </c>
      <c r="Q119" s="90">
        <f t="shared" ref="Q119:Q126" si="19">SUM(R119:S119)</f>
        <v>0</v>
      </c>
      <c r="R119" s="90">
        <v>0</v>
      </c>
      <c r="S119" s="90">
        <v>0</v>
      </c>
      <c r="T119" s="90">
        <v>0</v>
      </c>
      <c r="U119" s="91">
        <v>0</v>
      </c>
      <c r="V119" s="122">
        <f t="shared" si="12"/>
        <v>0</v>
      </c>
      <c r="W119" s="123">
        <f t="shared" si="12"/>
        <v>0</v>
      </c>
      <c r="X119" s="123">
        <f t="shared" si="14"/>
        <v>0</v>
      </c>
      <c r="Y119" s="124">
        <f t="shared" si="14"/>
        <v>0</v>
      </c>
      <c r="Z119" s="125">
        <f t="shared" si="15"/>
        <v>0</v>
      </c>
      <c r="AA119" s="123">
        <f t="shared" si="15"/>
        <v>0</v>
      </c>
      <c r="AB119" s="123">
        <f t="shared" si="16"/>
        <v>0</v>
      </c>
      <c r="AC119" s="124">
        <f t="shared" si="16"/>
        <v>0</v>
      </c>
    </row>
    <row r="120" spans="1:29" x14ac:dyDescent="0.2">
      <c r="A120" s="104" t="s">
        <v>729</v>
      </c>
      <c r="B120" s="105" t="s">
        <v>740</v>
      </c>
      <c r="C120" s="110" t="s">
        <v>739</v>
      </c>
      <c r="D120" s="89">
        <v>1661</v>
      </c>
      <c r="E120" s="90">
        <v>2066934.79</v>
      </c>
      <c r="F120" s="90">
        <v>1860054.79</v>
      </c>
      <c r="G120" s="90">
        <v>206880</v>
      </c>
      <c r="H120" s="90"/>
      <c r="I120" s="91"/>
      <c r="J120" s="89">
        <v>1755</v>
      </c>
      <c r="K120" s="90">
        <v>2933852.7399999998</v>
      </c>
      <c r="L120" s="90">
        <v>2624972.7399999998</v>
      </c>
      <c r="M120" s="90">
        <v>308880</v>
      </c>
      <c r="N120" s="90"/>
      <c r="O120" s="91"/>
      <c r="P120" s="89">
        <v>1703</v>
      </c>
      <c r="Q120" s="90">
        <f t="shared" si="19"/>
        <v>2356904.2600000002</v>
      </c>
      <c r="R120" s="90">
        <v>2048984.2600000002</v>
      </c>
      <c r="S120" s="90">
        <v>307920</v>
      </c>
      <c r="T120" s="90">
        <v>0</v>
      </c>
      <c r="U120" s="91">
        <v>0</v>
      </c>
      <c r="V120" s="122">
        <f t="shared" si="12"/>
        <v>42</v>
      </c>
      <c r="W120" s="123">
        <f t="shared" si="12"/>
        <v>289969.4700000002</v>
      </c>
      <c r="X120" s="123">
        <f t="shared" si="14"/>
        <v>0</v>
      </c>
      <c r="Y120" s="124">
        <f t="shared" si="14"/>
        <v>0</v>
      </c>
      <c r="Z120" s="125">
        <f t="shared" si="15"/>
        <v>-52</v>
      </c>
      <c r="AA120" s="123">
        <f t="shared" si="15"/>
        <v>-576948.47999999952</v>
      </c>
      <c r="AB120" s="123">
        <f t="shared" si="16"/>
        <v>0</v>
      </c>
      <c r="AC120" s="124">
        <f t="shared" si="16"/>
        <v>0</v>
      </c>
    </row>
    <row r="121" spans="1:29" x14ac:dyDescent="0.2">
      <c r="A121" s="104" t="s">
        <v>729</v>
      </c>
      <c r="B121" s="105" t="s">
        <v>738</v>
      </c>
      <c r="C121" s="110" t="s">
        <v>737</v>
      </c>
      <c r="D121" s="89">
        <v>244</v>
      </c>
      <c r="E121" s="90">
        <v>217516.02</v>
      </c>
      <c r="F121" s="90">
        <v>185116.02</v>
      </c>
      <c r="G121" s="90">
        <v>32400</v>
      </c>
      <c r="H121" s="90"/>
      <c r="I121" s="91"/>
      <c r="J121" s="89">
        <v>669</v>
      </c>
      <c r="K121" s="90">
        <v>303517.5</v>
      </c>
      <c r="L121" s="90">
        <v>255757.5</v>
      </c>
      <c r="M121" s="90">
        <v>47760</v>
      </c>
      <c r="N121" s="90"/>
      <c r="O121" s="91"/>
      <c r="P121" s="89">
        <v>339</v>
      </c>
      <c r="Q121" s="90">
        <f t="shared" si="19"/>
        <v>281006.90000000002</v>
      </c>
      <c r="R121" s="90">
        <v>233486.9</v>
      </c>
      <c r="S121" s="90">
        <v>47520</v>
      </c>
      <c r="T121" s="90">
        <v>0</v>
      </c>
      <c r="U121" s="91">
        <v>0</v>
      </c>
      <c r="V121" s="122">
        <f t="shared" si="12"/>
        <v>95</v>
      </c>
      <c r="W121" s="123">
        <f t="shared" si="12"/>
        <v>63490.880000000034</v>
      </c>
      <c r="X121" s="123">
        <f t="shared" si="14"/>
        <v>0</v>
      </c>
      <c r="Y121" s="124">
        <f t="shared" si="14"/>
        <v>0</v>
      </c>
      <c r="Z121" s="125">
        <f t="shared" si="15"/>
        <v>-330</v>
      </c>
      <c r="AA121" s="123">
        <f t="shared" si="15"/>
        <v>-22510.599999999977</v>
      </c>
      <c r="AB121" s="123">
        <f t="shared" si="16"/>
        <v>0</v>
      </c>
      <c r="AC121" s="124">
        <f t="shared" si="16"/>
        <v>0</v>
      </c>
    </row>
    <row r="122" spans="1:29" ht="12.75" customHeight="1" x14ac:dyDescent="0.2">
      <c r="A122" s="104" t="s">
        <v>729</v>
      </c>
      <c r="B122" s="105" t="s">
        <v>736</v>
      </c>
      <c r="C122" s="110" t="s">
        <v>735</v>
      </c>
      <c r="D122" s="89">
        <v>457</v>
      </c>
      <c r="E122" s="90">
        <v>332279.23</v>
      </c>
      <c r="F122" s="90">
        <v>321959.23</v>
      </c>
      <c r="G122" s="90">
        <v>10320</v>
      </c>
      <c r="H122" s="90"/>
      <c r="I122" s="91"/>
      <c r="J122" s="89">
        <v>1016</v>
      </c>
      <c r="K122" s="90">
        <v>438096.8</v>
      </c>
      <c r="L122" s="90">
        <v>421536.8</v>
      </c>
      <c r="M122" s="90">
        <v>16560</v>
      </c>
      <c r="N122" s="90"/>
      <c r="O122" s="91"/>
      <c r="P122" s="89">
        <v>534</v>
      </c>
      <c r="Q122" s="90">
        <f t="shared" si="19"/>
        <v>411911.80000000005</v>
      </c>
      <c r="R122" s="90">
        <v>396311.80000000005</v>
      </c>
      <c r="S122" s="90">
        <v>15600</v>
      </c>
      <c r="T122" s="90">
        <v>0</v>
      </c>
      <c r="U122" s="91">
        <v>0</v>
      </c>
      <c r="V122" s="122">
        <f t="shared" si="12"/>
        <v>77</v>
      </c>
      <c r="W122" s="123">
        <f t="shared" si="12"/>
        <v>79632.570000000065</v>
      </c>
      <c r="X122" s="123">
        <f t="shared" si="14"/>
        <v>0</v>
      </c>
      <c r="Y122" s="124">
        <f t="shared" si="14"/>
        <v>0</v>
      </c>
      <c r="Z122" s="125">
        <f t="shared" si="15"/>
        <v>-482</v>
      </c>
      <c r="AA122" s="123">
        <f t="shared" si="15"/>
        <v>-26184.999999999942</v>
      </c>
      <c r="AB122" s="123">
        <f t="shared" si="16"/>
        <v>0</v>
      </c>
      <c r="AC122" s="124">
        <f t="shared" si="16"/>
        <v>0</v>
      </c>
    </row>
    <row r="123" spans="1:29" x14ac:dyDescent="0.2">
      <c r="A123" s="104" t="s">
        <v>729</v>
      </c>
      <c r="B123" s="105" t="s">
        <v>734</v>
      </c>
      <c r="C123" s="110" t="s">
        <v>733</v>
      </c>
      <c r="D123" s="89"/>
      <c r="E123" s="90">
        <v>20726.18</v>
      </c>
      <c r="F123" s="90">
        <v>20726.18</v>
      </c>
      <c r="G123" s="90"/>
      <c r="H123" s="90"/>
      <c r="I123" s="91"/>
      <c r="J123" s="89"/>
      <c r="K123" s="90">
        <v>28250</v>
      </c>
      <c r="L123" s="90">
        <v>28250</v>
      </c>
      <c r="M123" s="90"/>
      <c r="N123" s="90"/>
      <c r="O123" s="91"/>
      <c r="P123" s="89">
        <v>0</v>
      </c>
      <c r="Q123" s="90">
        <f t="shared" si="19"/>
        <v>19914</v>
      </c>
      <c r="R123" s="90">
        <v>19914</v>
      </c>
      <c r="S123" s="90">
        <v>0</v>
      </c>
      <c r="T123" s="90">
        <v>0</v>
      </c>
      <c r="U123" s="91">
        <v>0</v>
      </c>
      <c r="V123" s="122">
        <f t="shared" si="12"/>
        <v>0</v>
      </c>
      <c r="W123" s="123">
        <f t="shared" si="12"/>
        <v>-812.18000000000029</v>
      </c>
      <c r="X123" s="123">
        <f t="shared" si="14"/>
        <v>0</v>
      </c>
      <c r="Y123" s="124">
        <f t="shared" si="14"/>
        <v>0</v>
      </c>
      <c r="Z123" s="125">
        <f t="shared" si="15"/>
        <v>0</v>
      </c>
      <c r="AA123" s="123">
        <f t="shared" si="15"/>
        <v>-8336</v>
      </c>
      <c r="AB123" s="123">
        <f t="shared" si="16"/>
        <v>0</v>
      </c>
      <c r="AC123" s="124">
        <f t="shared" si="16"/>
        <v>0</v>
      </c>
    </row>
    <row r="124" spans="1:29" ht="12.75" customHeight="1" x14ac:dyDescent="0.2">
      <c r="A124" s="104" t="s">
        <v>729</v>
      </c>
      <c r="B124" s="105" t="s">
        <v>732</v>
      </c>
      <c r="C124" s="110" t="s">
        <v>731</v>
      </c>
      <c r="D124" s="89"/>
      <c r="E124" s="90">
        <v>36783.72</v>
      </c>
      <c r="F124" s="90">
        <v>36783.72</v>
      </c>
      <c r="G124" s="90"/>
      <c r="H124" s="90"/>
      <c r="I124" s="91"/>
      <c r="J124" s="89"/>
      <c r="K124" s="90">
        <v>52083</v>
      </c>
      <c r="L124" s="90">
        <v>52083</v>
      </c>
      <c r="M124" s="90"/>
      <c r="N124" s="90"/>
      <c r="O124" s="91"/>
      <c r="P124" s="89">
        <v>0</v>
      </c>
      <c r="Q124" s="90">
        <f t="shared" si="19"/>
        <v>45279</v>
      </c>
      <c r="R124" s="90">
        <v>45279</v>
      </c>
      <c r="S124" s="90">
        <v>0</v>
      </c>
      <c r="T124" s="90">
        <v>0</v>
      </c>
      <c r="U124" s="91">
        <v>0</v>
      </c>
      <c r="V124" s="122">
        <f t="shared" si="12"/>
        <v>0</v>
      </c>
      <c r="W124" s="123">
        <f t="shared" si="12"/>
        <v>8495.2799999999988</v>
      </c>
      <c r="X124" s="123">
        <f t="shared" si="14"/>
        <v>0</v>
      </c>
      <c r="Y124" s="124">
        <f t="shared" si="14"/>
        <v>0</v>
      </c>
      <c r="Z124" s="125">
        <f t="shared" si="15"/>
        <v>0</v>
      </c>
      <c r="AA124" s="123">
        <f t="shared" si="15"/>
        <v>-6804</v>
      </c>
      <c r="AB124" s="123">
        <f t="shared" si="16"/>
        <v>0</v>
      </c>
      <c r="AC124" s="124">
        <f t="shared" si="16"/>
        <v>0</v>
      </c>
    </row>
    <row r="125" spans="1:29" ht="12.75" customHeight="1" x14ac:dyDescent="0.2">
      <c r="A125" s="104" t="s">
        <v>729</v>
      </c>
      <c r="B125" s="105" t="s">
        <v>730</v>
      </c>
      <c r="C125" s="110" t="s">
        <v>222</v>
      </c>
      <c r="D125" s="89">
        <v>826</v>
      </c>
      <c r="E125" s="90">
        <v>883168.42999999993</v>
      </c>
      <c r="F125" s="90">
        <v>772048.42999999993</v>
      </c>
      <c r="G125" s="90">
        <v>111120</v>
      </c>
      <c r="H125" s="90"/>
      <c r="I125" s="91"/>
      <c r="J125" s="89">
        <v>1024</v>
      </c>
      <c r="K125" s="90">
        <v>1616511.7999999998</v>
      </c>
      <c r="L125" s="90">
        <v>1438791.7999999998</v>
      </c>
      <c r="M125" s="90">
        <v>177720</v>
      </c>
      <c r="N125" s="90"/>
      <c r="O125" s="91"/>
      <c r="P125" s="89">
        <v>998</v>
      </c>
      <c r="Q125" s="90">
        <f t="shared" si="19"/>
        <v>1191761</v>
      </c>
      <c r="R125" s="90">
        <v>1009721</v>
      </c>
      <c r="S125" s="90">
        <v>182040</v>
      </c>
      <c r="T125" s="90">
        <v>0</v>
      </c>
      <c r="U125" s="91">
        <v>0</v>
      </c>
      <c r="V125" s="122">
        <f t="shared" si="12"/>
        <v>172</v>
      </c>
      <c r="W125" s="123">
        <f t="shared" si="12"/>
        <v>308592.57000000007</v>
      </c>
      <c r="X125" s="123">
        <f t="shared" si="14"/>
        <v>0</v>
      </c>
      <c r="Y125" s="124">
        <f t="shared" si="14"/>
        <v>0</v>
      </c>
      <c r="Z125" s="125">
        <f t="shared" si="15"/>
        <v>-26</v>
      </c>
      <c r="AA125" s="123">
        <f t="shared" si="15"/>
        <v>-424750.79999999981</v>
      </c>
      <c r="AB125" s="123">
        <f t="shared" si="16"/>
        <v>0</v>
      </c>
      <c r="AC125" s="124">
        <f t="shared" si="16"/>
        <v>0</v>
      </c>
    </row>
    <row r="126" spans="1:29" ht="12.75" customHeight="1" x14ac:dyDescent="0.2">
      <c r="A126" s="104" t="s">
        <v>729</v>
      </c>
      <c r="B126" s="105" t="s">
        <v>728</v>
      </c>
      <c r="C126" s="110" t="s">
        <v>727</v>
      </c>
      <c r="D126" s="89">
        <v>1664</v>
      </c>
      <c r="E126" s="90">
        <v>1585660.17</v>
      </c>
      <c r="F126" s="90">
        <v>1451740.17</v>
      </c>
      <c r="G126" s="90">
        <v>133920</v>
      </c>
      <c r="H126" s="90"/>
      <c r="I126" s="91"/>
      <c r="J126" s="89">
        <v>1718</v>
      </c>
      <c r="K126" s="90">
        <v>2478190.84</v>
      </c>
      <c r="L126" s="90">
        <v>2280310.84</v>
      </c>
      <c r="M126" s="90">
        <v>197880</v>
      </c>
      <c r="N126" s="90"/>
      <c r="O126" s="91"/>
      <c r="P126" s="89">
        <v>1564</v>
      </c>
      <c r="Q126" s="90">
        <f t="shared" si="19"/>
        <v>2003834.5999999999</v>
      </c>
      <c r="R126" s="90">
        <v>1810154.5999999999</v>
      </c>
      <c r="S126" s="90">
        <v>193680</v>
      </c>
      <c r="T126" s="90">
        <v>0</v>
      </c>
      <c r="U126" s="91">
        <v>0</v>
      </c>
      <c r="V126" s="122">
        <f t="shared" si="12"/>
        <v>-100</v>
      </c>
      <c r="W126" s="123">
        <f t="shared" si="12"/>
        <v>418174.42999999993</v>
      </c>
      <c r="X126" s="123">
        <f t="shared" si="14"/>
        <v>0</v>
      </c>
      <c r="Y126" s="124">
        <f t="shared" si="14"/>
        <v>0</v>
      </c>
      <c r="Z126" s="125">
        <f t="shared" si="15"/>
        <v>-154</v>
      </c>
      <c r="AA126" s="123">
        <f t="shared" si="15"/>
        <v>-474356.24</v>
      </c>
      <c r="AB126" s="123">
        <f t="shared" si="16"/>
        <v>0</v>
      </c>
      <c r="AC126" s="124">
        <f t="shared" si="16"/>
        <v>0</v>
      </c>
    </row>
    <row r="127" spans="1:29" x14ac:dyDescent="0.2">
      <c r="A127" s="104" t="s">
        <v>716</v>
      </c>
      <c r="B127" s="105" t="s">
        <v>726</v>
      </c>
      <c r="C127" s="110" t="s">
        <v>725</v>
      </c>
      <c r="D127" s="89">
        <v>1232</v>
      </c>
      <c r="E127" s="90">
        <v>1206687.6399999999</v>
      </c>
      <c r="F127" s="90">
        <v>1040127.6399999999</v>
      </c>
      <c r="G127" s="90">
        <v>166560</v>
      </c>
      <c r="H127" s="90"/>
      <c r="I127" s="91"/>
      <c r="J127" s="89">
        <v>1465</v>
      </c>
      <c r="K127" s="90">
        <v>2468843.98</v>
      </c>
      <c r="L127" s="90">
        <v>2219963.98</v>
      </c>
      <c r="M127" s="90">
        <v>248880</v>
      </c>
      <c r="N127" s="90">
        <v>2716</v>
      </c>
      <c r="O127" s="91"/>
      <c r="P127" s="89">
        <v>1400</v>
      </c>
      <c r="Q127" s="90">
        <f t="shared" ref="Q127:Q132" si="20">SUM(R127:S127)</f>
        <v>1806632.4300000002</v>
      </c>
      <c r="R127" s="90">
        <v>1563392.4300000002</v>
      </c>
      <c r="S127" s="90">
        <v>243240</v>
      </c>
      <c r="T127" s="90">
        <v>0</v>
      </c>
      <c r="U127" s="91">
        <v>0</v>
      </c>
      <c r="V127" s="122">
        <f t="shared" si="12"/>
        <v>168</v>
      </c>
      <c r="W127" s="123">
        <f t="shared" si="12"/>
        <v>599944.79000000027</v>
      </c>
      <c r="X127" s="123">
        <f t="shared" si="14"/>
        <v>0</v>
      </c>
      <c r="Y127" s="124">
        <f t="shared" si="14"/>
        <v>0</v>
      </c>
      <c r="Z127" s="125">
        <f t="shared" si="15"/>
        <v>-65</v>
      </c>
      <c r="AA127" s="123">
        <f t="shared" si="15"/>
        <v>-662211.54999999981</v>
      </c>
      <c r="AB127" s="123">
        <f t="shared" si="16"/>
        <v>-2716</v>
      </c>
      <c r="AC127" s="124">
        <f t="shared" si="16"/>
        <v>0</v>
      </c>
    </row>
    <row r="128" spans="1:29" x14ac:dyDescent="0.2">
      <c r="A128" s="104" t="s">
        <v>716</v>
      </c>
      <c r="B128" s="105" t="s">
        <v>724</v>
      </c>
      <c r="C128" s="110" t="s">
        <v>723</v>
      </c>
      <c r="D128" s="89">
        <v>260</v>
      </c>
      <c r="E128" s="90">
        <v>657611.5</v>
      </c>
      <c r="F128" s="90">
        <v>632171.5</v>
      </c>
      <c r="G128" s="90">
        <v>25440</v>
      </c>
      <c r="H128" s="90"/>
      <c r="I128" s="91"/>
      <c r="J128" s="89">
        <v>368</v>
      </c>
      <c r="K128" s="90">
        <v>726803.22</v>
      </c>
      <c r="L128" s="90">
        <v>683243.22</v>
      </c>
      <c r="M128" s="90">
        <v>43560</v>
      </c>
      <c r="N128" s="90">
        <v>450</v>
      </c>
      <c r="O128" s="91"/>
      <c r="P128" s="89">
        <v>365</v>
      </c>
      <c r="Q128" s="90">
        <f t="shared" si="20"/>
        <v>740155.79999999993</v>
      </c>
      <c r="R128" s="90">
        <v>696835.79999999993</v>
      </c>
      <c r="S128" s="90">
        <v>43320</v>
      </c>
      <c r="T128" s="90">
        <v>0</v>
      </c>
      <c r="U128" s="91">
        <v>0</v>
      </c>
      <c r="V128" s="122">
        <f t="shared" si="12"/>
        <v>105</v>
      </c>
      <c r="W128" s="123">
        <f t="shared" si="12"/>
        <v>82544.29999999993</v>
      </c>
      <c r="X128" s="123">
        <f t="shared" si="14"/>
        <v>0</v>
      </c>
      <c r="Y128" s="124">
        <f t="shared" si="14"/>
        <v>0</v>
      </c>
      <c r="Z128" s="125">
        <f t="shared" si="15"/>
        <v>-3</v>
      </c>
      <c r="AA128" s="123">
        <f t="shared" si="15"/>
        <v>13352.579999999958</v>
      </c>
      <c r="AB128" s="123">
        <f t="shared" si="16"/>
        <v>-450</v>
      </c>
      <c r="AC128" s="124">
        <f t="shared" si="16"/>
        <v>0</v>
      </c>
    </row>
    <row r="129" spans="1:29" x14ac:dyDescent="0.2">
      <c r="A129" s="104" t="s">
        <v>716</v>
      </c>
      <c r="B129" s="105" t="s">
        <v>722</v>
      </c>
      <c r="C129" s="110" t="s">
        <v>721</v>
      </c>
      <c r="D129" s="89">
        <v>286</v>
      </c>
      <c r="E129" s="90">
        <v>455112.66000000003</v>
      </c>
      <c r="F129" s="90">
        <v>399912.66000000003</v>
      </c>
      <c r="G129" s="90">
        <v>55200</v>
      </c>
      <c r="H129" s="90"/>
      <c r="I129" s="91"/>
      <c r="J129" s="89">
        <v>474</v>
      </c>
      <c r="K129" s="90">
        <v>756585.3</v>
      </c>
      <c r="L129" s="90">
        <v>677865.3</v>
      </c>
      <c r="M129" s="90">
        <v>78720</v>
      </c>
      <c r="N129" s="90"/>
      <c r="O129" s="91"/>
      <c r="P129" s="89">
        <v>427</v>
      </c>
      <c r="Q129" s="90">
        <f t="shared" si="20"/>
        <v>587616.1</v>
      </c>
      <c r="R129" s="90">
        <v>507456.1</v>
      </c>
      <c r="S129" s="90">
        <v>80160</v>
      </c>
      <c r="T129" s="90">
        <v>0</v>
      </c>
      <c r="U129" s="91">
        <v>0</v>
      </c>
      <c r="V129" s="122">
        <f t="shared" si="12"/>
        <v>141</v>
      </c>
      <c r="W129" s="123">
        <f t="shared" si="12"/>
        <v>132503.43999999994</v>
      </c>
      <c r="X129" s="123">
        <f t="shared" si="14"/>
        <v>0</v>
      </c>
      <c r="Y129" s="124">
        <f t="shared" si="14"/>
        <v>0</v>
      </c>
      <c r="Z129" s="125">
        <f t="shared" si="15"/>
        <v>-47</v>
      </c>
      <c r="AA129" s="123">
        <f t="shared" si="15"/>
        <v>-168969.20000000007</v>
      </c>
      <c r="AB129" s="123">
        <f t="shared" si="16"/>
        <v>0</v>
      </c>
      <c r="AC129" s="124">
        <f t="shared" si="16"/>
        <v>0</v>
      </c>
    </row>
    <row r="130" spans="1:29" x14ac:dyDescent="0.2">
      <c r="A130" s="104" t="s">
        <v>716</v>
      </c>
      <c r="B130" s="105" t="s">
        <v>720</v>
      </c>
      <c r="C130" s="110" t="s">
        <v>719</v>
      </c>
      <c r="D130" s="89">
        <v>588</v>
      </c>
      <c r="E130" s="90">
        <v>512623.4</v>
      </c>
      <c r="F130" s="90">
        <v>447103.4</v>
      </c>
      <c r="G130" s="90">
        <v>65520</v>
      </c>
      <c r="H130" s="90"/>
      <c r="I130" s="91"/>
      <c r="J130" s="89">
        <v>492</v>
      </c>
      <c r="K130" s="90">
        <v>827329.1399999999</v>
      </c>
      <c r="L130" s="90">
        <v>726649.1399999999</v>
      </c>
      <c r="M130" s="90">
        <v>100680</v>
      </c>
      <c r="N130" s="90"/>
      <c r="O130" s="91"/>
      <c r="P130" s="89">
        <v>432</v>
      </c>
      <c r="Q130" s="90">
        <f t="shared" si="20"/>
        <v>609701.89999999991</v>
      </c>
      <c r="R130" s="90">
        <v>519221.89999999997</v>
      </c>
      <c r="S130" s="90">
        <v>90480</v>
      </c>
      <c r="T130" s="90">
        <v>0</v>
      </c>
      <c r="U130" s="91">
        <v>0</v>
      </c>
      <c r="V130" s="122">
        <f t="shared" si="12"/>
        <v>-156</v>
      </c>
      <c r="W130" s="123">
        <f t="shared" si="12"/>
        <v>97078.499999999884</v>
      </c>
      <c r="X130" s="123">
        <f t="shared" si="14"/>
        <v>0</v>
      </c>
      <c r="Y130" s="124">
        <f t="shared" si="14"/>
        <v>0</v>
      </c>
      <c r="Z130" s="125">
        <f t="shared" si="15"/>
        <v>-60</v>
      </c>
      <c r="AA130" s="123">
        <f t="shared" si="15"/>
        <v>-217627.24</v>
      </c>
      <c r="AB130" s="123">
        <f t="shared" si="16"/>
        <v>0</v>
      </c>
      <c r="AC130" s="124">
        <f t="shared" si="16"/>
        <v>0</v>
      </c>
    </row>
    <row r="131" spans="1:29" x14ac:dyDescent="0.2">
      <c r="A131" s="104" t="s">
        <v>716</v>
      </c>
      <c r="B131" s="105" t="s">
        <v>718</v>
      </c>
      <c r="C131" s="110" t="s">
        <v>717</v>
      </c>
      <c r="D131" s="89">
        <v>765</v>
      </c>
      <c r="E131" s="90">
        <v>797083.39999999991</v>
      </c>
      <c r="F131" s="90">
        <v>687163.39999999991</v>
      </c>
      <c r="G131" s="90">
        <v>109920</v>
      </c>
      <c r="H131" s="90"/>
      <c r="I131" s="91"/>
      <c r="J131" s="89">
        <v>873</v>
      </c>
      <c r="K131" s="90">
        <v>1438423.4000000001</v>
      </c>
      <c r="L131" s="90">
        <v>1270903.4000000001</v>
      </c>
      <c r="M131" s="90">
        <v>167520</v>
      </c>
      <c r="N131" s="90"/>
      <c r="O131" s="91"/>
      <c r="P131" s="89">
        <v>734</v>
      </c>
      <c r="Q131" s="90">
        <f t="shared" si="20"/>
        <v>1063632.7</v>
      </c>
      <c r="R131" s="90">
        <v>880632.7</v>
      </c>
      <c r="S131" s="90">
        <v>183000</v>
      </c>
      <c r="T131" s="90">
        <v>0</v>
      </c>
      <c r="U131" s="91">
        <v>0</v>
      </c>
      <c r="V131" s="122">
        <f t="shared" si="12"/>
        <v>-31</v>
      </c>
      <c r="W131" s="123">
        <f t="shared" si="12"/>
        <v>266549.30000000005</v>
      </c>
      <c r="X131" s="123">
        <f t="shared" si="14"/>
        <v>0</v>
      </c>
      <c r="Y131" s="124">
        <f t="shared" si="14"/>
        <v>0</v>
      </c>
      <c r="Z131" s="125">
        <f t="shared" si="15"/>
        <v>-139</v>
      </c>
      <c r="AA131" s="123">
        <f t="shared" si="15"/>
        <v>-374790.70000000019</v>
      </c>
      <c r="AB131" s="123">
        <f t="shared" si="16"/>
        <v>0</v>
      </c>
      <c r="AC131" s="124">
        <f t="shared" si="16"/>
        <v>0</v>
      </c>
    </row>
    <row r="132" spans="1:29" ht="12.75" customHeight="1" x14ac:dyDescent="0.2">
      <c r="A132" s="104" t="s">
        <v>716</v>
      </c>
      <c r="B132" s="105" t="s">
        <v>715</v>
      </c>
      <c r="C132" s="110" t="s">
        <v>714</v>
      </c>
      <c r="D132" s="89">
        <v>323</v>
      </c>
      <c r="E132" s="90">
        <v>306009.40000000002</v>
      </c>
      <c r="F132" s="90">
        <v>272049.40000000002</v>
      </c>
      <c r="G132" s="90">
        <v>33960</v>
      </c>
      <c r="H132" s="90"/>
      <c r="I132" s="91"/>
      <c r="J132" s="89">
        <v>461</v>
      </c>
      <c r="K132" s="90">
        <v>879493.79999999993</v>
      </c>
      <c r="L132" s="90">
        <v>826693.79999999993</v>
      </c>
      <c r="M132" s="90">
        <v>52800</v>
      </c>
      <c r="N132" s="90"/>
      <c r="O132" s="91"/>
      <c r="P132" s="89">
        <v>358</v>
      </c>
      <c r="Q132" s="90">
        <f t="shared" si="20"/>
        <v>504613.30000000005</v>
      </c>
      <c r="R132" s="90">
        <v>461533.30000000005</v>
      </c>
      <c r="S132" s="90">
        <v>43080</v>
      </c>
      <c r="T132" s="90">
        <v>0</v>
      </c>
      <c r="U132" s="91">
        <v>0</v>
      </c>
      <c r="V132" s="122">
        <f t="shared" si="12"/>
        <v>35</v>
      </c>
      <c r="W132" s="123">
        <f t="shared" si="12"/>
        <v>198603.90000000002</v>
      </c>
      <c r="X132" s="123">
        <f t="shared" si="14"/>
        <v>0</v>
      </c>
      <c r="Y132" s="124">
        <f t="shared" si="14"/>
        <v>0</v>
      </c>
      <c r="Z132" s="125">
        <f t="shared" si="15"/>
        <v>-103</v>
      </c>
      <c r="AA132" s="123">
        <f t="shared" si="15"/>
        <v>-374880.49999999988</v>
      </c>
      <c r="AB132" s="123">
        <f t="shared" si="16"/>
        <v>0</v>
      </c>
      <c r="AC132" s="124">
        <f t="shared" si="16"/>
        <v>0</v>
      </c>
    </row>
    <row r="133" spans="1:29" x14ac:dyDescent="0.2">
      <c r="A133" s="104" t="s">
        <v>703</v>
      </c>
      <c r="B133" s="105" t="s">
        <v>713</v>
      </c>
      <c r="C133" s="110" t="s">
        <v>712</v>
      </c>
      <c r="D133" s="89">
        <v>461</v>
      </c>
      <c r="E133" s="90">
        <v>320852</v>
      </c>
      <c r="F133" s="90">
        <v>281612</v>
      </c>
      <c r="G133" s="90">
        <v>39240</v>
      </c>
      <c r="H133" s="90"/>
      <c r="I133" s="91"/>
      <c r="J133" s="89">
        <v>412</v>
      </c>
      <c r="K133" s="90">
        <v>516113.10000000009</v>
      </c>
      <c r="L133" s="90">
        <v>456233.10000000009</v>
      </c>
      <c r="M133" s="90">
        <v>59880</v>
      </c>
      <c r="N133" s="90"/>
      <c r="O133" s="91"/>
      <c r="P133" s="89">
        <v>435</v>
      </c>
      <c r="Q133" s="90">
        <f t="shared" ref="Q133:Q138" si="21">SUM(R133:S133)</f>
        <v>431312.9</v>
      </c>
      <c r="R133" s="90">
        <v>372272.9</v>
      </c>
      <c r="S133" s="90">
        <v>59040</v>
      </c>
      <c r="T133" s="90">
        <v>0</v>
      </c>
      <c r="U133" s="91">
        <v>0</v>
      </c>
      <c r="V133" s="122">
        <f t="shared" si="12"/>
        <v>-26</v>
      </c>
      <c r="W133" s="123">
        <f t="shared" si="12"/>
        <v>110460.90000000002</v>
      </c>
      <c r="X133" s="123">
        <f t="shared" si="14"/>
        <v>0</v>
      </c>
      <c r="Y133" s="124">
        <f t="shared" si="14"/>
        <v>0</v>
      </c>
      <c r="Z133" s="125">
        <f t="shared" si="15"/>
        <v>23</v>
      </c>
      <c r="AA133" s="123">
        <f t="shared" si="15"/>
        <v>-84800.20000000007</v>
      </c>
      <c r="AB133" s="123">
        <f t="shared" si="16"/>
        <v>0</v>
      </c>
      <c r="AC133" s="124">
        <f t="shared" si="16"/>
        <v>0</v>
      </c>
    </row>
    <row r="134" spans="1:29" x14ac:dyDescent="0.2">
      <c r="A134" s="104" t="s">
        <v>703</v>
      </c>
      <c r="B134" s="105" t="s">
        <v>711</v>
      </c>
      <c r="C134" s="110" t="s">
        <v>710</v>
      </c>
      <c r="D134" s="89">
        <v>507</v>
      </c>
      <c r="E134" s="90">
        <v>253500.3</v>
      </c>
      <c r="F134" s="90">
        <v>226620.3</v>
      </c>
      <c r="G134" s="90">
        <v>26880</v>
      </c>
      <c r="H134" s="90"/>
      <c r="I134" s="91"/>
      <c r="J134" s="89">
        <v>1005</v>
      </c>
      <c r="K134" s="90">
        <v>434606.7</v>
      </c>
      <c r="L134" s="90">
        <v>393686.7</v>
      </c>
      <c r="M134" s="90">
        <v>40920</v>
      </c>
      <c r="N134" s="90"/>
      <c r="O134" s="91"/>
      <c r="P134" s="89">
        <v>559</v>
      </c>
      <c r="Q134" s="90">
        <f t="shared" si="21"/>
        <v>355697.2</v>
      </c>
      <c r="R134" s="90">
        <v>316817.2</v>
      </c>
      <c r="S134" s="90">
        <v>38880</v>
      </c>
      <c r="T134" s="90">
        <v>0</v>
      </c>
      <c r="U134" s="91">
        <v>0</v>
      </c>
      <c r="V134" s="122">
        <f t="shared" si="12"/>
        <v>52</v>
      </c>
      <c r="W134" s="123">
        <f t="shared" si="12"/>
        <v>102196.90000000002</v>
      </c>
      <c r="X134" s="123">
        <f t="shared" si="14"/>
        <v>0</v>
      </c>
      <c r="Y134" s="124">
        <f t="shared" si="14"/>
        <v>0</v>
      </c>
      <c r="Z134" s="125">
        <f t="shared" si="15"/>
        <v>-446</v>
      </c>
      <c r="AA134" s="123">
        <f t="shared" si="15"/>
        <v>-78909.5</v>
      </c>
      <c r="AB134" s="123">
        <f t="shared" si="16"/>
        <v>0</v>
      </c>
      <c r="AC134" s="124">
        <f t="shared" si="16"/>
        <v>0</v>
      </c>
    </row>
    <row r="135" spans="1:29" x14ac:dyDescent="0.2">
      <c r="A135" s="104" t="s">
        <v>703</v>
      </c>
      <c r="B135" s="105" t="s">
        <v>709</v>
      </c>
      <c r="C135" s="110" t="s">
        <v>708</v>
      </c>
      <c r="D135" s="89">
        <v>1604</v>
      </c>
      <c r="E135" s="90">
        <v>1488732.94</v>
      </c>
      <c r="F135" s="90">
        <v>1334052.94</v>
      </c>
      <c r="G135" s="90">
        <v>154680</v>
      </c>
      <c r="H135" s="90">
        <v>4228</v>
      </c>
      <c r="I135" s="91"/>
      <c r="J135" s="89">
        <v>1907</v>
      </c>
      <c r="K135" s="90">
        <v>2423464.52</v>
      </c>
      <c r="L135" s="90">
        <v>2195464.52</v>
      </c>
      <c r="M135" s="90">
        <v>228000</v>
      </c>
      <c r="N135" s="90">
        <v>12175</v>
      </c>
      <c r="O135" s="91"/>
      <c r="P135" s="89">
        <v>1532</v>
      </c>
      <c r="Q135" s="90">
        <f t="shared" si="21"/>
        <v>1843193.84</v>
      </c>
      <c r="R135" s="90">
        <v>1616993.84</v>
      </c>
      <c r="S135" s="90">
        <v>226200</v>
      </c>
      <c r="T135" s="90">
        <v>12530</v>
      </c>
      <c r="U135" s="91">
        <v>0</v>
      </c>
      <c r="V135" s="122">
        <f t="shared" si="12"/>
        <v>-72</v>
      </c>
      <c r="W135" s="123">
        <f t="shared" si="12"/>
        <v>354460.90000000014</v>
      </c>
      <c r="X135" s="123">
        <f t="shared" si="14"/>
        <v>8302</v>
      </c>
      <c r="Y135" s="124">
        <f t="shared" si="14"/>
        <v>0</v>
      </c>
      <c r="Z135" s="125">
        <f t="shared" si="15"/>
        <v>-375</v>
      </c>
      <c r="AA135" s="123">
        <f t="shared" si="15"/>
        <v>-580270.67999999993</v>
      </c>
      <c r="AB135" s="123">
        <f t="shared" si="16"/>
        <v>355</v>
      </c>
      <c r="AC135" s="124">
        <f t="shared" si="16"/>
        <v>0</v>
      </c>
    </row>
    <row r="136" spans="1:29" x14ac:dyDescent="0.2">
      <c r="A136" s="104" t="s">
        <v>703</v>
      </c>
      <c r="B136" s="105" t="s">
        <v>707</v>
      </c>
      <c r="C136" s="110" t="s">
        <v>706</v>
      </c>
      <c r="D136" s="89">
        <v>3175</v>
      </c>
      <c r="E136" s="90">
        <v>3158768.2199999993</v>
      </c>
      <c r="F136" s="90">
        <v>2874968.2199999993</v>
      </c>
      <c r="G136" s="90">
        <v>283800</v>
      </c>
      <c r="H136" s="90">
        <v>10100</v>
      </c>
      <c r="I136" s="91"/>
      <c r="J136" s="89">
        <v>3778</v>
      </c>
      <c r="K136" s="90">
        <v>5211160.540000001</v>
      </c>
      <c r="L136" s="90">
        <v>4798000.540000001</v>
      </c>
      <c r="M136" s="90">
        <v>413160</v>
      </c>
      <c r="N136" s="90">
        <v>11980</v>
      </c>
      <c r="O136" s="91"/>
      <c r="P136" s="89">
        <v>3338</v>
      </c>
      <c r="Q136" s="90">
        <f t="shared" si="21"/>
        <v>4272442.3999999985</v>
      </c>
      <c r="R136" s="90">
        <v>3864922.3999999985</v>
      </c>
      <c r="S136" s="90">
        <v>407520</v>
      </c>
      <c r="T136" s="90">
        <v>10025</v>
      </c>
      <c r="U136" s="91">
        <v>0</v>
      </c>
      <c r="V136" s="122">
        <f t="shared" ref="V136:W199" si="22">P136-D136</f>
        <v>163</v>
      </c>
      <c r="W136" s="123">
        <f t="shared" si="22"/>
        <v>1113674.1799999992</v>
      </c>
      <c r="X136" s="123">
        <f t="shared" si="14"/>
        <v>-75</v>
      </c>
      <c r="Y136" s="124">
        <f t="shared" si="14"/>
        <v>0</v>
      </c>
      <c r="Z136" s="125">
        <f t="shared" si="15"/>
        <v>-440</v>
      </c>
      <c r="AA136" s="123">
        <f t="shared" si="15"/>
        <v>-938718.14000000246</v>
      </c>
      <c r="AB136" s="123">
        <f t="shared" si="16"/>
        <v>-1955</v>
      </c>
      <c r="AC136" s="124">
        <f t="shared" si="16"/>
        <v>0</v>
      </c>
    </row>
    <row r="137" spans="1:29" ht="12.75" customHeight="1" x14ac:dyDescent="0.2">
      <c r="A137" s="104" t="s">
        <v>703</v>
      </c>
      <c r="B137" s="105" t="s">
        <v>705</v>
      </c>
      <c r="C137" s="110" t="s">
        <v>704</v>
      </c>
      <c r="D137" s="89">
        <v>1223</v>
      </c>
      <c r="E137" s="90">
        <v>1972699.1400000001</v>
      </c>
      <c r="F137" s="90">
        <v>1876099.1400000001</v>
      </c>
      <c r="G137" s="90">
        <v>96600</v>
      </c>
      <c r="H137" s="90"/>
      <c r="I137" s="91"/>
      <c r="J137" s="89">
        <v>1115</v>
      </c>
      <c r="K137" s="90">
        <v>2751867.7800000003</v>
      </c>
      <c r="L137" s="90">
        <v>2565627.7800000003</v>
      </c>
      <c r="M137" s="90">
        <v>186240</v>
      </c>
      <c r="N137" s="90"/>
      <c r="O137" s="91"/>
      <c r="P137" s="89">
        <v>1052</v>
      </c>
      <c r="Q137" s="90">
        <f t="shared" si="21"/>
        <v>2207120.7800000003</v>
      </c>
      <c r="R137" s="90">
        <v>2066120.78</v>
      </c>
      <c r="S137" s="90">
        <v>141000</v>
      </c>
      <c r="T137" s="90">
        <v>0</v>
      </c>
      <c r="U137" s="91">
        <v>0</v>
      </c>
      <c r="V137" s="122">
        <f t="shared" si="22"/>
        <v>-171</v>
      </c>
      <c r="W137" s="123">
        <f t="shared" si="22"/>
        <v>234421.64000000013</v>
      </c>
      <c r="X137" s="123">
        <f t="shared" si="14"/>
        <v>0</v>
      </c>
      <c r="Y137" s="124">
        <f t="shared" si="14"/>
        <v>0</v>
      </c>
      <c r="Z137" s="125">
        <f t="shared" si="15"/>
        <v>-63</v>
      </c>
      <c r="AA137" s="123">
        <f t="shared" si="15"/>
        <v>-544747</v>
      </c>
      <c r="AB137" s="123">
        <f t="shared" si="16"/>
        <v>0</v>
      </c>
      <c r="AC137" s="124">
        <f t="shared" si="16"/>
        <v>0</v>
      </c>
    </row>
    <row r="138" spans="1:29" ht="12.75" customHeight="1" x14ac:dyDescent="0.2">
      <c r="A138" s="104" t="s">
        <v>703</v>
      </c>
      <c r="B138" s="105" t="s">
        <v>702</v>
      </c>
      <c r="C138" s="110" t="s">
        <v>701</v>
      </c>
      <c r="D138" s="89"/>
      <c r="E138" s="90">
        <v>961490</v>
      </c>
      <c r="F138" s="90">
        <v>942890</v>
      </c>
      <c r="G138" s="90">
        <v>18600</v>
      </c>
      <c r="H138" s="90"/>
      <c r="I138" s="91"/>
      <c r="J138" s="89"/>
      <c r="K138" s="90">
        <v>1356519</v>
      </c>
      <c r="L138" s="90">
        <v>1326519</v>
      </c>
      <c r="M138" s="90">
        <v>30000</v>
      </c>
      <c r="N138" s="90"/>
      <c r="O138" s="91"/>
      <c r="P138" s="89">
        <v>0</v>
      </c>
      <c r="Q138" s="90">
        <f t="shared" si="21"/>
        <v>1338145</v>
      </c>
      <c r="R138" s="90">
        <v>1307545</v>
      </c>
      <c r="S138" s="90">
        <v>30600</v>
      </c>
      <c r="T138" s="90">
        <v>0</v>
      </c>
      <c r="U138" s="91">
        <v>0</v>
      </c>
      <c r="V138" s="122">
        <f t="shared" si="22"/>
        <v>0</v>
      </c>
      <c r="W138" s="123">
        <f t="shared" si="22"/>
        <v>376655</v>
      </c>
      <c r="X138" s="123">
        <f t="shared" si="14"/>
        <v>0</v>
      </c>
      <c r="Y138" s="124">
        <f t="shared" si="14"/>
        <v>0</v>
      </c>
      <c r="Z138" s="125">
        <f t="shared" si="15"/>
        <v>0</v>
      </c>
      <c r="AA138" s="123">
        <f t="shared" si="15"/>
        <v>-18374</v>
      </c>
      <c r="AB138" s="123">
        <f t="shared" si="16"/>
        <v>0</v>
      </c>
      <c r="AC138" s="124">
        <f t="shared" si="16"/>
        <v>0</v>
      </c>
    </row>
    <row r="139" spans="1:29" x14ac:dyDescent="0.2">
      <c r="A139" s="104" t="s">
        <v>674</v>
      </c>
      <c r="B139" s="105" t="s">
        <v>700</v>
      </c>
      <c r="C139" s="110" t="s">
        <v>699</v>
      </c>
      <c r="D139" s="89">
        <v>760</v>
      </c>
      <c r="E139" s="90">
        <v>850982.10000000009</v>
      </c>
      <c r="F139" s="90">
        <v>758702.10000000009</v>
      </c>
      <c r="G139" s="90">
        <v>92280</v>
      </c>
      <c r="H139" s="90"/>
      <c r="I139" s="91"/>
      <c r="J139" s="89">
        <v>1030</v>
      </c>
      <c r="K139" s="90">
        <v>1547919.6</v>
      </c>
      <c r="L139" s="90">
        <v>1407759.6</v>
      </c>
      <c r="M139" s="90">
        <v>140160</v>
      </c>
      <c r="N139" s="90"/>
      <c r="O139" s="91"/>
      <c r="P139" s="89">
        <v>866</v>
      </c>
      <c r="Q139" s="90">
        <f t="shared" ref="Q139:Q152" si="23">SUM(R139:S139)</f>
        <v>1169027.8</v>
      </c>
      <c r="R139" s="90">
        <v>1023947.8</v>
      </c>
      <c r="S139" s="90">
        <v>145080</v>
      </c>
      <c r="T139" s="90">
        <v>0</v>
      </c>
      <c r="U139" s="91">
        <v>0</v>
      </c>
      <c r="V139" s="122">
        <f t="shared" si="22"/>
        <v>106</v>
      </c>
      <c r="W139" s="123">
        <f t="shared" si="22"/>
        <v>318045.69999999995</v>
      </c>
      <c r="X139" s="123">
        <f t="shared" si="14"/>
        <v>0</v>
      </c>
      <c r="Y139" s="124">
        <f t="shared" si="14"/>
        <v>0</v>
      </c>
      <c r="Z139" s="125">
        <f t="shared" si="15"/>
        <v>-164</v>
      </c>
      <c r="AA139" s="123">
        <f t="shared" si="15"/>
        <v>-378891.80000000005</v>
      </c>
      <c r="AB139" s="123">
        <f t="shared" si="16"/>
        <v>0</v>
      </c>
      <c r="AC139" s="124">
        <f t="shared" si="16"/>
        <v>0</v>
      </c>
    </row>
    <row r="140" spans="1:29" ht="12.75" customHeight="1" x14ac:dyDescent="0.2">
      <c r="A140" s="104" t="s">
        <v>674</v>
      </c>
      <c r="B140" s="105" t="s">
        <v>698</v>
      </c>
      <c r="C140" s="110" t="s">
        <v>697</v>
      </c>
      <c r="D140" s="89">
        <v>1117</v>
      </c>
      <c r="E140" s="90">
        <v>1053328</v>
      </c>
      <c r="F140" s="90">
        <v>988887.99999999988</v>
      </c>
      <c r="G140" s="90">
        <v>64440</v>
      </c>
      <c r="H140" s="90"/>
      <c r="I140" s="91"/>
      <c r="J140" s="89">
        <v>1158</v>
      </c>
      <c r="K140" s="90">
        <v>1298264.0999999999</v>
      </c>
      <c r="L140" s="90">
        <v>1200824.0999999999</v>
      </c>
      <c r="M140" s="90">
        <v>97440</v>
      </c>
      <c r="N140" s="90"/>
      <c r="O140" s="91"/>
      <c r="P140" s="89">
        <v>1149</v>
      </c>
      <c r="Q140" s="90">
        <f t="shared" si="23"/>
        <v>1122410.5</v>
      </c>
      <c r="R140" s="90">
        <v>1024010.4999999999</v>
      </c>
      <c r="S140" s="90">
        <v>98400</v>
      </c>
      <c r="T140" s="90">
        <v>0</v>
      </c>
      <c r="U140" s="91">
        <v>0</v>
      </c>
      <c r="V140" s="122">
        <f t="shared" si="22"/>
        <v>32</v>
      </c>
      <c r="W140" s="123">
        <f t="shared" si="22"/>
        <v>69082.5</v>
      </c>
      <c r="X140" s="123">
        <f t="shared" si="14"/>
        <v>0</v>
      </c>
      <c r="Y140" s="124">
        <f t="shared" si="14"/>
        <v>0</v>
      </c>
      <c r="Z140" s="125">
        <f t="shared" si="15"/>
        <v>-9</v>
      </c>
      <c r="AA140" s="123">
        <f t="shared" si="15"/>
        <v>-175853.59999999986</v>
      </c>
      <c r="AB140" s="123">
        <f t="shared" si="16"/>
        <v>0</v>
      </c>
      <c r="AC140" s="124">
        <f t="shared" si="16"/>
        <v>0</v>
      </c>
    </row>
    <row r="141" spans="1:29" x14ac:dyDescent="0.2">
      <c r="A141" s="104" t="s">
        <v>674</v>
      </c>
      <c r="B141" s="105" t="s">
        <v>696</v>
      </c>
      <c r="C141" s="110" t="s">
        <v>695</v>
      </c>
      <c r="D141" s="89">
        <v>24</v>
      </c>
      <c r="E141" s="90">
        <v>37285.4</v>
      </c>
      <c r="F141" s="90">
        <v>17125.400000000001</v>
      </c>
      <c r="G141" s="90">
        <v>20160</v>
      </c>
      <c r="H141" s="90"/>
      <c r="I141" s="91"/>
      <c r="J141" s="89">
        <v>36</v>
      </c>
      <c r="K141" s="90">
        <v>46255.600000000006</v>
      </c>
      <c r="L141" s="90">
        <v>18895.600000000002</v>
      </c>
      <c r="M141" s="90">
        <v>27360</v>
      </c>
      <c r="N141" s="90"/>
      <c r="O141" s="91"/>
      <c r="P141" s="89">
        <v>22</v>
      </c>
      <c r="Q141" s="90">
        <f t="shared" si="23"/>
        <v>42774.2</v>
      </c>
      <c r="R141" s="90">
        <v>16254.2</v>
      </c>
      <c r="S141" s="90">
        <v>26520</v>
      </c>
      <c r="T141" s="90">
        <v>0</v>
      </c>
      <c r="U141" s="91">
        <v>0</v>
      </c>
      <c r="V141" s="122">
        <f t="shared" si="22"/>
        <v>-2</v>
      </c>
      <c r="W141" s="123">
        <f t="shared" si="22"/>
        <v>5488.7999999999956</v>
      </c>
      <c r="X141" s="123">
        <f t="shared" si="14"/>
        <v>0</v>
      </c>
      <c r="Y141" s="124">
        <f t="shared" si="14"/>
        <v>0</v>
      </c>
      <c r="Z141" s="125">
        <f t="shared" si="15"/>
        <v>-14</v>
      </c>
      <c r="AA141" s="123">
        <f t="shared" si="15"/>
        <v>-3481.4000000000087</v>
      </c>
      <c r="AB141" s="123">
        <f t="shared" si="16"/>
        <v>0</v>
      </c>
      <c r="AC141" s="124">
        <f t="shared" si="16"/>
        <v>0</v>
      </c>
    </row>
    <row r="142" spans="1:29" x14ac:dyDescent="0.2">
      <c r="A142" s="104" t="s">
        <v>674</v>
      </c>
      <c r="B142" s="105" t="s">
        <v>694</v>
      </c>
      <c r="C142" s="110" t="s">
        <v>693</v>
      </c>
      <c r="D142" s="89">
        <v>555</v>
      </c>
      <c r="E142" s="90">
        <v>294917</v>
      </c>
      <c r="F142" s="90">
        <v>270317</v>
      </c>
      <c r="G142" s="90">
        <v>24600</v>
      </c>
      <c r="H142" s="90"/>
      <c r="I142" s="91"/>
      <c r="J142" s="89">
        <v>848</v>
      </c>
      <c r="K142" s="90">
        <v>364956.8</v>
      </c>
      <c r="L142" s="90">
        <v>332076.79999999999</v>
      </c>
      <c r="M142" s="90">
        <v>32880</v>
      </c>
      <c r="N142" s="90"/>
      <c r="O142" s="91"/>
      <c r="P142" s="89">
        <v>695</v>
      </c>
      <c r="Q142" s="90">
        <f t="shared" si="23"/>
        <v>318131</v>
      </c>
      <c r="R142" s="90">
        <v>282011</v>
      </c>
      <c r="S142" s="90">
        <v>36120</v>
      </c>
      <c r="T142" s="90">
        <v>0</v>
      </c>
      <c r="U142" s="91">
        <v>0</v>
      </c>
      <c r="V142" s="122">
        <f t="shared" si="22"/>
        <v>140</v>
      </c>
      <c r="W142" s="123">
        <f t="shared" si="22"/>
        <v>23214</v>
      </c>
      <c r="X142" s="123">
        <f t="shared" si="14"/>
        <v>0</v>
      </c>
      <c r="Y142" s="124">
        <f t="shared" si="14"/>
        <v>0</v>
      </c>
      <c r="Z142" s="125">
        <f t="shared" si="15"/>
        <v>-153</v>
      </c>
      <c r="AA142" s="123">
        <f t="shared" si="15"/>
        <v>-46825.799999999988</v>
      </c>
      <c r="AB142" s="123">
        <f t="shared" si="16"/>
        <v>0</v>
      </c>
      <c r="AC142" s="124">
        <f t="shared" si="16"/>
        <v>0</v>
      </c>
    </row>
    <row r="143" spans="1:29" x14ac:dyDescent="0.2">
      <c r="A143" s="104" t="s">
        <v>674</v>
      </c>
      <c r="B143" s="105" t="s">
        <v>692</v>
      </c>
      <c r="C143" s="110" t="s">
        <v>691</v>
      </c>
      <c r="D143" s="89">
        <v>477</v>
      </c>
      <c r="E143" s="90">
        <v>271373.80000000005</v>
      </c>
      <c r="F143" s="90">
        <v>247613.80000000002</v>
      </c>
      <c r="G143" s="90">
        <v>23760</v>
      </c>
      <c r="H143" s="90"/>
      <c r="I143" s="91"/>
      <c r="J143" s="89">
        <v>1224</v>
      </c>
      <c r="K143" s="90">
        <v>501010.6</v>
      </c>
      <c r="L143" s="90">
        <v>462490.6</v>
      </c>
      <c r="M143" s="90">
        <v>38520</v>
      </c>
      <c r="N143" s="90"/>
      <c r="O143" s="91"/>
      <c r="P143" s="89">
        <v>593</v>
      </c>
      <c r="Q143" s="90">
        <f t="shared" si="23"/>
        <v>380781.3</v>
      </c>
      <c r="R143" s="90">
        <v>345141.3</v>
      </c>
      <c r="S143" s="90">
        <v>35640</v>
      </c>
      <c r="T143" s="90">
        <v>0</v>
      </c>
      <c r="U143" s="91">
        <v>0</v>
      </c>
      <c r="V143" s="122">
        <f t="shared" si="22"/>
        <v>116</v>
      </c>
      <c r="W143" s="123">
        <f t="shared" si="22"/>
        <v>109407.49999999994</v>
      </c>
      <c r="X143" s="123">
        <f t="shared" si="14"/>
        <v>0</v>
      </c>
      <c r="Y143" s="124">
        <f t="shared" si="14"/>
        <v>0</v>
      </c>
      <c r="Z143" s="125">
        <f t="shared" si="15"/>
        <v>-631</v>
      </c>
      <c r="AA143" s="123">
        <f t="shared" si="15"/>
        <v>-120229.29999999999</v>
      </c>
      <c r="AB143" s="123">
        <f t="shared" si="16"/>
        <v>0</v>
      </c>
      <c r="AC143" s="124">
        <f t="shared" si="16"/>
        <v>0</v>
      </c>
    </row>
    <row r="144" spans="1:29" x14ac:dyDescent="0.2">
      <c r="A144" s="104" t="s">
        <v>674</v>
      </c>
      <c r="B144" s="105" t="s">
        <v>690</v>
      </c>
      <c r="C144" s="110" t="s">
        <v>689</v>
      </c>
      <c r="D144" s="89">
        <v>3584</v>
      </c>
      <c r="E144" s="90">
        <v>3014540.1400000006</v>
      </c>
      <c r="F144" s="90">
        <v>2652140.1400000006</v>
      </c>
      <c r="G144" s="90">
        <v>362400</v>
      </c>
      <c r="H144" s="90">
        <v>34353</v>
      </c>
      <c r="I144" s="91"/>
      <c r="J144" s="89">
        <v>3826</v>
      </c>
      <c r="K144" s="90">
        <v>7221593.46</v>
      </c>
      <c r="L144" s="90">
        <v>6663113.46</v>
      </c>
      <c r="M144" s="90">
        <v>558480</v>
      </c>
      <c r="N144" s="90">
        <v>67808</v>
      </c>
      <c r="O144" s="91"/>
      <c r="P144" s="89">
        <v>3599</v>
      </c>
      <c r="Q144" s="90">
        <f t="shared" si="23"/>
        <v>5770891.6800000006</v>
      </c>
      <c r="R144" s="90">
        <v>5211571.6800000006</v>
      </c>
      <c r="S144" s="90">
        <v>559320</v>
      </c>
      <c r="T144" s="90">
        <v>44483</v>
      </c>
      <c r="U144" s="91">
        <v>0</v>
      </c>
      <c r="V144" s="122">
        <f t="shared" si="22"/>
        <v>15</v>
      </c>
      <c r="W144" s="123">
        <f t="shared" si="22"/>
        <v>2756351.54</v>
      </c>
      <c r="X144" s="123">
        <f t="shared" si="14"/>
        <v>10130</v>
      </c>
      <c r="Y144" s="124">
        <f t="shared" si="14"/>
        <v>0</v>
      </c>
      <c r="Z144" s="125">
        <f t="shared" si="15"/>
        <v>-227</v>
      </c>
      <c r="AA144" s="123">
        <f t="shared" si="15"/>
        <v>-1450701.7799999993</v>
      </c>
      <c r="AB144" s="123">
        <f t="shared" si="16"/>
        <v>-23325</v>
      </c>
      <c r="AC144" s="124">
        <f t="shared" si="16"/>
        <v>0</v>
      </c>
    </row>
    <row r="145" spans="1:29" ht="12.75" customHeight="1" x14ac:dyDescent="0.2">
      <c r="A145" s="104" t="s">
        <v>674</v>
      </c>
      <c r="B145" s="105" t="s">
        <v>688</v>
      </c>
      <c r="C145" s="110" t="s">
        <v>687</v>
      </c>
      <c r="D145" s="89">
        <v>669</v>
      </c>
      <c r="E145" s="90">
        <v>1147030.3999999999</v>
      </c>
      <c r="F145" s="90">
        <v>1045390.3999999999</v>
      </c>
      <c r="G145" s="90">
        <v>101640</v>
      </c>
      <c r="H145" s="90"/>
      <c r="I145" s="91"/>
      <c r="J145" s="89">
        <v>1289</v>
      </c>
      <c r="K145" s="90">
        <v>1981899.0199999998</v>
      </c>
      <c r="L145" s="90">
        <v>1832859.0199999998</v>
      </c>
      <c r="M145" s="90">
        <v>149040</v>
      </c>
      <c r="N145" s="90">
        <v>44395</v>
      </c>
      <c r="O145" s="91"/>
      <c r="P145" s="89">
        <v>1206</v>
      </c>
      <c r="Q145" s="90">
        <f t="shared" si="23"/>
        <v>1558383.9999999998</v>
      </c>
      <c r="R145" s="90">
        <v>1408743.9999999998</v>
      </c>
      <c r="S145" s="90">
        <v>149640</v>
      </c>
      <c r="T145" s="90">
        <v>43620</v>
      </c>
      <c r="U145" s="91">
        <v>0</v>
      </c>
      <c r="V145" s="122">
        <f t="shared" si="22"/>
        <v>537</v>
      </c>
      <c r="W145" s="123">
        <f t="shared" si="22"/>
        <v>411353.59999999986</v>
      </c>
      <c r="X145" s="123">
        <f t="shared" si="14"/>
        <v>43620</v>
      </c>
      <c r="Y145" s="124">
        <f t="shared" si="14"/>
        <v>0</v>
      </c>
      <c r="Z145" s="125">
        <f t="shared" si="15"/>
        <v>-83</v>
      </c>
      <c r="AA145" s="123">
        <f t="shared" si="15"/>
        <v>-423515.02</v>
      </c>
      <c r="AB145" s="123">
        <f t="shared" si="16"/>
        <v>-775</v>
      </c>
      <c r="AC145" s="124">
        <f t="shared" si="16"/>
        <v>0</v>
      </c>
    </row>
    <row r="146" spans="1:29" ht="12.75" customHeight="1" x14ac:dyDescent="0.2">
      <c r="A146" s="104" t="s">
        <v>674</v>
      </c>
      <c r="B146" s="105" t="s">
        <v>686</v>
      </c>
      <c r="C146" s="110" t="s">
        <v>685</v>
      </c>
      <c r="D146" s="89">
        <v>360</v>
      </c>
      <c r="E146" s="90">
        <v>338339.6</v>
      </c>
      <c r="F146" s="90">
        <v>314699.59999999998</v>
      </c>
      <c r="G146" s="90">
        <v>23640</v>
      </c>
      <c r="H146" s="90"/>
      <c r="I146" s="91"/>
      <c r="J146" s="89">
        <v>316</v>
      </c>
      <c r="K146" s="90">
        <v>465916.22</v>
      </c>
      <c r="L146" s="90">
        <v>427396.22</v>
      </c>
      <c r="M146" s="90">
        <v>38520</v>
      </c>
      <c r="N146" s="90"/>
      <c r="O146" s="91"/>
      <c r="P146" s="89">
        <v>351</v>
      </c>
      <c r="Q146" s="90">
        <f t="shared" si="23"/>
        <v>388101.62</v>
      </c>
      <c r="R146" s="90">
        <v>349341.62</v>
      </c>
      <c r="S146" s="90">
        <v>38760</v>
      </c>
      <c r="T146" s="90">
        <v>0</v>
      </c>
      <c r="U146" s="91">
        <v>0</v>
      </c>
      <c r="V146" s="122">
        <f t="shared" si="22"/>
        <v>-9</v>
      </c>
      <c r="W146" s="123">
        <f t="shared" si="22"/>
        <v>49762.020000000019</v>
      </c>
      <c r="X146" s="123">
        <f t="shared" si="14"/>
        <v>0</v>
      </c>
      <c r="Y146" s="124">
        <f t="shared" si="14"/>
        <v>0</v>
      </c>
      <c r="Z146" s="125">
        <f t="shared" si="15"/>
        <v>35</v>
      </c>
      <c r="AA146" s="123">
        <f t="shared" si="15"/>
        <v>-77814.599999999977</v>
      </c>
      <c r="AB146" s="123">
        <f t="shared" si="16"/>
        <v>0</v>
      </c>
      <c r="AC146" s="124">
        <f t="shared" si="16"/>
        <v>0</v>
      </c>
    </row>
    <row r="147" spans="1:29" ht="12.75" customHeight="1" x14ac:dyDescent="0.2">
      <c r="A147" s="104" t="s">
        <v>674</v>
      </c>
      <c r="B147" s="105" t="s">
        <v>684</v>
      </c>
      <c r="C147" s="110" t="s">
        <v>683</v>
      </c>
      <c r="D147" s="89">
        <v>2360</v>
      </c>
      <c r="E147" s="90">
        <v>2960024.6999999997</v>
      </c>
      <c r="F147" s="90">
        <v>2869304.6999999997</v>
      </c>
      <c r="G147" s="90">
        <v>90720</v>
      </c>
      <c r="H147" s="90">
        <v>4305</v>
      </c>
      <c r="I147" s="91"/>
      <c r="J147" s="89">
        <v>2289</v>
      </c>
      <c r="K147" s="90">
        <v>3792505.7</v>
      </c>
      <c r="L147" s="90">
        <v>3660625.7</v>
      </c>
      <c r="M147" s="90">
        <v>131880</v>
      </c>
      <c r="N147" s="90">
        <v>23920</v>
      </c>
      <c r="O147" s="91"/>
      <c r="P147" s="89">
        <v>2309</v>
      </c>
      <c r="Q147" s="90">
        <f t="shared" si="23"/>
        <v>2925912.0000000005</v>
      </c>
      <c r="R147" s="90">
        <v>2794392.0000000005</v>
      </c>
      <c r="S147" s="90">
        <v>131520</v>
      </c>
      <c r="T147" s="90">
        <v>3595</v>
      </c>
      <c r="U147" s="91">
        <v>0</v>
      </c>
      <c r="V147" s="122">
        <f t="shared" si="22"/>
        <v>-51</v>
      </c>
      <c r="W147" s="123">
        <f t="shared" si="22"/>
        <v>-34112.699999999255</v>
      </c>
      <c r="X147" s="123">
        <f t="shared" si="14"/>
        <v>-710</v>
      </c>
      <c r="Y147" s="124">
        <f t="shared" si="14"/>
        <v>0</v>
      </c>
      <c r="Z147" s="125">
        <f t="shared" si="15"/>
        <v>20</v>
      </c>
      <c r="AA147" s="123">
        <f t="shared" si="15"/>
        <v>-866593.69999999972</v>
      </c>
      <c r="AB147" s="123">
        <f t="shared" si="16"/>
        <v>-20325</v>
      </c>
      <c r="AC147" s="124">
        <f t="shared" si="16"/>
        <v>0</v>
      </c>
    </row>
    <row r="148" spans="1:29" x14ac:dyDescent="0.2">
      <c r="A148" s="104" t="s">
        <v>674</v>
      </c>
      <c r="B148" s="105" t="s">
        <v>682</v>
      </c>
      <c r="C148" s="110" t="s">
        <v>681</v>
      </c>
      <c r="D148" s="89">
        <v>226</v>
      </c>
      <c r="E148" s="90">
        <v>202773.5</v>
      </c>
      <c r="F148" s="90">
        <v>182013.5</v>
      </c>
      <c r="G148" s="90">
        <v>20760</v>
      </c>
      <c r="H148" s="90"/>
      <c r="I148" s="91"/>
      <c r="J148" s="89">
        <v>188</v>
      </c>
      <c r="K148" s="90">
        <v>343841.1</v>
      </c>
      <c r="L148" s="90">
        <v>313121.09999999998</v>
      </c>
      <c r="M148" s="90">
        <v>30720</v>
      </c>
      <c r="N148" s="90"/>
      <c r="O148" s="91"/>
      <c r="P148" s="89">
        <v>166</v>
      </c>
      <c r="Q148" s="90">
        <f t="shared" si="23"/>
        <v>241548.5</v>
      </c>
      <c r="R148" s="90">
        <v>210948.5</v>
      </c>
      <c r="S148" s="90">
        <v>30600</v>
      </c>
      <c r="T148" s="90">
        <v>0</v>
      </c>
      <c r="U148" s="91">
        <v>0</v>
      </c>
      <c r="V148" s="122">
        <f t="shared" si="22"/>
        <v>-60</v>
      </c>
      <c r="W148" s="123">
        <f t="shared" si="22"/>
        <v>38775</v>
      </c>
      <c r="X148" s="123">
        <f t="shared" si="14"/>
        <v>0</v>
      </c>
      <c r="Y148" s="124">
        <f t="shared" si="14"/>
        <v>0</v>
      </c>
      <c r="Z148" s="125">
        <f t="shared" si="15"/>
        <v>-22</v>
      </c>
      <c r="AA148" s="123">
        <f t="shared" si="15"/>
        <v>-102292.59999999998</v>
      </c>
      <c r="AB148" s="123">
        <f t="shared" si="16"/>
        <v>0</v>
      </c>
      <c r="AC148" s="124">
        <f t="shared" si="16"/>
        <v>0</v>
      </c>
    </row>
    <row r="149" spans="1:29" ht="12.75" customHeight="1" x14ac:dyDescent="0.2">
      <c r="A149" s="104" t="s">
        <v>674</v>
      </c>
      <c r="B149" s="105" t="s">
        <v>680</v>
      </c>
      <c r="C149" s="110" t="s">
        <v>679</v>
      </c>
      <c r="D149" s="89"/>
      <c r="E149" s="90">
        <v>177760</v>
      </c>
      <c r="F149" s="90">
        <v>170800</v>
      </c>
      <c r="G149" s="90">
        <v>6960</v>
      </c>
      <c r="H149" s="90"/>
      <c r="I149" s="91"/>
      <c r="J149" s="89"/>
      <c r="K149" s="90">
        <v>226778</v>
      </c>
      <c r="L149" s="90">
        <v>215498</v>
      </c>
      <c r="M149" s="90">
        <v>11280</v>
      </c>
      <c r="N149" s="90"/>
      <c r="O149" s="91"/>
      <c r="P149" s="89">
        <v>0</v>
      </c>
      <c r="Q149" s="90">
        <f t="shared" si="23"/>
        <v>228998</v>
      </c>
      <c r="R149" s="90">
        <v>218558</v>
      </c>
      <c r="S149" s="90">
        <v>10440</v>
      </c>
      <c r="T149" s="90">
        <v>0</v>
      </c>
      <c r="U149" s="91">
        <v>0</v>
      </c>
      <c r="V149" s="122">
        <f t="shared" si="22"/>
        <v>0</v>
      </c>
      <c r="W149" s="123">
        <f t="shared" si="22"/>
        <v>51238</v>
      </c>
      <c r="X149" s="123">
        <f t="shared" si="14"/>
        <v>0</v>
      </c>
      <c r="Y149" s="124">
        <f t="shared" si="14"/>
        <v>0</v>
      </c>
      <c r="Z149" s="125">
        <f t="shared" si="15"/>
        <v>0</v>
      </c>
      <c r="AA149" s="123">
        <f t="shared" si="15"/>
        <v>2220</v>
      </c>
      <c r="AB149" s="123">
        <f t="shared" si="16"/>
        <v>0</v>
      </c>
      <c r="AC149" s="124">
        <f t="shared" si="16"/>
        <v>0</v>
      </c>
    </row>
    <row r="150" spans="1:29" ht="12.75" customHeight="1" x14ac:dyDescent="0.2">
      <c r="A150" s="104" t="s">
        <v>674</v>
      </c>
      <c r="B150" s="105" t="s">
        <v>678</v>
      </c>
      <c r="C150" s="110" t="s">
        <v>677</v>
      </c>
      <c r="D150" s="89">
        <v>4203</v>
      </c>
      <c r="E150" s="90">
        <v>5143271.5</v>
      </c>
      <c r="F150" s="90">
        <v>4816031.5</v>
      </c>
      <c r="G150" s="90">
        <v>327240</v>
      </c>
      <c r="H150" s="90">
        <v>31999</v>
      </c>
      <c r="I150" s="91">
        <v>9431724.4200000018</v>
      </c>
      <c r="J150" s="89">
        <v>4888</v>
      </c>
      <c r="K150" s="90">
        <v>14688386.52</v>
      </c>
      <c r="L150" s="90">
        <v>14248946.52</v>
      </c>
      <c r="M150" s="90">
        <v>439440</v>
      </c>
      <c r="N150" s="90">
        <v>84684</v>
      </c>
      <c r="O150" s="91">
        <v>13910360.029999996</v>
      </c>
      <c r="P150" s="89">
        <v>4344</v>
      </c>
      <c r="Q150" s="90">
        <f t="shared" si="23"/>
        <v>8190527.160000002</v>
      </c>
      <c r="R150" s="90">
        <v>7729007.160000002</v>
      </c>
      <c r="S150" s="90">
        <v>461520</v>
      </c>
      <c r="T150" s="90">
        <v>41324</v>
      </c>
      <c r="U150" s="91">
        <v>13315964.790000001</v>
      </c>
      <c r="V150" s="122">
        <f t="shared" si="22"/>
        <v>141</v>
      </c>
      <c r="W150" s="123">
        <f t="shared" si="22"/>
        <v>3047255.660000002</v>
      </c>
      <c r="X150" s="123">
        <f t="shared" si="14"/>
        <v>9325</v>
      </c>
      <c r="Y150" s="124">
        <f t="shared" si="14"/>
        <v>3884240.3699999992</v>
      </c>
      <c r="Z150" s="125">
        <f t="shared" si="15"/>
        <v>-544</v>
      </c>
      <c r="AA150" s="123">
        <f t="shared" si="15"/>
        <v>-6497859.3599999975</v>
      </c>
      <c r="AB150" s="123">
        <f t="shared" si="16"/>
        <v>-43360</v>
      </c>
      <c r="AC150" s="124">
        <f t="shared" si="16"/>
        <v>-594395.23999999464</v>
      </c>
    </row>
    <row r="151" spans="1:29" ht="12.75" customHeight="1" x14ac:dyDescent="0.2">
      <c r="A151" s="104" t="s">
        <v>674</v>
      </c>
      <c r="B151" s="105" t="s">
        <v>676</v>
      </c>
      <c r="C151" s="110" t="s">
        <v>675</v>
      </c>
      <c r="D151" s="89">
        <v>820</v>
      </c>
      <c r="E151" s="90">
        <v>931124.2</v>
      </c>
      <c r="F151" s="90">
        <v>864524.2</v>
      </c>
      <c r="G151" s="90">
        <v>66600</v>
      </c>
      <c r="H151" s="90"/>
      <c r="I151" s="91"/>
      <c r="J151" s="89">
        <v>886</v>
      </c>
      <c r="K151" s="90">
        <v>1262712.3</v>
      </c>
      <c r="L151" s="90">
        <v>1166352.3</v>
      </c>
      <c r="M151" s="90">
        <v>96360</v>
      </c>
      <c r="N151" s="90"/>
      <c r="O151" s="91"/>
      <c r="P151" s="89">
        <v>868</v>
      </c>
      <c r="Q151" s="90">
        <f t="shared" si="23"/>
        <v>988543.8</v>
      </c>
      <c r="R151" s="90">
        <v>896503.8</v>
      </c>
      <c r="S151" s="90">
        <v>92040</v>
      </c>
      <c r="T151" s="90">
        <v>0</v>
      </c>
      <c r="U151" s="91">
        <v>0</v>
      </c>
      <c r="V151" s="122">
        <f t="shared" si="22"/>
        <v>48</v>
      </c>
      <c r="W151" s="123">
        <f t="shared" si="22"/>
        <v>57419.600000000093</v>
      </c>
      <c r="X151" s="123">
        <f t="shared" ref="X151:Y214" si="24">T151-H151</f>
        <v>0</v>
      </c>
      <c r="Y151" s="124">
        <f t="shared" si="24"/>
        <v>0</v>
      </c>
      <c r="Z151" s="125">
        <f t="shared" ref="Z151:AA214" si="25">IFERROR((P151-J151),"")</f>
        <v>-18</v>
      </c>
      <c r="AA151" s="123">
        <f t="shared" si="25"/>
        <v>-274168.5</v>
      </c>
      <c r="AB151" s="123">
        <f t="shared" ref="AB151:AC214" si="26">IFERROR((T151-N151),"")</f>
        <v>0</v>
      </c>
      <c r="AC151" s="124">
        <f t="shared" si="26"/>
        <v>0</v>
      </c>
    </row>
    <row r="152" spans="1:29" ht="12.75" customHeight="1" x14ac:dyDescent="0.2">
      <c r="A152" s="104" t="s">
        <v>674</v>
      </c>
      <c r="B152" s="105" t="s">
        <v>673</v>
      </c>
      <c r="C152" s="110" t="s">
        <v>672</v>
      </c>
      <c r="D152" s="89"/>
      <c r="E152" s="90">
        <v>192300</v>
      </c>
      <c r="F152" s="90">
        <v>184260</v>
      </c>
      <c r="G152" s="90">
        <v>8040</v>
      </c>
      <c r="H152" s="90"/>
      <c r="I152" s="91"/>
      <c r="J152" s="89"/>
      <c r="K152" s="90">
        <v>271440</v>
      </c>
      <c r="L152" s="90">
        <v>259080</v>
      </c>
      <c r="M152" s="90">
        <v>12360</v>
      </c>
      <c r="N152" s="90"/>
      <c r="O152" s="91"/>
      <c r="P152" s="89">
        <v>0</v>
      </c>
      <c r="Q152" s="90">
        <f t="shared" si="23"/>
        <v>276070</v>
      </c>
      <c r="R152" s="90">
        <v>262990</v>
      </c>
      <c r="S152" s="90">
        <v>13080</v>
      </c>
      <c r="T152" s="90">
        <v>0</v>
      </c>
      <c r="U152" s="91">
        <v>0</v>
      </c>
      <c r="V152" s="122">
        <f t="shared" si="22"/>
        <v>0</v>
      </c>
      <c r="W152" s="123">
        <f t="shared" si="22"/>
        <v>83770</v>
      </c>
      <c r="X152" s="123">
        <f t="shared" si="24"/>
        <v>0</v>
      </c>
      <c r="Y152" s="124">
        <f t="shared" si="24"/>
        <v>0</v>
      </c>
      <c r="Z152" s="125">
        <f t="shared" si="25"/>
        <v>0</v>
      </c>
      <c r="AA152" s="123">
        <f t="shared" si="25"/>
        <v>4630</v>
      </c>
      <c r="AB152" s="123">
        <f t="shared" si="26"/>
        <v>0</v>
      </c>
      <c r="AC152" s="124">
        <f t="shared" si="26"/>
        <v>0</v>
      </c>
    </row>
    <row r="153" spans="1:29" x14ac:dyDescent="0.2">
      <c r="A153" s="104" t="s">
        <v>663</v>
      </c>
      <c r="B153" s="105" t="s">
        <v>671</v>
      </c>
      <c r="C153" s="110" t="s">
        <v>670</v>
      </c>
      <c r="D153" s="89">
        <v>1281</v>
      </c>
      <c r="E153" s="90">
        <v>2210091.2799999993</v>
      </c>
      <c r="F153" s="90">
        <v>1955331.2799999996</v>
      </c>
      <c r="G153" s="90">
        <v>254760</v>
      </c>
      <c r="H153" s="90"/>
      <c r="I153" s="91"/>
      <c r="J153" s="89">
        <v>1465</v>
      </c>
      <c r="K153" s="90">
        <v>3625961.04</v>
      </c>
      <c r="L153" s="90">
        <v>3232481.04</v>
      </c>
      <c r="M153" s="90">
        <v>393480</v>
      </c>
      <c r="N153" s="90"/>
      <c r="O153" s="91"/>
      <c r="P153" s="89">
        <v>1203</v>
      </c>
      <c r="Q153" s="90">
        <f>SUM(R153:S153)</f>
        <v>2655977.54</v>
      </c>
      <c r="R153" s="90">
        <v>2254697.54</v>
      </c>
      <c r="S153" s="90">
        <v>401280</v>
      </c>
      <c r="T153" s="90">
        <v>0</v>
      </c>
      <c r="U153" s="91">
        <v>0</v>
      </c>
      <c r="V153" s="122">
        <f t="shared" si="22"/>
        <v>-78</v>
      </c>
      <c r="W153" s="123">
        <f t="shared" si="22"/>
        <v>445886.26000000071</v>
      </c>
      <c r="X153" s="123">
        <f t="shared" si="24"/>
        <v>0</v>
      </c>
      <c r="Y153" s="124">
        <f t="shared" si="24"/>
        <v>0</v>
      </c>
      <c r="Z153" s="125">
        <f t="shared" si="25"/>
        <v>-262</v>
      </c>
      <c r="AA153" s="123">
        <f t="shared" si="25"/>
        <v>-969983.5</v>
      </c>
      <c r="AB153" s="123">
        <f t="shared" si="26"/>
        <v>0</v>
      </c>
      <c r="AC153" s="124">
        <f t="shared" si="26"/>
        <v>0</v>
      </c>
    </row>
    <row r="154" spans="1:29" x14ac:dyDescent="0.2">
      <c r="A154" s="104" t="s">
        <v>663</v>
      </c>
      <c r="B154" s="105" t="s">
        <v>669</v>
      </c>
      <c r="C154" s="110" t="s">
        <v>668</v>
      </c>
      <c r="D154" s="89">
        <v>205</v>
      </c>
      <c r="E154" s="90">
        <v>236588.26</v>
      </c>
      <c r="F154" s="90">
        <v>215708.26</v>
      </c>
      <c r="G154" s="90">
        <v>20880</v>
      </c>
      <c r="H154" s="90"/>
      <c r="I154" s="91"/>
      <c r="J154" s="89">
        <v>318</v>
      </c>
      <c r="K154" s="90">
        <v>627988.24</v>
      </c>
      <c r="L154" s="90">
        <v>593428.24</v>
      </c>
      <c r="M154" s="90">
        <v>34560</v>
      </c>
      <c r="N154" s="90"/>
      <c r="O154" s="91"/>
      <c r="P154" s="89">
        <v>283</v>
      </c>
      <c r="Q154" s="90">
        <f>SUM(R154:S154)</f>
        <v>386456</v>
      </c>
      <c r="R154" s="90">
        <v>350216</v>
      </c>
      <c r="S154" s="90">
        <v>36240</v>
      </c>
      <c r="T154" s="90">
        <v>0</v>
      </c>
      <c r="U154" s="91">
        <v>0</v>
      </c>
      <c r="V154" s="122">
        <f t="shared" si="22"/>
        <v>78</v>
      </c>
      <c r="W154" s="123">
        <f t="shared" si="22"/>
        <v>149867.74</v>
      </c>
      <c r="X154" s="123">
        <f t="shared" si="24"/>
        <v>0</v>
      </c>
      <c r="Y154" s="124">
        <f t="shared" si="24"/>
        <v>0</v>
      </c>
      <c r="Z154" s="125">
        <f t="shared" si="25"/>
        <v>-35</v>
      </c>
      <c r="AA154" s="123">
        <f t="shared" si="25"/>
        <v>-241532.24</v>
      </c>
      <c r="AB154" s="123">
        <f t="shared" si="26"/>
        <v>0</v>
      </c>
      <c r="AC154" s="124">
        <f t="shared" si="26"/>
        <v>0</v>
      </c>
    </row>
    <row r="155" spans="1:29" x14ac:dyDescent="0.2">
      <c r="A155" s="104" t="s">
        <v>663</v>
      </c>
      <c r="B155" s="105" t="s">
        <v>667</v>
      </c>
      <c r="C155" s="110" t="s">
        <v>666</v>
      </c>
      <c r="D155" s="89">
        <v>282</v>
      </c>
      <c r="E155" s="90">
        <v>479562.34999999992</v>
      </c>
      <c r="F155" s="90">
        <v>461082.34999999992</v>
      </c>
      <c r="G155" s="90">
        <v>18480</v>
      </c>
      <c r="H155" s="90"/>
      <c r="I155" s="91"/>
      <c r="J155" s="89">
        <v>277</v>
      </c>
      <c r="K155" s="90">
        <v>760974.42</v>
      </c>
      <c r="L155" s="90">
        <v>731814.42</v>
      </c>
      <c r="M155" s="90">
        <v>29160</v>
      </c>
      <c r="N155" s="90"/>
      <c r="O155" s="91"/>
      <c r="P155" s="89">
        <v>292</v>
      </c>
      <c r="Q155" s="90">
        <f>SUM(R155:S155)</f>
        <v>591718.34</v>
      </c>
      <c r="R155" s="90">
        <v>562318.34</v>
      </c>
      <c r="S155" s="90">
        <v>29400</v>
      </c>
      <c r="T155" s="90">
        <v>0</v>
      </c>
      <c r="U155" s="91">
        <v>0</v>
      </c>
      <c r="V155" s="122">
        <f t="shared" si="22"/>
        <v>10</v>
      </c>
      <c r="W155" s="123">
        <f t="shared" si="22"/>
        <v>112155.99000000005</v>
      </c>
      <c r="X155" s="123">
        <f t="shared" si="24"/>
        <v>0</v>
      </c>
      <c r="Y155" s="124">
        <f t="shared" si="24"/>
        <v>0</v>
      </c>
      <c r="Z155" s="125">
        <f t="shared" si="25"/>
        <v>15</v>
      </c>
      <c r="AA155" s="123">
        <f t="shared" si="25"/>
        <v>-169256.08000000007</v>
      </c>
      <c r="AB155" s="123">
        <f t="shared" si="26"/>
        <v>0</v>
      </c>
      <c r="AC155" s="124">
        <f t="shared" si="26"/>
        <v>0</v>
      </c>
    </row>
    <row r="156" spans="1:29" ht="12.75" customHeight="1" x14ac:dyDescent="0.2">
      <c r="A156" s="104" t="s">
        <v>663</v>
      </c>
      <c r="B156" s="105" t="s">
        <v>665</v>
      </c>
      <c r="C156" s="110" t="s">
        <v>664</v>
      </c>
      <c r="D156" s="89">
        <v>31</v>
      </c>
      <c r="E156" s="90">
        <v>57523.5</v>
      </c>
      <c r="F156" s="90">
        <v>44683.5</v>
      </c>
      <c r="G156" s="90">
        <v>12840</v>
      </c>
      <c r="H156" s="90"/>
      <c r="I156" s="91"/>
      <c r="J156" s="89">
        <v>113</v>
      </c>
      <c r="K156" s="90">
        <v>78507.399999999994</v>
      </c>
      <c r="L156" s="90">
        <v>52227.399999999994</v>
      </c>
      <c r="M156" s="90">
        <v>26280</v>
      </c>
      <c r="N156" s="90"/>
      <c r="O156" s="91"/>
      <c r="P156" s="89">
        <v>113</v>
      </c>
      <c r="Q156" s="90">
        <f>SUM(R156:S156)</f>
        <v>79226.799999999988</v>
      </c>
      <c r="R156" s="90">
        <v>52226.799999999996</v>
      </c>
      <c r="S156" s="90">
        <v>27000</v>
      </c>
      <c r="T156" s="90">
        <v>0</v>
      </c>
      <c r="U156" s="91">
        <v>0</v>
      </c>
      <c r="V156" s="122">
        <f t="shared" si="22"/>
        <v>82</v>
      </c>
      <c r="W156" s="123">
        <f t="shared" si="22"/>
        <v>21703.299999999988</v>
      </c>
      <c r="X156" s="123">
        <f t="shared" si="24"/>
        <v>0</v>
      </c>
      <c r="Y156" s="124">
        <f t="shared" si="24"/>
        <v>0</v>
      </c>
      <c r="Z156" s="125">
        <f t="shared" si="25"/>
        <v>0</v>
      </c>
      <c r="AA156" s="123">
        <f t="shared" si="25"/>
        <v>719.39999999999418</v>
      </c>
      <c r="AB156" s="123">
        <f t="shared" si="26"/>
        <v>0</v>
      </c>
      <c r="AC156" s="124">
        <f t="shared" si="26"/>
        <v>0</v>
      </c>
    </row>
    <row r="157" spans="1:29" ht="12.75" customHeight="1" x14ac:dyDescent="0.2">
      <c r="A157" s="104" t="s">
        <v>663</v>
      </c>
      <c r="B157" s="105" t="s">
        <v>662</v>
      </c>
      <c r="C157" s="110" t="s">
        <v>661</v>
      </c>
      <c r="D157" s="89"/>
      <c r="E157" s="90">
        <v>170117</v>
      </c>
      <c r="F157" s="90">
        <v>164717</v>
      </c>
      <c r="G157" s="90">
        <v>5400</v>
      </c>
      <c r="H157" s="90"/>
      <c r="I157" s="91"/>
      <c r="J157" s="89"/>
      <c r="K157" s="90">
        <v>213296</v>
      </c>
      <c r="L157" s="90">
        <v>202856</v>
      </c>
      <c r="M157" s="90">
        <v>10440</v>
      </c>
      <c r="N157" s="90"/>
      <c r="O157" s="91"/>
      <c r="P157" s="89">
        <v>0</v>
      </c>
      <c r="Q157" s="90">
        <f>SUM(R157:S157)</f>
        <v>203382</v>
      </c>
      <c r="R157" s="90">
        <v>192942</v>
      </c>
      <c r="S157" s="90">
        <v>10440</v>
      </c>
      <c r="T157" s="90">
        <v>0</v>
      </c>
      <c r="U157" s="91">
        <v>0</v>
      </c>
      <c r="V157" s="122">
        <f t="shared" si="22"/>
        <v>0</v>
      </c>
      <c r="W157" s="123">
        <f t="shared" si="22"/>
        <v>33265</v>
      </c>
      <c r="X157" s="123">
        <f t="shared" si="24"/>
        <v>0</v>
      </c>
      <c r="Y157" s="124">
        <f t="shared" si="24"/>
        <v>0</v>
      </c>
      <c r="Z157" s="125">
        <f t="shared" si="25"/>
        <v>0</v>
      </c>
      <c r="AA157" s="123">
        <f t="shared" si="25"/>
        <v>-9914</v>
      </c>
      <c r="AB157" s="123">
        <f t="shared" si="26"/>
        <v>0</v>
      </c>
      <c r="AC157" s="124">
        <f t="shared" si="26"/>
        <v>0</v>
      </c>
    </row>
    <row r="158" spans="1:29" x14ac:dyDescent="0.2">
      <c r="A158" s="104" t="s">
        <v>626</v>
      </c>
      <c r="B158" s="105" t="s">
        <v>660</v>
      </c>
      <c r="C158" s="110" t="s">
        <v>659</v>
      </c>
      <c r="D158" s="89">
        <v>308</v>
      </c>
      <c r="E158" s="90">
        <v>257043.8</v>
      </c>
      <c r="F158" s="90">
        <v>219843.8</v>
      </c>
      <c r="G158" s="90">
        <v>37200</v>
      </c>
      <c r="H158" s="90"/>
      <c r="I158" s="91"/>
      <c r="J158" s="89">
        <v>295</v>
      </c>
      <c r="K158" s="90">
        <v>385368.5</v>
      </c>
      <c r="L158" s="90">
        <v>330048.5</v>
      </c>
      <c r="M158" s="90">
        <v>55320</v>
      </c>
      <c r="N158" s="90"/>
      <c r="O158" s="91"/>
      <c r="P158" s="89">
        <v>291</v>
      </c>
      <c r="Q158" s="90">
        <f t="shared" ref="Q158:Q175" si="27">SUM(R158:S158)</f>
        <v>316928.89999999997</v>
      </c>
      <c r="R158" s="90">
        <v>268208.89999999997</v>
      </c>
      <c r="S158" s="90">
        <v>48720</v>
      </c>
      <c r="T158" s="90">
        <v>0</v>
      </c>
      <c r="U158" s="91">
        <v>0</v>
      </c>
      <c r="V158" s="122">
        <f t="shared" si="22"/>
        <v>-17</v>
      </c>
      <c r="W158" s="123">
        <f t="shared" si="22"/>
        <v>59885.099999999977</v>
      </c>
      <c r="X158" s="123">
        <f t="shared" si="24"/>
        <v>0</v>
      </c>
      <c r="Y158" s="124">
        <f t="shared" si="24"/>
        <v>0</v>
      </c>
      <c r="Z158" s="125">
        <f t="shared" si="25"/>
        <v>-4</v>
      </c>
      <c r="AA158" s="123">
        <f t="shared" si="25"/>
        <v>-68439.600000000035</v>
      </c>
      <c r="AB158" s="123">
        <f t="shared" si="26"/>
        <v>0</v>
      </c>
      <c r="AC158" s="124">
        <f t="shared" si="26"/>
        <v>0</v>
      </c>
    </row>
    <row r="159" spans="1:29" x14ac:dyDescent="0.2">
      <c r="A159" s="104" t="s">
        <v>626</v>
      </c>
      <c r="B159" s="105" t="s">
        <v>658</v>
      </c>
      <c r="C159" s="110" t="s">
        <v>657</v>
      </c>
      <c r="D159" s="89">
        <v>291</v>
      </c>
      <c r="E159" s="90">
        <v>325767.7</v>
      </c>
      <c r="F159" s="90">
        <v>285327.7</v>
      </c>
      <c r="G159" s="90">
        <v>40440</v>
      </c>
      <c r="H159" s="90"/>
      <c r="I159" s="91"/>
      <c r="J159" s="89">
        <v>398</v>
      </c>
      <c r="K159" s="90">
        <v>520689.1</v>
      </c>
      <c r="L159" s="90">
        <v>457929.1</v>
      </c>
      <c r="M159" s="90">
        <v>62760</v>
      </c>
      <c r="N159" s="90"/>
      <c r="O159" s="91"/>
      <c r="P159" s="89">
        <v>371</v>
      </c>
      <c r="Q159" s="90">
        <f t="shared" si="27"/>
        <v>411616.1</v>
      </c>
      <c r="R159" s="90">
        <v>349576.1</v>
      </c>
      <c r="S159" s="90">
        <v>62040</v>
      </c>
      <c r="T159" s="90">
        <v>0</v>
      </c>
      <c r="U159" s="91">
        <v>0</v>
      </c>
      <c r="V159" s="122">
        <f t="shared" si="22"/>
        <v>80</v>
      </c>
      <c r="W159" s="123">
        <f t="shared" si="22"/>
        <v>85848.399999999965</v>
      </c>
      <c r="X159" s="123">
        <f t="shared" si="24"/>
        <v>0</v>
      </c>
      <c r="Y159" s="124">
        <f t="shared" si="24"/>
        <v>0</v>
      </c>
      <c r="Z159" s="125">
        <f t="shared" si="25"/>
        <v>-27</v>
      </c>
      <c r="AA159" s="123">
        <f t="shared" si="25"/>
        <v>-109073</v>
      </c>
      <c r="AB159" s="123">
        <f t="shared" si="26"/>
        <v>0</v>
      </c>
      <c r="AC159" s="124">
        <f t="shared" si="26"/>
        <v>0</v>
      </c>
    </row>
    <row r="160" spans="1:29" x14ac:dyDescent="0.2">
      <c r="A160" s="104" t="s">
        <v>626</v>
      </c>
      <c r="B160" s="105" t="s">
        <v>656</v>
      </c>
      <c r="C160" s="110" t="s">
        <v>655</v>
      </c>
      <c r="D160" s="89">
        <v>463</v>
      </c>
      <c r="E160" s="90">
        <v>347914.49999999994</v>
      </c>
      <c r="F160" s="90">
        <v>293794.49999999994</v>
      </c>
      <c r="G160" s="90">
        <v>54120</v>
      </c>
      <c r="H160" s="90"/>
      <c r="I160" s="91"/>
      <c r="J160" s="89">
        <v>463</v>
      </c>
      <c r="K160" s="90">
        <v>566085.19999999995</v>
      </c>
      <c r="L160" s="90">
        <v>480165.1999999999</v>
      </c>
      <c r="M160" s="90">
        <v>85920</v>
      </c>
      <c r="N160" s="90"/>
      <c r="O160" s="91"/>
      <c r="P160" s="89">
        <v>445</v>
      </c>
      <c r="Q160" s="90">
        <f t="shared" si="27"/>
        <v>477032.39999999997</v>
      </c>
      <c r="R160" s="90">
        <v>395792.39999999997</v>
      </c>
      <c r="S160" s="90">
        <v>81240</v>
      </c>
      <c r="T160" s="90">
        <v>0</v>
      </c>
      <c r="U160" s="91">
        <v>0</v>
      </c>
      <c r="V160" s="122">
        <f t="shared" si="22"/>
        <v>-18</v>
      </c>
      <c r="W160" s="123">
        <f t="shared" si="22"/>
        <v>129117.90000000002</v>
      </c>
      <c r="X160" s="123">
        <f t="shared" si="24"/>
        <v>0</v>
      </c>
      <c r="Y160" s="124">
        <f t="shared" si="24"/>
        <v>0</v>
      </c>
      <c r="Z160" s="125">
        <f t="shared" si="25"/>
        <v>-18</v>
      </c>
      <c r="AA160" s="123">
        <f t="shared" si="25"/>
        <v>-89052.799999999988</v>
      </c>
      <c r="AB160" s="123">
        <f t="shared" si="26"/>
        <v>0</v>
      </c>
      <c r="AC160" s="124">
        <f t="shared" si="26"/>
        <v>0</v>
      </c>
    </row>
    <row r="161" spans="1:29" x14ac:dyDescent="0.2">
      <c r="A161" s="104" t="s">
        <v>626</v>
      </c>
      <c r="B161" s="105" t="s">
        <v>654</v>
      </c>
      <c r="C161" s="110" t="s">
        <v>653</v>
      </c>
      <c r="D161" s="89">
        <v>144</v>
      </c>
      <c r="E161" s="90">
        <v>121366.39999999999</v>
      </c>
      <c r="F161" s="90">
        <v>100606.39999999999</v>
      </c>
      <c r="G161" s="90">
        <v>20760</v>
      </c>
      <c r="H161" s="90"/>
      <c r="I161" s="91"/>
      <c r="J161" s="89">
        <v>120</v>
      </c>
      <c r="K161" s="90">
        <v>143397</v>
      </c>
      <c r="L161" s="90">
        <v>110637</v>
      </c>
      <c r="M161" s="90">
        <v>32760</v>
      </c>
      <c r="N161" s="90"/>
      <c r="O161" s="91"/>
      <c r="P161" s="89">
        <v>134</v>
      </c>
      <c r="Q161" s="90">
        <f t="shared" si="27"/>
        <v>142836</v>
      </c>
      <c r="R161" s="90">
        <v>110076</v>
      </c>
      <c r="S161" s="90">
        <v>32760</v>
      </c>
      <c r="T161" s="90">
        <v>0</v>
      </c>
      <c r="U161" s="91">
        <v>0</v>
      </c>
      <c r="V161" s="122">
        <f t="shared" si="22"/>
        <v>-10</v>
      </c>
      <c r="W161" s="123">
        <f t="shared" si="22"/>
        <v>21469.600000000006</v>
      </c>
      <c r="X161" s="123">
        <f t="shared" si="24"/>
        <v>0</v>
      </c>
      <c r="Y161" s="124">
        <f t="shared" si="24"/>
        <v>0</v>
      </c>
      <c r="Z161" s="125">
        <f t="shared" si="25"/>
        <v>14</v>
      </c>
      <c r="AA161" s="123">
        <f t="shared" si="25"/>
        <v>-561</v>
      </c>
      <c r="AB161" s="123">
        <f t="shared" si="26"/>
        <v>0</v>
      </c>
      <c r="AC161" s="124">
        <f t="shared" si="26"/>
        <v>0</v>
      </c>
    </row>
    <row r="162" spans="1:29" ht="12.75" customHeight="1" x14ac:dyDescent="0.2">
      <c r="A162" s="104" t="s">
        <v>626</v>
      </c>
      <c r="B162" s="105" t="s">
        <v>652</v>
      </c>
      <c r="C162" s="110" t="s">
        <v>651</v>
      </c>
      <c r="D162" s="89"/>
      <c r="E162" s="90">
        <v>23436</v>
      </c>
      <c r="F162" s="90">
        <v>23436</v>
      </c>
      <c r="G162" s="90"/>
      <c r="H162" s="90"/>
      <c r="I162" s="91"/>
      <c r="J162" s="89"/>
      <c r="K162" s="90">
        <v>38380</v>
      </c>
      <c r="L162" s="90">
        <v>38380</v>
      </c>
      <c r="M162" s="90"/>
      <c r="N162" s="90"/>
      <c r="O162" s="91"/>
      <c r="P162" s="89">
        <v>0</v>
      </c>
      <c r="Q162" s="90">
        <f t="shared" si="27"/>
        <v>35852</v>
      </c>
      <c r="R162" s="90">
        <v>35852</v>
      </c>
      <c r="S162" s="90">
        <v>0</v>
      </c>
      <c r="T162" s="90">
        <v>0</v>
      </c>
      <c r="U162" s="91">
        <v>0</v>
      </c>
      <c r="V162" s="122">
        <f t="shared" si="22"/>
        <v>0</v>
      </c>
      <c r="W162" s="123">
        <f t="shared" si="22"/>
        <v>12416</v>
      </c>
      <c r="X162" s="123">
        <f t="shared" si="24"/>
        <v>0</v>
      </c>
      <c r="Y162" s="124">
        <f t="shared" si="24"/>
        <v>0</v>
      </c>
      <c r="Z162" s="125">
        <f t="shared" si="25"/>
        <v>0</v>
      </c>
      <c r="AA162" s="123">
        <f t="shared" si="25"/>
        <v>-2528</v>
      </c>
      <c r="AB162" s="123">
        <f t="shared" si="26"/>
        <v>0</v>
      </c>
      <c r="AC162" s="124">
        <f t="shared" si="26"/>
        <v>0</v>
      </c>
    </row>
    <row r="163" spans="1:29" ht="12.75" customHeight="1" x14ac:dyDescent="0.2">
      <c r="A163" s="104" t="s">
        <v>626</v>
      </c>
      <c r="B163" s="105" t="s">
        <v>650</v>
      </c>
      <c r="C163" s="110" t="s">
        <v>649</v>
      </c>
      <c r="D163" s="89"/>
      <c r="E163" s="90">
        <v>428046</v>
      </c>
      <c r="F163" s="90">
        <v>428046</v>
      </c>
      <c r="G163" s="90"/>
      <c r="H163" s="90"/>
      <c r="I163" s="91"/>
      <c r="J163" s="89"/>
      <c r="K163" s="90">
        <v>537600</v>
      </c>
      <c r="L163" s="90">
        <v>537600</v>
      </c>
      <c r="M163" s="90"/>
      <c r="N163" s="90"/>
      <c r="O163" s="91"/>
      <c r="P163" s="89">
        <v>0</v>
      </c>
      <c r="Q163" s="90">
        <f t="shared" si="27"/>
        <v>577600</v>
      </c>
      <c r="R163" s="90">
        <v>577600</v>
      </c>
      <c r="S163" s="90">
        <v>0</v>
      </c>
      <c r="T163" s="90">
        <v>0</v>
      </c>
      <c r="U163" s="91">
        <v>0</v>
      </c>
      <c r="V163" s="122">
        <f t="shared" si="22"/>
        <v>0</v>
      </c>
      <c r="W163" s="123">
        <f t="shared" si="22"/>
        <v>149554</v>
      </c>
      <c r="X163" s="123">
        <f t="shared" si="24"/>
        <v>0</v>
      </c>
      <c r="Y163" s="124">
        <f t="shared" si="24"/>
        <v>0</v>
      </c>
      <c r="Z163" s="125">
        <f t="shared" si="25"/>
        <v>0</v>
      </c>
      <c r="AA163" s="123">
        <f t="shared" si="25"/>
        <v>40000</v>
      </c>
      <c r="AB163" s="123">
        <f t="shared" si="26"/>
        <v>0</v>
      </c>
      <c r="AC163" s="124">
        <f t="shared" si="26"/>
        <v>0</v>
      </c>
    </row>
    <row r="164" spans="1:29" x14ac:dyDescent="0.2">
      <c r="A164" s="104" t="s">
        <v>626</v>
      </c>
      <c r="B164" s="105" t="s">
        <v>648</v>
      </c>
      <c r="C164" s="110" t="s">
        <v>647</v>
      </c>
      <c r="D164" s="89"/>
      <c r="E164" s="90">
        <v>13565</v>
      </c>
      <c r="F164" s="90">
        <v>13565</v>
      </c>
      <c r="G164" s="90"/>
      <c r="H164" s="90"/>
      <c r="I164" s="91"/>
      <c r="J164" s="89"/>
      <c r="K164" s="90">
        <v>14440</v>
      </c>
      <c r="L164" s="90">
        <v>14440</v>
      </c>
      <c r="M164" s="90"/>
      <c r="N164" s="90"/>
      <c r="O164" s="91"/>
      <c r="P164" s="89">
        <v>0</v>
      </c>
      <c r="Q164" s="90">
        <f t="shared" si="27"/>
        <v>18446</v>
      </c>
      <c r="R164" s="90">
        <v>18446</v>
      </c>
      <c r="S164" s="90">
        <v>0</v>
      </c>
      <c r="T164" s="90">
        <v>0</v>
      </c>
      <c r="U164" s="91">
        <v>0</v>
      </c>
      <c r="V164" s="122">
        <f t="shared" si="22"/>
        <v>0</v>
      </c>
      <c r="W164" s="123">
        <f t="shared" si="22"/>
        <v>4881</v>
      </c>
      <c r="X164" s="123">
        <f t="shared" si="24"/>
        <v>0</v>
      </c>
      <c r="Y164" s="124">
        <f t="shared" si="24"/>
        <v>0</v>
      </c>
      <c r="Z164" s="125">
        <f t="shared" si="25"/>
        <v>0</v>
      </c>
      <c r="AA164" s="123">
        <f t="shared" si="25"/>
        <v>4006</v>
      </c>
      <c r="AB164" s="123">
        <f t="shared" si="26"/>
        <v>0</v>
      </c>
      <c r="AC164" s="124">
        <f t="shared" si="26"/>
        <v>0</v>
      </c>
    </row>
    <row r="165" spans="1:29" ht="12.75" customHeight="1" x14ac:dyDescent="0.2">
      <c r="A165" s="104" t="s">
        <v>626</v>
      </c>
      <c r="B165" s="105" t="s">
        <v>646</v>
      </c>
      <c r="C165" s="110" t="s">
        <v>645</v>
      </c>
      <c r="D165" s="89"/>
      <c r="E165" s="90">
        <v>1544</v>
      </c>
      <c r="F165" s="90">
        <v>1544</v>
      </c>
      <c r="G165" s="90"/>
      <c r="H165" s="90"/>
      <c r="I165" s="91"/>
      <c r="J165" s="89"/>
      <c r="K165" s="90">
        <v>1544</v>
      </c>
      <c r="L165" s="90">
        <v>1544</v>
      </c>
      <c r="M165" s="90"/>
      <c r="N165" s="90"/>
      <c r="O165" s="91"/>
      <c r="P165" s="89">
        <v>0</v>
      </c>
      <c r="Q165" s="90">
        <f t="shared" si="27"/>
        <v>0</v>
      </c>
      <c r="R165" s="90">
        <v>0</v>
      </c>
      <c r="S165" s="90">
        <v>0</v>
      </c>
      <c r="T165" s="90">
        <v>0</v>
      </c>
      <c r="U165" s="91">
        <v>0</v>
      </c>
      <c r="V165" s="122">
        <f t="shared" si="22"/>
        <v>0</v>
      </c>
      <c r="W165" s="123">
        <f t="shared" si="22"/>
        <v>-1544</v>
      </c>
      <c r="X165" s="123">
        <f t="shared" si="24"/>
        <v>0</v>
      </c>
      <c r="Y165" s="124">
        <f t="shared" si="24"/>
        <v>0</v>
      </c>
      <c r="Z165" s="125">
        <f t="shared" si="25"/>
        <v>0</v>
      </c>
      <c r="AA165" s="123">
        <f t="shared" si="25"/>
        <v>-1544</v>
      </c>
      <c r="AB165" s="123">
        <f t="shared" si="26"/>
        <v>0</v>
      </c>
      <c r="AC165" s="124">
        <f t="shared" si="26"/>
        <v>0</v>
      </c>
    </row>
    <row r="166" spans="1:29" x14ac:dyDescent="0.2">
      <c r="A166" s="104" t="s">
        <v>626</v>
      </c>
      <c r="B166" s="105" t="s">
        <v>644</v>
      </c>
      <c r="C166" s="110" t="s">
        <v>643</v>
      </c>
      <c r="D166" s="89">
        <v>6397</v>
      </c>
      <c r="E166" s="90">
        <v>10306452.66</v>
      </c>
      <c r="F166" s="90">
        <v>9359652.6600000001</v>
      </c>
      <c r="G166" s="90">
        <v>946800</v>
      </c>
      <c r="H166" s="90">
        <v>70051</v>
      </c>
      <c r="I166" s="91">
        <v>7797984.8000000026</v>
      </c>
      <c r="J166" s="89">
        <v>7430</v>
      </c>
      <c r="K166" s="90">
        <v>12460374.060000002</v>
      </c>
      <c r="L166" s="90">
        <v>11052774.060000002</v>
      </c>
      <c r="M166" s="90">
        <v>1407600</v>
      </c>
      <c r="N166" s="90">
        <v>230603.39999999997</v>
      </c>
      <c r="O166" s="91">
        <v>9124462.8100000024</v>
      </c>
      <c r="P166" s="89">
        <v>6900</v>
      </c>
      <c r="Q166" s="90">
        <f t="shared" si="27"/>
        <v>10658956.960000001</v>
      </c>
      <c r="R166" s="90">
        <v>9284116.9600000009</v>
      </c>
      <c r="S166" s="90">
        <v>1374840</v>
      </c>
      <c r="T166" s="90">
        <v>103759.80000000002</v>
      </c>
      <c r="U166" s="91">
        <v>8335155.2199999988</v>
      </c>
      <c r="V166" s="122">
        <f t="shared" si="22"/>
        <v>503</v>
      </c>
      <c r="W166" s="123">
        <f t="shared" si="22"/>
        <v>352504.30000000075</v>
      </c>
      <c r="X166" s="123">
        <f t="shared" si="24"/>
        <v>33708.800000000017</v>
      </c>
      <c r="Y166" s="124">
        <f t="shared" si="24"/>
        <v>537170.4199999962</v>
      </c>
      <c r="Z166" s="125">
        <f t="shared" si="25"/>
        <v>-530</v>
      </c>
      <c r="AA166" s="123">
        <f t="shared" si="25"/>
        <v>-1801417.1000000015</v>
      </c>
      <c r="AB166" s="123">
        <f t="shared" si="26"/>
        <v>-126843.59999999995</v>
      </c>
      <c r="AC166" s="124">
        <f t="shared" si="26"/>
        <v>-789307.59000000358</v>
      </c>
    </row>
    <row r="167" spans="1:29" ht="12.75" customHeight="1" x14ac:dyDescent="0.2">
      <c r="A167" s="104" t="s">
        <v>626</v>
      </c>
      <c r="B167" s="105" t="s">
        <v>642</v>
      </c>
      <c r="C167" s="110" t="s">
        <v>641</v>
      </c>
      <c r="D167" s="89">
        <v>2068</v>
      </c>
      <c r="E167" s="90">
        <v>1611612.1800000002</v>
      </c>
      <c r="F167" s="90">
        <v>1480812.1800000002</v>
      </c>
      <c r="G167" s="90">
        <v>130800</v>
      </c>
      <c r="H167" s="90">
        <v>30240</v>
      </c>
      <c r="I167" s="91">
        <v>813108.5199999999</v>
      </c>
      <c r="J167" s="89">
        <v>4106</v>
      </c>
      <c r="K167" s="90">
        <v>2606827.58</v>
      </c>
      <c r="L167" s="90">
        <v>2410267.58</v>
      </c>
      <c r="M167" s="90">
        <v>196560</v>
      </c>
      <c r="N167" s="90">
        <v>134976</v>
      </c>
      <c r="O167" s="91">
        <v>874642.17999999993</v>
      </c>
      <c r="P167" s="89">
        <v>3384</v>
      </c>
      <c r="Q167" s="90">
        <f t="shared" si="27"/>
        <v>2254501.6000000006</v>
      </c>
      <c r="R167" s="90">
        <v>2054461.6000000006</v>
      </c>
      <c r="S167" s="90">
        <v>200040</v>
      </c>
      <c r="T167" s="90">
        <v>76680</v>
      </c>
      <c r="U167" s="91">
        <v>812580.66000000015</v>
      </c>
      <c r="V167" s="122">
        <f t="shared" si="22"/>
        <v>1316</v>
      </c>
      <c r="W167" s="123">
        <f t="shared" si="22"/>
        <v>642889.42000000039</v>
      </c>
      <c r="X167" s="123">
        <f t="shared" si="24"/>
        <v>46440</v>
      </c>
      <c r="Y167" s="124">
        <f t="shared" si="24"/>
        <v>-527.8599999997532</v>
      </c>
      <c r="Z167" s="125">
        <f t="shared" si="25"/>
        <v>-722</v>
      </c>
      <c r="AA167" s="123">
        <f t="shared" si="25"/>
        <v>-352325.97999999952</v>
      </c>
      <c r="AB167" s="123">
        <f t="shared" si="26"/>
        <v>-58296</v>
      </c>
      <c r="AC167" s="124">
        <f t="shared" si="26"/>
        <v>-62061.519999999786</v>
      </c>
    </row>
    <row r="168" spans="1:29" ht="12.75" customHeight="1" x14ac:dyDescent="0.2">
      <c r="A168" s="104" t="s">
        <v>626</v>
      </c>
      <c r="B168" s="105" t="s">
        <v>640</v>
      </c>
      <c r="C168" s="110" t="s">
        <v>639</v>
      </c>
      <c r="D168" s="89">
        <v>726</v>
      </c>
      <c r="E168" s="90">
        <v>1371872.5</v>
      </c>
      <c r="F168" s="90">
        <v>1276112.5</v>
      </c>
      <c r="G168" s="90">
        <v>95760</v>
      </c>
      <c r="H168" s="90">
        <v>19473</v>
      </c>
      <c r="I168" s="91"/>
      <c r="J168" s="89">
        <v>983</v>
      </c>
      <c r="K168" s="90">
        <v>1882579.5999999999</v>
      </c>
      <c r="L168" s="90">
        <v>1753819.5999999999</v>
      </c>
      <c r="M168" s="90">
        <v>128760</v>
      </c>
      <c r="N168" s="90">
        <v>114438</v>
      </c>
      <c r="O168" s="91"/>
      <c r="P168" s="89">
        <v>867</v>
      </c>
      <c r="Q168" s="90">
        <f t="shared" si="27"/>
        <v>1463057.3</v>
      </c>
      <c r="R168" s="90">
        <v>1326257.3</v>
      </c>
      <c r="S168" s="90">
        <v>136800</v>
      </c>
      <c r="T168" s="90">
        <v>62896</v>
      </c>
      <c r="U168" s="91">
        <v>0</v>
      </c>
      <c r="V168" s="122">
        <f t="shared" si="22"/>
        <v>141</v>
      </c>
      <c r="W168" s="123">
        <f t="shared" si="22"/>
        <v>91184.800000000047</v>
      </c>
      <c r="X168" s="123">
        <f t="shared" si="24"/>
        <v>43423</v>
      </c>
      <c r="Y168" s="124">
        <f t="shared" si="24"/>
        <v>0</v>
      </c>
      <c r="Z168" s="125">
        <f t="shared" si="25"/>
        <v>-116</v>
      </c>
      <c r="AA168" s="123">
        <f t="shared" si="25"/>
        <v>-419522.29999999981</v>
      </c>
      <c r="AB168" s="123">
        <f t="shared" si="26"/>
        <v>-51542</v>
      </c>
      <c r="AC168" s="124">
        <f t="shared" si="26"/>
        <v>0</v>
      </c>
    </row>
    <row r="169" spans="1:29" ht="12.75" customHeight="1" x14ac:dyDescent="0.2">
      <c r="A169" s="104" t="s">
        <v>626</v>
      </c>
      <c r="B169" s="105" t="s">
        <v>638</v>
      </c>
      <c r="C169" s="110" t="s">
        <v>637</v>
      </c>
      <c r="D169" s="89">
        <v>43</v>
      </c>
      <c r="E169" s="90">
        <v>52664.52</v>
      </c>
      <c r="F169" s="90">
        <v>39104.519999999997</v>
      </c>
      <c r="G169" s="90">
        <v>13560</v>
      </c>
      <c r="H169" s="90"/>
      <c r="I169" s="91"/>
      <c r="J169" s="89">
        <v>80</v>
      </c>
      <c r="K169" s="90">
        <v>72874.2</v>
      </c>
      <c r="L169" s="90">
        <v>52714.2</v>
      </c>
      <c r="M169" s="90">
        <v>20160</v>
      </c>
      <c r="N169" s="90"/>
      <c r="O169" s="91"/>
      <c r="P169" s="89">
        <v>82</v>
      </c>
      <c r="Q169" s="90">
        <f t="shared" si="27"/>
        <v>66553.900000000009</v>
      </c>
      <c r="R169" s="90">
        <v>46033.900000000009</v>
      </c>
      <c r="S169" s="90">
        <v>20520</v>
      </c>
      <c r="T169" s="90">
        <v>0</v>
      </c>
      <c r="U169" s="91">
        <v>0</v>
      </c>
      <c r="V169" s="122">
        <f t="shared" si="22"/>
        <v>39</v>
      </c>
      <c r="W169" s="123">
        <f t="shared" si="22"/>
        <v>13889.380000000012</v>
      </c>
      <c r="X169" s="123">
        <f t="shared" si="24"/>
        <v>0</v>
      </c>
      <c r="Y169" s="124">
        <f t="shared" si="24"/>
        <v>0</v>
      </c>
      <c r="Z169" s="125">
        <f t="shared" si="25"/>
        <v>2</v>
      </c>
      <c r="AA169" s="123">
        <f t="shared" si="25"/>
        <v>-6320.2999999999884</v>
      </c>
      <c r="AB169" s="123">
        <f t="shared" si="26"/>
        <v>0</v>
      </c>
      <c r="AC169" s="124">
        <f t="shared" si="26"/>
        <v>0</v>
      </c>
    </row>
    <row r="170" spans="1:29" ht="12.75" customHeight="1" x14ac:dyDescent="0.2">
      <c r="A170" s="104" t="s">
        <v>626</v>
      </c>
      <c r="B170" s="105" t="s">
        <v>636</v>
      </c>
      <c r="C170" s="110" t="s">
        <v>635</v>
      </c>
      <c r="D170" s="89">
        <v>1599</v>
      </c>
      <c r="E170" s="90">
        <v>1948737.7600000002</v>
      </c>
      <c r="F170" s="90">
        <v>1826817.7600000002</v>
      </c>
      <c r="G170" s="90">
        <v>121920</v>
      </c>
      <c r="H170" s="90"/>
      <c r="I170" s="91"/>
      <c r="J170" s="89">
        <v>1786</v>
      </c>
      <c r="K170" s="90">
        <v>3507806.2</v>
      </c>
      <c r="L170" s="90">
        <v>3304046.2</v>
      </c>
      <c r="M170" s="90">
        <v>203760</v>
      </c>
      <c r="N170" s="90">
        <v>21459</v>
      </c>
      <c r="O170" s="91"/>
      <c r="P170" s="89">
        <v>1664</v>
      </c>
      <c r="Q170" s="90">
        <f t="shared" si="27"/>
        <v>2514646.7800000007</v>
      </c>
      <c r="R170" s="90">
        <v>2318806.7800000007</v>
      </c>
      <c r="S170" s="90">
        <v>195840</v>
      </c>
      <c r="T170" s="90">
        <v>5582</v>
      </c>
      <c r="U170" s="91">
        <v>0</v>
      </c>
      <c r="V170" s="122">
        <f t="shared" si="22"/>
        <v>65</v>
      </c>
      <c r="W170" s="123">
        <f t="shared" si="22"/>
        <v>565909.02000000048</v>
      </c>
      <c r="X170" s="123">
        <f t="shared" si="24"/>
        <v>5582</v>
      </c>
      <c r="Y170" s="124">
        <f t="shared" si="24"/>
        <v>0</v>
      </c>
      <c r="Z170" s="125">
        <f t="shared" si="25"/>
        <v>-122</v>
      </c>
      <c r="AA170" s="123">
        <f t="shared" si="25"/>
        <v>-993159.41999999946</v>
      </c>
      <c r="AB170" s="123">
        <f t="shared" si="26"/>
        <v>-15877</v>
      </c>
      <c r="AC170" s="124">
        <f t="shared" si="26"/>
        <v>0</v>
      </c>
    </row>
    <row r="171" spans="1:29" ht="12.75" customHeight="1" x14ac:dyDescent="0.2">
      <c r="A171" s="104" t="s">
        <v>626</v>
      </c>
      <c r="B171" s="105" t="s">
        <v>634</v>
      </c>
      <c r="C171" s="110" t="s">
        <v>633</v>
      </c>
      <c r="D171" s="89">
        <v>2069</v>
      </c>
      <c r="E171" s="90">
        <v>6098985.6600000001</v>
      </c>
      <c r="F171" s="90">
        <v>5824065.6600000001</v>
      </c>
      <c r="G171" s="90">
        <v>274920</v>
      </c>
      <c r="H171" s="90">
        <v>34231</v>
      </c>
      <c r="I171" s="91"/>
      <c r="J171" s="89">
        <v>4198</v>
      </c>
      <c r="K171" s="90">
        <v>11335869.119999997</v>
      </c>
      <c r="L171" s="90">
        <v>10870989.119999997</v>
      </c>
      <c r="M171" s="90">
        <v>464880</v>
      </c>
      <c r="N171" s="90">
        <v>486653.88</v>
      </c>
      <c r="O171" s="91">
        <v>3694893.6100000017</v>
      </c>
      <c r="P171" s="89">
        <v>4624</v>
      </c>
      <c r="Q171" s="90">
        <f t="shared" si="27"/>
        <v>10606542.34</v>
      </c>
      <c r="R171" s="90">
        <v>10104222.34</v>
      </c>
      <c r="S171" s="90">
        <v>502320</v>
      </c>
      <c r="T171" s="90">
        <v>265140</v>
      </c>
      <c r="U171" s="91">
        <v>5235108.6799999988</v>
      </c>
      <c r="V171" s="122">
        <f t="shared" si="22"/>
        <v>2555</v>
      </c>
      <c r="W171" s="123">
        <f t="shared" si="22"/>
        <v>4507556.68</v>
      </c>
      <c r="X171" s="123">
        <f t="shared" si="24"/>
        <v>230909</v>
      </c>
      <c r="Y171" s="124">
        <f t="shared" si="24"/>
        <v>5235108.6799999988</v>
      </c>
      <c r="Z171" s="125">
        <f t="shared" si="25"/>
        <v>426</v>
      </c>
      <c r="AA171" s="123">
        <f t="shared" si="25"/>
        <v>-729326.77999999747</v>
      </c>
      <c r="AB171" s="123">
        <f t="shared" si="26"/>
        <v>-221513.88</v>
      </c>
      <c r="AC171" s="124">
        <f t="shared" si="26"/>
        <v>1540215.069999997</v>
      </c>
    </row>
    <row r="172" spans="1:29" ht="12.75" customHeight="1" x14ac:dyDescent="0.2">
      <c r="A172" s="104" t="s">
        <v>626</v>
      </c>
      <c r="B172" s="105" t="s">
        <v>632</v>
      </c>
      <c r="C172" s="110" t="s">
        <v>631</v>
      </c>
      <c r="D172" s="89">
        <v>634</v>
      </c>
      <c r="E172" s="90">
        <v>1124125.7999999998</v>
      </c>
      <c r="F172" s="90">
        <v>1081165.7999999998</v>
      </c>
      <c r="G172" s="90">
        <v>42960</v>
      </c>
      <c r="H172" s="90"/>
      <c r="I172" s="91"/>
      <c r="J172" s="89">
        <v>632</v>
      </c>
      <c r="K172" s="90">
        <v>1792370.8000000003</v>
      </c>
      <c r="L172" s="90">
        <v>1730570.8000000003</v>
      </c>
      <c r="M172" s="90">
        <v>61800</v>
      </c>
      <c r="N172" s="90"/>
      <c r="O172" s="91"/>
      <c r="P172" s="89">
        <v>645</v>
      </c>
      <c r="Q172" s="90">
        <f t="shared" si="27"/>
        <v>1427612.2</v>
      </c>
      <c r="R172" s="90">
        <v>1369172.2</v>
      </c>
      <c r="S172" s="90">
        <v>58440</v>
      </c>
      <c r="T172" s="90">
        <v>0</v>
      </c>
      <c r="U172" s="91">
        <v>0</v>
      </c>
      <c r="V172" s="122">
        <f t="shared" si="22"/>
        <v>11</v>
      </c>
      <c r="W172" s="123">
        <f t="shared" si="22"/>
        <v>303486.40000000014</v>
      </c>
      <c r="X172" s="123">
        <f t="shared" si="24"/>
        <v>0</v>
      </c>
      <c r="Y172" s="124">
        <f t="shared" si="24"/>
        <v>0</v>
      </c>
      <c r="Z172" s="125">
        <f t="shared" si="25"/>
        <v>13</v>
      </c>
      <c r="AA172" s="123">
        <f t="shared" si="25"/>
        <v>-364758.60000000033</v>
      </c>
      <c r="AB172" s="123">
        <f t="shared" si="26"/>
        <v>0</v>
      </c>
      <c r="AC172" s="124">
        <f t="shared" si="26"/>
        <v>0</v>
      </c>
    </row>
    <row r="173" spans="1:29" x14ac:dyDescent="0.2">
      <c r="A173" s="104" t="s">
        <v>626</v>
      </c>
      <c r="B173" s="105" t="s">
        <v>630</v>
      </c>
      <c r="C173" s="110" t="s">
        <v>629</v>
      </c>
      <c r="D173" s="89">
        <v>683</v>
      </c>
      <c r="E173" s="90">
        <v>801679.8</v>
      </c>
      <c r="F173" s="90">
        <v>706399.8</v>
      </c>
      <c r="G173" s="90">
        <v>95280</v>
      </c>
      <c r="H173" s="90"/>
      <c r="I173" s="91"/>
      <c r="J173" s="89">
        <v>929</v>
      </c>
      <c r="K173" s="90">
        <v>1094106.1000000001</v>
      </c>
      <c r="L173" s="90">
        <v>946266.10000000009</v>
      </c>
      <c r="M173" s="90">
        <v>147840</v>
      </c>
      <c r="N173" s="90"/>
      <c r="O173" s="91"/>
      <c r="P173" s="89">
        <v>794</v>
      </c>
      <c r="Q173" s="90">
        <f t="shared" si="27"/>
        <v>889610.6</v>
      </c>
      <c r="R173" s="90">
        <v>738530.6</v>
      </c>
      <c r="S173" s="90">
        <v>151080</v>
      </c>
      <c r="T173" s="90">
        <v>0</v>
      </c>
      <c r="U173" s="91">
        <v>0</v>
      </c>
      <c r="V173" s="122">
        <f t="shared" si="22"/>
        <v>111</v>
      </c>
      <c r="W173" s="123">
        <f t="shared" si="22"/>
        <v>87930.79999999993</v>
      </c>
      <c r="X173" s="123">
        <f t="shared" si="24"/>
        <v>0</v>
      </c>
      <c r="Y173" s="124">
        <f t="shared" si="24"/>
        <v>0</v>
      </c>
      <c r="Z173" s="125">
        <f t="shared" si="25"/>
        <v>-135</v>
      </c>
      <c r="AA173" s="123">
        <f t="shared" si="25"/>
        <v>-204495.50000000012</v>
      </c>
      <c r="AB173" s="123">
        <f t="shared" si="26"/>
        <v>0</v>
      </c>
      <c r="AC173" s="124">
        <f t="shared" si="26"/>
        <v>0</v>
      </c>
    </row>
    <row r="174" spans="1:29" x14ac:dyDescent="0.2">
      <c r="A174" s="104" t="s">
        <v>626</v>
      </c>
      <c r="B174" s="105" t="s">
        <v>628</v>
      </c>
      <c r="C174" s="110" t="s">
        <v>627</v>
      </c>
      <c r="D174" s="89">
        <v>396</v>
      </c>
      <c r="E174" s="90">
        <v>613424.52</v>
      </c>
      <c r="F174" s="90">
        <v>543944.52</v>
      </c>
      <c r="G174" s="90">
        <v>69480</v>
      </c>
      <c r="H174" s="90"/>
      <c r="I174" s="91"/>
      <c r="J174" s="89">
        <v>444</v>
      </c>
      <c r="K174" s="90">
        <v>847342.76</v>
      </c>
      <c r="L174" s="90">
        <v>735022.76</v>
      </c>
      <c r="M174" s="90">
        <v>112320</v>
      </c>
      <c r="N174" s="90"/>
      <c r="O174" s="91"/>
      <c r="P174" s="89">
        <v>378</v>
      </c>
      <c r="Q174" s="90">
        <f t="shared" si="27"/>
        <v>750172.5</v>
      </c>
      <c r="R174" s="90">
        <v>637132.5</v>
      </c>
      <c r="S174" s="90">
        <v>113040</v>
      </c>
      <c r="T174" s="90">
        <v>0</v>
      </c>
      <c r="U174" s="91">
        <v>0</v>
      </c>
      <c r="V174" s="122">
        <f t="shared" si="22"/>
        <v>-18</v>
      </c>
      <c r="W174" s="123">
        <f t="shared" si="22"/>
        <v>136747.97999999998</v>
      </c>
      <c r="X174" s="123">
        <f t="shared" si="24"/>
        <v>0</v>
      </c>
      <c r="Y174" s="124">
        <f t="shared" si="24"/>
        <v>0</v>
      </c>
      <c r="Z174" s="125">
        <f t="shared" si="25"/>
        <v>-66</v>
      </c>
      <c r="AA174" s="123">
        <f t="shared" si="25"/>
        <v>-97170.260000000009</v>
      </c>
      <c r="AB174" s="123">
        <f t="shared" si="26"/>
        <v>0</v>
      </c>
      <c r="AC174" s="124">
        <f t="shared" si="26"/>
        <v>0</v>
      </c>
    </row>
    <row r="175" spans="1:29" x14ac:dyDescent="0.2">
      <c r="A175" s="104" t="s">
        <v>626</v>
      </c>
      <c r="B175" s="105" t="s">
        <v>625</v>
      </c>
      <c r="C175" s="110" t="s">
        <v>624</v>
      </c>
      <c r="D175" s="89">
        <v>662</v>
      </c>
      <c r="E175" s="90">
        <v>461714.5</v>
      </c>
      <c r="F175" s="90">
        <v>410474.5</v>
      </c>
      <c r="G175" s="90">
        <v>51240</v>
      </c>
      <c r="H175" s="90"/>
      <c r="I175" s="91"/>
      <c r="J175" s="89">
        <v>696</v>
      </c>
      <c r="K175" s="90">
        <v>701601.1</v>
      </c>
      <c r="L175" s="90">
        <v>617241.1</v>
      </c>
      <c r="M175" s="90">
        <v>84360</v>
      </c>
      <c r="N175" s="90"/>
      <c r="O175" s="91"/>
      <c r="P175" s="89">
        <v>716</v>
      </c>
      <c r="Q175" s="90">
        <f t="shared" si="27"/>
        <v>639958.6</v>
      </c>
      <c r="R175" s="90">
        <v>556558.6</v>
      </c>
      <c r="S175" s="90">
        <v>83400</v>
      </c>
      <c r="T175" s="90">
        <v>0</v>
      </c>
      <c r="U175" s="91">
        <v>0</v>
      </c>
      <c r="V175" s="122">
        <f t="shared" si="22"/>
        <v>54</v>
      </c>
      <c r="W175" s="123">
        <f t="shared" si="22"/>
        <v>178244.09999999998</v>
      </c>
      <c r="X175" s="123">
        <f t="shared" si="24"/>
        <v>0</v>
      </c>
      <c r="Y175" s="124">
        <f t="shared" si="24"/>
        <v>0</v>
      </c>
      <c r="Z175" s="125">
        <f t="shared" si="25"/>
        <v>20</v>
      </c>
      <c r="AA175" s="123">
        <f t="shared" si="25"/>
        <v>-61642.5</v>
      </c>
      <c r="AB175" s="123">
        <f t="shared" si="26"/>
        <v>0</v>
      </c>
      <c r="AC175" s="124">
        <f t="shared" si="26"/>
        <v>0</v>
      </c>
    </row>
    <row r="176" spans="1:29" x14ac:dyDescent="0.2">
      <c r="A176" s="104" t="s">
        <v>539</v>
      </c>
      <c r="B176" s="105" t="s">
        <v>623</v>
      </c>
      <c r="C176" s="110" t="s">
        <v>622</v>
      </c>
      <c r="D176" s="89">
        <v>1565</v>
      </c>
      <c r="E176" s="90">
        <v>1879184.5000000002</v>
      </c>
      <c r="F176" s="90">
        <v>1721264.5000000002</v>
      </c>
      <c r="G176" s="90">
        <v>157920</v>
      </c>
      <c r="H176" s="90"/>
      <c r="I176" s="91"/>
      <c r="J176" s="89">
        <v>2016</v>
      </c>
      <c r="K176" s="90">
        <v>2749763.78</v>
      </c>
      <c r="L176" s="90">
        <v>2543243.7799999998</v>
      </c>
      <c r="M176" s="90">
        <v>206520</v>
      </c>
      <c r="N176" s="90"/>
      <c r="O176" s="91"/>
      <c r="P176" s="89">
        <v>1748</v>
      </c>
      <c r="Q176" s="90">
        <f t="shared" ref="Q176:Q221" si="28">SUM(R176:S176)</f>
        <v>2103551.2200000002</v>
      </c>
      <c r="R176" s="90">
        <v>1894031.2200000002</v>
      </c>
      <c r="S176" s="90">
        <v>209520</v>
      </c>
      <c r="T176" s="90">
        <v>0</v>
      </c>
      <c r="U176" s="91">
        <v>0</v>
      </c>
      <c r="V176" s="122">
        <f t="shared" si="22"/>
        <v>183</v>
      </c>
      <c r="W176" s="123">
        <f t="shared" si="22"/>
        <v>224366.71999999997</v>
      </c>
      <c r="X176" s="123">
        <f t="shared" si="24"/>
        <v>0</v>
      </c>
      <c r="Y176" s="124">
        <f t="shared" si="24"/>
        <v>0</v>
      </c>
      <c r="Z176" s="125">
        <f t="shared" si="25"/>
        <v>-268</v>
      </c>
      <c r="AA176" s="123">
        <f t="shared" si="25"/>
        <v>-646212.55999999959</v>
      </c>
      <c r="AB176" s="123">
        <f t="shared" si="26"/>
        <v>0</v>
      </c>
      <c r="AC176" s="124">
        <f t="shared" si="26"/>
        <v>0</v>
      </c>
    </row>
    <row r="177" spans="1:29" x14ac:dyDescent="0.2">
      <c r="A177" s="104">
        <v>16</v>
      </c>
      <c r="B177" s="105" t="s">
        <v>621</v>
      </c>
      <c r="C177" s="110" t="s">
        <v>620</v>
      </c>
      <c r="D177" s="89">
        <v>431</v>
      </c>
      <c r="E177" s="90">
        <v>311608</v>
      </c>
      <c r="F177" s="90">
        <v>283168</v>
      </c>
      <c r="G177" s="90">
        <v>28440</v>
      </c>
      <c r="H177" s="90"/>
      <c r="I177" s="91"/>
      <c r="J177" s="89">
        <v>913</v>
      </c>
      <c r="K177" s="90">
        <v>408753.9</v>
      </c>
      <c r="L177" s="90">
        <v>361953.9</v>
      </c>
      <c r="M177" s="90">
        <v>46800</v>
      </c>
      <c r="N177" s="90"/>
      <c r="O177" s="91"/>
      <c r="P177" s="89">
        <v>452</v>
      </c>
      <c r="Q177" s="90">
        <f t="shared" si="28"/>
        <v>327614.09999999998</v>
      </c>
      <c r="R177" s="90">
        <v>280814.09999999998</v>
      </c>
      <c r="S177" s="90">
        <v>46800</v>
      </c>
      <c r="T177" s="90">
        <v>0</v>
      </c>
      <c r="U177" s="91">
        <v>0</v>
      </c>
      <c r="V177" s="122">
        <f t="shared" si="22"/>
        <v>21</v>
      </c>
      <c r="W177" s="123">
        <f t="shared" si="22"/>
        <v>16006.099999999977</v>
      </c>
      <c r="X177" s="123">
        <f t="shared" si="24"/>
        <v>0</v>
      </c>
      <c r="Y177" s="124">
        <f t="shared" si="24"/>
        <v>0</v>
      </c>
      <c r="Z177" s="125">
        <f t="shared" si="25"/>
        <v>-461</v>
      </c>
      <c r="AA177" s="123">
        <f t="shared" si="25"/>
        <v>-81139.800000000047</v>
      </c>
      <c r="AB177" s="123">
        <f t="shared" si="26"/>
        <v>0</v>
      </c>
      <c r="AC177" s="124">
        <f t="shared" si="26"/>
        <v>0</v>
      </c>
    </row>
    <row r="178" spans="1:29" x14ac:dyDescent="0.2">
      <c r="A178" s="104">
        <v>16</v>
      </c>
      <c r="B178" s="105" t="s">
        <v>619</v>
      </c>
      <c r="C178" s="110" t="s">
        <v>618</v>
      </c>
      <c r="D178" s="89">
        <v>181</v>
      </c>
      <c r="E178" s="90">
        <v>326249.19999999995</v>
      </c>
      <c r="F178" s="90">
        <v>299369.19999999995</v>
      </c>
      <c r="G178" s="90">
        <v>26880</v>
      </c>
      <c r="H178" s="90"/>
      <c r="I178" s="91"/>
      <c r="J178" s="89">
        <v>1013</v>
      </c>
      <c r="K178" s="90">
        <v>436787.8</v>
      </c>
      <c r="L178" s="90">
        <v>398747.8</v>
      </c>
      <c r="M178" s="90">
        <v>38040</v>
      </c>
      <c r="N178" s="90"/>
      <c r="O178" s="91"/>
      <c r="P178" s="89">
        <v>180</v>
      </c>
      <c r="Q178" s="90">
        <f t="shared" si="28"/>
        <v>344801.4</v>
      </c>
      <c r="R178" s="90">
        <v>306041.40000000002</v>
      </c>
      <c r="S178" s="90">
        <v>38760</v>
      </c>
      <c r="T178" s="90">
        <v>0</v>
      </c>
      <c r="U178" s="91">
        <v>0</v>
      </c>
      <c r="V178" s="122">
        <f t="shared" si="22"/>
        <v>-1</v>
      </c>
      <c r="W178" s="123">
        <f t="shared" si="22"/>
        <v>18552.20000000007</v>
      </c>
      <c r="X178" s="123">
        <f t="shared" si="24"/>
        <v>0</v>
      </c>
      <c r="Y178" s="124">
        <f t="shared" si="24"/>
        <v>0</v>
      </c>
      <c r="Z178" s="125">
        <f t="shared" si="25"/>
        <v>-833</v>
      </c>
      <c r="AA178" s="123">
        <f t="shared" si="25"/>
        <v>-91986.399999999965</v>
      </c>
      <c r="AB178" s="123">
        <f t="shared" si="26"/>
        <v>0</v>
      </c>
      <c r="AC178" s="124">
        <f t="shared" si="26"/>
        <v>0</v>
      </c>
    </row>
    <row r="179" spans="1:29" ht="12.75" customHeight="1" x14ac:dyDescent="0.2">
      <c r="A179" s="104" t="s">
        <v>539</v>
      </c>
      <c r="B179" s="105" t="s">
        <v>617</v>
      </c>
      <c r="C179" s="110" t="s">
        <v>616</v>
      </c>
      <c r="D179" s="89"/>
      <c r="E179" s="90">
        <v>6835</v>
      </c>
      <c r="F179" s="90">
        <v>6835</v>
      </c>
      <c r="G179" s="90"/>
      <c r="H179" s="90"/>
      <c r="I179" s="91"/>
      <c r="J179" s="89"/>
      <c r="K179" s="90">
        <v>20890</v>
      </c>
      <c r="L179" s="90">
        <v>20890</v>
      </c>
      <c r="M179" s="90"/>
      <c r="N179" s="90"/>
      <c r="O179" s="91"/>
      <c r="P179" s="89">
        <v>0</v>
      </c>
      <c r="Q179" s="90">
        <f t="shared" si="28"/>
        <v>20505</v>
      </c>
      <c r="R179" s="90">
        <v>20505</v>
      </c>
      <c r="S179" s="90">
        <v>0</v>
      </c>
      <c r="T179" s="90">
        <v>0</v>
      </c>
      <c r="U179" s="91">
        <v>0</v>
      </c>
      <c r="V179" s="122">
        <f t="shared" si="22"/>
        <v>0</v>
      </c>
      <c r="W179" s="123">
        <f t="shared" si="22"/>
        <v>13670</v>
      </c>
      <c r="X179" s="123">
        <f t="shared" si="24"/>
        <v>0</v>
      </c>
      <c r="Y179" s="124">
        <f t="shared" si="24"/>
        <v>0</v>
      </c>
      <c r="Z179" s="125">
        <f t="shared" si="25"/>
        <v>0</v>
      </c>
      <c r="AA179" s="123">
        <f t="shared" si="25"/>
        <v>-385</v>
      </c>
      <c r="AB179" s="123">
        <f t="shared" si="26"/>
        <v>0</v>
      </c>
      <c r="AC179" s="124">
        <f t="shared" si="26"/>
        <v>0</v>
      </c>
    </row>
    <row r="180" spans="1:29" x14ac:dyDescent="0.2">
      <c r="A180" s="104" t="s">
        <v>539</v>
      </c>
      <c r="B180" s="105" t="s">
        <v>615</v>
      </c>
      <c r="C180" s="110" t="s">
        <v>175</v>
      </c>
      <c r="D180" s="89">
        <v>866</v>
      </c>
      <c r="E180" s="90">
        <v>848310.40000000014</v>
      </c>
      <c r="F180" s="90">
        <v>767310.40000000014</v>
      </c>
      <c r="G180" s="90">
        <v>81000</v>
      </c>
      <c r="H180" s="90"/>
      <c r="I180" s="91"/>
      <c r="J180" s="89">
        <v>1033</v>
      </c>
      <c r="K180" s="90">
        <v>1429095.1800000002</v>
      </c>
      <c r="L180" s="90">
        <v>1309215.1800000002</v>
      </c>
      <c r="M180" s="90">
        <v>119880</v>
      </c>
      <c r="N180" s="90"/>
      <c r="O180" s="91"/>
      <c r="P180" s="89">
        <v>1061</v>
      </c>
      <c r="Q180" s="90">
        <f t="shared" si="28"/>
        <v>1086236.5999999999</v>
      </c>
      <c r="R180" s="90">
        <v>968636.59999999986</v>
      </c>
      <c r="S180" s="90">
        <v>117600</v>
      </c>
      <c r="T180" s="90">
        <v>0</v>
      </c>
      <c r="U180" s="91">
        <v>0</v>
      </c>
      <c r="V180" s="122">
        <f t="shared" si="22"/>
        <v>195</v>
      </c>
      <c r="W180" s="123">
        <f t="shared" si="22"/>
        <v>237926.19999999972</v>
      </c>
      <c r="X180" s="123">
        <f t="shared" si="24"/>
        <v>0</v>
      </c>
      <c r="Y180" s="124">
        <f t="shared" si="24"/>
        <v>0</v>
      </c>
      <c r="Z180" s="125">
        <f t="shared" si="25"/>
        <v>28</v>
      </c>
      <c r="AA180" s="123">
        <f t="shared" si="25"/>
        <v>-342858.58000000031</v>
      </c>
      <c r="AB180" s="123">
        <f t="shared" si="26"/>
        <v>0</v>
      </c>
      <c r="AC180" s="124">
        <f t="shared" si="26"/>
        <v>0</v>
      </c>
    </row>
    <row r="181" spans="1:29" x14ac:dyDescent="0.2">
      <c r="A181" s="104" t="s">
        <v>539</v>
      </c>
      <c r="B181" s="105" t="s">
        <v>614</v>
      </c>
      <c r="C181" s="110" t="s">
        <v>613</v>
      </c>
      <c r="D181" s="89">
        <v>518</v>
      </c>
      <c r="E181" s="90">
        <v>326747.90000000002</v>
      </c>
      <c r="F181" s="90">
        <v>299627.90000000002</v>
      </c>
      <c r="G181" s="90">
        <v>27120</v>
      </c>
      <c r="H181" s="90"/>
      <c r="I181" s="91"/>
      <c r="J181" s="89">
        <v>993</v>
      </c>
      <c r="K181" s="90">
        <v>432573</v>
      </c>
      <c r="L181" s="90">
        <v>390093</v>
      </c>
      <c r="M181" s="90">
        <v>42480</v>
      </c>
      <c r="N181" s="90"/>
      <c r="O181" s="91"/>
      <c r="P181" s="89">
        <v>640</v>
      </c>
      <c r="Q181" s="90">
        <f t="shared" si="28"/>
        <v>354960.2</v>
      </c>
      <c r="R181" s="90">
        <v>310440.2</v>
      </c>
      <c r="S181" s="90">
        <v>44520</v>
      </c>
      <c r="T181" s="90">
        <v>0</v>
      </c>
      <c r="U181" s="91">
        <v>0</v>
      </c>
      <c r="V181" s="122">
        <f t="shared" si="22"/>
        <v>122</v>
      </c>
      <c r="W181" s="123">
        <f t="shared" si="22"/>
        <v>28212.299999999988</v>
      </c>
      <c r="X181" s="123">
        <f t="shared" si="24"/>
        <v>0</v>
      </c>
      <c r="Y181" s="124">
        <f t="shared" si="24"/>
        <v>0</v>
      </c>
      <c r="Z181" s="125">
        <f t="shared" si="25"/>
        <v>-353</v>
      </c>
      <c r="AA181" s="123">
        <f t="shared" si="25"/>
        <v>-77612.799999999988</v>
      </c>
      <c r="AB181" s="123">
        <f t="shared" si="26"/>
        <v>0</v>
      </c>
      <c r="AC181" s="124">
        <f t="shared" si="26"/>
        <v>0</v>
      </c>
    </row>
    <row r="182" spans="1:29" ht="12.75" customHeight="1" x14ac:dyDescent="0.2">
      <c r="A182" s="104" t="s">
        <v>539</v>
      </c>
      <c r="B182" s="105" t="s">
        <v>612</v>
      </c>
      <c r="C182" s="110" t="s">
        <v>611</v>
      </c>
      <c r="D182" s="89"/>
      <c r="E182" s="90">
        <v>8729</v>
      </c>
      <c r="F182" s="90">
        <v>8729</v>
      </c>
      <c r="G182" s="90"/>
      <c r="H182" s="90"/>
      <c r="I182" s="91"/>
      <c r="J182" s="89"/>
      <c r="K182" s="90">
        <v>11960</v>
      </c>
      <c r="L182" s="90">
        <v>11960</v>
      </c>
      <c r="M182" s="90"/>
      <c r="N182" s="90"/>
      <c r="O182" s="91"/>
      <c r="P182" s="89">
        <v>0</v>
      </c>
      <c r="Q182" s="90">
        <f t="shared" si="28"/>
        <v>11203</v>
      </c>
      <c r="R182" s="90">
        <v>11203</v>
      </c>
      <c r="S182" s="90">
        <v>0</v>
      </c>
      <c r="T182" s="90">
        <v>0</v>
      </c>
      <c r="U182" s="91">
        <v>0</v>
      </c>
      <c r="V182" s="122">
        <f t="shared" si="22"/>
        <v>0</v>
      </c>
      <c r="W182" s="123">
        <f t="shared" si="22"/>
        <v>2474</v>
      </c>
      <c r="X182" s="123">
        <f t="shared" si="24"/>
        <v>0</v>
      </c>
      <c r="Y182" s="124">
        <f t="shared" si="24"/>
        <v>0</v>
      </c>
      <c r="Z182" s="125">
        <f t="shared" si="25"/>
        <v>0</v>
      </c>
      <c r="AA182" s="123">
        <f t="shared" si="25"/>
        <v>-757</v>
      </c>
      <c r="AB182" s="123">
        <f t="shared" si="26"/>
        <v>0</v>
      </c>
      <c r="AC182" s="124">
        <f t="shared" si="26"/>
        <v>0</v>
      </c>
    </row>
    <row r="183" spans="1:29" x14ac:dyDescent="0.2">
      <c r="A183" s="104" t="s">
        <v>539</v>
      </c>
      <c r="B183" s="105" t="s">
        <v>610</v>
      </c>
      <c r="C183" s="110" t="s">
        <v>609</v>
      </c>
      <c r="D183" s="89"/>
      <c r="E183" s="90">
        <v>18624</v>
      </c>
      <c r="F183" s="90">
        <v>18624</v>
      </c>
      <c r="G183" s="90"/>
      <c r="H183" s="90"/>
      <c r="I183" s="91"/>
      <c r="J183" s="89"/>
      <c r="K183" s="90">
        <v>36669</v>
      </c>
      <c r="L183" s="90">
        <v>36669</v>
      </c>
      <c r="M183" s="90"/>
      <c r="N183" s="90"/>
      <c r="O183" s="91"/>
      <c r="P183" s="89">
        <v>0</v>
      </c>
      <c r="Q183" s="90">
        <f t="shared" si="28"/>
        <v>28047</v>
      </c>
      <c r="R183" s="90">
        <v>28047</v>
      </c>
      <c r="S183" s="90">
        <v>0</v>
      </c>
      <c r="T183" s="90">
        <v>0</v>
      </c>
      <c r="U183" s="91">
        <v>0</v>
      </c>
      <c r="V183" s="122">
        <f t="shared" si="22"/>
        <v>0</v>
      </c>
      <c r="W183" s="123">
        <f t="shared" si="22"/>
        <v>9423</v>
      </c>
      <c r="X183" s="123">
        <f t="shared" si="24"/>
        <v>0</v>
      </c>
      <c r="Y183" s="124">
        <f t="shared" si="24"/>
        <v>0</v>
      </c>
      <c r="Z183" s="125">
        <f t="shared" si="25"/>
        <v>0</v>
      </c>
      <c r="AA183" s="123">
        <f t="shared" si="25"/>
        <v>-8622</v>
      </c>
      <c r="AB183" s="123">
        <f t="shared" si="26"/>
        <v>0</v>
      </c>
      <c r="AC183" s="124">
        <f t="shared" si="26"/>
        <v>0</v>
      </c>
    </row>
    <row r="184" spans="1:29" x14ac:dyDescent="0.2">
      <c r="A184" s="104" t="s">
        <v>539</v>
      </c>
      <c r="B184" s="105" t="s">
        <v>608</v>
      </c>
      <c r="C184" s="110" t="s">
        <v>607</v>
      </c>
      <c r="D184" s="89"/>
      <c r="E184" s="90"/>
      <c r="F184" s="90"/>
      <c r="G184" s="90"/>
      <c r="H184" s="90"/>
      <c r="I184" s="91"/>
      <c r="J184" s="89"/>
      <c r="K184" s="90">
        <v>17730</v>
      </c>
      <c r="L184" s="90">
        <v>17730</v>
      </c>
      <c r="M184" s="90"/>
      <c r="N184" s="90"/>
      <c r="O184" s="91"/>
      <c r="P184" s="89">
        <v>0</v>
      </c>
      <c r="Q184" s="90">
        <f t="shared" si="28"/>
        <v>8472</v>
      </c>
      <c r="R184" s="90">
        <v>8472</v>
      </c>
      <c r="S184" s="90">
        <v>0</v>
      </c>
      <c r="T184" s="90">
        <v>0</v>
      </c>
      <c r="U184" s="91">
        <v>0</v>
      </c>
      <c r="V184" s="122">
        <f t="shared" si="22"/>
        <v>0</v>
      </c>
      <c r="W184" s="123">
        <f t="shared" si="22"/>
        <v>8472</v>
      </c>
      <c r="X184" s="123">
        <f t="shared" si="24"/>
        <v>0</v>
      </c>
      <c r="Y184" s="124">
        <f t="shared" si="24"/>
        <v>0</v>
      </c>
      <c r="Z184" s="125">
        <f t="shared" si="25"/>
        <v>0</v>
      </c>
      <c r="AA184" s="123">
        <f t="shared" si="25"/>
        <v>-9258</v>
      </c>
      <c r="AB184" s="123">
        <f t="shared" si="26"/>
        <v>0</v>
      </c>
      <c r="AC184" s="124">
        <f t="shared" si="26"/>
        <v>0</v>
      </c>
    </row>
    <row r="185" spans="1:29" x14ac:dyDescent="0.2">
      <c r="A185" s="104" t="s">
        <v>539</v>
      </c>
      <c r="B185" s="105" t="s">
        <v>606</v>
      </c>
      <c r="C185" s="110" t="s">
        <v>605</v>
      </c>
      <c r="D185" s="89">
        <v>17094</v>
      </c>
      <c r="E185" s="90">
        <v>23087206.020000003</v>
      </c>
      <c r="F185" s="90">
        <v>21827806.020000003</v>
      </c>
      <c r="G185" s="90">
        <v>1259400</v>
      </c>
      <c r="H185" s="90">
        <v>412613</v>
      </c>
      <c r="I185" s="91">
        <v>6445201.5799999982</v>
      </c>
      <c r="J185" s="89">
        <v>19986</v>
      </c>
      <c r="K185" s="90">
        <v>33080240.050000001</v>
      </c>
      <c r="L185" s="90">
        <v>31225040.050000001</v>
      </c>
      <c r="M185" s="90">
        <v>1855200</v>
      </c>
      <c r="N185" s="90">
        <v>945724</v>
      </c>
      <c r="O185" s="91">
        <v>7846556.8200000003</v>
      </c>
      <c r="P185" s="89">
        <v>19562</v>
      </c>
      <c r="Q185" s="90">
        <f t="shared" si="28"/>
        <v>30552148.360000003</v>
      </c>
      <c r="R185" s="90">
        <v>28642468.360000003</v>
      </c>
      <c r="S185" s="90">
        <v>1909680</v>
      </c>
      <c r="T185" s="90">
        <v>466954</v>
      </c>
      <c r="U185" s="91">
        <v>7875244.8999999994</v>
      </c>
      <c r="V185" s="122">
        <f t="shared" si="22"/>
        <v>2468</v>
      </c>
      <c r="W185" s="123">
        <f t="shared" si="22"/>
        <v>7464942.3399999999</v>
      </c>
      <c r="X185" s="123">
        <f t="shared" si="24"/>
        <v>54341</v>
      </c>
      <c r="Y185" s="124">
        <f t="shared" si="24"/>
        <v>1430043.3200000012</v>
      </c>
      <c r="Z185" s="125">
        <f t="shared" si="25"/>
        <v>-424</v>
      </c>
      <c r="AA185" s="123">
        <f t="shared" si="25"/>
        <v>-2528091.6899999976</v>
      </c>
      <c r="AB185" s="123">
        <f t="shared" si="26"/>
        <v>-478770</v>
      </c>
      <c r="AC185" s="124">
        <f t="shared" si="26"/>
        <v>28688.079999999143</v>
      </c>
    </row>
    <row r="186" spans="1:29" x14ac:dyDescent="0.2">
      <c r="A186" s="104" t="s">
        <v>539</v>
      </c>
      <c r="B186" s="105" t="s">
        <v>604</v>
      </c>
      <c r="C186" s="110" t="s">
        <v>603</v>
      </c>
      <c r="D186" s="89">
        <v>4799</v>
      </c>
      <c r="E186" s="90">
        <v>5366623.620000001</v>
      </c>
      <c r="F186" s="90">
        <v>4976743.620000001</v>
      </c>
      <c r="G186" s="90">
        <v>389880</v>
      </c>
      <c r="H186" s="90">
        <v>5509</v>
      </c>
      <c r="I186" s="91"/>
      <c r="J186" s="89">
        <v>5063</v>
      </c>
      <c r="K186" s="90">
        <v>9367173.8000000007</v>
      </c>
      <c r="L186" s="90">
        <v>8814093.8000000007</v>
      </c>
      <c r="M186" s="90">
        <v>553080</v>
      </c>
      <c r="N186" s="90">
        <v>15119</v>
      </c>
      <c r="O186" s="91"/>
      <c r="P186" s="89">
        <v>4698</v>
      </c>
      <c r="Q186" s="90">
        <f t="shared" si="28"/>
        <v>7390513.8999999994</v>
      </c>
      <c r="R186" s="90">
        <v>6843793.8999999994</v>
      </c>
      <c r="S186" s="90">
        <v>546720</v>
      </c>
      <c r="T186" s="90">
        <v>14104</v>
      </c>
      <c r="U186" s="91">
        <v>0</v>
      </c>
      <c r="V186" s="122">
        <f t="shared" si="22"/>
        <v>-101</v>
      </c>
      <c r="W186" s="123">
        <f t="shared" si="22"/>
        <v>2023890.2799999984</v>
      </c>
      <c r="X186" s="123">
        <f t="shared" si="24"/>
        <v>8595</v>
      </c>
      <c r="Y186" s="124">
        <f t="shared" si="24"/>
        <v>0</v>
      </c>
      <c r="Z186" s="125">
        <f t="shared" si="25"/>
        <v>-365</v>
      </c>
      <c r="AA186" s="123">
        <f t="shared" si="25"/>
        <v>-1976659.9000000013</v>
      </c>
      <c r="AB186" s="123">
        <f t="shared" si="26"/>
        <v>-1015</v>
      </c>
      <c r="AC186" s="124">
        <f t="shared" si="26"/>
        <v>0</v>
      </c>
    </row>
    <row r="187" spans="1:29" x14ac:dyDescent="0.2">
      <c r="A187" s="104" t="s">
        <v>539</v>
      </c>
      <c r="B187" s="105" t="s">
        <v>602</v>
      </c>
      <c r="C187" s="110" t="s">
        <v>174</v>
      </c>
      <c r="D187" s="89">
        <v>1111</v>
      </c>
      <c r="E187" s="90">
        <v>1095717.3599999999</v>
      </c>
      <c r="F187" s="90">
        <v>977517.35999999987</v>
      </c>
      <c r="G187" s="90">
        <v>118200</v>
      </c>
      <c r="H187" s="90"/>
      <c r="I187" s="91"/>
      <c r="J187" s="89">
        <v>1179</v>
      </c>
      <c r="K187" s="90">
        <v>1523447.0799999998</v>
      </c>
      <c r="L187" s="90">
        <v>1336967.0799999998</v>
      </c>
      <c r="M187" s="90">
        <v>186480</v>
      </c>
      <c r="N187" s="90"/>
      <c r="O187" s="91"/>
      <c r="P187" s="89">
        <v>1142</v>
      </c>
      <c r="Q187" s="90">
        <f t="shared" si="28"/>
        <v>1156450.3</v>
      </c>
      <c r="R187" s="90">
        <v>975850.3</v>
      </c>
      <c r="S187" s="90">
        <v>180600</v>
      </c>
      <c r="T187" s="90">
        <v>0</v>
      </c>
      <c r="U187" s="91">
        <v>0</v>
      </c>
      <c r="V187" s="122">
        <f t="shared" si="22"/>
        <v>31</v>
      </c>
      <c r="W187" s="123">
        <f t="shared" si="22"/>
        <v>60732.940000000177</v>
      </c>
      <c r="X187" s="123">
        <f t="shared" si="24"/>
        <v>0</v>
      </c>
      <c r="Y187" s="124">
        <f t="shared" si="24"/>
        <v>0</v>
      </c>
      <c r="Z187" s="125">
        <f t="shared" si="25"/>
        <v>-37</v>
      </c>
      <c r="AA187" s="123">
        <f t="shared" si="25"/>
        <v>-366996.7799999998</v>
      </c>
      <c r="AB187" s="123">
        <f t="shared" si="26"/>
        <v>0</v>
      </c>
      <c r="AC187" s="124">
        <f t="shared" si="26"/>
        <v>0</v>
      </c>
    </row>
    <row r="188" spans="1:29" ht="12.75" customHeight="1" x14ac:dyDescent="0.2">
      <c r="A188" s="104" t="s">
        <v>539</v>
      </c>
      <c r="B188" s="105" t="s">
        <v>601</v>
      </c>
      <c r="C188" s="110" t="s">
        <v>176</v>
      </c>
      <c r="D188" s="89">
        <v>1856</v>
      </c>
      <c r="E188" s="90">
        <v>1953789.98</v>
      </c>
      <c r="F188" s="90">
        <v>1783149.98</v>
      </c>
      <c r="G188" s="90">
        <v>170640</v>
      </c>
      <c r="H188" s="90"/>
      <c r="I188" s="91"/>
      <c r="J188" s="89">
        <v>2413</v>
      </c>
      <c r="K188" s="90">
        <v>2777880.42</v>
      </c>
      <c r="L188" s="90">
        <v>2521680.42</v>
      </c>
      <c r="M188" s="90">
        <v>256200</v>
      </c>
      <c r="N188" s="90"/>
      <c r="O188" s="91"/>
      <c r="P188" s="89">
        <v>2044</v>
      </c>
      <c r="Q188" s="90">
        <f t="shared" si="28"/>
        <v>2118142.9399999995</v>
      </c>
      <c r="R188" s="90">
        <v>1858222.9399999995</v>
      </c>
      <c r="S188" s="90">
        <v>259920</v>
      </c>
      <c r="T188" s="90">
        <v>0</v>
      </c>
      <c r="U188" s="91">
        <v>0</v>
      </c>
      <c r="V188" s="122">
        <f t="shared" si="22"/>
        <v>188</v>
      </c>
      <c r="W188" s="123">
        <f t="shared" si="22"/>
        <v>164352.9599999995</v>
      </c>
      <c r="X188" s="123">
        <f t="shared" si="24"/>
        <v>0</v>
      </c>
      <c r="Y188" s="124">
        <f t="shared" si="24"/>
        <v>0</v>
      </c>
      <c r="Z188" s="125">
        <f t="shared" si="25"/>
        <v>-369</v>
      </c>
      <c r="AA188" s="123">
        <f t="shared" si="25"/>
        <v>-659737.48000000045</v>
      </c>
      <c r="AB188" s="123">
        <f t="shared" si="26"/>
        <v>0</v>
      </c>
      <c r="AC188" s="124">
        <f t="shared" si="26"/>
        <v>0</v>
      </c>
    </row>
    <row r="189" spans="1:29" ht="12.75" customHeight="1" x14ac:dyDescent="0.2">
      <c r="A189" s="104" t="s">
        <v>539</v>
      </c>
      <c r="B189" s="105" t="s">
        <v>600</v>
      </c>
      <c r="C189" s="110" t="s">
        <v>599</v>
      </c>
      <c r="D189" s="89">
        <v>4533</v>
      </c>
      <c r="E189" s="90">
        <v>5500782.1800000016</v>
      </c>
      <c r="F189" s="90">
        <v>5233782.1800000016</v>
      </c>
      <c r="G189" s="90">
        <v>267000</v>
      </c>
      <c r="H189" s="90">
        <v>61707</v>
      </c>
      <c r="I189" s="91"/>
      <c r="J189" s="89">
        <v>5614</v>
      </c>
      <c r="K189" s="90">
        <v>9914193.3999999985</v>
      </c>
      <c r="L189" s="90">
        <v>9569553.3999999985</v>
      </c>
      <c r="M189" s="90">
        <v>344640</v>
      </c>
      <c r="N189" s="90">
        <v>153818</v>
      </c>
      <c r="O189" s="91"/>
      <c r="P189" s="89">
        <v>5862</v>
      </c>
      <c r="Q189" s="90">
        <f t="shared" si="28"/>
        <v>9024994.0999999996</v>
      </c>
      <c r="R189" s="90">
        <v>8641834.0999999996</v>
      </c>
      <c r="S189" s="90">
        <v>383160</v>
      </c>
      <c r="T189" s="90">
        <v>93917</v>
      </c>
      <c r="U189" s="91">
        <v>0</v>
      </c>
      <c r="V189" s="122">
        <f t="shared" si="22"/>
        <v>1329</v>
      </c>
      <c r="W189" s="123">
        <f t="shared" si="22"/>
        <v>3524211.9199999981</v>
      </c>
      <c r="X189" s="123">
        <f t="shared" si="24"/>
        <v>32210</v>
      </c>
      <c r="Y189" s="124">
        <f t="shared" si="24"/>
        <v>0</v>
      </c>
      <c r="Z189" s="125">
        <f t="shared" si="25"/>
        <v>248</v>
      </c>
      <c r="AA189" s="123">
        <f t="shared" si="25"/>
        <v>-889199.29999999888</v>
      </c>
      <c r="AB189" s="123">
        <f t="shared" si="26"/>
        <v>-59901</v>
      </c>
      <c r="AC189" s="124">
        <f t="shared" si="26"/>
        <v>0</v>
      </c>
    </row>
    <row r="190" spans="1:29" ht="12.75" customHeight="1" x14ac:dyDescent="0.2">
      <c r="A190" s="104" t="s">
        <v>539</v>
      </c>
      <c r="B190" s="105" t="s">
        <v>598</v>
      </c>
      <c r="C190" s="110" t="s">
        <v>597</v>
      </c>
      <c r="D190" s="89">
        <v>1894</v>
      </c>
      <c r="E190" s="90">
        <v>1414993</v>
      </c>
      <c r="F190" s="90">
        <v>1332673</v>
      </c>
      <c r="G190" s="90">
        <v>82320</v>
      </c>
      <c r="H190" s="90">
        <v>1435</v>
      </c>
      <c r="I190" s="91"/>
      <c r="J190" s="89">
        <v>1909</v>
      </c>
      <c r="K190" s="90">
        <v>2641419.14</v>
      </c>
      <c r="L190" s="90">
        <v>2498979.14</v>
      </c>
      <c r="M190" s="90">
        <v>142440</v>
      </c>
      <c r="N190" s="90">
        <v>27477</v>
      </c>
      <c r="O190" s="91"/>
      <c r="P190" s="89">
        <v>1846</v>
      </c>
      <c r="Q190" s="90">
        <f t="shared" si="28"/>
        <v>2116410.2000000002</v>
      </c>
      <c r="R190" s="90">
        <v>1969770.2</v>
      </c>
      <c r="S190" s="90">
        <v>146640</v>
      </c>
      <c r="T190" s="90">
        <v>15424</v>
      </c>
      <c r="U190" s="91">
        <v>0</v>
      </c>
      <c r="V190" s="122">
        <f t="shared" si="22"/>
        <v>-48</v>
      </c>
      <c r="W190" s="123">
        <f t="shared" si="22"/>
        <v>701417.20000000019</v>
      </c>
      <c r="X190" s="123">
        <f t="shared" si="24"/>
        <v>13989</v>
      </c>
      <c r="Y190" s="124">
        <f t="shared" si="24"/>
        <v>0</v>
      </c>
      <c r="Z190" s="125">
        <f t="shared" si="25"/>
        <v>-63</v>
      </c>
      <c r="AA190" s="123">
        <f t="shared" si="25"/>
        <v>-525008.93999999994</v>
      </c>
      <c r="AB190" s="123">
        <f t="shared" si="26"/>
        <v>-12053</v>
      </c>
      <c r="AC190" s="124">
        <f t="shared" si="26"/>
        <v>0</v>
      </c>
    </row>
    <row r="191" spans="1:29" ht="12.75" customHeight="1" x14ac:dyDescent="0.2">
      <c r="A191" s="104" t="s">
        <v>539</v>
      </c>
      <c r="B191" s="105" t="s">
        <v>596</v>
      </c>
      <c r="C191" s="110" t="s">
        <v>595</v>
      </c>
      <c r="D191" s="89">
        <v>178</v>
      </c>
      <c r="E191" s="90">
        <v>442805.6</v>
      </c>
      <c r="F191" s="90">
        <v>397685.6</v>
      </c>
      <c r="G191" s="90">
        <v>45120</v>
      </c>
      <c r="H191" s="90"/>
      <c r="I191" s="91"/>
      <c r="J191" s="89">
        <v>433</v>
      </c>
      <c r="K191" s="90">
        <v>640252.9</v>
      </c>
      <c r="L191" s="90">
        <v>575212.9</v>
      </c>
      <c r="M191" s="90">
        <v>65040</v>
      </c>
      <c r="N191" s="90"/>
      <c r="O191" s="91"/>
      <c r="P191" s="89">
        <v>386</v>
      </c>
      <c r="Q191" s="90">
        <f t="shared" si="28"/>
        <v>619539.5</v>
      </c>
      <c r="R191" s="90">
        <v>556299.5</v>
      </c>
      <c r="S191" s="90">
        <v>63240</v>
      </c>
      <c r="T191" s="90">
        <v>0</v>
      </c>
      <c r="U191" s="91">
        <v>0</v>
      </c>
      <c r="V191" s="122">
        <f t="shared" si="22"/>
        <v>208</v>
      </c>
      <c r="W191" s="123">
        <f t="shared" si="22"/>
        <v>176733.90000000002</v>
      </c>
      <c r="X191" s="123">
        <f t="shared" si="24"/>
        <v>0</v>
      </c>
      <c r="Y191" s="124">
        <f t="shared" si="24"/>
        <v>0</v>
      </c>
      <c r="Z191" s="125">
        <f t="shared" si="25"/>
        <v>-47</v>
      </c>
      <c r="AA191" s="123">
        <f t="shared" si="25"/>
        <v>-20713.400000000023</v>
      </c>
      <c r="AB191" s="123">
        <f t="shared" si="26"/>
        <v>0</v>
      </c>
      <c r="AC191" s="124">
        <f t="shared" si="26"/>
        <v>0</v>
      </c>
    </row>
    <row r="192" spans="1:29" ht="12.75" customHeight="1" x14ac:dyDescent="0.2">
      <c r="A192" s="104" t="s">
        <v>539</v>
      </c>
      <c r="B192" s="105" t="s">
        <v>594</v>
      </c>
      <c r="C192" s="110" t="s">
        <v>593</v>
      </c>
      <c r="D192" s="89">
        <v>6798</v>
      </c>
      <c r="E192" s="90">
        <v>13429291.860000001</v>
      </c>
      <c r="F192" s="90">
        <v>13143691.860000001</v>
      </c>
      <c r="G192" s="90">
        <v>285600</v>
      </c>
      <c r="H192" s="90">
        <v>59172</v>
      </c>
      <c r="I192" s="91">
        <v>2497131.5400000005</v>
      </c>
      <c r="J192" s="89">
        <v>8096</v>
      </c>
      <c r="K192" s="90">
        <v>15908672.300000003</v>
      </c>
      <c r="L192" s="90">
        <v>15441632.300000003</v>
      </c>
      <c r="M192" s="90">
        <v>467040</v>
      </c>
      <c r="N192" s="90">
        <v>220725.88</v>
      </c>
      <c r="O192" s="91">
        <v>2294966.21</v>
      </c>
      <c r="P192" s="89">
        <v>7760</v>
      </c>
      <c r="Q192" s="90">
        <f t="shared" si="28"/>
        <v>13700808.960000001</v>
      </c>
      <c r="R192" s="90">
        <v>13219848.960000001</v>
      </c>
      <c r="S192" s="90">
        <v>480960</v>
      </c>
      <c r="T192" s="90">
        <v>133642</v>
      </c>
      <c r="U192" s="91">
        <v>2187796.0100000002</v>
      </c>
      <c r="V192" s="122">
        <f t="shared" si="22"/>
        <v>962</v>
      </c>
      <c r="W192" s="123">
        <f t="shared" si="22"/>
        <v>271517.09999999963</v>
      </c>
      <c r="X192" s="123">
        <f t="shared" si="24"/>
        <v>74470</v>
      </c>
      <c r="Y192" s="124">
        <f t="shared" si="24"/>
        <v>-309335.53000000026</v>
      </c>
      <c r="Z192" s="125">
        <f t="shared" si="25"/>
        <v>-336</v>
      </c>
      <c r="AA192" s="123">
        <f t="shared" si="25"/>
        <v>-2207863.3400000017</v>
      </c>
      <c r="AB192" s="123">
        <f t="shared" si="26"/>
        <v>-87083.88</v>
      </c>
      <c r="AC192" s="124">
        <f t="shared" si="26"/>
        <v>-107170.19999999972</v>
      </c>
    </row>
    <row r="193" spans="1:29" ht="12.75" customHeight="1" x14ac:dyDescent="0.2">
      <c r="A193" s="104" t="s">
        <v>539</v>
      </c>
      <c r="B193" s="105" t="s">
        <v>592</v>
      </c>
      <c r="C193" s="110" t="s">
        <v>591</v>
      </c>
      <c r="D193" s="89">
        <v>1433</v>
      </c>
      <c r="E193" s="90">
        <v>2980831.58</v>
      </c>
      <c r="F193" s="90">
        <v>2872351.58</v>
      </c>
      <c r="G193" s="90">
        <v>108480</v>
      </c>
      <c r="H193" s="90">
        <v>33620</v>
      </c>
      <c r="I193" s="91"/>
      <c r="J193" s="89">
        <v>1794</v>
      </c>
      <c r="K193" s="90">
        <v>3751440.8</v>
      </c>
      <c r="L193" s="90">
        <v>3594720.8</v>
      </c>
      <c r="M193" s="90">
        <v>156720</v>
      </c>
      <c r="N193" s="90">
        <v>104015</v>
      </c>
      <c r="O193" s="91"/>
      <c r="P193" s="89">
        <v>1736</v>
      </c>
      <c r="Q193" s="90">
        <f t="shared" si="28"/>
        <v>3536984.1399999997</v>
      </c>
      <c r="R193" s="90">
        <v>3392384.1399999997</v>
      </c>
      <c r="S193" s="90">
        <v>144600</v>
      </c>
      <c r="T193" s="90">
        <v>39275</v>
      </c>
      <c r="U193" s="91">
        <v>0</v>
      </c>
      <c r="V193" s="122">
        <f t="shared" si="22"/>
        <v>303</v>
      </c>
      <c r="W193" s="123">
        <f t="shared" si="22"/>
        <v>556152.55999999959</v>
      </c>
      <c r="X193" s="123">
        <f t="shared" si="24"/>
        <v>5655</v>
      </c>
      <c r="Y193" s="124">
        <f t="shared" si="24"/>
        <v>0</v>
      </c>
      <c r="Z193" s="125">
        <f t="shared" si="25"/>
        <v>-58</v>
      </c>
      <c r="AA193" s="123">
        <f t="shared" si="25"/>
        <v>-214456.66000000015</v>
      </c>
      <c r="AB193" s="123">
        <f t="shared" si="26"/>
        <v>-64740</v>
      </c>
      <c r="AC193" s="124">
        <f t="shared" si="26"/>
        <v>0</v>
      </c>
    </row>
    <row r="194" spans="1:29" ht="12.75" customHeight="1" x14ac:dyDescent="0.2">
      <c r="A194" s="104" t="s">
        <v>539</v>
      </c>
      <c r="B194" s="105" t="s">
        <v>590</v>
      </c>
      <c r="C194" s="110" t="s">
        <v>589</v>
      </c>
      <c r="D194" s="89">
        <v>3541</v>
      </c>
      <c r="E194" s="90">
        <v>1716024.0000000005</v>
      </c>
      <c r="F194" s="90">
        <v>1628424.0000000005</v>
      </c>
      <c r="G194" s="90">
        <v>87600</v>
      </c>
      <c r="H194" s="90"/>
      <c r="I194" s="91">
        <v>2217345.2700000005</v>
      </c>
      <c r="J194" s="89">
        <v>3447</v>
      </c>
      <c r="K194" s="90">
        <v>5484883.4800000004</v>
      </c>
      <c r="L194" s="90">
        <v>5339803.4800000004</v>
      </c>
      <c r="M194" s="90">
        <v>145080</v>
      </c>
      <c r="N194" s="90"/>
      <c r="O194" s="91">
        <v>2111602.8600000003</v>
      </c>
      <c r="P194" s="89">
        <v>3448</v>
      </c>
      <c r="Q194" s="90">
        <f t="shared" si="28"/>
        <v>3320925.4000000004</v>
      </c>
      <c r="R194" s="90">
        <v>3177165.4000000004</v>
      </c>
      <c r="S194" s="90">
        <v>143760</v>
      </c>
      <c r="T194" s="90">
        <v>0</v>
      </c>
      <c r="U194" s="91">
        <v>2138030.65</v>
      </c>
      <c r="V194" s="122">
        <f t="shared" si="22"/>
        <v>-93</v>
      </c>
      <c r="W194" s="123">
        <f t="shared" si="22"/>
        <v>1604901.4</v>
      </c>
      <c r="X194" s="123">
        <f t="shared" si="24"/>
        <v>0</v>
      </c>
      <c r="Y194" s="124">
        <f t="shared" si="24"/>
        <v>-79314.620000000577</v>
      </c>
      <c r="Z194" s="125">
        <f t="shared" si="25"/>
        <v>1</v>
      </c>
      <c r="AA194" s="123">
        <f t="shared" si="25"/>
        <v>-2163958.08</v>
      </c>
      <c r="AB194" s="123">
        <f t="shared" si="26"/>
        <v>0</v>
      </c>
      <c r="AC194" s="124">
        <f t="shared" si="26"/>
        <v>26427.789999999572</v>
      </c>
    </row>
    <row r="195" spans="1:29" ht="12.75" customHeight="1" x14ac:dyDescent="0.2">
      <c r="A195" s="104" t="s">
        <v>539</v>
      </c>
      <c r="B195" s="105" t="s">
        <v>588</v>
      </c>
      <c r="C195" s="110" t="s">
        <v>587</v>
      </c>
      <c r="D195" s="89">
        <v>1382</v>
      </c>
      <c r="E195" s="90">
        <v>1277008.1000000001</v>
      </c>
      <c r="F195" s="90">
        <v>1205848.1000000001</v>
      </c>
      <c r="G195" s="90">
        <v>71160</v>
      </c>
      <c r="H195" s="90"/>
      <c r="I195" s="91"/>
      <c r="J195" s="89">
        <v>1437</v>
      </c>
      <c r="K195" s="90">
        <v>2404921.02</v>
      </c>
      <c r="L195" s="90">
        <v>2300401.02</v>
      </c>
      <c r="M195" s="90">
        <v>104520</v>
      </c>
      <c r="N195" s="90"/>
      <c r="O195" s="91"/>
      <c r="P195" s="89">
        <v>1388</v>
      </c>
      <c r="Q195" s="90">
        <f t="shared" si="28"/>
        <v>1990505.1600000001</v>
      </c>
      <c r="R195" s="90">
        <v>1885865.1600000001</v>
      </c>
      <c r="S195" s="90">
        <v>104640</v>
      </c>
      <c r="T195" s="90">
        <v>0</v>
      </c>
      <c r="U195" s="91">
        <v>0</v>
      </c>
      <c r="V195" s="122">
        <f t="shared" si="22"/>
        <v>6</v>
      </c>
      <c r="W195" s="123">
        <f t="shared" si="22"/>
        <v>713497.06</v>
      </c>
      <c r="X195" s="123">
        <f t="shared" si="24"/>
        <v>0</v>
      </c>
      <c r="Y195" s="124">
        <f t="shared" si="24"/>
        <v>0</v>
      </c>
      <c r="Z195" s="125">
        <f t="shared" si="25"/>
        <v>-49</v>
      </c>
      <c r="AA195" s="123">
        <f t="shared" si="25"/>
        <v>-414415.85999999987</v>
      </c>
      <c r="AB195" s="123">
        <f t="shared" si="26"/>
        <v>0</v>
      </c>
      <c r="AC195" s="124">
        <f t="shared" si="26"/>
        <v>0</v>
      </c>
    </row>
    <row r="196" spans="1:29" ht="12.75" customHeight="1" x14ac:dyDescent="0.2">
      <c r="A196" s="104" t="s">
        <v>539</v>
      </c>
      <c r="B196" s="105" t="s">
        <v>586</v>
      </c>
      <c r="C196" s="110" t="s">
        <v>585</v>
      </c>
      <c r="D196" s="89">
        <v>2201</v>
      </c>
      <c r="E196" s="90">
        <v>3383334.16</v>
      </c>
      <c r="F196" s="90">
        <v>3301134.16</v>
      </c>
      <c r="G196" s="90">
        <v>82200</v>
      </c>
      <c r="H196" s="90">
        <v>35610</v>
      </c>
      <c r="I196" s="91"/>
      <c r="J196" s="89">
        <v>2656</v>
      </c>
      <c r="K196" s="90">
        <v>3939578.7199999997</v>
      </c>
      <c r="L196" s="90">
        <v>3806858.7199999997</v>
      </c>
      <c r="M196" s="90">
        <v>132720</v>
      </c>
      <c r="N196" s="90">
        <v>196422</v>
      </c>
      <c r="O196" s="91"/>
      <c r="P196" s="89">
        <v>2597</v>
      </c>
      <c r="Q196" s="90">
        <f t="shared" si="28"/>
        <v>3683555.8200000003</v>
      </c>
      <c r="R196" s="90">
        <v>3541355.8200000003</v>
      </c>
      <c r="S196" s="90">
        <v>142200</v>
      </c>
      <c r="T196" s="90">
        <v>67267</v>
      </c>
      <c r="U196" s="91">
        <v>0</v>
      </c>
      <c r="V196" s="122">
        <f t="shared" si="22"/>
        <v>396</v>
      </c>
      <c r="W196" s="123">
        <f t="shared" si="22"/>
        <v>300221.66000000015</v>
      </c>
      <c r="X196" s="123">
        <f t="shared" si="24"/>
        <v>31657</v>
      </c>
      <c r="Y196" s="124">
        <f t="shared" si="24"/>
        <v>0</v>
      </c>
      <c r="Z196" s="125">
        <f t="shared" si="25"/>
        <v>-59</v>
      </c>
      <c r="AA196" s="123">
        <f t="shared" si="25"/>
        <v>-256022.89999999944</v>
      </c>
      <c r="AB196" s="123">
        <f t="shared" si="26"/>
        <v>-129155</v>
      </c>
      <c r="AC196" s="124">
        <f t="shared" si="26"/>
        <v>0</v>
      </c>
    </row>
    <row r="197" spans="1:29" ht="12.75" customHeight="1" x14ac:dyDescent="0.2">
      <c r="A197" s="104" t="s">
        <v>539</v>
      </c>
      <c r="B197" s="105" t="s">
        <v>584</v>
      </c>
      <c r="C197" s="110" t="s">
        <v>583</v>
      </c>
      <c r="D197" s="89">
        <v>618</v>
      </c>
      <c r="E197" s="90">
        <v>554671.56000000006</v>
      </c>
      <c r="F197" s="90">
        <v>520111.56000000006</v>
      </c>
      <c r="G197" s="90">
        <v>34560</v>
      </c>
      <c r="H197" s="90"/>
      <c r="I197" s="91"/>
      <c r="J197" s="89">
        <v>741</v>
      </c>
      <c r="K197" s="90">
        <v>1012217.26</v>
      </c>
      <c r="L197" s="90">
        <v>961697.26</v>
      </c>
      <c r="M197" s="90">
        <v>50520</v>
      </c>
      <c r="N197" s="90"/>
      <c r="O197" s="91"/>
      <c r="P197" s="89">
        <v>666</v>
      </c>
      <c r="Q197" s="90">
        <f t="shared" si="28"/>
        <v>931066.34</v>
      </c>
      <c r="R197" s="90">
        <v>881386.34</v>
      </c>
      <c r="S197" s="90">
        <v>49680</v>
      </c>
      <c r="T197" s="90">
        <v>0</v>
      </c>
      <c r="U197" s="91">
        <v>0</v>
      </c>
      <c r="V197" s="122">
        <f t="shared" si="22"/>
        <v>48</v>
      </c>
      <c r="W197" s="123">
        <f t="shared" si="22"/>
        <v>376394.77999999991</v>
      </c>
      <c r="X197" s="123">
        <f t="shared" si="24"/>
        <v>0</v>
      </c>
      <c r="Y197" s="124">
        <f t="shared" si="24"/>
        <v>0</v>
      </c>
      <c r="Z197" s="125">
        <f t="shared" si="25"/>
        <v>-75</v>
      </c>
      <c r="AA197" s="123">
        <f t="shared" si="25"/>
        <v>-81150.920000000042</v>
      </c>
      <c r="AB197" s="123">
        <f t="shared" si="26"/>
        <v>0</v>
      </c>
      <c r="AC197" s="124">
        <f t="shared" si="26"/>
        <v>0</v>
      </c>
    </row>
    <row r="198" spans="1:29" ht="12.75" customHeight="1" x14ac:dyDescent="0.2">
      <c r="A198" s="104" t="s">
        <v>539</v>
      </c>
      <c r="B198" s="105" t="s">
        <v>582</v>
      </c>
      <c r="C198" s="110" t="s">
        <v>581</v>
      </c>
      <c r="D198" s="89">
        <v>217</v>
      </c>
      <c r="E198" s="90">
        <v>340009.29999999993</v>
      </c>
      <c r="F198" s="90">
        <v>313009.29999999993</v>
      </c>
      <c r="G198" s="90">
        <v>27000</v>
      </c>
      <c r="H198" s="90"/>
      <c r="I198" s="91"/>
      <c r="J198" s="89">
        <v>268</v>
      </c>
      <c r="K198" s="90">
        <v>733112.4</v>
      </c>
      <c r="L198" s="90">
        <v>693752.4</v>
      </c>
      <c r="M198" s="90">
        <v>39360</v>
      </c>
      <c r="N198" s="90"/>
      <c r="O198" s="91"/>
      <c r="P198" s="89">
        <v>233</v>
      </c>
      <c r="Q198" s="90">
        <f t="shared" si="28"/>
        <v>632648.30000000005</v>
      </c>
      <c r="R198" s="90">
        <v>596288.30000000005</v>
      </c>
      <c r="S198" s="90">
        <v>36360</v>
      </c>
      <c r="T198" s="90">
        <v>0</v>
      </c>
      <c r="U198" s="91">
        <v>0</v>
      </c>
      <c r="V198" s="122">
        <f t="shared" si="22"/>
        <v>16</v>
      </c>
      <c r="W198" s="123">
        <f t="shared" si="22"/>
        <v>292639.00000000012</v>
      </c>
      <c r="X198" s="123">
        <f t="shared" si="24"/>
        <v>0</v>
      </c>
      <c r="Y198" s="124">
        <f t="shared" si="24"/>
        <v>0</v>
      </c>
      <c r="Z198" s="125">
        <f t="shared" si="25"/>
        <v>-35</v>
      </c>
      <c r="AA198" s="123">
        <f t="shared" si="25"/>
        <v>-100464.09999999998</v>
      </c>
      <c r="AB198" s="123">
        <f t="shared" si="26"/>
        <v>0</v>
      </c>
      <c r="AC198" s="124">
        <f t="shared" si="26"/>
        <v>0</v>
      </c>
    </row>
    <row r="199" spans="1:29" ht="12.75" customHeight="1" x14ac:dyDescent="0.2">
      <c r="A199" s="104" t="s">
        <v>539</v>
      </c>
      <c r="B199" s="105" t="s">
        <v>580</v>
      </c>
      <c r="C199" s="110" t="s">
        <v>579</v>
      </c>
      <c r="D199" s="89">
        <v>264</v>
      </c>
      <c r="E199" s="90">
        <v>327777.59999999998</v>
      </c>
      <c r="F199" s="90">
        <v>307017.59999999998</v>
      </c>
      <c r="G199" s="90">
        <v>20760</v>
      </c>
      <c r="H199" s="90"/>
      <c r="I199" s="91"/>
      <c r="J199" s="89">
        <v>323</v>
      </c>
      <c r="K199" s="90">
        <v>414345</v>
      </c>
      <c r="L199" s="90">
        <v>370665</v>
      </c>
      <c r="M199" s="90">
        <v>43680</v>
      </c>
      <c r="N199" s="90"/>
      <c r="O199" s="91"/>
      <c r="P199" s="89">
        <v>417</v>
      </c>
      <c r="Q199" s="90">
        <f t="shared" si="28"/>
        <v>398977.4</v>
      </c>
      <c r="R199" s="90">
        <v>360457.4</v>
      </c>
      <c r="S199" s="90">
        <v>38520</v>
      </c>
      <c r="T199" s="90">
        <v>0</v>
      </c>
      <c r="U199" s="91">
        <v>0</v>
      </c>
      <c r="V199" s="122">
        <f t="shared" si="22"/>
        <v>153</v>
      </c>
      <c r="W199" s="123">
        <f t="shared" si="22"/>
        <v>71199.800000000047</v>
      </c>
      <c r="X199" s="123">
        <f t="shared" si="24"/>
        <v>0</v>
      </c>
      <c r="Y199" s="124">
        <f t="shared" si="24"/>
        <v>0</v>
      </c>
      <c r="Z199" s="125">
        <f t="shared" si="25"/>
        <v>94</v>
      </c>
      <c r="AA199" s="123">
        <f t="shared" si="25"/>
        <v>-15367.599999999977</v>
      </c>
      <c r="AB199" s="123">
        <f t="shared" si="26"/>
        <v>0</v>
      </c>
      <c r="AC199" s="124">
        <f t="shared" si="26"/>
        <v>0</v>
      </c>
    </row>
    <row r="200" spans="1:29" ht="12.75" customHeight="1" x14ac:dyDescent="0.2">
      <c r="A200" s="104" t="s">
        <v>539</v>
      </c>
      <c r="B200" s="105" t="s">
        <v>578</v>
      </c>
      <c r="C200" s="110" t="s">
        <v>577</v>
      </c>
      <c r="D200" s="89">
        <v>2000</v>
      </c>
      <c r="E200" s="90">
        <v>1326483</v>
      </c>
      <c r="F200" s="90">
        <v>1215723</v>
      </c>
      <c r="G200" s="90">
        <v>110760</v>
      </c>
      <c r="H200" s="90"/>
      <c r="I200" s="91"/>
      <c r="J200" s="89">
        <v>2318</v>
      </c>
      <c r="K200" s="90">
        <v>2796199.84</v>
      </c>
      <c r="L200" s="90">
        <v>2638639.84</v>
      </c>
      <c r="M200" s="90">
        <v>157560</v>
      </c>
      <c r="N200" s="90"/>
      <c r="O200" s="91"/>
      <c r="P200" s="89">
        <v>2127</v>
      </c>
      <c r="Q200" s="90">
        <f t="shared" si="28"/>
        <v>2168687.92</v>
      </c>
      <c r="R200" s="90">
        <v>2009327.9200000002</v>
      </c>
      <c r="S200" s="90">
        <v>159360</v>
      </c>
      <c r="T200" s="90">
        <v>0</v>
      </c>
      <c r="U200" s="91">
        <v>0</v>
      </c>
      <c r="V200" s="122">
        <f t="shared" ref="V200:W263" si="29">P200-D200</f>
        <v>127</v>
      </c>
      <c r="W200" s="123">
        <f t="shared" si="29"/>
        <v>842204.91999999993</v>
      </c>
      <c r="X200" s="123">
        <f t="shared" si="24"/>
        <v>0</v>
      </c>
      <c r="Y200" s="124">
        <f t="shared" si="24"/>
        <v>0</v>
      </c>
      <c r="Z200" s="125">
        <f t="shared" si="25"/>
        <v>-191</v>
      </c>
      <c r="AA200" s="123">
        <f t="shared" si="25"/>
        <v>-627511.91999999993</v>
      </c>
      <c r="AB200" s="123">
        <f t="shared" si="26"/>
        <v>0</v>
      </c>
      <c r="AC200" s="124">
        <f t="shared" si="26"/>
        <v>0</v>
      </c>
    </row>
    <row r="201" spans="1:29" ht="12.75" customHeight="1" x14ac:dyDescent="0.2">
      <c r="A201" s="104" t="s">
        <v>539</v>
      </c>
      <c r="B201" s="105" t="s">
        <v>576</v>
      </c>
      <c r="C201" s="110" t="s">
        <v>575</v>
      </c>
      <c r="D201" s="89">
        <v>567</v>
      </c>
      <c r="E201" s="90">
        <v>784906.56</v>
      </c>
      <c r="F201" s="90">
        <v>769306.56</v>
      </c>
      <c r="G201" s="90">
        <v>15600</v>
      </c>
      <c r="H201" s="90"/>
      <c r="I201" s="91"/>
      <c r="J201" s="89">
        <v>635</v>
      </c>
      <c r="K201" s="90">
        <v>828165.44</v>
      </c>
      <c r="L201" s="90">
        <v>806685.44</v>
      </c>
      <c r="M201" s="90">
        <v>21480</v>
      </c>
      <c r="N201" s="90"/>
      <c r="O201" s="91"/>
      <c r="P201" s="89">
        <v>647</v>
      </c>
      <c r="Q201" s="90">
        <f t="shared" si="28"/>
        <v>828278.56</v>
      </c>
      <c r="R201" s="90">
        <v>807758.56</v>
      </c>
      <c r="S201" s="90">
        <v>20520</v>
      </c>
      <c r="T201" s="90">
        <v>0</v>
      </c>
      <c r="U201" s="91">
        <v>0</v>
      </c>
      <c r="V201" s="122">
        <f t="shared" si="29"/>
        <v>80</v>
      </c>
      <c r="W201" s="123">
        <f t="shared" si="29"/>
        <v>43372</v>
      </c>
      <c r="X201" s="123">
        <f t="shared" si="24"/>
        <v>0</v>
      </c>
      <c r="Y201" s="124">
        <f t="shared" si="24"/>
        <v>0</v>
      </c>
      <c r="Z201" s="125">
        <f t="shared" si="25"/>
        <v>12</v>
      </c>
      <c r="AA201" s="123">
        <f t="shared" si="25"/>
        <v>113.12000000011176</v>
      </c>
      <c r="AB201" s="123">
        <f t="shared" si="26"/>
        <v>0</v>
      </c>
      <c r="AC201" s="124">
        <f t="shared" si="26"/>
        <v>0</v>
      </c>
    </row>
    <row r="202" spans="1:29" ht="12.75" customHeight="1" x14ac:dyDescent="0.2">
      <c r="A202" s="104" t="s">
        <v>539</v>
      </c>
      <c r="B202" s="105" t="s">
        <v>574</v>
      </c>
      <c r="C202" s="110" t="s">
        <v>573</v>
      </c>
      <c r="D202" s="89">
        <v>519</v>
      </c>
      <c r="E202" s="90">
        <v>618511.30000000005</v>
      </c>
      <c r="F202" s="90">
        <v>594031.30000000005</v>
      </c>
      <c r="G202" s="90">
        <v>24480</v>
      </c>
      <c r="H202" s="90"/>
      <c r="I202" s="91"/>
      <c r="J202" s="89">
        <v>544</v>
      </c>
      <c r="K202" s="90">
        <v>750988.5</v>
      </c>
      <c r="L202" s="90">
        <v>708748.5</v>
      </c>
      <c r="M202" s="90">
        <v>42240</v>
      </c>
      <c r="N202" s="90"/>
      <c r="O202" s="91"/>
      <c r="P202" s="89">
        <v>573</v>
      </c>
      <c r="Q202" s="90">
        <f t="shared" si="28"/>
        <v>702336.82000000007</v>
      </c>
      <c r="R202" s="90">
        <v>658416.82000000007</v>
      </c>
      <c r="S202" s="90">
        <v>43920</v>
      </c>
      <c r="T202" s="90">
        <v>0</v>
      </c>
      <c r="U202" s="91">
        <v>0</v>
      </c>
      <c r="V202" s="122">
        <f t="shared" si="29"/>
        <v>54</v>
      </c>
      <c r="W202" s="123">
        <f t="shared" si="29"/>
        <v>83825.520000000019</v>
      </c>
      <c r="X202" s="123">
        <f t="shared" si="24"/>
        <v>0</v>
      </c>
      <c r="Y202" s="124">
        <f t="shared" si="24"/>
        <v>0</v>
      </c>
      <c r="Z202" s="125">
        <f t="shared" si="25"/>
        <v>29</v>
      </c>
      <c r="AA202" s="123">
        <f t="shared" si="25"/>
        <v>-48651.679999999935</v>
      </c>
      <c r="AB202" s="123">
        <f t="shared" si="26"/>
        <v>0</v>
      </c>
      <c r="AC202" s="124">
        <f t="shared" si="26"/>
        <v>0</v>
      </c>
    </row>
    <row r="203" spans="1:29" ht="12.75" customHeight="1" x14ac:dyDescent="0.2">
      <c r="A203" s="104" t="s">
        <v>539</v>
      </c>
      <c r="B203" s="105" t="s">
        <v>572</v>
      </c>
      <c r="C203" s="110" t="s">
        <v>571</v>
      </c>
      <c r="D203" s="89">
        <v>553</v>
      </c>
      <c r="E203" s="90">
        <v>323125.8</v>
      </c>
      <c r="F203" s="90">
        <v>267325.8</v>
      </c>
      <c r="G203" s="90">
        <v>55800</v>
      </c>
      <c r="H203" s="90"/>
      <c r="I203" s="91"/>
      <c r="J203" s="89">
        <v>576</v>
      </c>
      <c r="K203" s="90">
        <v>559155.19999999995</v>
      </c>
      <c r="L203" s="90">
        <v>472395.2</v>
      </c>
      <c r="M203" s="90">
        <v>86760</v>
      </c>
      <c r="N203" s="90"/>
      <c r="O203" s="91"/>
      <c r="P203" s="89">
        <v>537</v>
      </c>
      <c r="Q203" s="90">
        <f t="shared" si="28"/>
        <v>518944.99999999994</v>
      </c>
      <c r="R203" s="90">
        <v>437224.99999999994</v>
      </c>
      <c r="S203" s="90">
        <v>81720</v>
      </c>
      <c r="T203" s="90">
        <v>0</v>
      </c>
      <c r="U203" s="91">
        <v>0</v>
      </c>
      <c r="V203" s="122">
        <f t="shared" si="29"/>
        <v>-16</v>
      </c>
      <c r="W203" s="123">
        <f t="shared" si="29"/>
        <v>195819.19999999995</v>
      </c>
      <c r="X203" s="123">
        <f t="shared" si="24"/>
        <v>0</v>
      </c>
      <c r="Y203" s="124">
        <f t="shared" si="24"/>
        <v>0</v>
      </c>
      <c r="Z203" s="125">
        <f t="shared" si="25"/>
        <v>-39</v>
      </c>
      <c r="AA203" s="123">
        <f t="shared" si="25"/>
        <v>-40210.200000000012</v>
      </c>
      <c r="AB203" s="123">
        <f t="shared" si="26"/>
        <v>0</v>
      </c>
      <c r="AC203" s="124">
        <f t="shared" si="26"/>
        <v>0</v>
      </c>
    </row>
    <row r="204" spans="1:29" x14ac:dyDescent="0.2">
      <c r="A204" s="104" t="s">
        <v>539</v>
      </c>
      <c r="B204" s="105" t="s">
        <v>570</v>
      </c>
      <c r="C204" s="110" t="s">
        <v>569</v>
      </c>
      <c r="D204" s="89">
        <v>358</v>
      </c>
      <c r="E204" s="90">
        <v>267828</v>
      </c>
      <c r="F204" s="90">
        <v>257268</v>
      </c>
      <c r="G204" s="90">
        <v>10560</v>
      </c>
      <c r="H204" s="90"/>
      <c r="I204" s="91"/>
      <c r="J204" s="89">
        <v>358</v>
      </c>
      <c r="K204" s="90">
        <v>276112.40000000002</v>
      </c>
      <c r="L204" s="90">
        <v>259912.4</v>
      </c>
      <c r="M204" s="90">
        <v>16200</v>
      </c>
      <c r="N204" s="90"/>
      <c r="O204" s="91"/>
      <c r="P204" s="89">
        <v>366</v>
      </c>
      <c r="Q204" s="90">
        <f t="shared" si="28"/>
        <v>281011.30000000005</v>
      </c>
      <c r="R204" s="90">
        <v>264091.30000000005</v>
      </c>
      <c r="S204" s="90">
        <v>16920</v>
      </c>
      <c r="T204" s="90">
        <v>0</v>
      </c>
      <c r="U204" s="91">
        <v>0</v>
      </c>
      <c r="V204" s="122">
        <f t="shared" si="29"/>
        <v>8</v>
      </c>
      <c r="W204" s="123">
        <f t="shared" si="29"/>
        <v>13183.300000000047</v>
      </c>
      <c r="X204" s="123">
        <f t="shared" si="24"/>
        <v>0</v>
      </c>
      <c r="Y204" s="124">
        <f t="shared" si="24"/>
        <v>0</v>
      </c>
      <c r="Z204" s="125">
        <f t="shared" si="25"/>
        <v>8</v>
      </c>
      <c r="AA204" s="123">
        <f t="shared" si="25"/>
        <v>4898.9000000000233</v>
      </c>
      <c r="AB204" s="123">
        <f t="shared" si="26"/>
        <v>0</v>
      </c>
      <c r="AC204" s="124">
        <f t="shared" si="26"/>
        <v>0</v>
      </c>
    </row>
    <row r="205" spans="1:29" x14ac:dyDescent="0.2">
      <c r="A205" s="104" t="s">
        <v>539</v>
      </c>
      <c r="B205" s="105" t="s">
        <v>568</v>
      </c>
      <c r="C205" s="110" t="s">
        <v>105</v>
      </c>
      <c r="D205" s="89">
        <v>48</v>
      </c>
      <c r="E205" s="90">
        <v>42241.9</v>
      </c>
      <c r="F205" s="90">
        <v>42241.9</v>
      </c>
      <c r="G205" s="90"/>
      <c r="H205" s="90"/>
      <c r="I205" s="91"/>
      <c r="J205" s="89">
        <v>49</v>
      </c>
      <c r="K205" s="90">
        <v>43185</v>
      </c>
      <c r="L205" s="90">
        <v>43185</v>
      </c>
      <c r="M205" s="90"/>
      <c r="N205" s="90"/>
      <c r="O205" s="91"/>
      <c r="P205" s="89">
        <v>40</v>
      </c>
      <c r="Q205" s="90">
        <f t="shared" si="28"/>
        <v>43185.100000000006</v>
      </c>
      <c r="R205" s="90">
        <v>43185.100000000006</v>
      </c>
      <c r="S205" s="90">
        <v>0</v>
      </c>
      <c r="T205" s="90">
        <v>0</v>
      </c>
      <c r="U205" s="91">
        <v>0</v>
      </c>
      <c r="V205" s="122">
        <f t="shared" si="29"/>
        <v>-8</v>
      </c>
      <c r="W205" s="123">
        <f t="shared" si="29"/>
        <v>943.20000000000437</v>
      </c>
      <c r="X205" s="123">
        <f t="shared" si="24"/>
        <v>0</v>
      </c>
      <c r="Y205" s="124">
        <f t="shared" si="24"/>
        <v>0</v>
      </c>
      <c r="Z205" s="125">
        <f t="shared" si="25"/>
        <v>-9</v>
      </c>
      <c r="AA205" s="123">
        <f t="shared" si="25"/>
        <v>0.10000000000582077</v>
      </c>
      <c r="AB205" s="123">
        <f t="shared" si="26"/>
        <v>0</v>
      </c>
      <c r="AC205" s="124">
        <f t="shared" si="26"/>
        <v>0</v>
      </c>
    </row>
    <row r="206" spans="1:29" ht="12.75" customHeight="1" x14ac:dyDescent="0.2">
      <c r="A206" s="104" t="s">
        <v>539</v>
      </c>
      <c r="B206" s="105" t="s">
        <v>567</v>
      </c>
      <c r="C206" s="110" t="s">
        <v>566</v>
      </c>
      <c r="D206" s="89">
        <v>4274</v>
      </c>
      <c r="E206" s="90">
        <v>2203160.2000000002</v>
      </c>
      <c r="F206" s="90">
        <v>2021840.2</v>
      </c>
      <c r="G206" s="90">
        <v>181320</v>
      </c>
      <c r="H206" s="90"/>
      <c r="I206" s="91">
        <v>12720704.409999998</v>
      </c>
      <c r="J206" s="89">
        <v>4921</v>
      </c>
      <c r="K206" s="90">
        <v>4683167.7200000007</v>
      </c>
      <c r="L206" s="90">
        <v>4415327.7200000007</v>
      </c>
      <c r="M206" s="90">
        <v>267840</v>
      </c>
      <c r="N206" s="90"/>
      <c r="O206" s="91">
        <v>14785582.850000001</v>
      </c>
      <c r="P206" s="89">
        <v>4602</v>
      </c>
      <c r="Q206" s="90">
        <f t="shared" si="28"/>
        <v>4233734.5</v>
      </c>
      <c r="R206" s="90">
        <v>3966134.5000000005</v>
      </c>
      <c r="S206" s="90">
        <v>267600</v>
      </c>
      <c r="T206" s="90">
        <v>0</v>
      </c>
      <c r="U206" s="91">
        <v>14693113.280000005</v>
      </c>
      <c r="V206" s="122">
        <f t="shared" si="29"/>
        <v>328</v>
      </c>
      <c r="W206" s="123">
        <f t="shared" si="29"/>
        <v>2030574.2999999998</v>
      </c>
      <c r="X206" s="123">
        <f t="shared" si="24"/>
        <v>0</v>
      </c>
      <c r="Y206" s="124">
        <f t="shared" si="24"/>
        <v>1972408.8700000066</v>
      </c>
      <c r="Z206" s="125">
        <f t="shared" si="25"/>
        <v>-319</v>
      </c>
      <c r="AA206" s="123">
        <f t="shared" si="25"/>
        <v>-449433.22000000067</v>
      </c>
      <c r="AB206" s="123">
        <f t="shared" si="26"/>
        <v>0</v>
      </c>
      <c r="AC206" s="124">
        <f t="shared" si="26"/>
        <v>-92469.569999996573</v>
      </c>
    </row>
    <row r="207" spans="1:29" ht="12.75" customHeight="1" x14ac:dyDescent="0.2">
      <c r="A207" s="104" t="s">
        <v>539</v>
      </c>
      <c r="B207" s="105" t="s">
        <v>565</v>
      </c>
      <c r="C207" s="110" t="s">
        <v>564</v>
      </c>
      <c r="D207" s="89"/>
      <c r="E207" s="90">
        <v>510888</v>
      </c>
      <c r="F207" s="90">
        <v>494568</v>
      </c>
      <c r="G207" s="90">
        <v>16320</v>
      </c>
      <c r="H207" s="90"/>
      <c r="I207" s="91"/>
      <c r="J207" s="89"/>
      <c r="K207" s="90">
        <v>776076</v>
      </c>
      <c r="L207" s="90">
        <v>749796</v>
      </c>
      <c r="M207" s="90">
        <v>26280</v>
      </c>
      <c r="N207" s="90"/>
      <c r="O207" s="91"/>
      <c r="P207" s="89">
        <v>0</v>
      </c>
      <c r="Q207" s="90">
        <f t="shared" si="28"/>
        <v>745830</v>
      </c>
      <c r="R207" s="90">
        <v>720030</v>
      </c>
      <c r="S207" s="90">
        <v>25800</v>
      </c>
      <c r="T207" s="90">
        <v>0</v>
      </c>
      <c r="U207" s="91">
        <v>0</v>
      </c>
      <c r="V207" s="122">
        <f t="shared" si="29"/>
        <v>0</v>
      </c>
      <c r="W207" s="123">
        <f t="shared" si="29"/>
        <v>234942</v>
      </c>
      <c r="X207" s="123">
        <f t="shared" si="24"/>
        <v>0</v>
      </c>
      <c r="Y207" s="124">
        <f t="shared" si="24"/>
        <v>0</v>
      </c>
      <c r="Z207" s="125">
        <f t="shared" si="25"/>
        <v>0</v>
      </c>
      <c r="AA207" s="123">
        <f t="shared" si="25"/>
        <v>-30246</v>
      </c>
      <c r="AB207" s="123">
        <f t="shared" si="26"/>
        <v>0</v>
      </c>
      <c r="AC207" s="124">
        <f t="shared" si="26"/>
        <v>0</v>
      </c>
    </row>
    <row r="208" spans="1:29" x14ac:dyDescent="0.2">
      <c r="A208" s="104" t="s">
        <v>539</v>
      </c>
      <c r="B208" s="105" t="s">
        <v>563</v>
      </c>
      <c r="C208" s="110" t="s">
        <v>562</v>
      </c>
      <c r="D208" s="89"/>
      <c r="E208" s="90">
        <v>236790</v>
      </c>
      <c r="F208" s="90">
        <v>229350</v>
      </c>
      <c r="G208" s="90">
        <v>7440</v>
      </c>
      <c r="H208" s="90"/>
      <c r="I208" s="91"/>
      <c r="J208" s="89"/>
      <c r="K208" s="90">
        <v>345230</v>
      </c>
      <c r="L208" s="90">
        <v>333710</v>
      </c>
      <c r="M208" s="90">
        <v>11520</v>
      </c>
      <c r="N208" s="90"/>
      <c r="O208" s="91"/>
      <c r="P208" s="89">
        <v>0</v>
      </c>
      <c r="Q208" s="90">
        <f t="shared" si="28"/>
        <v>330208</v>
      </c>
      <c r="R208" s="90">
        <v>318328</v>
      </c>
      <c r="S208" s="90">
        <v>11880</v>
      </c>
      <c r="T208" s="90">
        <v>0</v>
      </c>
      <c r="U208" s="91">
        <v>0</v>
      </c>
      <c r="V208" s="122">
        <f t="shared" si="29"/>
        <v>0</v>
      </c>
      <c r="W208" s="123">
        <f t="shared" si="29"/>
        <v>93418</v>
      </c>
      <c r="X208" s="123">
        <f t="shared" si="24"/>
        <v>0</v>
      </c>
      <c r="Y208" s="124">
        <f t="shared" si="24"/>
        <v>0</v>
      </c>
      <c r="Z208" s="125">
        <f t="shared" si="25"/>
        <v>0</v>
      </c>
      <c r="AA208" s="123">
        <f t="shared" si="25"/>
        <v>-15022</v>
      </c>
      <c r="AB208" s="123">
        <f t="shared" si="26"/>
        <v>0</v>
      </c>
      <c r="AC208" s="124">
        <f t="shared" si="26"/>
        <v>0</v>
      </c>
    </row>
    <row r="209" spans="1:29" x14ac:dyDescent="0.2">
      <c r="A209" s="104" t="s">
        <v>539</v>
      </c>
      <c r="B209" s="105" t="s">
        <v>561</v>
      </c>
      <c r="C209" s="110" t="s">
        <v>560</v>
      </c>
      <c r="D209" s="89">
        <v>639</v>
      </c>
      <c r="E209" s="90">
        <v>808487.56</v>
      </c>
      <c r="F209" s="90">
        <v>707567.56</v>
      </c>
      <c r="G209" s="90">
        <v>100920</v>
      </c>
      <c r="H209" s="90"/>
      <c r="I209" s="91"/>
      <c r="J209" s="89">
        <v>696</v>
      </c>
      <c r="K209" s="90">
        <v>1111861.76</v>
      </c>
      <c r="L209" s="90">
        <v>961501.76</v>
      </c>
      <c r="M209" s="90">
        <v>150360</v>
      </c>
      <c r="N209" s="90">
        <v>1120</v>
      </c>
      <c r="O209" s="91"/>
      <c r="P209" s="89">
        <v>643</v>
      </c>
      <c r="Q209" s="90">
        <f t="shared" si="28"/>
        <v>884531.7</v>
      </c>
      <c r="R209" s="90">
        <v>727931.7</v>
      </c>
      <c r="S209" s="90">
        <v>156600</v>
      </c>
      <c r="T209" s="90">
        <v>0</v>
      </c>
      <c r="U209" s="91">
        <v>0</v>
      </c>
      <c r="V209" s="122">
        <f t="shared" si="29"/>
        <v>4</v>
      </c>
      <c r="W209" s="123">
        <f t="shared" si="29"/>
        <v>76044.139999999898</v>
      </c>
      <c r="X209" s="123">
        <f t="shared" si="24"/>
        <v>0</v>
      </c>
      <c r="Y209" s="124">
        <f t="shared" si="24"/>
        <v>0</v>
      </c>
      <c r="Z209" s="125">
        <f t="shared" si="25"/>
        <v>-53</v>
      </c>
      <c r="AA209" s="123">
        <f t="shared" si="25"/>
        <v>-227330.06000000006</v>
      </c>
      <c r="AB209" s="123">
        <f t="shared" si="26"/>
        <v>-1120</v>
      </c>
      <c r="AC209" s="124">
        <f t="shared" si="26"/>
        <v>0</v>
      </c>
    </row>
    <row r="210" spans="1:29" x14ac:dyDescent="0.2">
      <c r="A210" s="104" t="s">
        <v>539</v>
      </c>
      <c r="B210" s="105" t="s">
        <v>559</v>
      </c>
      <c r="C210" s="110" t="s">
        <v>558</v>
      </c>
      <c r="D210" s="89">
        <v>558</v>
      </c>
      <c r="E210" s="90">
        <v>678037.36</v>
      </c>
      <c r="F210" s="90">
        <v>593317.36</v>
      </c>
      <c r="G210" s="90">
        <v>84720</v>
      </c>
      <c r="H210" s="90"/>
      <c r="I210" s="91"/>
      <c r="J210" s="89">
        <v>708</v>
      </c>
      <c r="K210" s="90">
        <v>859777.02</v>
      </c>
      <c r="L210" s="90">
        <v>735937.02</v>
      </c>
      <c r="M210" s="90">
        <v>123840</v>
      </c>
      <c r="N210" s="90"/>
      <c r="O210" s="91"/>
      <c r="P210" s="89">
        <v>556</v>
      </c>
      <c r="Q210" s="90">
        <f t="shared" si="28"/>
        <v>679100.8</v>
      </c>
      <c r="R210" s="90">
        <v>551060.80000000005</v>
      </c>
      <c r="S210" s="90">
        <v>128040</v>
      </c>
      <c r="T210" s="90">
        <v>0</v>
      </c>
      <c r="U210" s="91">
        <v>0</v>
      </c>
      <c r="V210" s="122">
        <f t="shared" si="29"/>
        <v>-2</v>
      </c>
      <c r="W210" s="123">
        <f t="shared" si="29"/>
        <v>1063.4400000000605</v>
      </c>
      <c r="X210" s="123">
        <f t="shared" si="24"/>
        <v>0</v>
      </c>
      <c r="Y210" s="124">
        <f t="shared" si="24"/>
        <v>0</v>
      </c>
      <c r="Z210" s="125">
        <f t="shared" si="25"/>
        <v>-152</v>
      </c>
      <c r="AA210" s="123">
        <f t="shared" si="25"/>
        <v>-180676.21999999997</v>
      </c>
      <c r="AB210" s="123">
        <f t="shared" si="26"/>
        <v>0</v>
      </c>
      <c r="AC210" s="124">
        <f t="shared" si="26"/>
        <v>0</v>
      </c>
    </row>
    <row r="211" spans="1:29" ht="12.75" customHeight="1" x14ac:dyDescent="0.2">
      <c r="A211" s="104" t="s">
        <v>539</v>
      </c>
      <c r="B211" s="105" t="s">
        <v>557</v>
      </c>
      <c r="C211" s="110" t="s">
        <v>177</v>
      </c>
      <c r="D211" s="89">
        <v>1454</v>
      </c>
      <c r="E211" s="90">
        <v>1305541</v>
      </c>
      <c r="F211" s="90">
        <v>1208701</v>
      </c>
      <c r="G211" s="90">
        <v>96840</v>
      </c>
      <c r="H211" s="90"/>
      <c r="I211" s="91"/>
      <c r="J211" s="89">
        <v>1390</v>
      </c>
      <c r="K211" s="90">
        <v>1572899</v>
      </c>
      <c r="L211" s="90">
        <v>1418699</v>
      </c>
      <c r="M211" s="90">
        <v>154200</v>
      </c>
      <c r="N211" s="90"/>
      <c r="O211" s="91"/>
      <c r="P211" s="89">
        <v>1311</v>
      </c>
      <c r="Q211" s="90">
        <f t="shared" si="28"/>
        <v>1314239.6000000001</v>
      </c>
      <c r="R211" s="90">
        <v>1160399.6000000001</v>
      </c>
      <c r="S211" s="90">
        <v>153840</v>
      </c>
      <c r="T211" s="90">
        <v>0</v>
      </c>
      <c r="U211" s="91">
        <v>0</v>
      </c>
      <c r="V211" s="122">
        <f t="shared" si="29"/>
        <v>-143</v>
      </c>
      <c r="W211" s="123">
        <f t="shared" si="29"/>
        <v>8698.6000000000931</v>
      </c>
      <c r="X211" s="123">
        <f t="shared" si="24"/>
        <v>0</v>
      </c>
      <c r="Y211" s="124">
        <f t="shared" si="24"/>
        <v>0</v>
      </c>
      <c r="Z211" s="125">
        <f t="shared" si="25"/>
        <v>-79</v>
      </c>
      <c r="AA211" s="123">
        <f t="shared" si="25"/>
        <v>-258659.39999999991</v>
      </c>
      <c r="AB211" s="123">
        <f t="shared" si="26"/>
        <v>0</v>
      </c>
      <c r="AC211" s="124">
        <f t="shared" si="26"/>
        <v>0</v>
      </c>
    </row>
    <row r="212" spans="1:29" x14ac:dyDescent="0.2">
      <c r="A212" s="104" t="s">
        <v>539</v>
      </c>
      <c r="B212" s="105" t="s">
        <v>556</v>
      </c>
      <c r="C212" s="110" t="s">
        <v>555</v>
      </c>
      <c r="D212" s="89"/>
      <c r="E212" s="90">
        <v>4050</v>
      </c>
      <c r="F212" s="90">
        <v>4050</v>
      </c>
      <c r="G212" s="90"/>
      <c r="H212" s="90"/>
      <c r="I212" s="91"/>
      <c r="J212" s="89"/>
      <c r="K212" s="90">
        <v>4050</v>
      </c>
      <c r="L212" s="90">
        <v>4050</v>
      </c>
      <c r="M212" s="90"/>
      <c r="N212" s="90"/>
      <c r="O212" s="91"/>
      <c r="P212" s="89">
        <v>0</v>
      </c>
      <c r="Q212" s="90">
        <f t="shared" si="28"/>
        <v>4186</v>
      </c>
      <c r="R212" s="90">
        <v>4186</v>
      </c>
      <c r="S212" s="90">
        <v>0</v>
      </c>
      <c r="T212" s="90">
        <v>0</v>
      </c>
      <c r="U212" s="91">
        <v>0</v>
      </c>
      <c r="V212" s="122">
        <f t="shared" si="29"/>
        <v>0</v>
      </c>
      <c r="W212" s="123">
        <f t="shared" si="29"/>
        <v>136</v>
      </c>
      <c r="X212" s="123">
        <f t="shared" si="24"/>
        <v>0</v>
      </c>
      <c r="Y212" s="124">
        <f t="shared" si="24"/>
        <v>0</v>
      </c>
      <c r="Z212" s="125">
        <f t="shared" si="25"/>
        <v>0</v>
      </c>
      <c r="AA212" s="123">
        <f t="shared" si="25"/>
        <v>136</v>
      </c>
      <c r="AB212" s="123">
        <f t="shared" si="26"/>
        <v>0</v>
      </c>
      <c r="AC212" s="124">
        <f t="shared" si="26"/>
        <v>0</v>
      </c>
    </row>
    <row r="213" spans="1:29" ht="12.75" customHeight="1" x14ac:dyDescent="0.2">
      <c r="A213" s="104" t="s">
        <v>539</v>
      </c>
      <c r="B213" s="105" t="s">
        <v>554</v>
      </c>
      <c r="C213" s="110" t="s">
        <v>172</v>
      </c>
      <c r="D213" s="89">
        <v>421</v>
      </c>
      <c r="E213" s="90">
        <v>475083.9</v>
      </c>
      <c r="F213" s="90">
        <v>448323.9</v>
      </c>
      <c r="G213" s="90">
        <v>26760</v>
      </c>
      <c r="H213" s="90"/>
      <c r="I213" s="91"/>
      <c r="J213" s="89">
        <v>476</v>
      </c>
      <c r="K213" s="90">
        <v>636472.1</v>
      </c>
      <c r="L213" s="90">
        <v>593272.1</v>
      </c>
      <c r="M213" s="90">
        <v>43200</v>
      </c>
      <c r="N213" s="90"/>
      <c r="O213" s="91"/>
      <c r="P213" s="89">
        <v>546</v>
      </c>
      <c r="Q213" s="90">
        <f t="shared" si="28"/>
        <v>510928.6</v>
      </c>
      <c r="R213" s="90">
        <v>472648.6</v>
      </c>
      <c r="S213" s="90">
        <v>38280</v>
      </c>
      <c r="T213" s="90">
        <v>0</v>
      </c>
      <c r="U213" s="91">
        <v>0</v>
      </c>
      <c r="V213" s="122">
        <f t="shared" si="29"/>
        <v>125</v>
      </c>
      <c r="W213" s="123">
        <f t="shared" si="29"/>
        <v>35844.699999999953</v>
      </c>
      <c r="X213" s="123">
        <f t="shared" si="24"/>
        <v>0</v>
      </c>
      <c r="Y213" s="124">
        <f t="shared" si="24"/>
        <v>0</v>
      </c>
      <c r="Z213" s="125">
        <f t="shared" si="25"/>
        <v>70</v>
      </c>
      <c r="AA213" s="123">
        <f t="shared" si="25"/>
        <v>-125543.5</v>
      </c>
      <c r="AB213" s="123">
        <f t="shared" si="26"/>
        <v>0</v>
      </c>
      <c r="AC213" s="124">
        <f t="shared" si="26"/>
        <v>0</v>
      </c>
    </row>
    <row r="214" spans="1:29" x14ac:dyDescent="0.2">
      <c r="A214" s="104" t="s">
        <v>539</v>
      </c>
      <c r="B214" s="105" t="s">
        <v>553</v>
      </c>
      <c r="C214" s="110" t="s">
        <v>552</v>
      </c>
      <c r="D214" s="89"/>
      <c r="E214" s="90">
        <v>99681</v>
      </c>
      <c r="F214" s="90">
        <v>99681</v>
      </c>
      <c r="G214" s="90"/>
      <c r="H214" s="90"/>
      <c r="I214" s="91"/>
      <c r="J214" s="89"/>
      <c r="K214" s="90">
        <v>177320</v>
      </c>
      <c r="L214" s="90">
        <v>177320</v>
      </c>
      <c r="M214" s="90"/>
      <c r="N214" s="90"/>
      <c r="O214" s="91"/>
      <c r="P214" s="89">
        <v>0</v>
      </c>
      <c r="Q214" s="90">
        <f t="shared" si="28"/>
        <v>160594</v>
      </c>
      <c r="R214" s="90">
        <v>160594</v>
      </c>
      <c r="S214" s="90">
        <v>0</v>
      </c>
      <c r="T214" s="90">
        <v>0</v>
      </c>
      <c r="U214" s="91">
        <v>0</v>
      </c>
      <c r="V214" s="122">
        <f t="shared" si="29"/>
        <v>0</v>
      </c>
      <c r="W214" s="123">
        <f t="shared" si="29"/>
        <v>60913</v>
      </c>
      <c r="X214" s="123">
        <f t="shared" si="24"/>
        <v>0</v>
      </c>
      <c r="Y214" s="124">
        <f t="shared" si="24"/>
        <v>0</v>
      </c>
      <c r="Z214" s="125">
        <f t="shared" si="25"/>
        <v>0</v>
      </c>
      <c r="AA214" s="123">
        <f t="shared" si="25"/>
        <v>-16726</v>
      </c>
      <c r="AB214" s="123">
        <f t="shared" si="26"/>
        <v>0</v>
      </c>
      <c r="AC214" s="124">
        <f t="shared" si="26"/>
        <v>0</v>
      </c>
    </row>
    <row r="215" spans="1:29" x14ac:dyDescent="0.2">
      <c r="A215" s="104" t="s">
        <v>539</v>
      </c>
      <c r="B215" s="105" t="s">
        <v>551</v>
      </c>
      <c r="C215" s="110" t="s">
        <v>550</v>
      </c>
      <c r="D215" s="89">
        <v>1152</v>
      </c>
      <c r="E215" s="90">
        <v>809819.6</v>
      </c>
      <c r="F215" s="90">
        <v>751739.6</v>
      </c>
      <c r="G215" s="90">
        <v>58080</v>
      </c>
      <c r="H215" s="90"/>
      <c r="I215" s="91">
        <v>991658.66000000038</v>
      </c>
      <c r="J215" s="89">
        <v>1475</v>
      </c>
      <c r="K215" s="90">
        <v>2115217</v>
      </c>
      <c r="L215" s="90">
        <v>2024137</v>
      </c>
      <c r="M215" s="90">
        <v>91080</v>
      </c>
      <c r="N215" s="90">
        <v>1077</v>
      </c>
      <c r="O215" s="91">
        <v>1701684.1800000002</v>
      </c>
      <c r="P215" s="89">
        <v>1464</v>
      </c>
      <c r="Q215" s="90">
        <f t="shared" si="28"/>
        <v>1274492.3799999999</v>
      </c>
      <c r="R215" s="90">
        <v>1178372.3799999999</v>
      </c>
      <c r="S215" s="90">
        <v>96120</v>
      </c>
      <c r="T215" s="90">
        <v>359</v>
      </c>
      <c r="U215" s="91">
        <v>1504318.0700000003</v>
      </c>
      <c r="V215" s="122">
        <f t="shared" si="29"/>
        <v>312</v>
      </c>
      <c r="W215" s="123">
        <f t="shared" si="29"/>
        <v>464672.77999999991</v>
      </c>
      <c r="X215" s="123">
        <f t="shared" ref="X215:Y278" si="30">T215-H215</f>
        <v>359</v>
      </c>
      <c r="Y215" s="124">
        <f t="shared" si="30"/>
        <v>512659.40999999992</v>
      </c>
      <c r="Z215" s="125">
        <f t="shared" ref="Z215:AA278" si="31">IFERROR((P215-J215),"")</f>
        <v>-11</v>
      </c>
      <c r="AA215" s="123">
        <f t="shared" si="31"/>
        <v>-840724.62000000011</v>
      </c>
      <c r="AB215" s="123">
        <f t="shared" ref="AB215:AC278" si="32">IFERROR((T215-N215),"")</f>
        <v>-718</v>
      </c>
      <c r="AC215" s="124">
        <f t="shared" si="32"/>
        <v>-197366.10999999987</v>
      </c>
    </row>
    <row r="216" spans="1:29" x14ac:dyDescent="0.2">
      <c r="A216" s="104" t="s">
        <v>539</v>
      </c>
      <c r="B216" s="105" t="s">
        <v>549</v>
      </c>
      <c r="C216" s="110" t="s">
        <v>548</v>
      </c>
      <c r="D216" s="89">
        <v>756</v>
      </c>
      <c r="E216" s="90">
        <v>390753.7</v>
      </c>
      <c r="F216" s="90">
        <v>351753.7</v>
      </c>
      <c r="G216" s="90">
        <v>39000</v>
      </c>
      <c r="H216" s="90"/>
      <c r="I216" s="91"/>
      <c r="J216" s="89">
        <v>1231</v>
      </c>
      <c r="K216" s="90">
        <v>538356.69999999995</v>
      </c>
      <c r="L216" s="90">
        <v>482676.7</v>
      </c>
      <c r="M216" s="90">
        <v>55680</v>
      </c>
      <c r="N216" s="90"/>
      <c r="O216" s="91"/>
      <c r="P216" s="89">
        <v>1014</v>
      </c>
      <c r="Q216" s="90">
        <f t="shared" si="28"/>
        <v>452141.3</v>
      </c>
      <c r="R216" s="90">
        <v>394901.3</v>
      </c>
      <c r="S216" s="90">
        <v>57240</v>
      </c>
      <c r="T216" s="90">
        <v>0</v>
      </c>
      <c r="U216" s="91">
        <v>0</v>
      </c>
      <c r="V216" s="122">
        <f t="shared" si="29"/>
        <v>258</v>
      </c>
      <c r="W216" s="123">
        <f t="shared" si="29"/>
        <v>61387.599999999977</v>
      </c>
      <c r="X216" s="123">
        <f t="shared" si="30"/>
        <v>0</v>
      </c>
      <c r="Y216" s="124">
        <f t="shared" si="30"/>
        <v>0</v>
      </c>
      <c r="Z216" s="125">
        <f t="shared" si="31"/>
        <v>-217</v>
      </c>
      <c r="AA216" s="123">
        <f t="shared" si="31"/>
        <v>-86215.399999999965</v>
      </c>
      <c r="AB216" s="123">
        <f t="shared" si="32"/>
        <v>0</v>
      </c>
      <c r="AC216" s="124">
        <f t="shared" si="32"/>
        <v>0</v>
      </c>
    </row>
    <row r="217" spans="1:29" x14ac:dyDescent="0.2">
      <c r="A217" s="104" t="s">
        <v>539</v>
      </c>
      <c r="B217" s="105" t="s">
        <v>547</v>
      </c>
      <c r="C217" s="110" t="s">
        <v>546</v>
      </c>
      <c r="D217" s="89">
        <v>292</v>
      </c>
      <c r="E217" s="90">
        <v>299356.79999999999</v>
      </c>
      <c r="F217" s="90">
        <v>274516.8</v>
      </c>
      <c r="G217" s="90">
        <v>24840</v>
      </c>
      <c r="H217" s="90"/>
      <c r="I217" s="91"/>
      <c r="J217" s="89">
        <v>972</v>
      </c>
      <c r="K217" s="90">
        <v>419669.4</v>
      </c>
      <c r="L217" s="90">
        <v>381869.4</v>
      </c>
      <c r="M217" s="90">
        <v>37800</v>
      </c>
      <c r="N217" s="90"/>
      <c r="O217" s="91"/>
      <c r="P217" s="89">
        <v>365</v>
      </c>
      <c r="Q217" s="90">
        <f t="shared" si="28"/>
        <v>319562.40000000002</v>
      </c>
      <c r="R217" s="90">
        <v>282122.40000000002</v>
      </c>
      <c r="S217" s="90">
        <v>37440</v>
      </c>
      <c r="T217" s="90">
        <v>0</v>
      </c>
      <c r="U217" s="91">
        <v>0</v>
      </c>
      <c r="V217" s="122">
        <f t="shared" si="29"/>
        <v>73</v>
      </c>
      <c r="W217" s="123">
        <f t="shared" si="29"/>
        <v>20205.600000000035</v>
      </c>
      <c r="X217" s="123">
        <f t="shared" si="30"/>
        <v>0</v>
      </c>
      <c r="Y217" s="124">
        <f t="shared" si="30"/>
        <v>0</v>
      </c>
      <c r="Z217" s="125">
        <f t="shared" si="31"/>
        <v>-607</v>
      </c>
      <c r="AA217" s="123">
        <f t="shared" si="31"/>
        <v>-100107</v>
      </c>
      <c r="AB217" s="123">
        <f t="shared" si="32"/>
        <v>0</v>
      </c>
      <c r="AC217" s="124">
        <f t="shared" si="32"/>
        <v>0</v>
      </c>
    </row>
    <row r="218" spans="1:29" x14ac:dyDescent="0.2">
      <c r="A218" s="104" t="s">
        <v>539</v>
      </c>
      <c r="B218" s="105" t="s">
        <v>545</v>
      </c>
      <c r="C218" s="110" t="s">
        <v>544</v>
      </c>
      <c r="D218" s="89">
        <v>276</v>
      </c>
      <c r="E218" s="90">
        <v>112337.2</v>
      </c>
      <c r="F218" s="90">
        <v>101537.2</v>
      </c>
      <c r="G218" s="90">
        <v>10800</v>
      </c>
      <c r="H218" s="90"/>
      <c r="I218" s="91"/>
      <c r="J218" s="89">
        <v>556</v>
      </c>
      <c r="K218" s="90">
        <v>325928.3</v>
      </c>
      <c r="L218" s="90">
        <v>309368.3</v>
      </c>
      <c r="M218" s="90">
        <v>16560</v>
      </c>
      <c r="N218" s="90"/>
      <c r="O218" s="91"/>
      <c r="P218" s="89">
        <v>441</v>
      </c>
      <c r="Q218" s="90">
        <f t="shared" si="28"/>
        <v>189419.19999999995</v>
      </c>
      <c r="R218" s="90">
        <v>172859.19999999995</v>
      </c>
      <c r="S218" s="90">
        <v>16560</v>
      </c>
      <c r="T218" s="90">
        <v>0</v>
      </c>
      <c r="U218" s="91">
        <v>0</v>
      </c>
      <c r="V218" s="122">
        <f t="shared" si="29"/>
        <v>165</v>
      </c>
      <c r="W218" s="123">
        <f t="shared" si="29"/>
        <v>77081.999999999956</v>
      </c>
      <c r="X218" s="123">
        <f t="shared" si="30"/>
        <v>0</v>
      </c>
      <c r="Y218" s="124">
        <f t="shared" si="30"/>
        <v>0</v>
      </c>
      <c r="Z218" s="125">
        <f t="shared" si="31"/>
        <v>-115</v>
      </c>
      <c r="AA218" s="123">
        <f t="shared" si="31"/>
        <v>-136509.10000000003</v>
      </c>
      <c r="AB218" s="123">
        <f t="shared" si="32"/>
        <v>0</v>
      </c>
      <c r="AC218" s="124">
        <f t="shared" si="32"/>
        <v>0</v>
      </c>
    </row>
    <row r="219" spans="1:29" x14ac:dyDescent="0.2">
      <c r="A219" s="104" t="s">
        <v>539</v>
      </c>
      <c r="B219" s="105" t="s">
        <v>543</v>
      </c>
      <c r="C219" s="110" t="s">
        <v>542</v>
      </c>
      <c r="D219" s="89">
        <v>20</v>
      </c>
      <c r="E219" s="90">
        <v>100043</v>
      </c>
      <c r="F219" s="90">
        <v>90083</v>
      </c>
      <c r="G219" s="90">
        <v>9960</v>
      </c>
      <c r="H219" s="90"/>
      <c r="I219" s="91"/>
      <c r="J219" s="89">
        <v>826</v>
      </c>
      <c r="K219" s="90">
        <v>351370.1</v>
      </c>
      <c r="L219" s="90">
        <v>324490.09999999998</v>
      </c>
      <c r="M219" s="90">
        <v>26880</v>
      </c>
      <c r="N219" s="90"/>
      <c r="O219" s="91"/>
      <c r="P219" s="89">
        <v>402</v>
      </c>
      <c r="Q219" s="90">
        <f t="shared" si="28"/>
        <v>295928.2</v>
      </c>
      <c r="R219" s="90">
        <v>270248.2</v>
      </c>
      <c r="S219" s="90">
        <v>25680</v>
      </c>
      <c r="T219" s="90">
        <v>0</v>
      </c>
      <c r="U219" s="91">
        <v>0</v>
      </c>
      <c r="V219" s="122">
        <f t="shared" si="29"/>
        <v>382</v>
      </c>
      <c r="W219" s="123">
        <f t="shared" si="29"/>
        <v>195885.2</v>
      </c>
      <c r="X219" s="123">
        <f t="shared" si="30"/>
        <v>0</v>
      </c>
      <c r="Y219" s="124">
        <f t="shared" si="30"/>
        <v>0</v>
      </c>
      <c r="Z219" s="125">
        <f t="shared" si="31"/>
        <v>-424</v>
      </c>
      <c r="AA219" s="123">
        <f t="shared" si="31"/>
        <v>-55441.899999999965</v>
      </c>
      <c r="AB219" s="123">
        <f t="shared" si="32"/>
        <v>0</v>
      </c>
      <c r="AC219" s="124">
        <f t="shared" si="32"/>
        <v>0</v>
      </c>
    </row>
    <row r="220" spans="1:29" x14ac:dyDescent="0.2">
      <c r="A220" s="104" t="s">
        <v>539</v>
      </c>
      <c r="B220" s="105" t="s">
        <v>541</v>
      </c>
      <c r="C220" s="110" t="s">
        <v>540</v>
      </c>
      <c r="D220" s="89">
        <v>349</v>
      </c>
      <c r="E220" s="90">
        <v>110272.20000000001</v>
      </c>
      <c r="F220" s="90">
        <v>92872.200000000012</v>
      </c>
      <c r="G220" s="90">
        <v>17400</v>
      </c>
      <c r="H220" s="90"/>
      <c r="I220" s="91"/>
      <c r="J220" s="89">
        <v>397</v>
      </c>
      <c r="K220" s="90">
        <v>125098.2</v>
      </c>
      <c r="L220" s="90">
        <v>97858.2</v>
      </c>
      <c r="M220" s="90">
        <v>27240</v>
      </c>
      <c r="N220" s="90"/>
      <c r="O220" s="91"/>
      <c r="P220" s="89">
        <v>376</v>
      </c>
      <c r="Q220" s="90">
        <f t="shared" si="28"/>
        <v>128150.59999999999</v>
      </c>
      <c r="R220" s="90">
        <v>100310.59999999999</v>
      </c>
      <c r="S220" s="90">
        <v>27840</v>
      </c>
      <c r="T220" s="90">
        <v>0</v>
      </c>
      <c r="U220" s="91">
        <v>0</v>
      </c>
      <c r="V220" s="122">
        <f t="shared" si="29"/>
        <v>27</v>
      </c>
      <c r="W220" s="123">
        <f t="shared" si="29"/>
        <v>17878.39999999998</v>
      </c>
      <c r="X220" s="123">
        <f t="shared" si="30"/>
        <v>0</v>
      </c>
      <c r="Y220" s="124">
        <f t="shared" si="30"/>
        <v>0</v>
      </c>
      <c r="Z220" s="125">
        <f t="shared" si="31"/>
        <v>-21</v>
      </c>
      <c r="AA220" s="123">
        <f t="shared" si="31"/>
        <v>3052.3999999999942</v>
      </c>
      <c r="AB220" s="123">
        <f t="shared" si="32"/>
        <v>0</v>
      </c>
      <c r="AC220" s="124">
        <f t="shared" si="32"/>
        <v>0</v>
      </c>
    </row>
    <row r="221" spans="1:29" ht="12.75" customHeight="1" x14ac:dyDescent="0.2">
      <c r="A221" s="104" t="s">
        <v>539</v>
      </c>
      <c r="B221" s="105" t="s">
        <v>538</v>
      </c>
      <c r="C221" s="110" t="s">
        <v>122</v>
      </c>
      <c r="D221" s="89">
        <v>166</v>
      </c>
      <c r="E221" s="90">
        <v>161593.29999999999</v>
      </c>
      <c r="F221" s="90">
        <v>138793.29999999999</v>
      </c>
      <c r="G221" s="90">
        <v>22800</v>
      </c>
      <c r="H221" s="90"/>
      <c r="I221" s="91"/>
      <c r="J221" s="89">
        <v>309</v>
      </c>
      <c r="K221" s="90">
        <v>188520.19999999998</v>
      </c>
      <c r="L221" s="90">
        <v>154320.19999999998</v>
      </c>
      <c r="M221" s="90">
        <v>34200</v>
      </c>
      <c r="N221" s="90"/>
      <c r="O221" s="91"/>
      <c r="P221" s="89">
        <v>176</v>
      </c>
      <c r="Q221" s="90">
        <f t="shared" si="28"/>
        <v>175008.3</v>
      </c>
      <c r="R221" s="90">
        <v>141888.29999999999</v>
      </c>
      <c r="S221" s="90">
        <v>33120</v>
      </c>
      <c r="T221" s="90">
        <v>0</v>
      </c>
      <c r="U221" s="91">
        <v>0</v>
      </c>
      <c r="V221" s="122">
        <f t="shared" si="29"/>
        <v>10</v>
      </c>
      <c r="W221" s="123">
        <f t="shared" si="29"/>
        <v>13415</v>
      </c>
      <c r="X221" s="123">
        <f t="shared" si="30"/>
        <v>0</v>
      </c>
      <c r="Y221" s="124">
        <f t="shared" si="30"/>
        <v>0</v>
      </c>
      <c r="Z221" s="125">
        <f t="shared" si="31"/>
        <v>-133</v>
      </c>
      <c r="AA221" s="123">
        <f t="shared" si="31"/>
        <v>-13511.899999999994</v>
      </c>
      <c r="AB221" s="123">
        <f t="shared" si="32"/>
        <v>0</v>
      </c>
      <c r="AC221" s="124">
        <f t="shared" si="32"/>
        <v>0</v>
      </c>
    </row>
    <row r="222" spans="1:29" x14ac:dyDescent="0.2">
      <c r="A222" s="104" t="s">
        <v>531</v>
      </c>
      <c r="B222" s="105" t="s">
        <v>537</v>
      </c>
      <c r="C222" s="110" t="s">
        <v>536</v>
      </c>
      <c r="D222" s="89">
        <v>479</v>
      </c>
      <c r="E222" s="90">
        <v>663686</v>
      </c>
      <c r="F222" s="90">
        <v>590126</v>
      </c>
      <c r="G222" s="90">
        <v>73560</v>
      </c>
      <c r="H222" s="90"/>
      <c r="I222" s="91"/>
      <c r="J222" s="89">
        <v>670</v>
      </c>
      <c r="K222" s="90">
        <v>1173369</v>
      </c>
      <c r="L222" s="90">
        <v>1048809</v>
      </c>
      <c r="M222" s="90">
        <v>124560</v>
      </c>
      <c r="N222" s="90"/>
      <c r="O222" s="91"/>
      <c r="P222" s="89">
        <v>601</v>
      </c>
      <c r="Q222" s="90">
        <f>SUM(R222:S222)</f>
        <v>855925.6</v>
      </c>
      <c r="R222" s="90">
        <v>734725.6</v>
      </c>
      <c r="S222" s="90">
        <v>121200</v>
      </c>
      <c r="T222" s="90">
        <v>0</v>
      </c>
      <c r="U222" s="91">
        <v>0</v>
      </c>
      <c r="V222" s="122">
        <f t="shared" si="29"/>
        <v>122</v>
      </c>
      <c r="W222" s="123">
        <f t="shared" si="29"/>
        <v>192239.59999999998</v>
      </c>
      <c r="X222" s="123">
        <f t="shared" si="30"/>
        <v>0</v>
      </c>
      <c r="Y222" s="124">
        <f t="shared" si="30"/>
        <v>0</v>
      </c>
      <c r="Z222" s="125">
        <f t="shared" si="31"/>
        <v>-69</v>
      </c>
      <c r="AA222" s="123">
        <f t="shared" si="31"/>
        <v>-317443.40000000002</v>
      </c>
      <c r="AB222" s="123">
        <f t="shared" si="32"/>
        <v>0</v>
      </c>
      <c r="AC222" s="124">
        <f t="shared" si="32"/>
        <v>0</v>
      </c>
    </row>
    <row r="223" spans="1:29" x14ac:dyDescent="0.2">
      <c r="A223" s="104" t="s">
        <v>531</v>
      </c>
      <c r="B223" s="105" t="s">
        <v>535</v>
      </c>
      <c r="C223" s="110" t="s">
        <v>534</v>
      </c>
      <c r="D223" s="89">
        <v>480</v>
      </c>
      <c r="E223" s="90">
        <v>567844.09</v>
      </c>
      <c r="F223" s="90">
        <v>515300.19999999995</v>
      </c>
      <c r="G223" s="90">
        <v>52543.89</v>
      </c>
      <c r="H223" s="90"/>
      <c r="I223" s="91"/>
      <c r="J223" s="89">
        <v>565</v>
      </c>
      <c r="K223" s="90">
        <v>849064.97999999986</v>
      </c>
      <c r="L223" s="90">
        <v>762467.39999999991</v>
      </c>
      <c r="M223" s="90">
        <v>86597.58</v>
      </c>
      <c r="N223" s="90"/>
      <c r="O223" s="91"/>
      <c r="P223" s="89">
        <v>145</v>
      </c>
      <c r="Q223" s="90">
        <f>SUM(R223:S223)</f>
        <v>509249.8</v>
      </c>
      <c r="R223" s="90">
        <v>422489.8</v>
      </c>
      <c r="S223" s="90">
        <v>86760</v>
      </c>
      <c r="T223" s="90">
        <v>0</v>
      </c>
      <c r="U223" s="91">
        <v>0</v>
      </c>
      <c r="V223" s="122">
        <f t="shared" si="29"/>
        <v>-335</v>
      </c>
      <c r="W223" s="123">
        <f t="shared" si="29"/>
        <v>-58594.289999999979</v>
      </c>
      <c r="X223" s="123">
        <f t="shared" si="30"/>
        <v>0</v>
      </c>
      <c r="Y223" s="124">
        <f t="shared" si="30"/>
        <v>0</v>
      </c>
      <c r="Z223" s="125">
        <f t="shared" si="31"/>
        <v>-420</v>
      </c>
      <c r="AA223" s="123">
        <f t="shared" si="31"/>
        <v>-339815.17999999988</v>
      </c>
      <c r="AB223" s="123">
        <f t="shared" si="32"/>
        <v>0</v>
      </c>
      <c r="AC223" s="124">
        <f t="shared" si="32"/>
        <v>0</v>
      </c>
    </row>
    <row r="224" spans="1:29" x14ac:dyDescent="0.2">
      <c r="A224" s="104" t="s">
        <v>531</v>
      </c>
      <c r="B224" s="105" t="s">
        <v>533</v>
      </c>
      <c r="C224" s="110" t="s">
        <v>532</v>
      </c>
      <c r="D224" s="89"/>
      <c r="E224" s="90">
        <v>38583</v>
      </c>
      <c r="F224" s="90">
        <v>38583</v>
      </c>
      <c r="G224" s="90"/>
      <c r="H224" s="90"/>
      <c r="I224" s="91"/>
      <c r="J224" s="89"/>
      <c r="K224" s="90">
        <v>39335</v>
      </c>
      <c r="L224" s="90">
        <v>39335</v>
      </c>
      <c r="M224" s="90"/>
      <c r="N224" s="90"/>
      <c r="O224" s="91"/>
      <c r="P224" s="89">
        <v>0</v>
      </c>
      <c r="Q224" s="90">
        <f>SUM(R224:S224)</f>
        <v>43906</v>
      </c>
      <c r="R224" s="90">
        <v>43906</v>
      </c>
      <c r="S224" s="90">
        <v>0</v>
      </c>
      <c r="T224" s="90">
        <v>0</v>
      </c>
      <c r="U224" s="91">
        <v>0</v>
      </c>
      <c r="V224" s="122">
        <f t="shared" si="29"/>
        <v>0</v>
      </c>
      <c r="W224" s="123">
        <f t="shared" si="29"/>
        <v>5323</v>
      </c>
      <c r="X224" s="123">
        <f t="shared" si="30"/>
        <v>0</v>
      </c>
      <c r="Y224" s="124">
        <f t="shared" si="30"/>
        <v>0</v>
      </c>
      <c r="Z224" s="125">
        <f t="shared" si="31"/>
        <v>0</v>
      </c>
      <c r="AA224" s="123">
        <f t="shared" si="31"/>
        <v>4571</v>
      </c>
      <c r="AB224" s="123">
        <f t="shared" si="32"/>
        <v>0</v>
      </c>
      <c r="AC224" s="124">
        <f t="shared" si="32"/>
        <v>0</v>
      </c>
    </row>
    <row r="225" spans="1:29" ht="12.75" customHeight="1" x14ac:dyDescent="0.2">
      <c r="A225" s="104" t="s">
        <v>531</v>
      </c>
      <c r="B225" s="105" t="s">
        <v>530</v>
      </c>
      <c r="C225" s="110" t="s">
        <v>529</v>
      </c>
      <c r="D225" s="89">
        <v>1891</v>
      </c>
      <c r="E225" s="90">
        <v>2285200.08</v>
      </c>
      <c r="F225" s="90">
        <v>2061880.0799999998</v>
      </c>
      <c r="G225" s="90">
        <v>223320</v>
      </c>
      <c r="H225" s="90">
        <v>8225</v>
      </c>
      <c r="I225" s="91"/>
      <c r="J225" s="89">
        <v>1959</v>
      </c>
      <c r="K225" s="90">
        <v>3934711.2</v>
      </c>
      <c r="L225" s="90">
        <v>3610351.2</v>
      </c>
      <c r="M225" s="90">
        <v>324360</v>
      </c>
      <c r="N225" s="90">
        <v>12299</v>
      </c>
      <c r="O225" s="91"/>
      <c r="P225" s="89">
        <v>1614</v>
      </c>
      <c r="Q225" s="90">
        <f>SUM(R225:S225)</f>
        <v>2875605.0199999996</v>
      </c>
      <c r="R225" s="90">
        <v>2555925.0199999996</v>
      </c>
      <c r="S225" s="90">
        <v>319680</v>
      </c>
      <c r="T225" s="90">
        <v>4228</v>
      </c>
      <c r="U225" s="91">
        <v>0</v>
      </c>
      <c r="V225" s="122">
        <f t="shared" si="29"/>
        <v>-277</v>
      </c>
      <c r="W225" s="123">
        <f t="shared" si="29"/>
        <v>590404.93999999948</v>
      </c>
      <c r="X225" s="123">
        <f t="shared" si="30"/>
        <v>-3997</v>
      </c>
      <c r="Y225" s="124">
        <f t="shared" si="30"/>
        <v>0</v>
      </c>
      <c r="Z225" s="125">
        <f t="shared" si="31"/>
        <v>-345</v>
      </c>
      <c r="AA225" s="123">
        <f t="shared" si="31"/>
        <v>-1059106.1800000006</v>
      </c>
      <c r="AB225" s="123">
        <f t="shared" si="32"/>
        <v>-8071</v>
      </c>
      <c r="AC225" s="124">
        <f t="shared" si="32"/>
        <v>0</v>
      </c>
    </row>
    <row r="226" spans="1:29" ht="12.75" customHeight="1" x14ac:dyDescent="0.2">
      <c r="A226" s="104" t="s">
        <v>514</v>
      </c>
      <c r="B226" s="105" t="s">
        <v>528</v>
      </c>
      <c r="C226" s="110" t="s">
        <v>527</v>
      </c>
      <c r="D226" s="89">
        <v>1575</v>
      </c>
      <c r="E226" s="90">
        <v>1284956.8099999998</v>
      </c>
      <c r="F226" s="90">
        <v>1167116.8099999998</v>
      </c>
      <c r="G226" s="90">
        <v>117840</v>
      </c>
      <c r="H226" s="90"/>
      <c r="I226" s="91"/>
      <c r="J226" s="89">
        <v>1733</v>
      </c>
      <c r="K226" s="90">
        <v>1967079.4</v>
      </c>
      <c r="L226" s="90">
        <v>1782279.4</v>
      </c>
      <c r="M226" s="90">
        <v>184800</v>
      </c>
      <c r="N226" s="90"/>
      <c r="O226" s="91"/>
      <c r="P226" s="89">
        <v>1612</v>
      </c>
      <c r="Q226" s="90">
        <f t="shared" ref="Q226:Q233" si="33">SUM(R226:S226)</f>
        <v>1685300.7</v>
      </c>
      <c r="R226" s="90">
        <v>1495700.7</v>
      </c>
      <c r="S226" s="90">
        <v>189600</v>
      </c>
      <c r="T226" s="90">
        <v>0</v>
      </c>
      <c r="U226" s="91">
        <v>0</v>
      </c>
      <c r="V226" s="122">
        <f t="shared" si="29"/>
        <v>37</v>
      </c>
      <c r="W226" s="123">
        <f t="shared" si="29"/>
        <v>400343.89000000013</v>
      </c>
      <c r="X226" s="123">
        <f t="shared" si="30"/>
        <v>0</v>
      </c>
      <c r="Y226" s="124">
        <f t="shared" si="30"/>
        <v>0</v>
      </c>
      <c r="Z226" s="125">
        <f t="shared" si="31"/>
        <v>-121</v>
      </c>
      <c r="AA226" s="123">
        <f t="shared" si="31"/>
        <v>-281778.69999999995</v>
      </c>
      <c r="AB226" s="123">
        <f t="shared" si="32"/>
        <v>0</v>
      </c>
      <c r="AC226" s="124">
        <f t="shared" si="32"/>
        <v>0</v>
      </c>
    </row>
    <row r="227" spans="1:29" ht="12.75" customHeight="1" x14ac:dyDescent="0.2">
      <c r="A227" s="104" t="s">
        <v>514</v>
      </c>
      <c r="B227" s="105" t="s">
        <v>526</v>
      </c>
      <c r="C227" s="110" t="s">
        <v>525</v>
      </c>
      <c r="D227" s="89">
        <v>4227</v>
      </c>
      <c r="E227" s="90">
        <v>6830588.2299999995</v>
      </c>
      <c r="F227" s="90">
        <v>6291548.2299999995</v>
      </c>
      <c r="G227" s="90">
        <v>539040</v>
      </c>
      <c r="H227" s="90">
        <v>10413</v>
      </c>
      <c r="I227" s="91"/>
      <c r="J227" s="89">
        <v>5241</v>
      </c>
      <c r="K227" s="90">
        <v>9383092.209999999</v>
      </c>
      <c r="L227" s="90">
        <v>8575372.209999999</v>
      </c>
      <c r="M227" s="90">
        <v>807720</v>
      </c>
      <c r="N227" s="90">
        <v>49538</v>
      </c>
      <c r="O227" s="91"/>
      <c r="P227" s="89">
        <v>4651</v>
      </c>
      <c r="Q227" s="90">
        <f t="shared" si="33"/>
        <v>7581758.8900000015</v>
      </c>
      <c r="R227" s="90">
        <v>6776318.8900000015</v>
      </c>
      <c r="S227" s="90">
        <v>805440</v>
      </c>
      <c r="T227" s="90">
        <v>25794</v>
      </c>
      <c r="U227" s="91">
        <v>0</v>
      </c>
      <c r="V227" s="122">
        <f t="shared" si="29"/>
        <v>424</v>
      </c>
      <c r="W227" s="123">
        <f t="shared" si="29"/>
        <v>751170.66000000201</v>
      </c>
      <c r="X227" s="123">
        <f t="shared" si="30"/>
        <v>15381</v>
      </c>
      <c r="Y227" s="124">
        <f t="shared" si="30"/>
        <v>0</v>
      </c>
      <c r="Z227" s="125">
        <f t="shared" si="31"/>
        <v>-590</v>
      </c>
      <c r="AA227" s="123">
        <f t="shared" si="31"/>
        <v>-1801333.3199999975</v>
      </c>
      <c r="AB227" s="123">
        <f t="shared" si="32"/>
        <v>-23744</v>
      </c>
      <c r="AC227" s="124">
        <f t="shared" si="32"/>
        <v>0</v>
      </c>
    </row>
    <row r="228" spans="1:29" x14ac:dyDescent="0.2">
      <c r="A228" s="104" t="s">
        <v>514</v>
      </c>
      <c r="B228" s="105" t="s">
        <v>524</v>
      </c>
      <c r="C228" s="110" t="s">
        <v>523</v>
      </c>
      <c r="D228" s="89">
        <v>4060</v>
      </c>
      <c r="E228" s="90">
        <v>5268549.4600000009</v>
      </c>
      <c r="F228" s="90">
        <v>5033469.4600000009</v>
      </c>
      <c r="G228" s="90">
        <v>235080</v>
      </c>
      <c r="H228" s="90">
        <v>20569</v>
      </c>
      <c r="I228" s="91"/>
      <c r="J228" s="89">
        <v>5065</v>
      </c>
      <c r="K228" s="90">
        <v>8425568.5899999999</v>
      </c>
      <c r="L228" s="90">
        <v>8053328.5900000008</v>
      </c>
      <c r="M228" s="90">
        <v>372240</v>
      </c>
      <c r="N228" s="90">
        <v>75713</v>
      </c>
      <c r="O228" s="91"/>
      <c r="P228" s="89">
        <v>5398</v>
      </c>
      <c r="Q228" s="90">
        <f t="shared" si="33"/>
        <v>7959796.5599999987</v>
      </c>
      <c r="R228" s="90">
        <v>7590076.5599999987</v>
      </c>
      <c r="S228" s="90">
        <v>369720</v>
      </c>
      <c r="T228" s="90">
        <v>58628</v>
      </c>
      <c r="U228" s="91">
        <v>0</v>
      </c>
      <c r="V228" s="122">
        <f t="shared" si="29"/>
        <v>1338</v>
      </c>
      <c r="W228" s="123">
        <f t="shared" si="29"/>
        <v>2691247.0999999978</v>
      </c>
      <c r="X228" s="123">
        <f t="shared" si="30"/>
        <v>38059</v>
      </c>
      <c r="Y228" s="124">
        <f t="shared" si="30"/>
        <v>0</v>
      </c>
      <c r="Z228" s="125">
        <f t="shared" si="31"/>
        <v>333</v>
      </c>
      <c r="AA228" s="123">
        <f t="shared" si="31"/>
        <v>-465772.03000000119</v>
      </c>
      <c r="AB228" s="123">
        <f t="shared" si="32"/>
        <v>-17085</v>
      </c>
      <c r="AC228" s="124">
        <f t="shared" si="32"/>
        <v>0</v>
      </c>
    </row>
    <row r="229" spans="1:29" x14ac:dyDescent="0.2">
      <c r="A229" s="104" t="s">
        <v>514</v>
      </c>
      <c r="B229" s="105" t="s">
        <v>522</v>
      </c>
      <c r="C229" s="110" t="s">
        <v>521</v>
      </c>
      <c r="D229" s="89">
        <v>392</v>
      </c>
      <c r="E229" s="90">
        <v>248494.55000000002</v>
      </c>
      <c r="F229" s="90">
        <v>237574.55000000002</v>
      </c>
      <c r="G229" s="90">
        <v>10920</v>
      </c>
      <c r="H229" s="90"/>
      <c r="I229" s="91"/>
      <c r="J229" s="89">
        <v>735</v>
      </c>
      <c r="K229" s="90">
        <v>309660.09999999998</v>
      </c>
      <c r="L229" s="90">
        <v>292740.09999999998</v>
      </c>
      <c r="M229" s="90">
        <v>16920</v>
      </c>
      <c r="N229" s="90"/>
      <c r="O229" s="91"/>
      <c r="P229" s="89">
        <v>689</v>
      </c>
      <c r="Q229" s="90">
        <f t="shared" si="33"/>
        <v>310620.5</v>
      </c>
      <c r="R229" s="90">
        <v>292740.5</v>
      </c>
      <c r="S229" s="90">
        <v>17880</v>
      </c>
      <c r="T229" s="90">
        <v>0</v>
      </c>
      <c r="U229" s="91">
        <v>0</v>
      </c>
      <c r="V229" s="122">
        <f t="shared" si="29"/>
        <v>297</v>
      </c>
      <c r="W229" s="123">
        <f t="shared" si="29"/>
        <v>62125.949999999983</v>
      </c>
      <c r="X229" s="123">
        <f t="shared" si="30"/>
        <v>0</v>
      </c>
      <c r="Y229" s="124">
        <f t="shared" si="30"/>
        <v>0</v>
      </c>
      <c r="Z229" s="125">
        <f t="shared" si="31"/>
        <v>-46</v>
      </c>
      <c r="AA229" s="123">
        <f t="shared" si="31"/>
        <v>960.40000000002328</v>
      </c>
      <c r="AB229" s="123">
        <f t="shared" si="32"/>
        <v>0</v>
      </c>
      <c r="AC229" s="124">
        <f t="shared" si="32"/>
        <v>0</v>
      </c>
    </row>
    <row r="230" spans="1:29" x14ac:dyDescent="0.2">
      <c r="A230" s="104" t="s">
        <v>514</v>
      </c>
      <c r="B230" s="105" t="s">
        <v>520</v>
      </c>
      <c r="C230" s="110" t="s">
        <v>519</v>
      </c>
      <c r="D230" s="89">
        <v>959</v>
      </c>
      <c r="E230" s="90">
        <v>2382578.0300000003</v>
      </c>
      <c r="F230" s="90">
        <v>2336738.0300000003</v>
      </c>
      <c r="G230" s="90">
        <v>45840</v>
      </c>
      <c r="H230" s="90">
        <v>23976</v>
      </c>
      <c r="I230" s="91"/>
      <c r="J230" s="89">
        <v>1051</v>
      </c>
      <c r="K230" s="90">
        <v>2987495.9999999995</v>
      </c>
      <c r="L230" s="90">
        <v>2921975.9999999995</v>
      </c>
      <c r="M230" s="90">
        <v>65520</v>
      </c>
      <c r="N230" s="90">
        <v>120080</v>
      </c>
      <c r="O230" s="91"/>
      <c r="P230" s="89">
        <v>1109</v>
      </c>
      <c r="Q230" s="90">
        <f t="shared" si="33"/>
        <v>3209167.12</v>
      </c>
      <c r="R230" s="90">
        <v>3147967.12</v>
      </c>
      <c r="S230" s="90">
        <v>61200</v>
      </c>
      <c r="T230" s="90">
        <v>46176</v>
      </c>
      <c r="U230" s="91">
        <v>0</v>
      </c>
      <c r="V230" s="122">
        <f t="shared" si="29"/>
        <v>150</v>
      </c>
      <c r="W230" s="123">
        <f t="shared" si="29"/>
        <v>826589.08999999985</v>
      </c>
      <c r="X230" s="123">
        <f t="shared" si="30"/>
        <v>22200</v>
      </c>
      <c r="Y230" s="124">
        <f t="shared" si="30"/>
        <v>0</v>
      </c>
      <c r="Z230" s="125">
        <f t="shared" si="31"/>
        <v>58</v>
      </c>
      <c r="AA230" s="123">
        <f t="shared" si="31"/>
        <v>221671.12000000058</v>
      </c>
      <c r="AB230" s="123">
        <f t="shared" si="32"/>
        <v>-73904</v>
      </c>
      <c r="AC230" s="124">
        <f t="shared" si="32"/>
        <v>0</v>
      </c>
    </row>
    <row r="231" spans="1:29" x14ac:dyDescent="0.2">
      <c r="A231" s="104" t="s">
        <v>514</v>
      </c>
      <c r="B231" s="105" t="s">
        <v>518</v>
      </c>
      <c r="C231" s="110" t="s">
        <v>517</v>
      </c>
      <c r="D231" s="89">
        <v>544</v>
      </c>
      <c r="E231" s="90">
        <v>430767.97</v>
      </c>
      <c r="F231" s="90">
        <v>381447.97</v>
      </c>
      <c r="G231" s="90">
        <v>49320</v>
      </c>
      <c r="H231" s="90"/>
      <c r="I231" s="91"/>
      <c r="J231" s="89">
        <v>610</v>
      </c>
      <c r="K231" s="90">
        <v>1020905.44</v>
      </c>
      <c r="L231" s="90">
        <v>953105.44</v>
      </c>
      <c r="M231" s="90">
        <v>67800</v>
      </c>
      <c r="N231" s="90"/>
      <c r="O231" s="91"/>
      <c r="P231" s="89">
        <v>510</v>
      </c>
      <c r="Q231" s="90">
        <f t="shared" si="33"/>
        <v>675356.84</v>
      </c>
      <c r="R231" s="90">
        <v>606596.84</v>
      </c>
      <c r="S231" s="90">
        <v>68760</v>
      </c>
      <c r="T231" s="90">
        <v>0</v>
      </c>
      <c r="U231" s="91">
        <v>0</v>
      </c>
      <c r="V231" s="122">
        <f t="shared" si="29"/>
        <v>-34</v>
      </c>
      <c r="W231" s="123">
        <f t="shared" si="29"/>
        <v>244588.87</v>
      </c>
      <c r="X231" s="123">
        <f t="shared" si="30"/>
        <v>0</v>
      </c>
      <c r="Y231" s="124">
        <f t="shared" si="30"/>
        <v>0</v>
      </c>
      <c r="Z231" s="125">
        <f t="shared" si="31"/>
        <v>-100</v>
      </c>
      <c r="AA231" s="123">
        <f t="shared" si="31"/>
        <v>-345548.6</v>
      </c>
      <c r="AB231" s="123">
        <f t="shared" si="32"/>
        <v>0</v>
      </c>
      <c r="AC231" s="124">
        <f t="shared" si="32"/>
        <v>0</v>
      </c>
    </row>
    <row r="232" spans="1:29" ht="12.75" customHeight="1" x14ac:dyDescent="0.2">
      <c r="A232" s="104" t="s">
        <v>514</v>
      </c>
      <c r="B232" s="105" t="s">
        <v>516</v>
      </c>
      <c r="C232" s="110" t="s">
        <v>515</v>
      </c>
      <c r="D232" s="89">
        <v>2117</v>
      </c>
      <c r="E232" s="90">
        <v>2097701.9</v>
      </c>
      <c r="F232" s="90">
        <v>1970981.9</v>
      </c>
      <c r="G232" s="90">
        <v>126720</v>
      </c>
      <c r="H232" s="90"/>
      <c r="I232" s="91">
        <v>4617188.3299999982</v>
      </c>
      <c r="J232" s="89">
        <v>2245</v>
      </c>
      <c r="K232" s="90">
        <v>2817077.68</v>
      </c>
      <c r="L232" s="90">
        <v>2632037.6800000002</v>
      </c>
      <c r="M232" s="90">
        <v>185040</v>
      </c>
      <c r="N232" s="90">
        <v>9800</v>
      </c>
      <c r="O232" s="91">
        <v>5299274.2499999972</v>
      </c>
      <c r="P232" s="89">
        <v>2117</v>
      </c>
      <c r="Q232" s="90">
        <f t="shared" si="33"/>
        <v>2184381.6399999997</v>
      </c>
      <c r="R232" s="90">
        <v>1995501.6399999997</v>
      </c>
      <c r="S232" s="90">
        <v>188880</v>
      </c>
      <c r="T232" s="90">
        <v>6170</v>
      </c>
      <c r="U232" s="91">
        <v>4858630.7399999993</v>
      </c>
      <c r="V232" s="122">
        <f t="shared" si="29"/>
        <v>0</v>
      </c>
      <c r="W232" s="123">
        <f t="shared" si="29"/>
        <v>86679.739999999758</v>
      </c>
      <c r="X232" s="123">
        <f t="shared" si="30"/>
        <v>6170</v>
      </c>
      <c r="Y232" s="124">
        <f t="shared" si="30"/>
        <v>241442.41000000108</v>
      </c>
      <c r="Z232" s="125">
        <f t="shared" si="31"/>
        <v>-128</v>
      </c>
      <c r="AA232" s="123">
        <f t="shared" si="31"/>
        <v>-632696.0400000005</v>
      </c>
      <c r="AB232" s="123">
        <f t="shared" si="32"/>
        <v>-3630</v>
      </c>
      <c r="AC232" s="124">
        <f t="shared" si="32"/>
        <v>-440643.50999999791</v>
      </c>
    </row>
    <row r="233" spans="1:29" ht="12.75" customHeight="1" x14ac:dyDescent="0.2">
      <c r="A233" s="104" t="s">
        <v>514</v>
      </c>
      <c r="B233" s="105" t="s">
        <v>513</v>
      </c>
      <c r="C233" s="110" t="s">
        <v>512</v>
      </c>
      <c r="D233" s="89"/>
      <c r="E233" s="90">
        <v>32363.62</v>
      </c>
      <c r="F233" s="90">
        <v>31163.62</v>
      </c>
      <c r="G233" s="90">
        <v>1200</v>
      </c>
      <c r="H233" s="90"/>
      <c r="I233" s="91"/>
      <c r="J233" s="89"/>
      <c r="K233" s="90">
        <v>38860</v>
      </c>
      <c r="L233" s="90">
        <v>37060</v>
      </c>
      <c r="M233" s="90">
        <v>1800</v>
      </c>
      <c r="N233" s="90"/>
      <c r="O233" s="91"/>
      <c r="P233" s="89">
        <v>0</v>
      </c>
      <c r="Q233" s="90">
        <f t="shared" si="33"/>
        <v>29510</v>
      </c>
      <c r="R233" s="90">
        <v>27710</v>
      </c>
      <c r="S233" s="90">
        <v>1800</v>
      </c>
      <c r="T233" s="90">
        <v>0</v>
      </c>
      <c r="U233" s="91">
        <v>0</v>
      </c>
      <c r="V233" s="122">
        <f t="shared" si="29"/>
        <v>0</v>
      </c>
      <c r="W233" s="123">
        <f t="shared" si="29"/>
        <v>-2853.619999999999</v>
      </c>
      <c r="X233" s="123">
        <f t="shared" si="30"/>
        <v>0</v>
      </c>
      <c r="Y233" s="124">
        <f t="shared" si="30"/>
        <v>0</v>
      </c>
      <c r="Z233" s="125">
        <f t="shared" si="31"/>
        <v>0</v>
      </c>
      <c r="AA233" s="123">
        <f t="shared" si="31"/>
        <v>-9350</v>
      </c>
      <c r="AB233" s="123">
        <f t="shared" si="32"/>
        <v>0</v>
      </c>
      <c r="AC233" s="124">
        <f t="shared" si="32"/>
        <v>0</v>
      </c>
    </row>
    <row r="234" spans="1:29" x14ac:dyDescent="0.2">
      <c r="A234" s="104" t="s">
        <v>508</v>
      </c>
      <c r="B234" s="105" t="s">
        <v>511</v>
      </c>
      <c r="C234" s="110" t="s">
        <v>168</v>
      </c>
      <c r="D234" s="89">
        <v>648</v>
      </c>
      <c r="E234" s="90">
        <v>562120.1</v>
      </c>
      <c r="F234" s="90">
        <v>490360.1</v>
      </c>
      <c r="G234" s="90">
        <v>71760</v>
      </c>
      <c r="H234" s="90"/>
      <c r="I234" s="91"/>
      <c r="J234" s="89">
        <v>717</v>
      </c>
      <c r="K234" s="90">
        <v>876722.3</v>
      </c>
      <c r="L234" s="90">
        <v>765242.3</v>
      </c>
      <c r="M234" s="90">
        <v>111480</v>
      </c>
      <c r="N234" s="90"/>
      <c r="O234" s="91"/>
      <c r="P234" s="89">
        <v>684</v>
      </c>
      <c r="Q234" s="90">
        <f>SUM(R234:S234)</f>
        <v>729864.52</v>
      </c>
      <c r="R234" s="90">
        <v>616224.52</v>
      </c>
      <c r="S234" s="90">
        <v>113640</v>
      </c>
      <c r="T234" s="90">
        <v>0</v>
      </c>
      <c r="U234" s="91">
        <v>0</v>
      </c>
      <c r="V234" s="122">
        <f t="shared" si="29"/>
        <v>36</v>
      </c>
      <c r="W234" s="123">
        <f t="shared" si="29"/>
        <v>167744.42000000004</v>
      </c>
      <c r="X234" s="123">
        <f t="shared" si="30"/>
        <v>0</v>
      </c>
      <c r="Y234" s="124">
        <f t="shared" si="30"/>
        <v>0</v>
      </c>
      <c r="Z234" s="125">
        <f t="shared" si="31"/>
        <v>-33</v>
      </c>
      <c r="AA234" s="123">
        <f t="shared" si="31"/>
        <v>-146857.78000000003</v>
      </c>
      <c r="AB234" s="123">
        <f t="shared" si="32"/>
        <v>0</v>
      </c>
      <c r="AC234" s="124">
        <f t="shared" si="32"/>
        <v>0</v>
      </c>
    </row>
    <row r="235" spans="1:29" x14ac:dyDescent="0.2">
      <c r="A235" s="104" t="s">
        <v>508</v>
      </c>
      <c r="B235" s="105" t="s">
        <v>510</v>
      </c>
      <c r="C235" s="110" t="s">
        <v>509</v>
      </c>
      <c r="D235" s="89">
        <v>2309</v>
      </c>
      <c r="E235" s="90">
        <v>2682365.12</v>
      </c>
      <c r="F235" s="90">
        <v>2420885.12</v>
      </c>
      <c r="G235" s="90">
        <v>261480</v>
      </c>
      <c r="H235" s="90"/>
      <c r="I235" s="91"/>
      <c r="J235" s="89">
        <v>2931</v>
      </c>
      <c r="K235" s="90">
        <v>4685977.5299999993</v>
      </c>
      <c r="L235" s="90">
        <v>4303177.5299999993</v>
      </c>
      <c r="M235" s="90">
        <v>382800</v>
      </c>
      <c r="N235" s="90">
        <v>120</v>
      </c>
      <c r="O235" s="91"/>
      <c r="P235" s="89">
        <v>2956</v>
      </c>
      <c r="Q235" s="90">
        <f>SUM(R235:S235)</f>
        <v>3816261.6800000006</v>
      </c>
      <c r="R235" s="90">
        <v>3428781.6800000006</v>
      </c>
      <c r="S235" s="90">
        <v>387480</v>
      </c>
      <c r="T235" s="90">
        <v>360</v>
      </c>
      <c r="U235" s="91">
        <v>0</v>
      </c>
      <c r="V235" s="122">
        <f t="shared" si="29"/>
        <v>647</v>
      </c>
      <c r="W235" s="123">
        <f t="shared" si="29"/>
        <v>1133896.5600000005</v>
      </c>
      <c r="X235" s="123">
        <f t="shared" si="30"/>
        <v>360</v>
      </c>
      <c r="Y235" s="124">
        <f t="shared" si="30"/>
        <v>0</v>
      </c>
      <c r="Z235" s="125">
        <f t="shared" si="31"/>
        <v>25</v>
      </c>
      <c r="AA235" s="123">
        <f t="shared" si="31"/>
        <v>-869715.8499999987</v>
      </c>
      <c r="AB235" s="123">
        <f t="shared" si="32"/>
        <v>240</v>
      </c>
      <c r="AC235" s="124">
        <f t="shared" si="32"/>
        <v>0</v>
      </c>
    </row>
    <row r="236" spans="1:29" x14ac:dyDescent="0.2">
      <c r="A236" s="104" t="s">
        <v>508</v>
      </c>
      <c r="B236" s="105" t="s">
        <v>507</v>
      </c>
      <c r="C236" s="110" t="s">
        <v>167</v>
      </c>
      <c r="D236" s="89">
        <v>705</v>
      </c>
      <c r="E236" s="90">
        <v>685186.2</v>
      </c>
      <c r="F236" s="90">
        <v>610066.19999999995</v>
      </c>
      <c r="G236" s="90">
        <v>75120</v>
      </c>
      <c r="H236" s="90"/>
      <c r="I236" s="91"/>
      <c r="J236" s="89">
        <v>969</v>
      </c>
      <c r="K236" s="90">
        <v>1161064.3999999999</v>
      </c>
      <c r="L236" s="90">
        <v>1046104.3999999999</v>
      </c>
      <c r="M236" s="90">
        <v>114960</v>
      </c>
      <c r="N236" s="90"/>
      <c r="O236" s="91"/>
      <c r="P236" s="89">
        <v>845</v>
      </c>
      <c r="Q236" s="90">
        <f>SUM(R236:S236)</f>
        <v>922130.9</v>
      </c>
      <c r="R236" s="90">
        <v>812690.9</v>
      </c>
      <c r="S236" s="90">
        <v>109440</v>
      </c>
      <c r="T236" s="90">
        <v>0</v>
      </c>
      <c r="U236" s="91">
        <v>0</v>
      </c>
      <c r="V236" s="122">
        <f t="shared" si="29"/>
        <v>140</v>
      </c>
      <c r="W236" s="123">
        <f t="shared" si="29"/>
        <v>236944.70000000007</v>
      </c>
      <c r="X236" s="123">
        <f t="shared" si="30"/>
        <v>0</v>
      </c>
      <c r="Y236" s="124">
        <f t="shared" si="30"/>
        <v>0</v>
      </c>
      <c r="Z236" s="125">
        <f t="shared" si="31"/>
        <v>-124</v>
      </c>
      <c r="AA236" s="123">
        <f t="shared" si="31"/>
        <v>-238933.49999999988</v>
      </c>
      <c r="AB236" s="123">
        <f t="shared" si="32"/>
        <v>0</v>
      </c>
      <c r="AC236" s="124">
        <f t="shared" si="32"/>
        <v>0</v>
      </c>
    </row>
    <row r="237" spans="1:29" x14ac:dyDescent="0.2">
      <c r="A237" s="104" t="s">
        <v>494</v>
      </c>
      <c r="B237" s="105" t="s">
        <v>506</v>
      </c>
      <c r="C237" s="110" t="s">
        <v>505</v>
      </c>
      <c r="D237" s="89">
        <v>276</v>
      </c>
      <c r="E237" s="90">
        <v>136838.70000000001</v>
      </c>
      <c r="F237" s="90">
        <v>122438.7</v>
      </c>
      <c r="G237" s="90">
        <v>14400</v>
      </c>
      <c r="H237" s="90"/>
      <c r="I237" s="91"/>
      <c r="J237" s="89">
        <v>453</v>
      </c>
      <c r="K237" s="90">
        <v>171412.1</v>
      </c>
      <c r="L237" s="90">
        <v>150892.1</v>
      </c>
      <c r="M237" s="90">
        <v>20520</v>
      </c>
      <c r="N237" s="90"/>
      <c r="O237" s="91"/>
      <c r="P237" s="89">
        <v>238</v>
      </c>
      <c r="Q237" s="90">
        <f t="shared" ref="Q237:Q243" si="34">SUM(R237:S237)</f>
        <v>170330.90000000002</v>
      </c>
      <c r="R237" s="90">
        <v>150890.90000000002</v>
      </c>
      <c r="S237" s="90">
        <v>19440</v>
      </c>
      <c r="T237" s="90">
        <v>0</v>
      </c>
      <c r="U237" s="91">
        <v>0</v>
      </c>
      <c r="V237" s="122">
        <f t="shared" si="29"/>
        <v>-38</v>
      </c>
      <c r="W237" s="123">
        <f t="shared" si="29"/>
        <v>33492.200000000012</v>
      </c>
      <c r="X237" s="123">
        <f t="shared" si="30"/>
        <v>0</v>
      </c>
      <c r="Y237" s="124">
        <f t="shared" si="30"/>
        <v>0</v>
      </c>
      <c r="Z237" s="125">
        <f t="shared" si="31"/>
        <v>-215</v>
      </c>
      <c r="AA237" s="123">
        <f t="shared" si="31"/>
        <v>-1081.1999999999825</v>
      </c>
      <c r="AB237" s="123">
        <f t="shared" si="32"/>
        <v>0</v>
      </c>
      <c r="AC237" s="124">
        <f t="shared" si="32"/>
        <v>0</v>
      </c>
    </row>
    <row r="238" spans="1:29" x14ac:dyDescent="0.2">
      <c r="A238" s="104" t="s">
        <v>494</v>
      </c>
      <c r="B238" s="105" t="s">
        <v>504</v>
      </c>
      <c r="C238" s="110" t="s">
        <v>503</v>
      </c>
      <c r="D238" s="89">
        <v>465</v>
      </c>
      <c r="E238" s="90">
        <v>456352.72</v>
      </c>
      <c r="F238" s="90">
        <v>393112.72</v>
      </c>
      <c r="G238" s="90">
        <v>63240</v>
      </c>
      <c r="H238" s="90"/>
      <c r="I238" s="91"/>
      <c r="J238" s="89">
        <v>503</v>
      </c>
      <c r="K238" s="90">
        <v>760017.1</v>
      </c>
      <c r="L238" s="90">
        <v>662697.1</v>
      </c>
      <c r="M238" s="90">
        <v>97320</v>
      </c>
      <c r="N238" s="90"/>
      <c r="O238" s="91"/>
      <c r="P238" s="89">
        <v>463</v>
      </c>
      <c r="Q238" s="90">
        <f t="shared" si="34"/>
        <v>593754</v>
      </c>
      <c r="R238" s="90">
        <v>495353.99999999994</v>
      </c>
      <c r="S238" s="90">
        <v>98400</v>
      </c>
      <c r="T238" s="90">
        <v>0</v>
      </c>
      <c r="U238" s="91">
        <v>0</v>
      </c>
      <c r="V238" s="122">
        <f t="shared" si="29"/>
        <v>-2</v>
      </c>
      <c r="W238" s="123">
        <f t="shared" si="29"/>
        <v>137401.28000000003</v>
      </c>
      <c r="X238" s="123">
        <f t="shared" si="30"/>
        <v>0</v>
      </c>
      <c r="Y238" s="124">
        <f t="shared" si="30"/>
        <v>0</v>
      </c>
      <c r="Z238" s="125">
        <f t="shared" si="31"/>
        <v>-40</v>
      </c>
      <c r="AA238" s="123">
        <f t="shared" si="31"/>
        <v>-166263.09999999998</v>
      </c>
      <c r="AB238" s="123">
        <f t="shared" si="32"/>
        <v>0</v>
      </c>
      <c r="AC238" s="124">
        <f t="shared" si="32"/>
        <v>0</v>
      </c>
    </row>
    <row r="239" spans="1:29" x14ac:dyDescent="0.2">
      <c r="A239" s="104" t="s">
        <v>494</v>
      </c>
      <c r="B239" s="105" t="s">
        <v>502</v>
      </c>
      <c r="C239" s="110" t="s">
        <v>501</v>
      </c>
      <c r="D239" s="89">
        <v>4156</v>
      </c>
      <c r="E239" s="90">
        <v>5928584.4199999999</v>
      </c>
      <c r="F239" s="90">
        <v>5480024.4199999999</v>
      </c>
      <c r="G239" s="90">
        <v>448560</v>
      </c>
      <c r="H239" s="90">
        <v>16296</v>
      </c>
      <c r="I239" s="91"/>
      <c r="J239" s="89">
        <v>4425</v>
      </c>
      <c r="K239" s="90">
        <v>7026683.1999999993</v>
      </c>
      <c r="L239" s="90">
        <v>6358283.1999999993</v>
      </c>
      <c r="M239" s="90">
        <v>668400</v>
      </c>
      <c r="N239" s="90">
        <v>36897</v>
      </c>
      <c r="O239" s="91"/>
      <c r="P239" s="89">
        <v>4251</v>
      </c>
      <c r="Q239" s="90">
        <f t="shared" si="34"/>
        <v>5575405.8999999994</v>
      </c>
      <c r="R239" s="90">
        <v>4896805.8999999994</v>
      </c>
      <c r="S239" s="90">
        <v>678600</v>
      </c>
      <c r="T239" s="90">
        <v>22808</v>
      </c>
      <c r="U239" s="91">
        <v>0</v>
      </c>
      <c r="V239" s="122">
        <f t="shared" si="29"/>
        <v>95</v>
      </c>
      <c r="W239" s="123">
        <f t="shared" si="29"/>
        <v>-353178.52000000048</v>
      </c>
      <c r="X239" s="123">
        <f t="shared" si="30"/>
        <v>6512</v>
      </c>
      <c r="Y239" s="124">
        <f t="shared" si="30"/>
        <v>0</v>
      </c>
      <c r="Z239" s="125">
        <f t="shared" si="31"/>
        <v>-174</v>
      </c>
      <c r="AA239" s="123">
        <f t="shared" si="31"/>
        <v>-1451277.2999999998</v>
      </c>
      <c r="AB239" s="123">
        <f t="shared" si="32"/>
        <v>-14089</v>
      </c>
      <c r="AC239" s="124">
        <f t="shared" si="32"/>
        <v>0</v>
      </c>
    </row>
    <row r="240" spans="1:29" ht="12.75" customHeight="1" x14ac:dyDescent="0.2">
      <c r="A240" s="104" t="s">
        <v>494</v>
      </c>
      <c r="B240" s="105" t="s">
        <v>500</v>
      </c>
      <c r="C240" s="110" t="s">
        <v>499</v>
      </c>
      <c r="D240" s="89">
        <v>1650</v>
      </c>
      <c r="E240" s="90">
        <v>2243736.4</v>
      </c>
      <c r="F240" s="90">
        <v>2118816.4</v>
      </c>
      <c r="G240" s="90">
        <v>124920</v>
      </c>
      <c r="H240" s="90">
        <v>120</v>
      </c>
      <c r="I240" s="91"/>
      <c r="J240" s="89">
        <v>1826</v>
      </c>
      <c r="K240" s="90">
        <v>3811253.3200000003</v>
      </c>
      <c r="L240" s="90">
        <v>3613253.3200000003</v>
      </c>
      <c r="M240" s="90">
        <v>198000</v>
      </c>
      <c r="N240" s="90">
        <v>120</v>
      </c>
      <c r="O240" s="91"/>
      <c r="P240" s="89">
        <v>1677</v>
      </c>
      <c r="Q240" s="90">
        <f t="shared" si="34"/>
        <v>2798720.9999999995</v>
      </c>
      <c r="R240" s="90">
        <v>2599280.9999999995</v>
      </c>
      <c r="S240" s="90">
        <v>199440</v>
      </c>
      <c r="T240" s="90">
        <v>120</v>
      </c>
      <c r="U240" s="91">
        <v>0</v>
      </c>
      <c r="V240" s="122">
        <f t="shared" si="29"/>
        <v>27</v>
      </c>
      <c r="W240" s="123">
        <f t="shared" si="29"/>
        <v>554984.59999999963</v>
      </c>
      <c r="X240" s="123">
        <f t="shared" si="30"/>
        <v>0</v>
      </c>
      <c r="Y240" s="124">
        <f t="shared" si="30"/>
        <v>0</v>
      </c>
      <c r="Z240" s="125">
        <f t="shared" si="31"/>
        <v>-149</v>
      </c>
      <c r="AA240" s="123">
        <f t="shared" si="31"/>
        <v>-1012532.3200000008</v>
      </c>
      <c r="AB240" s="123">
        <f t="shared" si="32"/>
        <v>0</v>
      </c>
      <c r="AC240" s="124">
        <f t="shared" si="32"/>
        <v>0</v>
      </c>
    </row>
    <row r="241" spans="1:29" x14ac:dyDescent="0.2">
      <c r="A241" s="104" t="s">
        <v>494</v>
      </c>
      <c r="B241" s="105" t="s">
        <v>498</v>
      </c>
      <c r="C241" s="110" t="s">
        <v>497</v>
      </c>
      <c r="D241" s="89">
        <v>223</v>
      </c>
      <c r="E241" s="90">
        <v>207698.7</v>
      </c>
      <c r="F241" s="90">
        <v>183458.7</v>
      </c>
      <c r="G241" s="90">
        <v>24240</v>
      </c>
      <c r="H241" s="90"/>
      <c r="I241" s="91"/>
      <c r="J241" s="89">
        <v>267</v>
      </c>
      <c r="K241" s="90">
        <v>278071.90000000002</v>
      </c>
      <c r="L241" s="90">
        <v>241591.90000000002</v>
      </c>
      <c r="M241" s="90">
        <v>36480</v>
      </c>
      <c r="N241" s="90"/>
      <c r="O241" s="91"/>
      <c r="P241" s="89">
        <v>257</v>
      </c>
      <c r="Q241" s="90">
        <f t="shared" si="34"/>
        <v>277650.5</v>
      </c>
      <c r="R241" s="90">
        <v>241290.5</v>
      </c>
      <c r="S241" s="90">
        <v>36360</v>
      </c>
      <c r="T241" s="90">
        <v>0</v>
      </c>
      <c r="U241" s="91">
        <v>0</v>
      </c>
      <c r="V241" s="122">
        <f t="shared" si="29"/>
        <v>34</v>
      </c>
      <c r="W241" s="123">
        <f t="shared" si="29"/>
        <v>69951.799999999988</v>
      </c>
      <c r="X241" s="123">
        <f t="shared" si="30"/>
        <v>0</v>
      </c>
      <c r="Y241" s="124">
        <f t="shared" si="30"/>
        <v>0</v>
      </c>
      <c r="Z241" s="125">
        <f t="shared" si="31"/>
        <v>-10</v>
      </c>
      <c r="AA241" s="123">
        <f t="shared" si="31"/>
        <v>-421.40000000002328</v>
      </c>
      <c r="AB241" s="123">
        <f t="shared" si="32"/>
        <v>0</v>
      </c>
      <c r="AC241" s="124">
        <f t="shared" si="32"/>
        <v>0</v>
      </c>
    </row>
    <row r="242" spans="1:29" ht="12.75" customHeight="1" x14ac:dyDescent="0.2">
      <c r="A242" s="104" t="s">
        <v>494</v>
      </c>
      <c r="B242" s="105" t="s">
        <v>496</v>
      </c>
      <c r="C242" s="110" t="s">
        <v>495</v>
      </c>
      <c r="D242" s="89">
        <v>1243</v>
      </c>
      <c r="E242" s="90">
        <v>645164</v>
      </c>
      <c r="F242" s="90">
        <v>613484</v>
      </c>
      <c r="G242" s="90">
        <v>31680</v>
      </c>
      <c r="H242" s="90"/>
      <c r="I242" s="91"/>
      <c r="J242" s="89">
        <v>1314</v>
      </c>
      <c r="K242" s="90">
        <v>1127109.0699999998</v>
      </c>
      <c r="L242" s="90">
        <v>1081029.0699999998</v>
      </c>
      <c r="M242" s="90">
        <v>46080</v>
      </c>
      <c r="N242" s="90"/>
      <c r="O242" s="91"/>
      <c r="P242" s="89">
        <v>1152</v>
      </c>
      <c r="Q242" s="90">
        <f t="shared" si="34"/>
        <v>824663.2</v>
      </c>
      <c r="R242" s="90">
        <v>785543.2</v>
      </c>
      <c r="S242" s="90">
        <v>39120</v>
      </c>
      <c r="T242" s="90">
        <v>0</v>
      </c>
      <c r="U242" s="91">
        <v>0</v>
      </c>
      <c r="V242" s="122">
        <f t="shared" si="29"/>
        <v>-91</v>
      </c>
      <c r="W242" s="123">
        <f t="shared" si="29"/>
        <v>179499.19999999995</v>
      </c>
      <c r="X242" s="123">
        <f t="shared" si="30"/>
        <v>0</v>
      </c>
      <c r="Y242" s="124">
        <f t="shared" si="30"/>
        <v>0</v>
      </c>
      <c r="Z242" s="125">
        <f t="shared" si="31"/>
        <v>-162</v>
      </c>
      <c r="AA242" s="123">
        <f t="shared" si="31"/>
        <v>-302445.86999999988</v>
      </c>
      <c r="AB242" s="123">
        <f t="shared" si="32"/>
        <v>0</v>
      </c>
      <c r="AC242" s="124">
        <f t="shared" si="32"/>
        <v>0</v>
      </c>
    </row>
    <row r="243" spans="1:29" x14ac:dyDescent="0.2">
      <c r="A243" s="104" t="s">
        <v>494</v>
      </c>
      <c r="B243" s="105" t="s">
        <v>493</v>
      </c>
      <c r="C243" s="110" t="s">
        <v>492</v>
      </c>
      <c r="D243" s="89">
        <v>675</v>
      </c>
      <c r="E243" s="90">
        <v>718233.1</v>
      </c>
      <c r="F243" s="90">
        <v>663153.1</v>
      </c>
      <c r="G243" s="90">
        <v>55080</v>
      </c>
      <c r="H243" s="90"/>
      <c r="I243" s="91"/>
      <c r="J243" s="89">
        <v>750</v>
      </c>
      <c r="K243" s="90">
        <v>1174737.7600000002</v>
      </c>
      <c r="L243" s="90">
        <v>1082217.7600000002</v>
      </c>
      <c r="M243" s="90">
        <v>92520</v>
      </c>
      <c r="N243" s="90"/>
      <c r="O243" s="91"/>
      <c r="P243" s="89">
        <v>751</v>
      </c>
      <c r="Q243" s="90">
        <f t="shared" si="34"/>
        <v>880865</v>
      </c>
      <c r="R243" s="90">
        <v>793625</v>
      </c>
      <c r="S243" s="90">
        <v>87240</v>
      </c>
      <c r="T243" s="90">
        <v>0</v>
      </c>
      <c r="U243" s="91">
        <v>0</v>
      </c>
      <c r="V243" s="122">
        <f t="shared" si="29"/>
        <v>76</v>
      </c>
      <c r="W243" s="123">
        <f t="shared" si="29"/>
        <v>162631.90000000002</v>
      </c>
      <c r="X243" s="123">
        <f t="shared" si="30"/>
        <v>0</v>
      </c>
      <c r="Y243" s="124">
        <f t="shared" si="30"/>
        <v>0</v>
      </c>
      <c r="Z243" s="125">
        <f t="shared" si="31"/>
        <v>1</v>
      </c>
      <c r="AA243" s="123">
        <f t="shared" si="31"/>
        <v>-293872.76000000024</v>
      </c>
      <c r="AB243" s="123">
        <f t="shared" si="32"/>
        <v>0</v>
      </c>
      <c r="AC243" s="124">
        <f t="shared" si="32"/>
        <v>0</v>
      </c>
    </row>
    <row r="244" spans="1:29" x14ac:dyDescent="0.2">
      <c r="A244" s="104" t="s">
        <v>479</v>
      </c>
      <c r="B244" s="105" t="s">
        <v>491</v>
      </c>
      <c r="C244" s="110" t="s">
        <v>490</v>
      </c>
      <c r="D244" s="89">
        <v>538</v>
      </c>
      <c r="E244" s="90">
        <v>355609.9</v>
      </c>
      <c r="F244" s="90">
        <v>331489.90000000002</v>
      </c>
      <c r="G244" s="90">
        <v>24120</v>
      </c>
      <c r="H244" s="90"/>
      <c r="I244" s="91"/>
      <c r="J244" s="89">
        <v>1185</v>
      </c>
      <c r="K244" s="90">
        <v>500491.6</v>
      </c>
      <c r="L244" s="90">
        <v>465691.6</v>
      </c>
      <c r="M244" s="90">
        <v>34800</v>
      </c>
      <c r="N244" s="90"/>
      <c r="O244" s="91"/>
      <c r="P244" s="89">
        <v>468</v>
      </c>
      <c r="Q244" s="90">
        <f t="shared" ref="Q244:Q250" si="35">SUM(R244:S244)</f>
        <v>370401.8</v>
      </c>
      <c r="R244" s="90">
        <v>336921.8</v>
      </c>
      <c r="S244" s="90">
        <v>33480</v>
      </c>
      <c r="T244" s="90">
        <v>0</v>
      </c>
      <c r="U244" s="91">
        <v>0</v>
      </c>
      <c r="V244" s="122">
        <f t="shared" si="29"/>
        <v>-70</v>
      </c>
      <c r="W244" s="123">
        <f t="shared" si="29"/>
        <v>14791.899999999965</v>
      </c>
      <c r="X244" s="123">
        <f t="shared" si="30"/>
        <v>0</v>
      </c>
      <c r="Y244" s="124">
        <f t="shared" si="30"/>
        <v>0</v>
      </c>
      <c r="Z244" s="125">
        <f t="shared" si="31"/>
        <v>-717</v>
      </c>
      <c r="AA244" s="123">
        <f t="shared" si="31"/>
        <v>-130089.79999999999</v>
      </c>
      <c r="AB244" s="123">
        <f t="shared" si="32"/>
        <v>0</v>
      </c>
      <c r="AC244" s="124">
        <f t="shared" si="32"/>
        <v>0</v>
      </c>
    </row>
    <row r="245" spans="1:29" x14ac:dyDescent="0.2">
      <c r="A245" s="104" t="s">
        <v>479</v>
      </c>
      <c r="B245" s="105" t="s">
        <v>489</v>
      </c>
      <c r="C245" s="110" t="s">
        <v>488</v>
      </c>
      <c r="D245" s="89">
        <v>309</v>
      </c>
      <c r="E245" s="90">
        <v>276326</v>
      </c>
      <c r="F245" s="90">
        <v>234926</v>
      </c>
      <c r="G245" s="90">
        <v>41400</v>
      </c>
      <c r="H245" s="90"/>
      <c r="I245" s="91"/>
      <c r="J245" s="89">
        <v>445</v>
      </c>
      <c r="K245" s="90">
        <v>658141.15999999992</v>
      </c>
      <c r="L245" s="90">
        <v>599341.15999999992</v>
      </c>
      <c r="M245" s="90">
        <v>58800</v>
      </c>
      <c r="N245" s="90"/>
      <c r="O245" s="91"/>
      <c r="P245" s="89">
        <v>451</v>
      </c>
      <c r="Q245" s="90">
        <f t="shared" si="35"/>
        <v>511074.5</v>
      </c>
      <c r="R245" s="90">
        <v>456354.5</v>
      </c>
      <c r="S245" s="90">
        <v>54720</v>
      </c>
      <c r="T245" s="90">
        <v>0</v>
      </c>
      <c r="U245" s="91">
        <v>0</v>
      </c>
      <c r="V245" s="122">
        <f t="shared" si="29"/>
        <v>142</v>
      </c>
      <c r="W245" s="123">
        <f t="shared" si="29"/>
        <v>234748.5</v>
      </c>
      <c r="X245" s="123">
        <f t="shared" si="30"/>
        <v>0</v>
      </c>
      <c r="Y245" s="124">
        <f t="shared" si="30"/>
        <v>0</v>
      </c>
      <c r="Z245" s="125">
        <f t="shared" si="31"/>
        <v>6</v>
      </c>
      <c r="AA245" s="123">
        <f t="shared" si="31"/>
        <v>-147066.65999999992</v>
      </c>
      <c r="AB245" s="123">
        <f t="shared" si="32"/>
        <v>0</v>
      </c>
      <c r="AC245" s="124">
        <f t="shared" si="32"/>
        <v>0</v>
      </c>
    </row>
    <row r="246" spans="1:29" x14ac:dyDescent="0.2">
      <c r="A246" s="104" t="s">
        <v>479</v>
      </c>
      <c r="B246" s="105" t="s">
        <v>487</v>
      </c>
      <c r="C246" s="110" t="s">
        <v>486</v>
      </c>
      <c r="D246" s="89">
        <v>430</v>
      </c>
      <c r="E246" s="90">
        <v>170267</v>
      </c>
      <c r="F246" s="90">
        <v>158987</v>
      </c>
      <c r="G246" s="90">
        <v>11280</v>
      </c>
      <c r="H246" s="90"/>
      <c r="I246" s="91"/>
      <c r="J246" s="89">
        <v>917</v>
      </c>
      <c r="K246" s="90">
        <v>378897.2</v>
      </c>
      <c r="L246" s="90">
        <v>359097.2</v>
      </c>
      <c r="M246" s="90">
        <v>19800</v>
      </c>
      <c r="N246" s="90"/>
      <c r="O246" s="91"/>
      <c r="P246" s="89">
        <v>752</v>
      </c>
      <c r="Q246" s="90">
        <f t="shared" si="35"/>
        <v>298851.59999999998</v>
      </c>
      <c r="R246" s="90">
        <v>279051.59999999998</v>
      </c>
      <c r="S246" s="90">
        <v>19800</v>
      </c>
      <c r="T246" s="90">
        <v>0</v>
      </c>
      <c r="U246" s="91">
        <v>0</v>
      </c>
      <c r="V246" s="122">
        <f t="shared" si="29"/>
        <v>322</v>
      </c>
      <c r="W246" s="123">
        <f t="shared" si="29"/>
        <v>128584.59999999998</v>
      </c>
      <c r="X246" s="123">
        <f t="shared" si="30"/>
        <v>0</v>
      </c>
      <c r="Y246" s="124">
        <f t="shared" si="30"/>
        <v>0</v>
      </c>
      <c r="Z246" s="125">
        <f t="shared" si="31"/>
        <v>-165</v>
      </c>
      <c r="AA246" s="123">
        <f t="shared" si="31"/>
        <v>-80045.600000000035</v>
      </c>
      <c r="AB246" s="123">
        <f t="shared" si="32"/>
        <v>0</v>
      </c>
      <c r="AC246" s="124">
        <f t="shared" si="32"/>
        <v>0</v>
      </c>
    </row>
    <row r="247" spans="1:29" x14ac:dyDescent="0.2">
      <c r="A247" s="104" t="s">
        <v>479</v>
      </c>
      <c r="B247" s="105" t="s">
        <v>485</v>
      </c>
      <c r="C247" s="110" t="s">
        <v>484</v>
      </c>
      <c r="D247" s="89">
        <v>406</v>
      </c>
      <c r="E247" s="90">
        <v>327322.59999999998</v>
      </c>
      <c r="F247" s="90">
        <v>278842.59999999998</v>
      </c>
      <c r="G247" s="90">
        <v>48480</v>
      </c>
      <c r="H247" s="90"/>
      <c r="I247" s="91"/>
      <c r="J247" s="89">
        <v>520</v>
      </c>
      <c r="K247" s="90">
        <v>674189.5</v>
      </c>
      <c r="L247" s="90">
        <v>602069.5</v>
      </c>
      <c r="M247" s="90">
        <v>72120</v>
      </c>
      <c r="N247" s="90"/>
      <c r="O247" s="91"/>
      <c r="P247" s="89">
        <v>429</v>
      </c>
      <c r="Q247" s="90">
        <f t="shared" si="35"/>
        <v>450208.3</v>
      </c>
      <c r="R247" s="90">
        <v>376768.3</v>
      </c>
      <c r="S247" s="90">
        <v>73440</v>
      </c>
      <c r="T247" s="90">
        <v>0</v>
      </c>
      <c r="U247" s="91">
        <v>0</v>
      </c>
      <c r="V247" s="122">
        <f t="shared" si="29"/>
        <v>23</v>
      </c>
      <c r="W247" s="123">
        <f t="shared" si="29"/>
        <v>122885.70000000001</v>
      </c>
      <c r="X247" s="123">
        <f t="shared" si="30"/>
        <v>0</v>
      </c>
      <c r="Y247" s="124">
        <f t="shared" si="30"/>
        <v>0</v>
      </c>
      <c r="Z247" s="125">
        <f t="shared" si="31"/>
        <v>-91</v>
      </c>
      <c r="AA247" s="123">
        <f t="shared" si="31"/>
        <v>-223981.2</v>
      </c>
      <c r="AB247" s="123">
        <f t="shared" si="32"/>
        <v>0</v>
      </c>
      <c r="AC247" s="124">
        <f t="shared" si="32"/>
        <v>0</v>
      </c>
    </row>
    <row r="248" spans="1:29" x14ac:dyDescent="0.2">
      <c r="A248" s="104" t="s">
        <v>479</v>
      </c>
      <c r="B248" s="105" t="s">
        <v>483</v>
      </c>
      <c r="C248" s="110" t="s">
        <v>482</v>
      </c>
      <c r="D248" s="89">
        <v>598</v>
      </c>
      <c r="E248" s="90">
        <v>505044.89999999997</v>
      </c>
      <c r="F248" s="90">
        <v>463524.89999999997</v>
      </c>
      <c r="G248" s="90">
        <v>41520</v>
      </c>
      <c r="H248" s="90"/>
      <c r="I248" s="91"/>
      <c r="J248" s="89">
        <v>785</v>
      </c>
      <c r="K248" s="90">
        <v>957886.2</v>
      </c>
      <c r="L248" s="90">
        <v>893086.2</v>
      </c>
      <c r="M248" s="90">
        <v>64800</v>
      </c>
      <c r="N248" s="90"/>
      <c r="O248" s="91"/>
      <c r="P248" s="89">
        <v>675</v>
      </c>
      <c r="Q248" s="90">
        <f t="shared" si="35"/>
        <v>637594.9</v>
      </c>
      <c r="R248" s="90">
        <v>584794.9</v>
      </c>
      <c r="S248" s="90">
        <v>52800</v>
      </c>
      <c r="T248" s="90">
        <v>0</v>
      </c>
      <c r="U248" s="91">
        <v>0</v>
      </c>
      <c r="V248" s="122">
        <f t="shared" si="29"/>
        <v>77</v>
      </c>
      <c r="W248" s="123">
        <f t="shared" si="29"/>
        <v>132550.00000000006</v>
      </c>
      <c r="X248" s="123">
        <f t="shared" si="30"/>
        <v>0</v>
      </c>
      <c r="Y248" s="124">
        <f t="shared" si="30"/>
        <v>0</v>
      </c>
      <c r="Z248" s="125">
        <f t="shared" si="31"/>
        <v>-110</v>
      </c>
      <c r="AA248" s="123">
        <f t="shared" si="31"/>
        <v>-320291.29999999993</v>
      </c>
      <c r="AB248" s="123">
        <f t="shared" si="32"/>
        <v>0</v>
      </c>
      <c r="AC248" s="124">
        <f t="shared" si="32"/>
        <v>0</v>
      </c>
    </row>
    <row r="249" spans="1:29" ht="12.75" customHeight="1" x14ac:dyDescent="0.2">
      <c r="A249" s="104" t="s">
        <v>479</v>
      </c>
      <c r="B249" s="105" t="s">
        <v>481</v>
      </c>
      <c r="C249" s="110" t="s">
        <v>480</v>
      </c>
      <c r="D249" s="89">
        <v>369</v>
      </c>
      <c r="E249" s="90">
        <v>284849.3</v>
      </c>
      <c r="F249" s="90">
        <v>268409.3</v>
      </c>
      <c r="G249" s="90">
        <v>16440</v>
      </c>
      <c r="H249" s="90"/>
      <c r="I249" s="91"/>
      <c r="J249" s="89">
        <v>963</v>
      </c>
      <c r="K249" s="90">
        <v>417331.9</v>
      </c>
      <c r="L249" s="90">
        <v>392851.9</v>
      </c>
      <c r="M249" s="90">
        <v>24480</v>
      </c>
      <c r="N249" s="90"/>
      <c r="O249" s="91"/>
      <c r="P249" s="89">
        <v>389</v>
      </c>
      <c r="Q249" s="90">
        <f t="shared" si="35"/>
        <v>355179.9</v>
      </c>
      <c r="R249" s="90">
        <v>331419.90000000002</v>
      </c>
      <c r="S249" s="90">
        <v>23760</v>
      </c>
      <c r="T249" s="90">
        <v>0</v>
      </c>
      <c r="U249" s="91">
        <v>0</v>
      </c>
      <c r="V249" s="122">
        <f t="shared" si="29"/>
        <v>20</v>
      </c>
      <c r="W249" s="123">
        <f t="shared" si="29"/>
        <v>70330.600000000035</v>
      </c>
      <c r="X249" s="123">
        <f t="shared" si="30"/>
        <v>0</v>
      </c>
      <c r="Y249" s="124">
        <f t="shared" si="30"/>
        <v>0</v>
      </c>
      <c r="Z249" s="125">
        <f t="shared" si="31"/>
        <v>-574</v>
      </c>
      <c r="AA249" s="123">
        <f t="shared" si="31"/>
        <v>-62152</v>
      </c>
      <c r="AB249" s="123">
        <f t="shared" si="32"/>
        <v>0</v>
      </c>
      <c r="AC249" s="124">
        <f t="shared" si="32"/>
        <v>0</v>
      </c>
    </row>
    <row r="250" spans="1:29" ht="12.75" customHeight="1" x14ac:dyDescent="0.2">
      <c r="A250" s="104" t="s">
        <v>479</v>
      </c>
      <c r="B250" s="105" t="s">
        <v>478</v>
      </c>
      <c r="C250" s="110" t="s">
        <v>477</v>
      </c>
      <c r="D250" s="89">
        <v>2130</v>
      </c>
      <c r="E250" s="90">
        <v>2658340.2799999998</v>
      </c>
      <c r="F250" s="90">
        <v>2418820.2799999998</v>
      </c>
      <c r="G250" s="90">
        <v>239520</v>
      </c>
      <c r="H250" s="90">
        <v>4953</v>
      </c>
      <c r="I250" s="91"/>
      <c r="J250" s="89">
        <v>2371</v>
      </c>
      <c r="K250" s="90">
        <v>4677383.879999999</v>
      </c>
      <c r="L250" s="90">
        <v>4319063.879999999</v>
      </c>
      <c r="M250" s="90">
        <v>358320</v>
      </c>
      <c r="N250" s="90">
        <v>22447</v>
      </c>
      <c r="O250" s="91"/>
      <c r="P250" s="89">
        <v>2375</v>
      </c>
      <c r="Q250" s="90">
        <f t="shared" si="35"/>
        <v>3693948.04</v>
      </c>
      <c r="R250" s="90">
        <v>3342708.04</v>
      </c>
      <c r="S250" s="90">
        <v>351240</v>
      </c>
      <c r="T250" s="90">
        <v>6153</v>
      </c>
      <c r="U250" s="91">
        <v>0</v>
      </c>
      <c r="V250" s="122">
        <f t="shared" si="29"/>
        <v>245</v>
      </c>
      <c r="W250" s="123">
        <f t="shared" si="29"/>
        <v>1035607.7600000002</v>
      </c>
      <c r="X250" s="123">
        <f t="shared" si="30"/>
        <v>1200</v>
      </c>
      <c r="Y250" s="124">
        <f t="shared" si="30"/>
        <v>0</v>
      </c>
      <c r="Z250" s="125">
        <f t="shared" si="31"/>
        <v>4</v>
      </c>
      <c r="AA250" s="123">
        <f t="shared" si="31"/>
        <v>-983435.83999999892</v>
      </c>
      <c r="AB250" s="123">
        <f t="shared" si="32"/>
        <v>-16294</v>
      </c>
      <c r="AC250" s="124">
        <f t="shared" si="32"/>
        <v>0</v>
      </c>
    </row>
    <row r="251" spans="1:29" x14ac:dyDescent="0.2">
      <c r="A251" s="104" t="s">
        <v>319</v>
      </c>
      <c r="B251" s="105" t="s">
        <v>476</v>
      </c>
      <c r="C251" s="110" t="s">
        <v>475</v>
      </c>
      <c r="D251" s="89">
        <v>4663</v>
      </c>
      <c r="E251" s="90">
        <v>11771330.390000001</v>
      </c>
      <c r="F251" s="90">
        <v>11157170.390000001</v>
      </c>
      <c r="G251" s="90">
        <v>614160</v>
      </c>
      <c r="H251" s="90">
        <v>388961.68000000005</v>
      </c>
      <c r="I251" s="91"/>
      <c r="J251" s="89">
        <v>5401</v>
      </c>
      <c r="K251" s="90">
        <v>14979645.189999999</v>
      </c>
      <c r="L251" s="90">
        <v>14079765.189999999</v>
      </c>
      <c r="M251" s="90">
        <v>899880</v>
      </c>
      <c r="N251" s="90">
        <v>1217441.04</v>
      </c>
      <c r="O251" s="91"/>
      <c r="P251" s="89">
        <v>5168</v>
      </c>
      <c r="Q251" s="90">
        <f t="shared" ref="Q251:Q282" si="36">SUM(R251:S251)</f>
        <v>11166080.900000002</v>
      </c>
      <c r="R251" s="90">
        <v>10268960.900000002</v>
      </c>
      <c r="S251" s="90">
        <v>897120</v>
      </c>
      <c r="T251" s="90">
        <v>680770.58000000007</v>
      </c>
      <c r="U251" s="91">
        <v>0</v>
      </c>
      <c r="V251" s="122">
        <f t="shared" si="29"/>
        <v>505</v>
      </c>
      <c r="W251" s="123">
        <f t="shared" si="29"/>
        <v>-605249.48999999836</v>
      </c>
      <c r="X251" s="123">
        <f t="shared" si="30"/>
        <v>291808.90000000002</v>
      </c>
      <c r="Y251" s="124">
        <f t="shared" si="30"/>
        <v>0</v>
      </c>
      <c r="Z251" s="125">
        <f t="shared" si="31"/>
        <v>-233</v>
      </c>
      <c r="AA251" s="123">
        <f t="shared" si="31"/>
        <v>-3813564.2899999972</v>
      </c>
      <c r="AB251" s="123">
        <f t="shared" si="32"/>
        <v>-536670.46</v>
      </c>
      <c r="AC251" s="124">
        <f t="shared" si="32"/>
        <v>0</v>
      </c>
    </row>
    <row r="252" spans="1:29" x14ac:dyDescent="0.2">
      <c r="A252" s="104" t="s">
        <v>319</v>
      </c>
      <c r="B252" s="105" t="s">
        <v>474</v>
      </c>
      <c r="C252" s="110" t="s">
        <v>473</v>
      </c>
      <c r="D252" s="89">
        <v>3860</v>
      </c>
      <c r="E252" s="90">
        <v>6447997.2799999993</v>
      </c>
      <c r="F252" s="90">
        <v>5917477.2799999993</v>
      </c>
      <c r="G252" s="90">
        <v>530520</v>
      </c>
      <c r="H252" s="90">
        <v>32902</v>
      </c>
      <c r="I252" s="91">
        <v>4162425.2299999995</v>
      </c>
      <c r="J252" s="89">
        <v>4037</v>
      </c>
      <c r="K252" s="90">
        <v>9025728.1400000006</v>
      </c>
      <c r="L252" s="90">
        <v>8266848.1399999997</v>
      </c>
      <c r="M252" s="90">
        <v>758880</v>
      </c>
      <c r="N252" s="90">
        <v>118745</v>
      </c>
      <c r="O252" s="91">
        <v>4053741.6899999995</v>
      </c>
      <c r="P252" s="89">
        <v>3567</v>
      </c>
      <c r="Q252" s="90">
        <f t="shared" si="36"/>
        <v>6991082.1200000001</v>
      </c>
      <c r="R252" s="90">
        <v>6228002.1200000001</v>
      </c>
      <c r="S252" s="90">
        <v>763080</v>
      </c>
      <c r="T252" s="90">
        <v>46453</v>
      </c>
      <c r="U252" s="91">
        <v>3639384.6700000004</v>
      </c>
      <c r="V252" s="122">
        <f t="shared" si="29"/>
        <v>-293</v>
      </c>
      <c r="W252" s="123">
        <f t="shared" si="29"/>
        <v>543084.84000000078</v>
      </c>
      <c r="X252" s="123">
        <f t="shared" si="30"/>
        <v>13551</v>
      </c>
      <c r="Y252" s="124">
        <f t="shared" si="30"/>
        <v>-523040.55999999912</v>
      </c>
      <c r="Z252" s="125">
        <f t="shared" si="31"/>
        <v>-470</v>
      </c>
      <c r="AA252" s="123">
        <f t="shared" si="31"/>
        <v>-2034646.0200000005</v>
      </c>
      <c r="AB252" s="123">
        <f t="shared" si="32"/>
        <v>-72292</v>
      </c>
      <c r="AC252" s="124">
        <f t="shared" si="32"/>
        <v>-414357.01999999909</v>
      </c>
    </row>
    <row r="253" spans="1:29" x14ac:dyDescent="0.2">
      <c r="A253" s="104" t="s">
        <v>319</v>
      </c>
      <c r="B253" s="105" t="s">
        <v>472</v>
      </c>
      <c r="C253" s="110" t="s">
        <v>471</v>
      </c>
      <c r="D253" s="89">
        <v>7089</v>
      </c>
      <c r="E253" s="90">
        <v>18383309.27</v>
      </c>
      <c r="F253" s="90">
        <v>17144549.27</v>
      </c>
      <c r="G253" s="90">
        <v>1238760</v>
      </c>
      <c r="H253" s="90">
        <v>205725.71999999997</v>
      </c>
      <c r="I253" s="91"/>
      <c r="J253" s="89">
        <v>8741</v>
      </c>
      <c r="K253" s="90">
        <v>24589515.469999999</v>
      </c>
      <c r="L253" s="90">
        <v>22743075.469999999</v>
      </c>
      <c r="M253" s="90">
        <v>1846440</v>
      </c>
      <c r="N253" s="90">
        <v>583597.79</v>
      </c>
      <c r="O253" s="91"/>
      <c r="P253" s="89">
        <v>8787</v>
      </c>
      <c r="Q253" s="90">
        <f t="shared" si="36"/>
        <v>18340933.129999995</v>
      </c>
      <c r="R253" s="90">
        <v>16494013.129999997</v>
      </c>
      <c r="S253" s="90">
        <v>1846920</v>
      </c>
      <c r="T253" s="90">
        <v>285722.23999999999</v>
      </c>
      <c r="U253" s="91">
        <v>0</v>
      </c>
      <c r="V253" s="122">
        <f t="shared" si="29"/>
        <v>1698</v>
      </c>
      <c r="W253" s="123">
        <f t="shared" si="29"/>
        <v>-42376.140000004321</v>
      </c>
      <c r="X253" s="123">
        <f t="shared" si="30"/>
        <v>79996.520000000019</v>
      </c>
      <c r="Y253" s="124">
        <f t="shared" si="30"/>
        <v>0</v>
      </c>
      <c r="Z253" s="125">
        <f t="shared" si="31"/>
        <v>46</v>
      </c>
      <c r="AA253" s="123">
        <f t="shared" si="31"/>
        <v>-6248582.3400000036</v>
      </c>
      <c r="AB253" s="123">
        <f t="shared" si="32"/>
        <v>-297875.55000000005</v>
      </c>
      <c r="AC253" s="124">
        <f t="shared" si="32"/>
        <v>0</v>
      </c>
    </row>
    <row r="254" spans="1:29" x14ac:dyDescent="0.2">
      <c r="A254" s="104" t="s">
        <v>319</v>
      </c>
      <c r="B254" s="105" t="s">
        <v>470</v>
      </c>
      <c r="C254" s="110" t="s">
        <v>469</v>
      </c>
      <c r="D254" s="89">
        <v>5593</v>
      </c>
      <c r="E254" s="90">
        <v>6598158.79</v>
      </c>
      <c r="F254" s="90">
        <v>6278838.79</v>
      </c>
      <c r="G254" s="90">
        <v>319320</v>
      </c>
      <c r="H254" s="90">
        <v>1431140.72</v>
      </c>
      <c r="I254" s="91">
        <v>8624889.1299999971</v>
      </c>
      <c r="J254" s="89">
        <v>6463</v>
      </c>
      <c r="K254" s="90">
        <v>11486642.979999999</v>
      </c>
      <c r="L254" s="90">
        <v>11013482.979999999</v>
      </c>
      <c r="M254" s="90">
        <v>473160</v>
      </c>
      <c r="N254" s="90">
        <v>2590231.9199999995</v>
      </c>
      <c r="O254" s="91">
        <v>9874252.2900000028</v>
      </c>
      <c r="P254" s="89">
        <v>5757</v>
      </c>
      <c r="Q254" s="90">
        <f t="shared" si="36"/>
        <v>9110317.6600000001</v>
      </c>
      <c r="R254" s="90">
        <v>8693557.6600000001</v>
      </c>
      <c r="S254" s="90">
        <v>416760</v>
      </c>
      <c r="T254" s="90">
        <v>1991202.44</v>
      </c>
      <c r="U254" s="91">
        <v>8907045.3699999973</v>
      </c>
      <c r="V254" s="122">
        <f t="shared" si="29"/>
        <v>164</v>
      </c>
      <c r="W254" s="123">
        <f t="shared" si="29"/>
        <v>2512158.87</v>
      </c>
      <c r="X254" s="123">
        <f t="shared" si="30"/>
        <v>560061.72</v>
      </c>
      <c r="Y254" s="124">
        <f t="shared" si="30"/>
        <v>282156.24000000022</v>
      </c>
      <c r="Z254" s="125">
        <f t="shared" si="31"/>
        <v>-706</v>
      </c>
      <c r="AA254" s="123">
        <f t="shared" si="31"/>
        <v>-2376325.3199999984</v>
      </c>
      <c r="AB254" s="123">
        <f t="shared" si="32"/>
        <v>-599029.47999999952</v>
      </c>
      <c r="AC254" s="124">
        <f t="shared" si="32"/>
        <v>-967206.92000000551</v>
      </c>
    </row>
    <row r="255" spans="1:29" x14ac:dyDescent="0.2">
      <c r="A255" s="104" t="s">
        <v>319</v>
      </c>
      <c r="B255" s="105" t="s">
        <v>468</v>
      </c>
      <c r="C255" s="110" t="s">
        <v>467</v>
      </c>
      <c r="D255" s="89">
        <v>1005</v>
      </c>
      <c r="E255" s="90">
        <v>4223180.0699999994</v>
      </c>
      <c r="F255" s="90">
        <v>4045700.0699999994</v>
      </c>
      <c r="G255" s="90">
        <v>177480</v>
      </c>
      <c r="H255" s="90">
        <v>136833</v>
      </c>
      <c r="I255" s="91"/>
      <c r="J255" s="89">
        <v>1164</v>
      </c>
      <c r="K255" s="90">
        <v>6754072.46</v>
      </c>
      <c r="L255" s="90">
        <v>6483472.46</v>
      </c>
      <c r="M255" s="90">
        <v>270600</v>
      </c>
      <c r="N255" s="90">
        <v>697538</v>
      </c>
      <c r="O255" s="91"/>
      <c r="P255" s="89">
        <v>1120</v>
      </c>
      <c r="Q255" s="90">
        <f t="shared" si="36"/>
        <v>5316992.3600000003</v>
      </c>
      <c r="R255" s="90">
        <v>5054792.3600000003</v>
      </c>
      <c r="S255" s="90">
        <v>262200</v>
      </c>
      <c r="T255" s="90">
        <v>255987</v>
      </c>
      <c r="U255" s="91">
        <v>0</v>
      </c>
      <c r="V255" s="122">
        <f t="shared" si="29"/>
        <v>115</v>
      </c>
      <c r="W255" s="123">
        <f t="shared" si="29"/>
        <v>1093812.290000001</v>
      </c>
      <c r="X255" s="123">
        <f t="shared" si="30"/>
        <v>119154</v>
      </c>
      <c r="Y255" s="124">
        <f t="shared" si="30"/>
        <v>0</v>
      </c>
      <c r="Z255" s="125">
        <f t="shared" si="31"/>
        <v>-44</v>
      </c>
      <c r="AA255" s="123">
        <f t="shared" si="31"/>
        <v>-1437080.0999999996</v>
      </c>
      <c r="AB255" s="123">
        <f t="shared" si="32"/>
        <v>-441551</v>
      </c>
      <c r="AC255" s="124">
        <f t="shared" si="32"/>
        <v>0</v>
      </c>
    </row>
    <row r="256" spans="1:29" x14ac:dyDescent="0.2">
      <c r="A256" s="104" t="s">
        <v>319</v>
      </c>
      <c r="B256" s="105" t="s">
        <v>466</v>
      </c>
      <c r="C256" s="110" t="s">
        <v>465</v>
      </c>
      <c r="D256" s="89">
        <v>2045</v>
      </c>
      <c r="E256" s="90">
        <v>1894568.5699999998</v>
      </c>
      <c r="F256" s="90">
        <v>1665848.5699999998</v>
      </c>
      <c r="G256" s="90">
        <v>228720</v>
      </c>
      <c r="H256" s="90"/>
      <c r="I256" s="91"/>
      <c r="J256" s="89">
        <v>2043</v>
      </c>
      <c r="K256" s="90">
        <v>3710493.14</v>
      </c>
      <c r="L256" s="90">
        <v>3308853.14</v>
      </c>
      <c r="M256" s="90">
        <v>401640</v>
      </c>
      <c r="N256" s="90">
        <v>10800</v>
      </c>
      <c r="O256" s="91"/>
      <c r="P256" s="89">
        <v>2001</v>
      </c>
      <c r="Q256" s="90">
        <f t="shared" si="36"/>
        <v>2490434.54</v>
      </c>
      <c r="R256" s="90">
        <v>2089034.5399999998</v>
      </c>
      <c r="S256" s="90">
        <v>401400</v>
      </c>
      <c r="T256" s="90">
        <v>6000</v>
      </c>
      <c r="U256" s="91">
        <v>0</v>
      </c>
      <c r="V256" s="122">
        <f t="shared" si="29"/>
        <v>-44</v>
      </c>
      <c r="W256" s="123">
        <f t="shared" si="29"/>
        <v>595865.9700000002</v>
      </c>
      <c r="X256" s="123">
        <f t="shared" si="30"/>
        <v>6000</v>
      </c>
      <c r="Y256" s="124">
        <f t="shared" si="30"/>
        <v>0</v>
      </c>
      <c r="Z256" s="125">
        <f t="shared" si="31"/>
        <v>-42</v>
      </c>
      <c r="AA256" s="123">
        <f t="shared" si="31"/>
        <v>-1220058.6000000001</v>
      </c>
      <c r="AB256" s="123">
        <f t="shared" si="32"/>
        <v>-4800</v>
      </c>
      <c r="AC256" s="124">
        <f t="shared" si="32"/>
        <v>0</v>
      </c>
    </row>
    <row r="257" spans="1:29" x14ac:dyDescent="0.2">
      <c r="A257" s="104" t="s">
        <v>319</v>
      </c>
      <c r="B257" s="105" t="s">
        <v>464</v>
      </c>
      <c r="C257" s="110" t="s">
        <v>463</v>
      </c>
      <c r="D257" s="89">
        <v>988</v>
      </c>
      <c r="E257" s="90">
        <v>1331134.1299999999</v>
      </c>
      <c r="F257" s="90">
        <v>1168654.1299999999</v>
      </c>
      <c r="G257" s="90">
        <v>162480</v>
      </c>
      <c r="H257" s="90"/>
      <c r="I257" s="91"/>
      <c r="J257" s="89">
        <v>1228</v>
      </c>
      <c r="K257" s="90">
        <v>2463015.54</v>
      </c>
      <c r="L257" s="90">
        <v>2213295.54</v>
      </c>
      <c r="M257" s="90">
        <v>249720</v>
      </c>
      <c r="N257" s="90"/>
      <c r="O257" s="91"/>
      <c r="P257" s="89">
        <v>1125</v>
      </c>
      <c r="Q257" s="90">
        <f t="shared" si="36"/>
        <v>1824585</v>
      </c>
      <c r="R257" s="90">
        <v>1573305</v>
      </c>
      <c r="S257" s="90">
        <v>251280</v>
      </c>
      <c r="T257" s="90">
        <v>0</v>
      </c>
      <c r="U257" s="91">
        <v>0</v>
      </c>
      <c r="V257" s="122">
        <f t="shared" si="29"/>
        <v>137</v>
      </c>
      <c r="W257" s="123">
        <f t="shared" si="29"/>
        <v>493450.87000000011</v>
      </c>
      <c r="X257" s="123">
        <f t="shared" si="30"/>
        <v>0</v>
      </c>
      <c r="Y257" s="124">
        <f t="shared" si="30"/>
        <v>0</v>
      </c>
      <c r="Z257" s="125">
        <f t="shared" si="31"/>
        <v>-103</v>
      </c>
      <c r="AA257" s="123">
        <f t="shared" si="31"/>
        <v>-638430.54</v>
      </c>
      <c r="AB257" s="123">
        <f t="shared" si="32"/>
        <v>0</v>
      </c>
      <c r="AC257" s="124">
        <f t="shared" si="32"/>
        <v>0</v>
      </c>
    </row>
    <row r="258" spans="1:29" x14ac:dyDescent="0.2">
      <c r="A258" s="104" t="s">
        <v>319</v>
      </c>
      <c r="B258" s="105" t="s">
        <v>462</v>
      </c>
      <c r="C258" s="110" t="s">
        <v>461</v>
      </c>
      <c r="D258" s="89">
        <v>404</v>
      </c>
      <c r="E258" s="90">
        <v>546565.5</v>
      </c>
      <c r="F258" s="90">
        <v>454165.50000000006</v>
      </c>
      <c r="G258" s="90">
        <v>92400</v>
      </c>
      <c r="H258" s="90"/>
      <c r="I258" s="91"/>
      <c r="J258" s="89">
        <v>393</v>
      </c>
      <c r="K258" s="90">
        <v>813557.5</v>
      </c>
      <c r="L258" s="90">
        <v>693797.5</v>
      </c>
      <c r="M258" s="90">
        <v>119760</v>
      </c>
      <c r="N258" s="90"/>
      <c r="O258" s="91"/>
      <c r="P258" s="89">
        <v>341</v>
      </c>
      <c r="Q258" s="90">
        <f t="shared" si="36"/>
        <v>590292.30000000005</v>
      </c>
      <c r="R258" s="90">
        <v>464292.30000000005</v>
      </c>
      <c r="S258" s="90">
        <v>126000</v>
      </c>
      <c r="T258" s="90">
        <v>1200</v>
      </c>
      <c r="U258" s="91">
        <v>0</v>
      </c>
      <c r="V258" s="122">
        <f t="shared" si="29"/>
        <v>-63</v>
      </c>
      <c r="W258" s="123">
        <f t="shared" si="29"/>
        <v>43726.800000000047</v>
      </c>
      <c r="X258" s="123">
        <f t="shared" si="30"/>
        <v>1200</v>
      </c>
      <c r="Y258" s="124">
        <f t="shared" si="30"/>
        <v>0</v>
      </c>
      <c r="Z258" s="125">
        <f t="shared" si="31"/>
        <v>-52</v>
      </c>
      <c r="AA258" s="123">
        <f t="shared" si="31"/>
        <v>-223265.19999999995</v>
      </c>
      <c r="AB258" s="123">
        <f t="shared" si="32"/>
        <v>1200</v>
      </c>
      <c r="AC258" s="124">
        <f t="shared" si="32"/>
        <v>0</v>
      </c>
    </row>
    <row r="259" spans="1:29" x14ac:dyDescent="0.2">
      <c r="A259" s="104" t="s">
        <v>319</v>
      </c>
      <c r="B259" s="105" t="s">
        <v>460</v>
      </c>
      <c r="C259" s="110" t="s">
        <v>459</v>
      </c>
      <c r="D259" s="89">
        <v>1490</v>
      </c>
      <c r="E259" s="90">
        <v>2945566.5999999996</v>
      </c>
      <c r="F259" s="90">
        <v>2671606.5999999996</v>
      </c>
      <c r="G259" s="90">
        <v>273960</v>
      </c>
      <c r="H259" s="90"/>
      <c r="I259" s="91"/>
      <c r="J259" s="89">
        <v>2192</v>
      </c>
      <c r="K259" s="90">
        <v>4178431.2</v>
      </c>
      <c r="L259" s="90">
        <v>3756391.2</v>
      </c>
      <c r="M259" s="90">
        <v>422040</v>
      </c>
      <c r="N259" s="90"/>
      <c r="O259" s="91"/>
      <c r="P259" s="89">
        <v>1722</v>
      </c>
      <c r="Q259" s="90">
        <f t="shared" si="36"/>
        <v>3151456.2999999993</v>
      </c>
      <c r="R259" s="90">
        <v>2724616.2999999993</v>
      </c>
      <c r="S259" s="90">
        <v>426840</v>
      </c>
      <c r="T259" s="90">
        <v>0</v>
      </c>
      <c r="U259" s="91">
        <v>0</v>
      </c>
      <c r="V259" s="122">
        <f t="shared" si="29"/>
        <v>232</v>
      </c>
      <c r="W259" s="123">
        <f t="shared" si="29"/>
        <v>205889.69999999972</v>
      </c>
      <c r="X259" s="123">
        <f t="shared" si="30"/>
        <v>0</v>
      </c>
      <c r="Y259" s="124">
        <f t="shared" si="30"/>
        <v>0</v>
      </c>
      <c r="Z259" s="125">
        <f t="shared" si="31"/>
        <v>-470</v>
      </c>
      <c r="AA259" s="123">
        <f t="shared" si="31"/>
        <v>-1026974.9000000008</v>
      </c>
      <c r="AB259" s="123">
        <f t="shared" si="32"/>
        <v>0</v>
      </c>
      <c r="AC259" s="124">
        <f t="shared" si="32"/>
        <v>0</v>
      </c>
    </row>
    <row r="260" spans="1:29" x14ac:dyDescent="0.2">
      <c r="A260" s="104" t="s">
        <v>319</v>
      </c>
      <c r="B260" s="105" t="s">
        <v>458</v>
      </c>
      <c r="C260" s="110" t="s">
        <v>457</v>
      </c>
      <c r="D260" s="89">
        <v>3759</v>
      </c>
      <c r="E260" s="90">
        <v>12821162.309999999</v>
      </c>
      <c r="F260" s="90">
        <v>12078676.919999998</v>
      </c>
      <c r="G260" s="90">
        <v>742485.39</v>
      </c>
      <c r="H260" s="90">
        <v>17373</v>
      </c>
      <c r="I260" s="91">
        <v>1610349.5299999993</v>
      </c>
      <c r="J260" s="89">
        <v>5209</v>
      </c>
      <c r="K260" s="90">
        <v>13643477.25</v>
      </c>
      <c r="L260" s="90">
        <v>12759748.470000001</v>
      </c>
      <c r="M260" s="90">
        <v>883728.78</v>
      </c>
      <c r="N260" s="90">
        <v>212047.84</v>
      </c>
      <c r="O260" s="91">
        <v>1898653.4200000009</v>
      </c>
      <c r="P260" s="89">
        <v>4734</v>
      </c>
      <c r="Q260" s="90">
        <f t="shared" si="36"/>
        <v>9574986.790000001</v>
      </c>
      <c r="R260" s="90">
        <v>8687846.4400000013</v>
      </c>
      <c r="S260" s="90">
        <v>887140.35000000009</v>
      </c>
      <c r="T260" s="90">
        <v>64104</v>
      </c>
      <c r="U260" s="91">
        <v>1708216.84</v>
      </c>
      <c r="V260" s="122">
        <f t="shared" si="29"/>
        <v>975</v>
      </c>
      <c r="W260" s="123">
        <f t="shared" si="29"/>
        <v>-3246175.5199999977</v>
      </c>
      <c r="X260" s="123">
        <f t="shared" si="30"/>
        <v>46731</v>
      </c>
      <c r="Y260" s="124">
        <f t="shared" si="30"/>
        <v>97867.310000000754</v>
      </c>
      <c r="Z260" s="125">
        <f t="shared" si="31"/>
        <v>-475</v>
      </c>
      <c r="AA260" s="123">
        <f t="shared" si="31"/>
        <v>-4068490.459999999</v>
      </c>
      <c r="AB260" s="123">
        <f t="shared" si="32"/>
        <v>-147943.84</v>
      </c>
      <c r="AC260" s="124">
        <f t="shared" si="32"/>
        <v>-190436.58000000077</v>
      </c>
    </row>
    <row r="261" spans="1:29" ht="12.75" customHeight="1" x14ac:dyDescent="0.2">
      <c r="A261" s="104" t="s">
        <v>319</v>
      </c>
      <c r="B261" s="105" t="s">
        <v>456</v>
      </c>
      <c r="C261" s="110" t="s">
        <v>455</v>
      </c>
      <c r="D261" s="89">
        <v>1085</v>
      </c>
      <c r="E261" s="90">
        <v>959705.69000000006</v>
      </c>
      <c r="F261" s="90">
        <v>860345.69000000006</v>
      </c>
      <c r="G261" s="90">
        <v>99360</v>
      </c>
      <c r="H261" s="90">
        <v>19510</v>
      </c>
      <c r="I261" s="91"/>
      <c r="J261" s="89">
        <v>1311</v>
      </c>
      <c r="K261" s="90">
        <v>2499744.2999999998</v>
      </c>
      <c r="L261" s="90">
        <v>2326344.2999999998</v>
      </c>
      <c r="M261" s="90">
        <v>173400</v>
      </c>
      <c r="N261" s="90">
        <v>96492</v>
      </c>
      <c r="O261" s="91"/>
      <c r="P261" s="89">
        <v>1245</v>
      </c>
      <c r="Q261" s="90">
        <f t="shared" si="36"/>
        <v>1521301</v>
      </c>
      <c r="R261" s="90">
        <v>1338061</v>
      </c>
      <c r="S261" s="90">
        <v>183240</v>
      </c>
      <c r="T261" s="90">
        <v>24710</v>
      </c>
      <c r="U261" s="91">
        <v>0</v>
      </c>
      <c r="V261" s="122">
        <f t="shared" si="29"/>
        <v>160</v>
      </c>
      <c r="W261" s="123">
        <f t="shared" si="29"/>
        <v>561595.30999999994</v>
      </c>
      <c r="X261" s="123">
        <f t="shared" si="30"/>
        <v>5200</v>
      </c>
      <c r="Y261" s="124">
        <f t="shared" si="30"/>
        <v>0</v>
      </c>
      <c r="Z261" s="125">
        <f t="shared" si="31"/>
        <v>-66</v>
      </c>
      <c r="AA261" s="123">
        <f t="shared" si="31"/>
        <v>-978443.29999999981</v>
      </c>
      <c r="AB261" s="123">
        <f t="shared" si="32"/>
        <v>-71782</v>
      </c>
      <c r="AC261" s="124">
        <f t="shared" si="32"/>
        <v>0</v>
      </c>
    </row>
    <row r="262" spans="1:29" ht="12.75" customHeight="1" x14ac:dyDescent="0.2">
      <c r="A262" s="104" t="s">
        <v>319</v>
      </c>
      <c r="B262" s="105" t="s">
        <v>454</v>
      </c>
      <c r="C262" s="110" t="s">
        <v>453</v>
      </c>
      <c r="D262" s="89">
        <v>1317</v>
      </c>
      <c r="E262" s="90">
        <v>1886093.1</v>
      </c>
      <c r="F262" s="90">
        <v>1795733.1</v>
      </c>
      <c r="G262" s="90">
        <v>90360</v>
      </c>
      <c r="H262" s="90">
        <v>37770</v>
      </c>
      <c r="I262" s="91"/>
      <c r="J262" s="89">
        <v>1415</v>
      </c>
      <c r="K262" s="90">
        <v>2113805.7000000002</v>
      </c>
      <c r="L262" s="90">
        <v>1970165.7</v>
      </c>
      <c r="M262" s="90">
        <v>143640</v>
      </c>
      <c r="N262" s="90">
        <v>139610</v>
      </c>
      <c r="O262" s="91"/>
      <c r="P262" s="89">
        <v>1255</v>
      </c>
      <c r="Q262" s="90">
        <f t="shared" si="36"/>
        <v>1785841.2000000002</v>
      </c>
      <c r="R262" s="90">
        <v>1685161.2000000002</v>
      </c>
      <c r="S262" s="90">
        <v>100680</v>
      </c>
      <c r="T262" s="90">
        <v>44875</v>
      </c>
      <c r="U262" s="91">
        <v>0</v>
      </c>
      <c r="V262" s="122">
        <f t="shared" si="29"/>
        <v>-62</v>
      </c>
      <c r="W262" s="123">
        <f t="shared" si="29"/>
        <v>-100251.89999999991</v>
      </c>
      <c r="X262" s="123">
        <f t="shared" si="30"/>
        <v>7105</v>
      </c>
      <c r="Y262" s="124">
        <f t="shared" si="30"/>
        <v>0</v>
      </c>
      <c r="Z262" s="125">
        <f t="shared" si="31"/>
        <v>-160</v>
      </c>
      <c r="AA262" s="123">
        <f t="shared" si="31"/>
        <v>-327964.5</v>
      </c>
      <c r="AB262" s="123">
        <f t="shared" si="32"/>
        <v>-94735</v>
      </c>
      <c r="AC262" s="124">
        <f t="shared" si="32"/>
        <v>0</v>
      </c>
    </row>
    <row r="263" spans="1:29" ht="12.75" customHeight="1" x14ac:dyDescent="0.2">
      <c r="A263" s="104" t="s">
        <v>319</v>
      </c>
      <c r="B263" s="105" t="s">
        <v>452</v>
      </c>
      <c r="C263" s="110" t="s">
        <v>451</v>
      </c>
      <c r="D263" s="89">
        <v>3365</v>
      </c>
      <c r="E263" s="90">
        <v>3047208.7</v>
      </c>
      <c r="F263" s="90">
        <v>2975328.7</v>
      </c>
      <c r="G263" s="90">
        <v>71880</v>
      </c>
      <c r="H263" s="90">
        <v>24980</v>
      </c>
      <c r="I263" s="91">
        <v>179.07999999999998</v>
      </c>
      <c r="J263" s="89">
        <v>4613</v>
      </c>
      <c r="K263" s="90">
        <v>5966557.7800000003</v>
      </c>
      <c r="L263" s="90">
        <v>5805037.7800000003</v>
      </c>
      <c r="M263" s="90">
        <v>161520</v>
      </c>
      <c r="N263" s="90">
        <v>106499</v>
      </c>
      <c r="O263" s="91">
        <v>1389385.7100000002</v>
      </c>
      <c r="P263" s="89">
        <v>4711</v>
      </c>
      <c r="Q263" s="90">
        <f t="shared" si="36"/>
        <v>4063936.4600000004</v>
      </c>
      <c r="R263" s="90">
        <v>3884656.4600000004</v>
      </c>
      <c r="S263" s="90">
        <v>179280</v>
      </c>
      <c r="T263" s="90">
        <v>55518</v>
      </c>
      <c r="U263" s="91">
        <v>2150529.6800000006</v>
      </c>
      <c r="V263" s="122">
        <f t="shared" si="29"/>
        <v>1346</v>
      </c>
      <c r="W263" s="123">
        <f t="shared" si="29"/>
        <v>1016727.7600000002</v>
      </c>
      <c r="X263" s="123">
        <f t="shared" si="30"/>
        <v>30538</v>
      </c>
      <c r="Y263" s="124">
        <f t="shared" si="30"/>
        <v>2150350.6000000006</v>
      </c>
      <c r="Z263" s="125">
        <f t="shared" si="31"/>
        <v>98</v>
      </c>
      <c r="AA263" s="123">
        <f t="shared" si="31"/>
        <v>-1902621.3199999998</v>
      </c>
      <c r="AB263" s="123">
        <f t="shared" si="32"/>
        <v>-50981</v>
      </c>
      <c r="AC263" s="124">
        <f t="shared" si="32"/>
        <v>761143.97000000044</v>
      </c>
    </row>
    <row r="264" spans="1:29" ht="12.75" customHeight="1" x14ac:dyDescent="0.2">
      <c r="A264" s="104" t="s">
        <v>319</v>
      </c>
      <c r="B264" s="105" t="s">
        <v>450</v>
      </c>
      <c r="C264" s="110" t="s">
        <v>449</v>
      </c>
      <c r="D264" s="89">
        <v>8688</v>
      </c>
      <c r="E264" s="90">
        <v>19655973.879999995</v>
      </c>
      <c r="F264" s="90">
        <v>18944853.879999995</v>
      </c>
      <c r="G264" s="90">
        <v>711120</v>
      </c>
      <c r="H264" s="90">
        <v>322009.64</v>
      </c>
      <c r="I264" s="91">
        <v>8742687.2300000004</v>
      </c>
      <c r="J264" s="89">
        <v>10344</v>
      </c>
      <c r="K264" s="90">
        <v>23151170.700000003</v>
      </c>
      <c r="L264" s="90">
        <v>22035890.700000003</v>
      </c>
      <c r="M264" s="90">
        <v>1115280</v>
      </c>
      <c r="N264" s="90">
        <v>1026768.2200000002</v>
      </c>
      <c r="O264" s="91">
        <v>9495237.6099999957</v>
      </c>
      <c r="P264" s="89">
        <v>9305</v>
      </c>
      <c r="Q264" s="90">
        <f t="shared" si="36"/>
        <v>19306490.979999997</v>
      </c>
      <c r="R264" s="90">
        <v>18191210.979999997</v>
      </c>
      <c r="S264" s="90">
        <v>1115280</v>
      </c>
      <c r="T264" s="90">
        <v>451715.45</v>
      </c>
      <c r="U264" s="91">
        <v>9820363.8699999992</v>
      </c>
      <c r="V264" s="122">
        <f t="shared" ref="V264:W327" si="37">P264-D264</f>
        <v>617</v>
      </c>
      <c r="W264" s="123">
        <f t="shared" si="37"/>
        <v>-349482.89999999851</v>
      </c>
      <c r="X264" s="123">
        <f t="shared" si="30"/>
        <v>129705.81</v>
      </c>
      <c r="Y264" s="124">
        <f t="shared" si="30"/>
        <v>1077676.6399999987</v>
      </c>
      <c r="Z264" s="125">
        <f t="shared" si="31"/>
        <v>-1039</v>
      </c>
      <c r="AA264" s="123">
        <f t="shared" si="31"/>
        <v>-3844679.7200000063</v>
      </c>
      <c r="AB264" s="123">
        <f t="shared" si="32"/>
        <v>-575052.77000000025</v>
      </c>
      <c r="AC264" s="124">
        <f t="shared" si="32"/>
        <v>325126.2600000035</v>
      </c>
    </row>
    <row r="265" spans="1:29" ht="12.75" customHeight="1" x14ac:dyDescent="0.2">
      <c r="A265" s="104" t="s">
        <v>319</v>
      </c>
      <c r="B265" s="105" t="s">
        <v>448</v>
      </c>
      <c r="C265" s="110" t="s">
        <v>447</v>
      </c>
      <c r="D265" s="89">
        <v>843</v>
      </c>
      <c r="E265" s="90">
        <v>890065.15</v>
      </c>
      <c r="F265" s="90">
        <v>838465.15</v>
      </c>
      <c r="G265" s="90">
        <v>51600</v>
      </c>
      <c r="H265" s="90">
        <v>32115</v>
      </c>
      <c r="I265" s="91"/>
      <c r="J265" s="89">
        <v>886</v>
      </c>
      <c r="K265" s="90">
        <v>1204896.46</v>
      </c>
      <c r="L265" s="90">
        <v>1120416.46</v>
      </c>
      <c r="M265" s="90">
        <v>84480</v>
      </c>
      <c r="N265" s="90">
        <v>112555</v>
      </c>
      <c r="O265" s="91"/>
      <c r="P265" s="89">
        <v>779</v>
      </c>
      <c r="Q265" s="90">
        <f t="shared" si="36"/>
        <v>991804.03999999992</v>
      </c>
      <c r="R265" s="90">
        <v>937204.03999999992</v>
      </c>
      <c r="S265" s="90">
        <v>54600</v>
      </c>
      <c r="T265" s="90">
        <v>39590</v>
      </c>
      <c r="U265" s="91">
        <v>0</v>
      </c>
      <c r="V265" s="122">
        <f t="shared" si="37"/>
        <v>-64</v>
      </c>
      <c r="W265" s="123">
        <f t="shared" si="37"/>
        <v>101738.8899999999</v>
      </c>
      <c r="X265" s="123">
        <f t="shared" si="30"/>
        <v>7475</v>
      </c>
      <c r="Y265" s="124">
        <f t="shared" si="30"/>
        <v>0</v>
      </c>
      <c r="Z265" s="125">
        <f t="shared" si="31"/>
        <v>-107</v>
      </c>
      <c r="AA265" s="123">
        <f t="shared" si="31"/>
        <v>-213092.42000000004</v>
      </c>
      <c r="AB265" s="123">
        <f t="shared" si="32"/>
        <v>-72965</v>
      </c>
      <c r="AC265" s="124">
        <f t="shared" si="32"/>
        <v>0</v>
      </c>
    </row>
    <row r="266" spans="1:29" ht="12.75" customHeight="1" x14ac:dyDescent="0.2">
      <c r="A266" s="104" t="s">
        <v>319</v>
      </c>
      <c r="B266" s="105" t="s">
        <v>446</v>
      </c>
      <c r="C266" s="110" t="s">
        <v>445</v>
      </c>
      <c r="D266" s="89">
        <v>112</v>
      </c>
      <c r="E266" s="90">
        <v>243746.15999999997</v>
      </c>
      <c r="F266" s="90">
        <v>220706.15999999997</v>
      </c>
      <c r="G266" s="90">
        <v>23040</v>
      </c>
      <c r="H266" s="90">
        <v>36180</v>
      </c>
      <c r="I266" s="91"/>
      <c r="J266" s="89">
        <v>151</v>
      </c>
      <c r="K266" s="90">
        <v>358285.5</v>
      </c>
      <c r="L266" s="90">
        <v>309685.5</v>
      </c>
      <c r="M266" s="90">
        <v>48600</v>
      </c>
      <c r="N266" s="90">
        <v>262560</v>
      </c>
      <c r="O266" s="91"/>
      <c r="P266" s="89">
        <v>103</v>
      </c>
      <c r="Q266" s="90">
        <f t="shared" si="36"/>
        <v>283957.59999999998</v>
      </c>
      <c r="R266" s="90">
        <v>245557.6</v>
      </c>
      <c r="S266" s="90">
        <v>38400</v>
      </c>
      <c r="T266" s="90">
        <v>114900</v>
      </c>
      <c r="U266" s="91">
        <v>0</v>
      </c>
      <c r="V266" s="122">
        <f t="shared" si="37"/>
        <v>-9</v>
      </c>
      <c r="W266" s="123">
        <f t="shared" si="37"/>
        <v>40211.440000000002</v>
      </c>
      <c r="X266" s="123">
        <f t="shared" si="30"/>
        <v>78720</v>
      </c>
      <c r="Y266" s="124">
        <f t="shared" si="30"/>
        <v>0</v>
      </c>
      <c r="Z266" s="125">
        <f t="shared" si="31"/>
        <v>-48</v>
      </c>
      <c r="AA266" s="123">
        <f t="shared" si="31"/>
        <v>-74327.900000000023</v>
      </c>
      <c r="AB266" s="123">
        <f t="shared" si="32"/>
        <v>-147660</v>
      </c>
      <c r="AC266" s="124">
        <f t="shared" si="32"/>
        <v>0</v>
      </c>
    </row>
    <row r="267" spans="1:29" x14ac:dyDescent="0.2">
      <c r="A267" s="104" t="s">
        <v>319</v>
      </c>
      <c r="B267" s="105" t="s">
        <v>444</v>
      </c>
      <c r="C267" s="110" t="s">
        <v>443</v>
      </c>
      <c r="D267" s="89">
        <v>2661</v>
      </c>
      <c r="E267" s="90">
        <v>1943245.3599999999</v>
      </c>
      <c r="F267" s="90">
        <v>1811605.3599999999</v>
      </c>
      <c r="G267" s="90">
        <v>131640</v>
      </c>
      <c r="H267" s="90">
        <v>106498</v>
      </c>
      <c r="I267" s="91">
        <v>8761239.7499999963</v>
      </c>
      <c r="J267" s="89">
        <v>3236</v>
      </c>
      <c r="K267" s="90">
        <v>3354408.4</v>
      </c>
      <c r="L267" s="90">
        <v>3162888.4</v>
      </c>
      <c r="M267" s="90">
        <v>191520</v>
      </c>
      <c r="N267" s="90">
        <v>300293</v>
      </c>
      <c r="O267" s="91">
        <v>8574408.4499999993</v>
      </c>
      <c r="P267" s="89">
        <v>3390</v>
      </c>
      <c r="Q267" s="90">
        <f t="shared" si="36"/>
        <v>2640149.4</v>
      </c>
      <c r="R267" s="90">
        <v>2437589.4</v>
      </c>
      <c r="S267" s="90">
        <v>202560</v>
      </c>
      <c r="T267" s="90">
        <v>142743</v>
      </c>
      <c r="U267" s="91">
        <v>8887553.8000000007</v>
      </c>
      <c r="V267" s="122">
        <f t="shared" si="37"/>
        <v>729</v>
      </c>
      <c r="W267" s="123">
        <f t="shared" si="37"/>
        <v>696904.04</v>
      </c>
      <c r="X267" s="123">
        <f t="shared" si="30"/>
        <v>36245</v>
      </c>
      <c r="Y267" s="124">
        <f t="shared" si="30"/>
        <v>126314.05000000447</v>
      </c>
      <c r="Z267" s="125">
        <f t="shared" si="31"/>
        <v>154</v>
      </c>
      <c r="AA267" s="123">
        <f t="shared" si="31"/>
        <v>-714259</v>
      </c>
      <c r="AB267" s="123">
        <f t="shared" si="32"/>
        <v>-157550</v>
      </c>
      <c r="AC267" s="124">
        <f t="shared" si="32"/>
        <v>313145.35000000149</v>
      </c>
    </row>
    <row r="268" spans="1:29" ht="12.75" customHeight="1" x14ac:dyDescent="0.2">
      <c r="A268" s="104" t="s">
        <v>319</v>
      </c>
      <c r="B268" s="105" t="s">
        <v>442</v>
      </c>
      <c r="C268" s="110" t="s">
        <v>441</v>
      </c>
      <c r="D268" s="89">
        <v>1595</v>
      </c>
      <c r="E268" s="90">
        <v>6237704.0899999999</v>
      </c>
      <c r="F268" s="90">
        <v>5823344.0899999999</v>
      </c>
      <c r="G268" s="90">
        <v>414360</v>
      </c>
      <c r="H268" s="90">
        <v>49690</v>
      </c>
      <c r="I268" s="91"/>
      <c r="J268" s="89">
        <v>1907</v>
      </c>
      <c r="K268" s="90">
        <v>8668724.0199999996</v>
      </c>
      <c r="L268" s="90">
        <v>8037644.0200000005</v>
      </c>
      <c r="M268" s="90">
        <v>631080</v>
      </c>
      <c r="N268" s="90">
        <v>104150</v>
      </c>
      <c r="O268" s="91"/>
      <c r="P268" s="89">
        <v>1478</v>
      </c>
      <c r="Q268" s="90">
        <f t="shared" si="36"/>
        <v>7006525.0999999996</v>
      </c>
      <c r="R268" s="90">
        <v>6395245.0999999996</v>
      </c>
      <c r="S268" s="90">
        <v>611280</v>
      </c>
      <c r="T268" s="90">
        <v>51768</v>
      </c>
      <c r="U268" s="91">
        <v>0</v>
      </c>
      <c r="V268" s="122">
        <f t="shared" si="37"/>
        <v>-117</v>
      </c>
      <c r="W268" s="123">
        <f t="shared" si="37"/>
        <v>768821.00999999978</v>
      </c>
      <c r="X268" s="123">
        <f t="shared" si="30"/>
        <v>2078</v>
      </c>
      <c r="Y268" s="124">
        <f t="shared" si="30"/>
        <v>0</v>
      </c>
      <c r="Z268" s="125">
        <f t="shared" si="31"/>
        <v>-429</v>
      </c>
      <c r="AA268" s="123">
        <f t="shared" si="31"/>
        <v>-1662198.92</v>
      </c>
      <c r="AB268" s="123">
        <f t="shared" si="32"/>
        <v>-52382</v>
      </c>
      <c r="AC268" s="124">
        <f t="shared" si="32"/>
        <v>0</v>
      </c>
    </row>
    <row r="269" spans="1:29" ht="12.75" customHeight="1" x14ac:dyDescent="0.2">
      <c r="A269" s="104" t="s">
        <v>319</v>
      </c>
      <c r="B269" s="105" t="s">
        <v>440</v>
      </c>
      <c r="C269" s="110" t="s">
        <v>439</v>
      </c>
      <c r="D269" s="89">
        <v>190</v>
      </c>
      <c r="E269" s="90">
        <v>241099.3</v>
      </c>
      <c r="F269" s="90">
        <v>219859.3</v>
      </c>
      <c r="G269" s="90">
        <v>21240</v>
      </c>
      <c r="H269" s="90"/>
      <c r="I269" s="91"/>
      <c r="J269" s="89">
        <v>218</v>
      </c>
      <c r="K269" s="90">
        <v>368082.69999999995</v>
      </c>
      <c r="L269" s="90">
        <v>334602.69999999995</v>
      </c>
      <c r="M269" s="90">
        <v>33480</v>
      </c>
      <c r="N269" s="90"/>
      <c r="O269" s="91"/>
      <c r="P269" s="89">
        <v>176</v>
      </c>
      <c r="Q269" s="90">
        <f t="shared" si="36"/>
        <v>307068.59999999998</v>
      </c>
      <c r="R269" s="90">
        <v>271668.59999999998</v>
      </c>
      <c r="S269" s="90">
        <v>35400</v>
      </c>
      <c r="T269" s="90">
        <v>0</v>
      </c>
      <c r="U269" s="91">
        <v>0</v>
      </c>
      <c r="V269" s="122">
        <f t="shared" si="37"/>
        <v>-14</v>
      </c>
      <c r="W269" s="123">
        <f t="shared" si="37"/>
        <v>65969.299999999988</v>
      </c>
      <c r="X269" s="123">
        <f t="shared" si="30"/>
        <v>0</v>
      </c>
      <c r="Y269" s="124">
        <f t="shared" si="30"/>
        <v>0</v>
      </c>
      <c r="Z269" s="125">
        <f t="shared" si="31"/>
        <v>-42</v>
      </c>
      <c r="AA269" s="123">
        <f t="shared" si="31"/>
        <v>-61014.099999999977</v>
      </c>
      <c r="AB269" s="123">
        <f t="shared" si="32"/>
        <v>0</v>
      </c>
      <c r="AC269" s="124">
        <f t="shared" si="32"/>
        <v>0</v>
      </c>
    </row>
    <row r="270" spans="1:29" ht="12.75" customHeight="1" x14ac:dyDescent="0.2">
      <c r="A270" s="104" t="s">
        <v>319</v>
      </c>
      <c r="B270" s="105" t="s">
        <v>438</v>
      </c>
      <c r="C270" s="110" t="s">
        <v>437</v>
      </c>
      <c r="D270" s="89">
        <v>160</v>
      </c>
      <c r="E270" s="90">
        <v>354688.72</v>
      </c>
      <c r="F270" s="90">
        <v>321568.71999999997</v>
      </c>
      <c r="G270" s="90">
        <v>33120</v>
      </c>
      <c r="H270" s="90"/>
      <c r="I270" s="91"/>
      <c r="J270" s="89">
        <v>280</v>
      </c>
      <c r="K270" s="90">
        <v>450180.32</v>
      </c>
      <c r="L270" s="90">
        <v>403260.32</v>
      </c>
      <c r="M270" s="90">
        <v>46920</v>
      </c>
      <c r="N270" s="90"/>
      <c r="O270" s="91"/>
      <c r="P270" s="89">
        <v>196</v>
      </c>
      <c r="Q270" s="90">
        <f t="shared" si="36"/>
        <v>452099.19999999995</v>
      </c>
      <c r="R270" s="90">
        <v>403259.19999999995</v>
      </c>
      <c r="S270" s="90">
        <v>48840</v>
      </c>
      <c r="T270" s="90">
        <v>0</v>
      </c>
      <c r="U270" s="91">
        <v>0</v>
      </c>
      <c r="V270" s="122">
        <f t="shared" si="37"/>
        <v>36</v>
      </c>
      <c r="W270" s="123">
        <f t="shared" si="37"/>
        <v>97410.479999999981</v>
      </c>
      <c r="X270" s="123">
        <f t="shared" si="30"/>
        <v>0</v>
      </c>
      <c r="Y270" s="124">
        <f t="shared" si="30"/>
        <v>0</v>
      </c>
      <c r="Z270" s="125">
        <f t="shared" si="31"/>
        <v>-84</v>
      </c>
      <c r="AA270" s="123">
        <f t="shared" si="31"/>
        <v>1918.8799999999464</v>
      </c>
      <c r="AB270" s="123">
        <f t="shared" si="32"/>
        <v>0</v>
      </c>
      <c r="AC270" s="124">
        <f t="shared" si="32"/>
        <v>0</v>
      </c>
    </row>
    <row r="271" spans="1:29" ht="12.75" customHeight="1" x14ac:dyDescent="0.2">
      <c r="A271" s="104" t="s">
        <v>319</v>
      </c>
      <c r="B271" s="105" t="s">
        <v>436</v>
      </c>
      <c r="C271" s="110" t="s">
        <v>435</v>
      </c>
      <c r="D271" s="89">
        <v>8340</v>
      </c>
      <c r="E271" s="90">
        <v>16699366.32</v>
      </c>
      <c r="F271" s="90">
        <v>16392166.32</v>
      </c>
      <c r="G271" s="90">
        <v>307200</v>
      </c>
      <c r="H271" s="90">
        <v>164194</v>
      </c>
      <c r="I271" s="91">
        <v>6549192.54</v>
      </c>
      <c r="J271" s="89">
        <v>10555</v>
      </c>
      <c r="K271" s="90">
        <v>17182665.920000002</v>
      </c>
      <c r="L271" s="90">
        <v>16713345.920000002</v>
      </c>
      <c r="M271" s="90">
        <v>469320</v>
      </c>
      <c r="N271" s="90">
        <v>668418</v>
      </c>
      <c r="O271" s="91">
        <v>5662583.4899999993</v>
      </c>
      <c r="P271" s="89">
        <v>9657</v>
      </c>
      <c r="Q271" s="90">
        <f t="shared" si="36"/>
        <v>14458252.779999999</v>
      </c>
      <c r="R271" s="90">
        <v>13957012.779999999</v>
      </c>
      <c r="S271" s="90">
        <v>501240</v>
      </c>
      <c r="T271" s="90">
        <v>239588.99</v>
      </c>
      <c r="U271" s="91">
        <v>6366558.3200000003</v>
      </c>
      <c r="V271" s="122">
        <f t="shared" si="37"/>
        <v>1317</v>
      </c>
      <c r="W271" s="123">
        <f t="shared" si="37"/>
        <v>-2241113.540000001</v>
      </c>
      <c r="X271" s="123">
        <f t="shared" si="30"/>
        <v>75394.989999999991</v>
      </c>
      <c r="Y271" s="124">
        <f t="shared" si="30"/>
        <v>-182634.21999999974</v>
      </c>
      <c r="Z271" s="125">
        <f t="shared" si="31"/>
        <v>-898</v>
      </c>
      <c r="AA271" s="123">
        <f t="shared" si="31"/>
        <v>-2724413.1400000025</v>
      </c>
      <c r="AB271" s="123">
        <f t="shared" si="32"/>
        <v>-428829.01</v>
      </c>
      <c r="AC271" s="124">
        <f t="shared" si="32"/>
        <v>703974.83000000101</v>
      </c>
    </row>
    <row r="272" spans="1:29" ht="12.75" customHeight="1" x14ac:dyDescent="0.2">
      <c r="A272" s="104" t="s">
        <v>319</v>
      </c>
      <c r="B272" s="105" t="s">
        <v>434</v>
      </c>
      <c r="C272" s="110" t="s">
        <v>433</v>
      </c>
      <c r="D272" s="89">
        <v>4605</v>
      </c>
      <c r="E272" s="90">
        <v>12547247.880000003</v>
      </c>
      <c r="F272" s="90">
        <v>12310847.880000003</v>
      </c>
      <c r="G272" s="90">
        <v>236400</v>
      </c>
      <c r="H272" s="90">
        <v>113701</v>
      </c>
      <c r="I272" s="91">
        <v>6601075.1400000025</v>
      </c>
      <c r="J272" s="89">
        <v>5821</v>
      </c>
      <c r="K272" s="90">
        <v>15029312.379999999</v>
      </c>
      <c r="L272" s="90">
        <v>14643152.379999999</v>
      </c>
      <c r="M272" s="90">
        <v>386160</v>
      </c>
      <c r="N272" s="90">
        <v>287679</v>
      </c>
      <c r="O272" s="91">
        <v>6933806.2000000011</v>
      </c>
      <c r="P272" s="89">
        <v>5652</v>
      </c>
      <c r="Q272" s="90">
        <f t="shared" si="36"/>
        <v>13088661.479999999</v>
      </c>
      <c r="R272" s="90">
        <v>12683541.479999999</v>
      </c>
      <c r="S272" s="90">
        <v>405120</v>
      </c>
      <c r="T272" s="90">
        <v>201502</v>
      </c>
      <c r="U272" s="91">
        <v>6999819.9299999978</v>
      </c>
      <c r="V272" s="122">
        <f t="shared" si="37"/>
        <v>1047</v>
      </c>
      <c r="W272" s="123">
        <f t="shared" si="37"/>
        <v>541413.5999999959</v>
      </c>
      <c r="X272" s="123">
        <f t="shared" si="30"/>
        <v>87801</v>
      </c>
      <c r="Y272" s="124">
        <f t="shared" si="30"/>
        <v>398744.78999999538</v>
      </c>
      <c r="Z272" s="125">
        <f t="shared" si="31"/>
        <v>-169</v>
      </c>
      <c r="AA272" s="123">
        <f t="shared" si="31"/>
        <v>-1940650.9000000004</v>
      </c>
      <c r="AB272" s="123">
        <f t="shared" si="32"/>
        <v>-86177</v>
      </c>
      <c r="AC272" s="124">
        <f t="shared" si="32"/>
        <v>66013.729999996722</v>
      </c>
    </row>
    <row r="273" spans="1:29" ht="12.75" customHeight="1" x14ac:dyDescent="0.2">
      <c r="A273" s="104" t="s">
        <v>319</v>
      </c>
      <c r="B273" s="105" t="s">
        <v>432</v>
      </c>
      <c r="C273" s="110" t="s">
        <v>431</v>
      </c>
      <c r="D273" s="89">
        <v>2544</v>
      </c>
      <c r="E273" s="90">
        <v>2445963.6800000002</v>
      </c>
      <c r="F273" s="90">
        <v>2318883.6800000002</v>
      </c>
      <c r="G273" s="90">
        <v>127080</v>
      </c>
      <c r="H273" s="90">
        <v>732</v>
      </c>
      <c r="I273" s="91">
        <v>7191942.0600000005</v>
      </c>
      <c r="J273" s="89">
        <v>2884</v>
      </c>
      <c r="K273" s="90">
        <v>2709644.1799999997</v>
      </c>
      <c r="L273" s="90">
        <v>2517284.1799999997</v>
      </c>
      <c r="M273" s="90">
        <v>192360</v>
      </c>
      <c r="N273" s="90">
        <v>1830</v>
      </c>
      <c r="O273" s="91">
        <v>7854604.129999998</v>
      </c>
      <c r="P273" s="89">
        <v>2651</v>
      </c>
      <c r="Q273" s="90">
        <f t="shared" si="36"/>
        <v>2442198.14</v>
      </c>
      <c r="R273" s="90">
        <v>2246838.14</v>
      </c>
      <c r="S273" s="90">
        <v>195360</v>
      </c>
      <c r="T273" s="90">
        <v>0</v>
      </c>
      <c r="U273" s="91">
        <v>7819280.5000000019</v>
      </c>
      <c r="V273" s="122">
        <f t="shared" si="37"/>
        <v>107</v>
      </c>
      <c r="W273" s="123">
        <f t="shared" si="37"/>
        <v>-3765.5400000000373</v>
      </c>
      <c r="X273" s="123">
        <f t="shared" si="30"/>
        <v>-732</v>
      </c>
      <c r="Y273" s="124">
        <f t="shared" si="30"/>
        <v>627338.44000000134</v>
      </c>
      <c r="Z273" s="125">
        <f t="shared" si="31"/>
        <v>-233</v>
      </c>
      <c r="AA273" s="123">
        <f t="shared" si="31"/>
        <v>-267446.03999999957</v>
      </c>
      <c r="AB273" s="123">
        <f t="shared" si="32"/>
        <v>-1830</v>
      </c>
      <c r="AC273" s="124">
        <f t="shared" si="32"/>
        <v>-35323.629999996163</v>
      </c>
    </row>
    <row r="274" spans="1:29" ht="12.75" customHeight="1" x14ac:dyDescent="0.2">
      <c r="A274" s="104" t="s">
        <v>319</v>
      </c>
      <c r="B274" s="105" t="s">
        <v>430</v>
      </c>
      <c r="C274" s="110" t="s">
        <v>429</v>
      </c>
      <c r="D274" s="89"/>
      <c r="E274" s="90"/>
      <c r="F274" s="90"/>
      <c r="G274" s="90"/>
      <c r="H274" s="90"/>
      <c r="I274" s="91"/>
      <c r="J274" s="89">
        <v>95</v>
      </c>
      <c r="K274" s="90">
        <v>271361.80000000005</v>
      </c>
      <c r="L274" s="90">
        <v>271361.80000000005</v>
      </c>
      <c r="M274" s="90"/>
      <c r="N274" s="90"/>
      <c r="O274" s="91"/>
      <c r="P274" s="89">
        <v>68</v>
      </c>
      <c r="Q274" s="90">
        <f t="shared" si="36"/>
        <v>275861.7</v>
      </c>
      <c r="R274" s="90">
        <v>275861.7</v>
      </c>
      <c r="S274" s="90">
        <v>0</v>
      </c>
      <c r="T274" s="90">
        <v>0</v>
      </c>
      <c r="U274" s="91">
        <v>0</v>
      </c>
      <c r="V274" s="122">
        <f t="shared" si="37"/>
        <v>68</v>
      </c>
      <c r="W274" s="123">
        <f t="shared" si="37"/>
        <v>275861.7</v>
      </c>
      <c r="X274" s="123">
        <f t="shared" si="30"/>
        <v>0</v>
      </c>
      <c r="Y274" s="124">
        <f t="shared" si="30"/>
        <v>0</v>
      </c>
      <c r="Z274" s="125">
        <f t="shared" si="31"/>
        <v>-27</v>
      </c>
      <c r="AA274" s="123">
        <f t="shared" si="31"/>
        <v>4499.8999999999651</v>
      </c>
      <c r="AB274" s="123">
        <f t="shared" si="32"/>
        <v>0</v>
      </c>
      <c r="AC274" s="124">
        <f t="shared" si="32"/>
        <v>0</v>
      </c>
    </row>
    <row r="275" spans="1:29" x14ac:dyDescent="0.2">
      <c r="A275" s="104" t="s">
        <v>319</v>
      </c>
      <c r="B275" s="105" t="s">
        <v>428</v>
      </c>
      <c r="C275" s="110" t="s">
        <v>427</v>
      </c>
      <c r="D275" s="89">
        <v>455</v>
      </c>
      <c r="E275" s="90">
        <v>821720.29999999993</v>
      </c>
      <c r="F275" s="90">
        <v>771800.29999999993</v>
      </c>
      <c r="G275" s="90">
        <v>49920</v>
      </c>
      <c r="H275" s="90"/>
      <c r="I275" s="91"/>
      <c r="J275" s="89">
        <v>830</v>
      </c>
      <c r="K275" s="90">
        <v>1463899.96</v>
      </c>
      <c r="L275" s="90">
        <v>1377259.96</v>
      </c>
      <c r="M275" s="90">
        <v>86640</v>
      </c>
      <c r="N275" s="90"/>
      <c r="O275" s="91"/>
      <c r="P275" s="89">
        <v>431</v>
      </c>
      <c r="Q275" s="90">
        <f t="shared" si="36"/>
        <v>841715.02</v>
      </c>
      <c r="R275" s="90">
        <v>750035.02</v>
      </c>
      <c r="S275" s="90">
        <v>91680</v>
      </c>
      <c r="T275" s="90">
        <v>0</v>
      </c>
      <c r="U275" s="91">
        <v>0</v>
      </c>
      <c r="V275" s="122">
        <f t="shared" si="37"/>
        <v>-24</v>
      </c>
      <c r="W275" s="123">
        <f t="shared" si="37"/>
        <v>19994.720000000088</v>
      </c>
      <c r="X275" s="123">
        <f t="shared" si="30"/>
        <v>0</v>
      </c>
      <c r="Y275" s="124">
        <f t="shared" si="30"/>
        <v>0</v>
      </c>
      <c r="Z275" s="125">
        <f t="shared" si="31"/>
        <v>-399</v>
      </c>
      <c r="AA275" s="123">
        <f t="shared" si="31"/>
        <v>-622184.93999999994</v>
      </c>
      <c r="AB275" s="123">
        <f t="shared" si="32"/>
        <v>0</v>
      </c>
      <c r="AC275" s="124">
        <f t="shared" si="32"/>
        <v>0</v>
      </c>
    </row>
    <row r="276" spans="1:29" x14ac:dyDescent="0.2">
      <c r="A276" s="104" t="s">
        <v>319</v>
      </c>
      <c r="B276" s="105" t="s">
        <v>426</v>
      </c>
      <c r="C276" s="110" t="s">
        <v>425</v>
      </c>
      <c r="D276" s="89"/>
      <c r="E276" s="90"/>
      <c r="F276" s="90"/>
      <c r="G276" s="90"/>
      <c r="H276" s="90"/>
      <c r="I276" s="91"/>
      <c r="J276" s="89"/>
      <c r="K276" s="90"/>
      <c r="L276" s="90"/>
      <c r="M276" s="90"/>
      <c r="N276" s="90"/>
      <c r="O276" s="91"/>
      <c r="P276" s="89">
        <v>1137</v>
      </c>
      <c r="Q276" s="90">
        <f t="shared" si="36"/>
        <v>3603823.0200000005</v>
      </c>
      <c r="R276" s="90">
        <v>3135823.0200000005</v>
      </c>
      <c r="S276" s="90">
        <v>468000</v>
      </c>
      <c r="T276" s="90">
        <v>7338.8</v>
      </c>
      <c r="U276" s="91">
        <v>0</v>
      </c>
      <c r="V276" s="122">
        <f t="shared" si="37"/>
        <v>1137</v>
      </c>
      <c r="W276" s="123">
        <f t="shared" si="37"/>
        <v>3603823.0200000005</v>
      </c>
      <c r="X276" s="123">
        <f t="shared" si="30"/>
        <v>7338.8</v>
      </c>
      <c r="Y276" s="124">
        <f t="shared" si="30"/>
        <v>0</v>
      </c>
      <c r="Z276" s="125">
        <f t="shared" si="31"/>
        <v>1137</v>
      </c>
      <c r="AA276" s="123">
        <f t="shared" si="31"/>
        <v>3603823.0200000005</v>
      </c>
      <c r="AB276" s="123">
        <f t="shared" si="32"/>
        <v>7338.8</v>
      </c>
      <c r="AC276" s="124">
        <f t="shared" si="32"/>
        <v>0</v>
      </c>
    </row>
    <row r="277" spans="1:29" x14ac:dyDescent="0.2">
      <c r="A277" s="104" t="s">
        <v>319</v>
      </c>
      <c r="B277" s="105" t="s">
        <v>424</v>
      </c>
      <c r="C277" s="110" t="s">
        <v>423</v>
      </c>
      <c r="D277" s="89">
        <v>2634</v>
      </c>
      <c r="E277" s="90">
        <v>2920607.67</v>
      </c>
      <c r="F277" s="90">
        <v>2615927.67</v>
      </c>
      <c r="G277" s="90">
        <v>304680</v>
      </c>
      <c r="H277" s="90"/>
      <c r="I277" s="91"/>
      <c r="J277" s="89">
        <v>2890</v>
      </c>
      <c r="K277" s="90">
        <v>4655454.8</v>
      </c>
      <c r="L277" s="90">
        <v>4247334.8</v>
      </c>
      <c r="M277" s="90">
        <v>408120</v>
      </c>
      <c r="N277" s="90"/>
      <c r="O277" s="91"/>
      <c r="P277" s="89">
        <v>2920</v>
      </c>
      <c r="Q277" s="90">
        <f t="shared" si="36"/>
        <v>3955076.04</v>
      </c>
      <c r="R277" s="90">
        <v>3541796.04</v>
      </c>
      <c r="S277" s="90">
        <v>413280</v>
      </c>
      <c r="T277" s="90">
        <v>0</v>
      </c>
      <c r="U277" s="91">
        <v>0</v>
      </c>
      <c r="V277" s="122">
        <f t="shared" si="37"/>
        <v>286</v>
      </c>
      <c r="W277" s="123">
        <f t="shared" si="37"/>
        <v>1034468.3700000001</v>
      </c>
      <c r="X277" s="123">
        <f t="shared" si="30"/>
        <v>0</v>
      </c>
      <c r="Y277" s="124">
        <f t="shared" si="30"/>
        <v>0</v>
      </c>
      <c r="Z277" s="125">
        <f t="shared" si="31"/>
        <v>30</v>
      </c>
      <c r="AA277" s="123">
        <f t="shared" si="31"/>
        <v>-700378.75999999978</v>
      </c>
      <c r="AB277" s="123">
        <f t="shared" si="32"/>
        <v>0</v>
      </c>
      <c r="AC277" s="124">
        <f t="shared" si="32"/>
        <v>0</v>
      </c>
    </row>
    <row r="278" spans="1:29" x14ac:dyDescent="0.2">
      <c r="A278" s="104" t="s">
        <v>319</v>
      </c>
      <c r="B278" s="105" t="s">
        <v>422</v>
      </c>
      <c r="C278" s="110" t="s">
        <v>421</v>
      </c>
      <c r="D278" s="89">
        <v>1658</v>
      </c>
      <c r="E278" s="90">
        <v>1396106.92</v>
      </c>
      <c r="F278" s="90">
        <v>1260746.92</v>
      </c>
      <c r="G278" s="90">
        <v>135360</v>
      </c>
      <c r="H278" s="90"/>
      <c r="I278" s="91"/>
      <c r="J278" s="89">
        <v>1826</v>
      </c>
      <c r="K278" s="90">
        <v>2044439.6</v>
      </c>
      <c r="L278" s="90">
        <v>1835879.6</v>
      </c>
      <c r="M278" s="90">
        <v>208560</v>
      </c>
      <c r="N278" s="90"/>
      <c r="O278" s="91"/>
      <c r="P278" s="89">
        <v>1840</v>
      </c>
      <c r="Q278" s="90">
        <f t="shared" si="36"/>
        <v>1911910.9999999998</v>
      </c>
      <c r="R278" s="90">
        <v>1702630.9999999998</v>
      </c>
      <c r="S278" s="90">
        <v>209280</v>
      </c>
      <c r="T278" s="90">
        <v>0</v>
      </c>
      <c r="U278" s="91">
        <v>0</v>
      </c>
      <c r="V278" s="122">
        <f t="shared" si="37"/>
        <v>182</v>
      </c>
      <c r="W278" s="123">
        <f t="shared" si="37"/>
        <v>515804.07999999984</v>
      </c>
      <c r="X278" s="123">
        <f t="shared" si="30"/>
        <v>0</v>
      </c>
      <c r="Y278" s="124">
        <f t="shared" si="30"/>
        <v>0</v>
      </c>
      <c r="Z278" s="125">
        <f t="shared" si="31"/>
        <v>14</v>
      </c>
      <c r="AA278" s="123">
        <f t="shared" si="31"/>
        <v>-132528.60000000033</v>
      </c>
      <c r="AB278" s="123">
        <f t="shared" si="32"/>
        <v>0</v>
      </c>
      <c r="AC278" s="124">
        <f t="shared" si="32"/>
        <v>0</v>
      </c>
    </row>
    <row r="279" spans="1:29" x14ac:dyDescent="0.2">
      <c r="A279" s="104" t="s">
        <v>319</v>
      </c>
      <c r="B279" s="105" t="s">
        <v>420</v>
      </c>
      <c r="C279" s="110" t="s">
        <v>419</v>
      </c>
      <c r="D279" s="89">
        <v>1740</v>
      </c>
      <c r="E279" s="90">
        <v>1320012.3500000001</v>
      </c>
      <c r="F279" s="90">
        <v>1201452.3500000001</v>
      </c>
      <c r="G279" s="90">
        <v>118560</v>
      </c>
      <c r="H279" s="90"/>
      <c r="I279" s="91"/>
      <c r="J279" s="89">
        <v>2269</v>
      </c>
      <c r="K279" s="90">
        <v>2265401.1399999997</v>
      </c>
      <c r="L279" s="90">
        <v>2082281.14</v>
      </c>
      <c r="M279" s="90">
        <v>183120</v>
      </c>
      <c r="N279" s="90"/>
      <c r="O279" s="91"/>
      <c r="P279" s="89">
        <v>1946</v>
      </c>
      <c r="Q279" s="90">
        <f t="shared" si="36"/>
        <v>1869249.4</v>
      </c>
      <c r="R279" s="90">
        <v>1686609.4</v>
      </c>
      <c r="S279" s="90">
        <v>182640</v>
      </c>
      <c r="T279" s="90">
        <v>0</v>
      </c>
      <c r="U279" s="91">
        <v>0</v>
      </c>
      <c r="V279" s="122">
        <f t="shared" si="37"/>
        <v>206</v>
      </c>
      <c r="W279" s="123">
        <f t="shared" si="37"/>
        <v>549237.04999999981</v>
      </c>
      <c r="X279" s="123">
        <f t="shared" ref="X279:Y342" si="38">T279-H279</f>
        <v>0</v>
      </c>
      <c r="Y279" s="124">
        <f t="shared" si="38"/>
        <v>0</v>
      </c>
      <c r="Z279" s="125">
        <f t="shared" ref="Z279:AA342" si="39">IFERROR((P279-J279),"")</f>
        <v>-323</v>
      </c>
      <c r="AA279" s="123">
        <f t="shared" si="39"/>
        <v>-396151.73999999976</v>
      </c>
      <c r="AB279" s="123">
        <f t="shared" ref="AB279:AC342" si="40">IFERROR((T279-N279),"")</f>
        <v>0</v>
      </c>
      <c r="AC279" s="124">
        <f t="shared" si="40"/>
        <v>0</v>
      </c>
    </row>
    <row r="280" spans="1:29" x14ac:dyDescent="0.2">
      <c r="A280" s="104" t="s">
        <v>319</v>
      </c>
      <c r="B280" s="105" t="s">
        <v>418</v>
      </c>
      <c r="C280" s="110" t="s">
        <v>417</v>
      </c>
      <c r="D280" s="89">
        <v>1485</v>
      </c>
      <c r="E280" s="90">
        <v>1354769.7599999998</v>
      </c>
      <c r="F280" s="90">
        <v>1208849.7599999998</v>
      </c>
      <c r="G280" s="90">
        <v>145920</v>
      </c>
      <c r="H280" s="90"/>
      <c r="I280" s="91"/>
      <c r="J280" s="89">
        <v>1612</v>
      </c>
      <c r="K280" s="90">
        <v>1611793.3599999999</v>
      </c>
      <c r="L280" s="90">
        <v>1369513.3599999999</v>
      </c>
      <c r="M280" s="90">
        <v>242280</v>
      </c>
      <c r="N280" s="90"/>
      <c r="O280" s="91"/>
      <c r="P280" s="89">
        <v>1312</v>
      </c>
      <c r="Q280" s="90">
        <f t="shared" si="36"/>
        <v>1449790.5399999998</v>
      </c>
      <c r="R280" s="90">
        <v>1214110.5399999998</v>
      </c>
      <c r="S280" s="90">
        <v>235680</v>
      </c>
      <c r="T280" s="90">
        <v>0</v>
      </c>
      <c r="U280" s="91">
        <v>0</v>
      </c>
      <c r="V280" s="122">
        <f t="shared" si="37"/>
        <v>-173</v>
      </c>
      <c r="W280" s="123">
        <f t="shared" si="37"/>
        <v>95020.780000000028</v>
      </c>
      <c r="X280" s="123">
        <f t="shared" si="38"/>
        <v>0</v>
      </c>
      <c r="Y280" s="124">
        <f t="shared" si="38"/>
        <v>0</v>
      </c>
      <c r="Z280" s="125">
        <f t="shared" si="39"/>
        <v>-300</v>
      </c>
      <c r="AA280" s="123">
        <f t="shared" si="39"/>
        <v>-162002.82000000007</v>
      </c>
      <c r="AB280" s="123">
        <f t="shared" si="40"/>
        <v>0</v>
      </c>
      <c r="AC280" s="124">
        <f t="shared" si="40"/>
        <v>0</v>
      </c>
    </row>
    <row r="281" spans="1:29" x14ac:dyDescent="0.2">
      <c r="A281" s="104" t="s">
        <v>319</v>
      </c>
      <c r="B281" s="105" t="s">
        <v>416</v>
      </c>
      <c r="C281" s="110" t="s">
        <v>415</v>
      </c>
      <c r="D281" s="89">
        <v>490</v>
      </c>
      <c r="E281" s="90">
        <v>567109.56999999995</v>
      </c>
      <c r="F281" s="90">
        <v>479149.56999999995</v>
      </c>
      <c r="G281" s="90">
        <v>87960</v>
      </c>
      <c r="H281" s="90">
        <v>79904</v>
      </c>
      <c r="I281" s="91"/>
      <c r="J281" s="89">
        <v>602</v>
      </c>
      <c r="K281" s="90">
        <v>979402.4</v>
      </c>
      <c r="L281" s="90">
        <v>838402.4</v>
      </c>
      <c r="M281" s="90">
        <v>141000</v>
      </c>
      <c r="N281" s="90">
        <v>256983</v>
      </c>
      <c r="O281" s="91"/>
      <c r="P281" s="89">
        <v>466</v>
      </c>
      <c r="Q281" s="90">
        <f t="shared" si="36"/>
        <v>826519.4</v>
      </c>
      <c r="R281" s="90">
        <v>678919.4</v>
      </c>
      <c r="S281" s="90">
        <v>147600</v>
      </c>
      <c r="T281" s="90">
        <v>112150</v>
      </c>
      <c r="U281" s="91">
        <v>0</v>
      </c>
      <c r="V281" s="122">
        <f t="shared" si="37"/>
        <v>-24</v>
      </c>
      <c r="W281" s="123">
        <f t="shared" si="37"/>
        <v>259409.83000000007</v>
      </c>
      <c r="X281" s="123">
        <f t="shared" si="38"/>
        <v>32246</v>
      </c>
      <c r="Y281" s="124">
        <f t="shared" si="38"/>
        <v>0</v>
      </c>
      <c r="Z281" s="125">
        <f t="shared" si="39"/>
        <v>-136</v>
      </c>
      <c r="AA281" s="123">
        <f t="shared" si="39"/>
        <v>-152883</v>
      </c>
      <c r="AB281" s="123">
        <f t="shared" si="40"/>
        <v>-144833</v>
      </c>
      <c r="AC281" s="124">
        <f t="shared" si="40"/>
        <v>0</v>
      </c>
    </row>
    <row r="282" spans="1:29" x14ac:dyDescent="0.2">
      <c r="A282" s="104" t="s">
        <v>319</v>
      </c>
      <c r="B282" s="105" t="s">
        <v>414</v>
      </c>
      <c r="C282" s="110" t="s">
        <v>413</v>
      </c>
      <c r="D282" s="89">
        <v>784</v>
      </c>
      <c r="E282" s="90">
        <v>782640.58</v>
      </c>
      <c r="F282" s="90">
        <v>682680.58</v>
      </c>
      <c r="G282" s="90">
        <v>99960</v>
      </c>
      <c r="H282" s="90"/>
      <c r="I282" s="91"/>
      <c r="J282" s="89">
        <v>1156</v>
      </c>
      <c r="K282" s="90">
        <v>1178731.76</v>
      </c>
      <c r="L282" s="90">
        <v>1041451.76</v>
      </c>
      <c r="M282" s="90">
        <v>137280</v>
      </c>
      <c r="N282" s="90"/>
      <c r="O282" s="91"/>
      <c r="P282" s="89">
        <v>897</v>
      </c>
      <c r="Q282" s="90">
        <f t="shared" si="36"/>
        <v>977786.56</v>
      </c>
      <c r="R282" s="90">
        <v>841946.56</v>
      </c>
      <c r="S282" s="90">
        <v>135840</v>
      </c>
      <c r="T282" s="90">
        <v>0</v>
      </c>
      <c r="U282" s="91">
        <v>0</v>
      </c>
      <c r="V282" s="122">
        <f t="shared" si="37"/>
        <v>113</v>
      </c>
      <c r="W282" s="123">
        <f t="shared" si="37"/>
        <v>195145.9800000001</v>
      </c>
      <c r="X282" s="123">
        <f t="shared" si="38"/>
        <v>0</v>
      </c>
      <c r="Y282" s="124">
        <f t="shared" si="38"/>
        <v>0</v>
      </c>
      <c r="Z282" s="125">
        <f t="shared" si="39"/>
        <v>-259</v>
      </c>
      <c r="AA282" s="123">
        <f t="shared" si="39"/>
        <v>-200945.19999999995</v>
      </c>
      <c r="AB282" s="123">
        <f t="shared" si="40"/>
        <v>0</v>
      </c>
      <c r="AC282" s="124">
        <f t="shared" si="40"/>
        <v>0</v>
      </c>
    </row>
    <row r="283" spans="1:29" x14ac:dyDescent="0.2">
      <c r="A283" s="104" t="s">
        <v>319</v>
      </c>
      <c r="B283" s="105" t="s">
        <v>412</v>
      </c>
      <c r="C283" s="110" t="s">
        <v>411</v>
      </c>
      <c r="D283" s="89">
        <v>1211</v>
      </c>
      <c r="E283" s="90">
        <v>1922045.4399999995</v>
      </c>
      <c r="F283" s="90">
        <v>1761965.4399999995</v>
      </c>
      <c r="G283" s="90">
        <v>160080</v>
      </c>
      <c r="H283" s="90"/>
      <c r="I283" s="91"/>
      <c r="J283" s="89">
        <v>1486</v>
      </c>
      <c r="K283" s="90">
        <v>2792444.4799999995</v>
      </c>
      <c r="L283" s="90">
        <v>2552564.4799999995</v>
      </c>
      <c r="M283" s="90">
        <v>239880</v>
      </c>
      <c r="N283" s="90"/>
      <c r="O283" s="91"/>
      <c r="P283" s="89">
        <v>1555</v>
      </c>
      <c r="Q283" s="90">
        <f t="shared" ref="Q283:Q314" si="41">SUM(R283:S283)</f>
        <v>2326368.6</v>
      </c>
      <c r="R283" s="90">
        <v>2077848.6</v>
      </c>
      <c r="S283" s="90">
        <v>248520</v>
      </c>
      <c r="T283" s="90">
        <v>0</v>
      </c>
      <c r="U283" s="91">
        <v>0</v>
      </c>
      <c r="V283" s="122">
        <f t="shared" si="37"/>
        <v>344</v>
      </c>
      <c r="W283" s="123">
        <f t="shared" si="37"/>
        <v>404323.16000000061</v>
      </c>
      <c r="X283" s="123">
        <f t="shared" si="38"/>
        <v>0</v>
      </c>
      <c r="Y283" s="124">
        <f t="shared" si="38"/>
        <v>0</v>
      </c>
      <c r="Z283" s="125">
        <f t="shared" si="39"/>
        <v>69</v>
      </c>
      <c r="AA283" s="123">
        <f t="shared" si="39"/>
        <v>-466075.87999999942</v>
      </c>
      <c r="AB283" s="123">
        <f t="shared" si="40"/>
        <v>0</v>
      </c>
      <c r="AC283" s="124">
        <f t="shared" si="40"/>
        <v>0</v>
      </c>
    </row>
    <row r="284" spans="1:29" x14ac:dyDescent="0.2">
      <c r="A284" s="104" t="s">
        <v>319</v>
      </c>
      <c r="B284" s="105" t="s">
        <v>410</v>
      </c>
      <c r="C284" s="110" t="s">
        <v>409</v>
      </c>
      <c r="D284" s="89">
        <v>341</v>
      </c>
      <c r="E284" s="90">
        <v>1054637.81</v>
      </c>
      <c r="F284" s="90">
        <v>928997.81</v>
      </c>
      <c r="G284" s="90">
        <v>125640</v>
      </c>
      <c r="H284" s="90"/>
      <c r="I284" s="91"/>
      <c r="J284" s="89">
        <v>572</v>
      </c>
      <c r="K284" s="90">
        <v>2098178.2000000002</v>
      </c>
      <c r="L284" s="90">
        <v>1911938.2000000002</v>
      </c>
      <c r="M284" s="90">
        <v>186240</v>
      </c>
      <c r="N284" s="90"/>
      <c r="O284" s="91"/>
      <c r="P284" s="89">
        <v>406</v>
      </c>
      <c r="Q284" s="90">
        <f t="shared" si="41"/>
        <v>1415198.8</v>
      </c>
      <c r="R284" s="90">
        <v>1236878.8</v>
      </c>
      <c r="S284" s="90">
        <v>178320</v>
      </c>
      <c r="T284" s="90">
        <v>0</v>
      </c>
      <c r="U284" s="91">
        <v>0</v>
      </c>
      <c r="V284" s="122">
        <f t="shared" si="37"/>
        <v>65</v>
      </c>
      <c r="W284" s="123">
        <f t="shared" si="37"/>
        <v>360560.99</v>
      </c>
      <c r="X284" s="123">
        <f t="shared" si="38"/>
        <v>0</v>
      </c>
      <c r="Y284" s="124">
        <f t="shared" si="38"/>
        <v>0</v>
      </c>
      <c r="Z284" s="125">
        <f t="shared" si="39"/>
        <v>-166</v>
      </c>
      <c r="AA284" s="123">
        <f t="shared" si="39"/>
        <v>-682979.40000000014</v>
      </c>
      <c r="AB284" s="123">
        <f t="shared" si="40"/>
        <v>0</v>
      </c>
      <c r="AC284" s="124">
        <f t="shared" si="40"/>
        <v>0</v>
      </c>
    </row>
    <row r="285" spans="1:29" x14ac:dyDescent="0.2">
      <c r="A285" s="104" t="s">
        <v>319</v>
      </c>
      <c r="B285" s="105" t="s">
        <v>408</v>
      </c>
      <c r="C285" s="110" t="s">
        <v>407</v>
      </c>
      <c r="D285" s="89">
        <v>529</v>
      </c>
      <c r="E285" s="90">
        <v>838120.78</v>
      </c>
      <c r="F285" s="90">
        <v>752560.78</v>
      </c>
      <c r="G285" s="90">
        <v>85560</v>
      </c>
      <c r="H285" s="90"/>
      <c r="I285" s="91"/>
      <c r="J285" s="89">
        <v>1084</v>
      </c>
      <c r="K285" s="90">
        <v>1767520</v>
      </c>
      <c r="L285" s="90">
        <v>1639000</v>
      </c>
      <c r="M285" s="90">
        <v>128520</v>
      </c>
      <c r="N285" s="90"/>
      <c r="O285" s="91"/>
      <c r="P285" s="89">
        <v>930</v>
      </c>
      <c r="Q285" s="90">
        <f t="shared" si="41"/>
        <v>1143089.3999999999</v>
      </c>
      <c r="R285" s="90">
        <v>1014809.3999999999</v>
      </c>
      <c r="S285" s="90">
        <v>128280</v>
      </c>
      <c r="T285" s="90">
        <v>0</v>
      </c>
      <c r="U285" s="91">
        <v>0</v>
      </c>
      <c r="V285" s="122">
        <f t="shared" si="37"/>
        <v>401</v>
      </c>
      <c r="W285" s="123">
        <f t="shared" si="37"/>
        <v>304968.61999999988</v>
      </c>
      <c r="X285" s="123">
        <f t="shared" si="38"/>
        <v>0</v>
      </c>
      <c r="Y285" s="124">
        <f t="shared" si="38"/>
        <v>0</v>
      </c>
      <c r="Z285" s="125">
        <f t="shared" si="39"/>
        <v>-154</v>
      </c>
      <c r="AA285" s="123">
        <f t="shared" si="39"/>
        <v>-624430.60000000009</v>
      </c>
      <c r="AB285" s="123">
        <f t="shared" si="40"/>
        <v>0</v>
      </c>
      <c r="AC285" s="124">
        <f t="shared" si="40"/>
        <v>0</v>
      </c>
    </row>
    <row r="286" spans="1:29" ht="12.75" customHeight="1" x14ac:dyDescent="0.2">
      <c r="A286" s="104" t="s">
        <v>319</v>
      </c>
      <c r="B286" s="105" t="s">
        <v>406</v>
      </c>
      <c r="C286" s="110" t="s">
        <v>405</v>
      </c>
      <c r="D286" s="89">
        <v>103</v>
      </c>
      <c r="E286" s="90">
        <v>209232</v>
      </c>
      <c r="F286" s="90">
        <v>185232</v>
      </c>
      <c r="G286" s="90">
        <v>24000</v>
      </c>
      <c r="H286" s="90"/>
      <c r="I286" s="91"/>
      <c r="J286" s="89">
        <v>154</v>
      </c>
      <c r="K286" s="90">
        <v>237018.6</v>
      </c>
      <c r="L286" s="90">
        <v>201378.6</v>
      </c>
      <c r="M286" s="90">
        <v>35640</v>
      </c>
      <c r="N286" s="90"/>
      <c r="O286" s="91"/>
      <c r="P286" s="89">
        <v>140</v>
      </c>
      <c r="Q286" s="90">
        <f t="shared" si="41"/>
        <v>222450</v>
      </c>
      <c r="R286" s="90">
        <v>185250</v>
      </c>
      <c r="S286" s="90">
        <v>37200</v>
      </c>
      <c r="T286" s="90">
        <v>0</v>
      </c>
      <c r="U286" s="91">
        <v>0</v>
      </c>
      <c r="V286" s="122">
        <f t="shared" si="37"/>
        <v>37</v>
      </c>
      <c r="W286" s="123">
        <f t="shared" si="37"/>
        <v>13218</v>
      </c>
      <c r="X286" s="123">
        <f t="shared" si="38"/>
        <v>0</v>
      </c>
      <c r="Y286" s="124">
        <f t="shared" si="38"/>
        <v>0</v>
      </c>
      <c r="Z286" s="125">
        <f t="shared" si="39"/>
        <v>-14</v>
      </c>
      <c r="AA286" s="123">
        <f t="shared" si="39"/>
        <v>-14568.600000000006</v>
      </c>
      <c r="AB286" s="123">
        <f t="shared" si="40"/>
        <v>0</v>
      </c>
      <c r="AC286" s="124">
        <f t="shared" si="40"/>
        <v>0</v>
      </c>
    </row>
    <row r="287" spans="1:29" ht="12.75" customHeight="1" x14ac:dyDescent="0.2">
      <c r="A287" s="104" t="s">
        <v>319</v>
      </c>
      <c r="B287" s="105" t="s">
        <v>404</v>
      </c>
      <c r="C287" s="110" t="s">
        <v>403</v>
      </c>
      <c r="D287" s="89">
        <v>177</v>
      </c>
      <c r="E287" s="90">
        <v>164624.79999999999</v>
      </c>
      <c r="F287" s="90">
        <v>143624.79999999999</v>
      </c>
      <c r="G287" s="90">
        <v>21000</v>
      </c>
      <c r="H287" s="90"/>
      <c r="I287" s="91"/>
      <c r="J287" s="89">
        <v>224</v>
      </c>
      <c r="K287" s="90">
        <v>219067.6</v>
      </c>
      <c r="L287" s="90">
        <v>185227.6</v>
      </c>
      <c r="M287" s="90">
        <v>33840</v>
      </c>
      <c r="N287" s="90"/>
      <c r="O287" s="91"/>
      <c r="P287" s="89">
        <v>231</v>
      </c>
      <c r="Q287" s="90">
        <f t="shared" si="41"/>
        <v>214950.6</v>
      </c>
      <c r="R287" s="90">
        <v>181470.6</v>
      </c>
      <c r="S287" s="90">
        <v>33480</v>
      </c>
      <c r="T287" s="90">
        <v>0</v>
      </c>
      <c r="U287" s="91">
        <v>0</v>
      </c>
      <c r="V287" s="122">
        <f t="shared" si="37"/>
        <v>54</v>
      </c>
      <c r="W287" s="123">
        <f t="shared" si="37"/>
        <v>50325.800000000017</v>
      </c>
      <c r="X287" s="123">
        <f t="shared" si="38"/>
        <v>0</v>
      </c>
      <c r="Y287" s="124">
        <f t="shared" si="38"/>
        <v>0</v>
      </c>
      <c r="Z287" s="125">
        <f t="shared" si="39"/>
        <v>7</v>
      </c>
      <c r="AA287" s="123">
        <f t="shared" si="39"/>
        <v>-4117</v>
      </c>
      <c r="AB287" s="123">
        <f t="shared" si="40"/>
        <v>0</v>
      </c>
      <c r="AC287" s="124">
        <f t="shared" si="40"/>
        <v>0</v>
      </c>
    </row>
    <row r="288" spans="1:29" ht="12.75" customHeight="1" x14ac:dyDescent="0.2">
      <c r="A288" s="104">
        <v>22</v>
      </c>
      <c r="B288" s="105" t="s">
        <v>402</v>
      </c>
      <c r="C288" s="110" t="s">
        <v>401</v>
      </c>
      <c r="D288" s="89">
        <v>71</v>
      </c>
      <c r="E288" s="90">
        <v>172730.09999999998</v>
      </c>
      <c r="F288" s="90">
        <v>148490.09999999998</v>
      </c>
      <c r="G288" s="90">
        <v>24240</v>
      </c>
      <c r="H288" s="90">
        <v>15230</v>
      </c>
      <c r="I288" s="91"/>
      <c r="J288" s="89">
        <v>156</v>
      </c>
      <c r="K288" s="90">
        <v>203719.6</v>
      </c>
      <c r="L288" s="90">
        <v>179119.6</v>
      </c>
      <c r="M288" s="90">
        <v>24600</v>
      </c>
      <c r="N288" s="90">
        <v>49543</v>
      </c>
      <c r="O288" s="91"/>
      <c r="P288" s="89">
        <v>118</v>
      </c>
      <c r="Q288" s="90">
        <f t="shared" si="41"/>
        <v>200458.7</v>
      </c>
      <c r="R288" s="90">
        <v>176218.7</v>
      </c>
      <c r="S288" s="90">
        <v>24240</v>
      </c>
      <c r="T288" s="90">
        <v>16668</v>
      </c>
      <c r="U288" s="91">
        <v>0</v>
      </c>
      <c r="V288" s="122">
        <f t="shared" si="37"/>
        <v>47</v>
      </c>
      <c r="W288" s="123">
        <f t="shared" si="37"/>
        <v>27728.600000000035</v>
      </c>
      <c r="X288" s="123">
        <f t="shared" si="38"/>
        <v>1438</v>
      </c>
      <c r="Y288" s="124">
        <f t="shared" si="38"/>
        <v>0</v>
      </c>
      <c r="Z288" s="125">
        <f t="shared" si="39"/>
        <v>-38</v>
      </c>
      <c r="AA288" s="123">
        <f t="shared" si="39"/>
        <v>-3260.8999999999942</v>
      </c>
      <c r="AB288" s="123">
        <f t="shared" si="40"/>
        <v>-32875</v>
      </c>
      <c r="AC288" s="124">
        <f t="shared" si="40"/>
        <v>0</v>
      </c>
    </row>
    <row r="289" spans="1:29" ht="12.75" customHeight="1" x14ac:dyDescent="0.2">
      <c r="A289" s="104" t="s">
        <v>319</v>
      </c>
      <c r="B289" s="105" t="s">
        <v>400</v>
      </c>
      <c r="C289" s="110" t="s">
        <v>399</v>
      </c>
      <c r="D289" s="89">
        <v>36</v>
      </c>
      <c r="E289" s="90">
        <v>43100</v>
      </c>
      <c r="F289" s="90">
        <v>24380</v>
      </c>
      <c r="G289" s="90">
        <v>18720</v>
      </c>
      <c r="H289" s="90"/>
      <c r="I289" s="91"/>
      <c r="J289" s="89">
        <v>61</v>
      </c>
      <c r="K289" s="90">
        <v>82649.600000000006</v>
      </c>
      <c r="L289" s="90">
        <v>56489.599999999999</v>
      </c>
      <c r="M289" s="90">
        <v>26160</v>
      </c>
      <c r="N289" s="90"/>
      <c r="O289" s="91"/>
      <c r="P289" s="89">
        <v>75</v>
      </c>
      <c r="Q289" s="90">
        <f t="shared" si="41"/>
        <v>36907.199999999997</v>
      </c>
      <c r="R289" s="90">
        <v>19147.2</v>
      </c>
      <c r="S289" s="90">
        <v>17760</v>
      </c>
      <c r="T289" s="90">
        <v>0</v>
      </c>
      <c r="U289" s="91">
        <v>0</v>
      </c>
      <c r="V289" s="122">
        <f t="shared" si="37"/>
        <v>39</v>
      </c>
      <c r="W289" s="123">
        <f t="shared" si="37"/>
        <v>-6192.8000000000029</v>
      </c>
      <c r="X289" s="123">
        <f t="shared" si="38"/>
        <v>0</v>
      </c>
      <c r="Y289" s="124">
        <f t="shared" si="38"/>
        <v>0</v>
      </c>
      <c r="Z289" s="125">
        <f t="shared" si="39"/>
        <v>14</v>
      </c>
      <c r="AA289" s="123">
        <f t="shared" si="39"/>
        <v>-45742.400000000009</v>
      </c>
      <c r="AB289" s="123">
        <f t="shared" si="40"/>
        <v>0</v>
      </c>
      <c r="AC289" s="124">
        <f t="shared" si="40"/>
        <v>0</v>
      </c>
    </row>
    <row r="290" spans="1:29" ht="12.75" customHeight="1" x14ac:dyDescent="0.2">
      <c r="A290" s="104" t="s">
        <v>319</v>
      </c>
      <c r="B290" s="105" t="s">
        <v>398</v>
      </c>
      <c r="C290" s="110" t="s">
        <v>397</v>
      </c>
      <c r="D290" s="89">
        <v>643</v>
      </c>
      <c r="E290" s="90">
        <v>458510.37</v>
      </c>
      <c r="F290" s="90">
        <v>358430.37</v>
      </c>
      <c r="G290" s="90">
        <v>100080</v>
      </c>
      <c r="H290" s="90"/>
      <c r="I290" s="91"/>
      <c r="J290" s="89">
        <v>743</v>
      </c>
      <c r="K290" s="90">
        <v>1056212.3999999999</v>
      </c>
      <c r="L290" s="90">
        <v>906812.39999999991</v>
      </c>
      <c r="M290" s="90">
        <v>149400</v>
      </c>
      <c r="N290" s="90"/>
      <c r="O290" s="91"/>
      <c r="P290" s="89">
        <v>606</v>
      </c>
      <c r="Q290" s="90">
        <f t="shared" si="41"/>
        <v>624759.80000000005</v>
      </c>
      <c r="R290" s="90">
        <v>503919.8</v>
      </c>
      <c r="S290" s="90">
        <v>120840</v>
      </c>
      <c r="T290" s="90">
        <v>0</v>
      </c>
      <c r="U290" s="91">
        <v>0</v>
      </c>
      <c r="V290" s="122">
        <f t="shared" si="37"/>
        <v>-37</v>
      </c>
      <c r="W290" s="123">
        <f t="shared" si="37"/>
        <v>166249.43000000005</v>
      </c>
      <c r="X290" s="123">
        <f t="shared" si="38"/>
        <v>0</v>
      </c>
      <c r="Y290" s="124">
        <f t="shared" si="38"/>
        <v>0</v>
      </c>
      <c r="Z290" s="125">
        <f t="shared" si="39"/>
        <v>-137</v>
      </c>
      <c r="AA290" s="123">
        <f t="shared" si="39"/>
        <v>-431452.59999999986</v>
      </c>
      <c r="AB290" s="123">
        <f t="shared" si="40"/>
        <v>0</v>
      </c>
      <c r="AC290" s="124">
        <f t="shared" si="40"/>
        <v>0</v>
      </c>
    </row>
    <row r="291" spans="1:29" ht="12.75" customHeight="1" x14ac:dyDescent="0.2">
      <c r="A291" s="104" t="s">
        <v>319</v>
      </c>
      <c r="B291" s="105" t="s">
        <v>396</v>
      </c>
      <c r="C291" s="110" t="s">
        <v>395</v>
      </c>
      <c r="D291" s="89">
        <v>124</v>
      </c>
      <c r="E291" s="90">
        <v>150139.56</v>
      </c>
      <c r="F291" s="90">
        <v>139339.56</v>
      </c>
      <c r="G291" s="90">
        <v>10800</v>
      </c>
      <c r="H291" s="90"/>
      <c r="I291" s="91">
        <v>8562.31</v>
      </c>
      <c r="J291" s="89">
        <v>138</v>
      </c>
      <c r="K291" s="90">
        <v>204406.7</v>
      </c>
      <c r="L291" s="90">
        <v>187486.7</v>
      </c>
      <c r="M291" s="90">
        <v>16920</v>
      </c>
      <c r="N291" s="90"/>
      <c r="O291" s="91">
        <v>4319.91</v>
      </c>
      <c r="P291" s="89">
        <v>168</v>
      </c>
      <c r="Q291" s="90">
        <f t="shared" si="41"/>
        <v>204764.7</v>
      </c>
      <c r="R291" s="90">
        <v>187484.7</v>
      </c>
      <c r="S291" s="90">
        <v>17280</v>
      </c>
      <c r="T291" s="90">
        <v>0</v>
      </c>
      <c r="U291" s="91">
        <v>9342.9699999999993</v>
      </c>
      <c r="V291" s="122">
        <f t="shared" si="37"/>
        <v>44</v>
      </c>
      <c r="W291" s="123">
        <f t="shared" si="37"/>
        <v>54625.140000000014</v>
      </c>
      <c r="X291" s="123">
        <f t="shared" si="38"/>
        <v>0</v>
      </c>
      <c r="Y291" s="124">
        <f t="shared" si="38"/>
        <v>780.65999999999985</v>
      </c>
      <c r="Z291" s="125">
        <f t="shared" si="39"/>
        <v>30</v>
      </c>
      <c r="AA291" s="123">
        <f t="shared" si="39"/>
        <v>358</v>
      </c>
      <c r="AB291" s="123">
        <f t="shared" si="40"/>
        <v>0</v>
      </c>
      <c r="AC291" s="124">
        <f t="shared" si="40"/>
        <v>5023.0599999999995</v>
      </c>
    </row>
    <row r="292" spans="1:29" ht="12.75" customHeight="1" x14ac:dyDescent="0.2">
      <c r="A292" s="104" t="s">
        <v>319</v>
      </c>
      <c r="B292" s="105" t="s">
        <v>394</v>
      </c>
      <c r="C292" s="110" t="s">
        <v>393</v>
      </c>
      <c r="D292" s="89">
        <v>261</v>
      </c>
      <c r="E292" s="90">
        <v>192052.53999999998</v>
      </c>
      <c r="F292" s="90">
        <v>178732.53999999998</v>
      </c>
      <c r="G292" s="90">
        <v>13320</v>
      </c>
      <c r="H292" s="90"/>
      <c r="I292" s="91"/>
      <c r="J292" s="89">
        <v>278</v>
      </c>
      <c r="K292" s="90">
        <v>276864.32</v>
      </c>
      <c r="L292" s="90">
        <v>246384.32</v>
      </c>
      <c r="M292" s="90">
        <v>30480</v>
      </c>
      <c r="N292" s="90"/>
      <c r="O292" s="91"/>
      <c r="P292" s="89">
        <v>264</v>
      </c>
      <c r="Q292" s="90">
        <f t="shared" si="41"/>
        <v>258738.63999999996</v>
      </c>
      <c r="R292" s="90">
        <v>224658.63999999996</v>
      </c>
      <c r="S292" s="90">
        <v>34080</v>
      </c>
      <c r="T292" s="90">
        <v>0</v>
      </c>
      <c r="U292" s="91">
        <v>0</v>
      </c>
      <c r="V292" s="122">
        <f t="shared" si="37"/>
        <v>3</v>
      </c>
      <c r="W292" s="123">
        <f t="shared" si="37"/>
        <v>66686.099999999977</v>
      </c>
      <c r="X292" s="123">
        <f t="shared" si="38"/>
        <v>0</v>
      </c>
      <c r="Y292" s="124">
        <f t="shared" si="38"/>
        <v>0</v>
      </c>
      <c r="Z292" s="125">
        <f t="shared" si="39"/>
        <v>-14</v>
      </c>
      <c r="AA292" s="123">
        <f t="shared" si="39"/>
        <v>-18125.680000000051</v>
      </c>
      <c r="AB292" s="123">
        <f t="shared" si="40"/>
        <v>0</v>
      </c>
      <c r="AC292" s="124">
        <f t="shared" si="40"/>
        <v>0</v>
      </c>
    </row>
    <row r="293" spans="1:29" ht="12.75" customHeight="1" x14ac:dyDescent="0.2">
      <c r="A293" s="104" t="s">
        <v>319</v>
      </c>
      <c r="B293" s="105" t="s">
        <v>392</v>
      </c>
      <c r="C293" s="110" t="s">
        <v>391</v>
      </c>
      <c r="D293" s="89">
        <v>250</v>
      </c>
      <c r="E293" s="90">
        <v>98541</v>
      </c>
      <c r="F293" s="90">
        <v>92421</v>
      </c>
      <c r="G293" s="90">
        <v>6120</v>
      </c>
      <c r="H293" s="90"/>
      <c r="I293" s="91"/>
      <c r="J293" s="89">
        <v>285</v>
      </c>
      <c r="K293" s="90">
        <v>106264</v>
      </c>
      <c r="L293" s="90">
        <v>94744</v>
      </c>
      <c r="M293" s="90">
        <v>11520</v>
      </c>
      <c r="N293" s="90"/>
      <c r="O293" s="91"/>
      <c r="P293" s="89">
        <v>301</v>
      </c>
      <c r="Q293" s="90">
        <f t="shared" si="41"/>
        <v>106733.20000000001</v>
      </c>
      <c r="R293" s="90">
        <v>95213.200000000012</v>
      </c>
      <c r="S293" s="90">
        <v>11520</v>
      </c>
      <c r="T293" s="90">
        <v>0</v>
      </c>
      <c r="U293" s="91">
        <v>0</v>
      </c>
      <c r="V293" s="122">
        <f t="shared" si="37"/>
        <v>51</v>
      </c>
      <c r="W293" s="123">
        <f t="shared" si="37"/>
        <v>8192.2000000000116</v>
      </c>
      <c r="X293" s="123">
        <f t="shared" si="38"/>
        <v>0</v>
      </c>
      <c r="Y293" s="124">
        <f t="shared" si="38"/>
        <v>0</v>
      </c>
      <c r="Z293" s="125">
        <f t="shared" si="39"/>
        <v>16</v>
      </c>
      <c r="AA293" s="123">
        <f t="shared" si="39"/>
        <v>469.20000000001164</v>
      </c>
      <c r="AB293" s="123">
        <f t="shared" si="40"/>
        <v>0</v>
      </c>
      <c r="AC293" s="124">
        <f t="shared" si="40"/>
        <v>0</v>
      </c>
    </row>
    <row r="294" spans="1:29" ht="12.75" customHeight="1" x14ac:dyDescent="0.2">
      <c r="A294" s="104" t="s">
        <v>319</v>
      </c>
      <c r="B294" s="105" t="s">
        <v>390</v>
      </c>
      <c r="C294" s="110" t="s">
        <v>389</v>
      </c>
      <c r="D294" s="89">
        <v>229</v>
      </c>
      <c r="E294" s="90">
        <v>466291</v>
      </c>
      <c r="F294" s="90">
        <v>444091</v>
      </c>
      <c r="G294" s="90">
        <v>22200</v>
      </c>
      <c r="H294" s="90"/>
      <c r="I294" s="91"/>
      <c r="J294" s="89">
        <v>247</v>
      </c>
      <c r="K294" s="90">
        <v>708735.8</v>
      </c>
      <c r="L294" s="90">
        <v>674775.8</v>
      </c>
      <c r="M294" s="90">
        <v>33960</v>
      </c>
      <c r="N294" s="90"/>
      <c r="O294" s="91"/>
      <c r="P294" s="89">
        <v>228</v>
      </c>
      <c r="Q294" s="90">
        <f t="shared" si="41"/>
        <v>524986.19999999995</v>
      </c>
      <c r="R294" s="90">
        <v>489826.19999999995</v>
      </c>
      <c r="S294" s="90">
        <v>35160</v>
      </c>
      <c r="T294" s="90">
        <v>0</v>
      </c>
      <c r="U294" s="91">
        <v>0</v>
      </c>
      <c r="V294" s="122">
        <f t="shared" si="37"/>
        <v>-1</v>
      </c>
      <c r="W294" s="123">
        <f t="shared" si="37"/>
        <v>58695.199999999953</v>
      </c>
      <c r="X294" s="123">
        <f t="shared" si="38"/>
        <v>0</v>
      </c>
      <c r="Y294" s="124">
        <f t="shared" si="38"/>
        <v>0</v>
      </c>
      <c r="Z294" s="125">
        <f t="shared" si="39"/>
        <v>-19</v>
      </c>
      <c r="AA294" s="123">
        <f t="shared" si="39"/>
        <v>-183749.60000000009</v>
      </c>
      <c r="AB294" s="123">
        <f t="shared" si="40"/>
        <v>0</v>
      </c>
      <c r="AC294" s="124">
        <f t="shared" si="40"/>
        <v>0</v>
      </c>
    </row>
    <row r="295" spans="1:29" x14ac:dyDescent="0.2">
      <c r="A295" s="104" t="s">
        <v>319</v>
      </c>
      <c r="B295" s="105" t="s">
        <v>388</v>
      </c>
      <c r="C295" s="110" t="s">
        <v>387</v>
      </c>
      <c r="D295" s="89">
        <v>291</v>
      </c>
      <c r="E295" s="90">
        <v>388126.4</v>
      </c>
      <c r="F295" s="90">
        <v>371086.4</v>
      </c>
      <c r="G295" s="90">
        <v>17040</v>
      </c>
      <c r="H295" s="90"/>
      <c r="I295" s="91"/>
      <c r="J295" s="89">
        <v>273</v>
      </c>
      <c r="K295" s="90">
        <v>437882.4</v>
      </c>
      <c r="L295" s="90">
        <v>401162.4</v>
      </c>
      <c r="M295" s="90">
        <v>36720</v>
      </c>
      <c r="N295" s="90"/>
      <c r="O295" s="91"/>
      <c r="P295" s="89">
        <v>257</v>
      </c>
      <c r="Q295" s="90">
        <f t="shared" si="41"/>
        <v>392525.04000000004</v>
      </c>
      <c r="R295" s="90">
        <v>359165.04000000004</v>
      </c>
      <c r="S295" s="90">
        <v>33360</v>
      </c>
      <c r="T295" s="90">
        <v>0</v>
      </c>
      <c r="U295" s="91">
        <v>0</v>
      </c>
      <c r="V295" s="122">
        <f t="shared" si="37"/>
        <v>-34</v>
      </c>
      <c r="W295" s="123">
        <f t="shared" si="37"/>
        <v>4398.640000000014</v>
      </c>
      <c r="X295" s="123">
        <f t="shared" si="38"/>
        <v>0</v>
      </c>
      <c r="Y295" s="124">
        <f t="shared" si="38"/>
        <v>0</v>
      </c>
      <c r="Z295" s="125">
        <f t="shared" si="39"/>
        <v>-16</v>
      </c>
      <c r="AA295" s="123">
        <f t="shared" si="39"/>
        <v>-45357.359999999986</v>
      </c>
      <c r="AB295" s="123">
        <f t="shared" si="40"/>
        <v>0</v>
      </c>
      <c r="AC295" s="124">
        <f t="shared" si="40"/>
        <v>0</v>
      </c>
    </row>
    <row r="296" spans="1:29" ht="12.75" customHeight="1" x14ac:dyDescent="0.2">
      <c r="A296" s="104" t="s">
        <v>319</v>
      </c>
      <c r="B296" s="105" t="s">
        <v>386</v>
      </c>
      <c r="C296" s="110" t="s">
        <v>385</v>
      </c>
      <c r="D296" s="89">
        <v>3036</v>
      </c>
      <c r="E296" s="90">
        <v>2518119.0000000005</v>
      </c>
      <c r="F296" s="90">
        <v>2422959.0000000005</v>
      </c>
      <c r="G296" s="90">
        <v>95160</v>
      </c>
      <c r="H296" s="90"/>
      <c r="I296" s="91">
        <v>8574787.1399999969</v>
      </c>
      <c r="J296" s="89">
        <v>3419</v>
      </c>
      <c r="K296" s="90">
        <v>4930217.4399999995</v>
      </c>
      <c r="L296" s="90">
        <v>4793177.4399999995</v>
      </c>
      <c r="M296" s="90">
        <v>137040</v>
      </c>
      <c r="N296" s="90"/>
      <c r="O296" s="91">
        <v>10137607.120000001</v>
      </c>
      <c r="P296" s="89">
        <v>3375</v>
      </c>
      <c r="Q296" s="90">
        <f t="shared" si="41"/>
        <v>3159036.8</v>
      </c>
      <c r="R296" s="90">
        <v>3028356.8</v>
      </c>
      <c r="S296" s="90">
        <v>130680</v>
      </c>
      <c r="T296" s="90">
        <v>0</v>
      </c>
      <c r="U296" s="91">
        <v>10452193.809999999</v>
      </c>
      <c r="V296" s="122">
        <f t="shared" si="37"/>
        <v>339</v>
      </c>
      <c r="W296" s="123">
        <f t="shared" si="37"/>
        <v>640917.79999999935</v>
      </c>
      <c r="X296" s="123">
        <f t="shared" si="38"/>
        <v>0</v>
      </c>
      <c r="Y296" s="124">
        <f t="shared" si="38"/>
        <v>1877406.6700000018</v>
      </c>
      <c r="Z296" s="125">
        <f t="shared" si="39"/>
        <v>-44</v>
      </c>
      <c r="AA296" s="123">
        <f t="shared" si="39"/>
        <v>-1771180.6399999997</v>
      </c>
      <c r="AB296" s="123">
        <f t="shared" si="40"/>
        <v>0</v>
      </c>
      <c r="AC296" s="124">
        <f t="shared" si="40"/>
        <v>314586.68999999762</v>
      </c>
    </row>
    <row r="297" spans="1:29" ht="12.75" customHeight="1" x14ac:dyDescent="0.2">
      <c r="A297" s="104" t="s">
        <v>319</v>
      </c>
      <c r="B297" s="105" t="s">
        <v>384</v>
      </c>
      <c r="C297" s="110" t="s">
        <v>383</v>
      </c>
      <c r="D297" s="89">
        <v>20</v>
      </c>
      <c r="E297" s="90">
        <v>73630</v>
      </c>
      <c r="F297" s="90">
        <v>64750</v>
      </c>
      <c r="G297" s="90">
        <v>8880</v>
      </c>
      <c r="H297" s="90"/>
      <c r="I297" s="91"/>
      <c r="J297" s="89">
        <v>8</v>
      </c>
      <c r="K297" s="90">
        <v>79989</v>
      </c>
      <c r="L297" s="90">
        <v>65469</v>
      </c>
      <c r="M297" s="90">
        <v>14520</v>
      </c>
      <c r="N297" s="90"/>
      <c r="O297" s="91"/>
      <c r="P297" s="89">
        <v>13</v>
      </c>
      <c r="Q297" s="90">
        <f t="shared" si="41"/>
        <v>80589</v>
      </c>
      <c r="R297" s="90">
        <v>65469</v>
      </c>
      <c r="S297" s="90">
        <v>15120</v>
      </c>
      <c r="T297" s="90">
        <v>0</v>
      </c>
      <c r="U297" s="91">
        <v>0</v>
      </c>
      <c r="V297" s="122">
        <f t="shared" si="37"/>
        <v>-7</v>
      </c>
      <c r="W297" s="123">
        <f t="shared" si="37"/>
        <v>6959</v>
      </c>
      <c r="X297" s="123">
        <f t="shared" si="38"/>
        <v>0</v>
      </c>
      <c r="Y297" s="124">
        <f t="shared" si="38"/>
        <v>0</v>
      </c>
      <c r="Z297" s="125">
        <f t="shared" si="39"/>
        <v>5</v>
      </c>
      <c r="AA297" s="123">
        <f t="shared" si="39"/>
        <v>600</v>
      </c>
      <c r="AB297" s="123">
        <f t="shared" si="40"/>
        <v>0</v>
      </c>
      <c r="AC297" s="124">
        <f t="shared" si="40"/>
        <v>0</v>
      </c>
    </row>
    <row r="298" spans="1:29" ht="12.75" customHeight="1" x14ac:dyDescent="0.2">
      <c r="A298" s="104" t="s">
        <v>319</v>
      </c>
      <c r="B298" s="105" t="s">
        <v>382</v>
      </c>
      <c r="C298" s="110" t="s">
        <v>381</v>
      </c>
      <c r="D298" s="89">
        <v>166</v>
      </c>
      <c r="E298" s="90">
        <v>266166.44</v>
      </c>
      <c r="F298" s="90">
        <v>247806.44</v>
      </c>
      <c r="G298" s="90">
        <v>18360</v>
      </c>
      <c r="H298" s="90">
        <v>28800</v>
      </c>
      <c r="I298" s="91"/>
      <c r="J298" s="89">
        <v>203</v>
      </c>
      <c r="K298" s="90">
        <v>417696.8</v>
      </c>
      <c r="L298" s="90">
        <v>390816.8</v>
      </c>
      <c r="M298" s="90">
        <v>26880</v>
      </c>
      <c r="N298" s="90">
        <v>86658</v>
      </c>
      <c r="O298" s="91"/>
      <c r="P298" s="89">
        <v>172</v>
      </c>
      <c r="Q298" s="90">
        <f t="shared" si="41"/>
        <v>355407.1</v>
      </c>
      <c r="R298" s="90">
        <v>329847.09999999998</v>
      </c>
      <c r="S298" s="90">
        <v>25560</v>
      </c>
      <c r="T298" s="90">
        <v>22980</v>
      </c>
      <c r="U298" s="91">
        <v>0</v>
      </c>
      <c r="V298" s="122">
        <f t="shared" si="37"/>
        <v>6</v>
      </c>
      <c r="W298" s="123">
        <f t="shared" si="37"/>
        <v>89240.659999999974</v>
      </c>
      <c r="X298" s="123">
        <f t="shared" si="38"/>
        <v>-5820</v>
      </c>
      <c r="Y298" s="124">
        <f t="shared" si="38"/>
        <v>0</v>
      </c>
      <c r="Z298" s="125">
        <f t="shared" si="39"/>
        <v>-31</v>
      </c>
      <c r="AA298" s="123">
        <f t="shared" si="39"/>
        <v>-62289.700000000012</v>
      </c>
      <c r="AB298" s="123">
        <f t="shared" si="40"/>
        <v>-63678</v>
      </c>
      <c r="AC298" s="124">
        <f t="shared" si="40"/>
        <v>0</v>
      </c>
    </row>
    <row r="299" spans="1:29" x14ac:dyDescent="0.2">
      <c r="A299" s="104" t="s">
        <v>319</v>
      </c>
      <c r="B299" s="105" t="s">
        <v>380</v>
      </c>
      <c r="C299" s="110" t="s">
        <v>379</v>
      </c>
      <c r="D299" s="89">
        <v>459</v>
      </c>
      <c r="E299" s="90">
        <v>956995.60000000009</v>
      </c>
      <c r="F299" s="90">
        <v>893755.60000000009</v>
      </c>
      <c r="G299" s="90">
        <v>63240</v>
      </c>
      <c r="H299" s="90"/>
      <c r="I299" s="91">
        <v>3740737.5200000005</v>
      </c>
      <c r="J299" s="89">
        <v>419</v>
      </c>
      <c r="K299" s="90">
        <v>1031356.3</v>
      </c>
      <c r="L299" s="90">
        <v>934996.3</v>
      </c>
      <c r="M299" s="90">
        <v>96360</v>
      </c>
      <c r="N299" s="90"/>
      <c r="O299" s="91">
        <v>3940546.4300000006</v>
      </c>
      <c r="P299" s="89">
        <v>412</v>
      </c>
      <c r="Q299" s="90">
        <f t="shared" si="41"/>
        <v>1012679.5</v>
      </c>
      <c r="R299" s="90">
        <v>913679.5</v>
      </c>
      <c r="S299" s="90">
        <v>99000</v>
      </c>
      <c r="T299" s="90">
        <v>0</v>
      </c>
      <c r="U299" s="91">
        <v>3766966.49</v>
      </c>
      <c r="V299" s="122">
        <f t="shared" si="37"/>
        <v>-47</v>
      </c>
      <c r="W299" s="123">
        <f t="shared" si="37"/>
        <v>55683.899999999907</v>
      </c>
      <c r="X299" s="123">
        <f t="shared" si="38"/>
        <v>0</v>
      </c>
      <c r="Y299" s="124">
        <f t="shared" si="38"/>
        <v>26228.969999999739</v>
      </c>
      <c r="Z299" s="125">
        <f t="shared" si="39"/>
        <v>-7</v>
      </c>
      <c r="AA299" s="123">
        <f t="shared" si="39"/>
        <v>-18676.800000000047</v>
      </c>
      <c r="AB299" s="123">
        <f t="shared" si="40"/>
        <v>0</v>
      </c>
      <c r="AC299" s="124">
        <f t="shared" si="40"/>
        <v>-173579.94000000041</v>
      </c>
    </row>
    <row r="300" spans="1:29" ht="12.75" customHeight="1" x14ac:dyDescent="0.2">
      <c r="A300" s="104" t="s">
        <v>319</v>
      </c>
      <c r="B300" s="105" t="s">
        <v>378</v>
      </c>
      <c r="C300" s="110" t="s">
        <v>377</v>
      </c>
      <c r="D300" s="89">
        <v>119</v>
      </c>
      <c r="E300" s="90">
        <v>135860.62</v>
      </c>
      <c r="F300" s="90">
        <v>121700.62</v>
      </c>
      <c r="G300" s="90">
        <v>14160</v>
      </c>
      <c r="H300" s="90"/>
      <c r="I300" s="91"/>
      <c r="J300" s="89">
        <v>136</v>
      </c>
      <c r="K300" s="90">
        <v>187522</v>
      </c>
      <c r="L300" s="90">
        <v>167362</v>
      </c>
      <c r="M300" s="90">
        <v>20160</v>
      </c>
      <c r="N300" s="90"/>
      <c r="O300" s="91"/>
      <c r="P300" s="89">
        <v>110</v>
      </c>
      <c r="Q300" s="90">
        <f t="shared" si="41"/>
        <v>167630.59999999998</v>
      </c>
      <c r="R300" s="90">
        <v>147470.59999999998</v>
      </c>
      <c r="S300" s="90">
        <v>20160</v>
      </c>
      <c r="T300" s="90">
        <v>0</v>
      </c>
      <c r="U300" s="91">
        <v>0</v>
      </c>
      <c r="V300" s="122">
        <f t="shared" si="37"/>
        <v>-9</v>
      </c>
      <c r="W300" s="123">
        <f t="shared" si="37"/>
        <v>31769.979999999981</v>
      </c>
      <c r="X300" s="123">
        <f t="shared" si="38"/>
        <v>0</v>
      </c>
      <c r="Y300" s="124">
        <f t="shared" si="38"/>
        <v>0</v>
      </c>
      <c r="Z300" s="125">
        <f t="shared" si="39"/>
        <v>-26</v>
      </c>
      <c r="AA300" s="123">
        <f t="shared" si="39"/>
        <v>-19891.400000000023</v>
      </c>
      <c r="AB300" s="123">
        <f t="shared" si="40"/>
        <v>0</v>
      </c>
      <c r="AC300" s="124">
        <f t="shared" si="40"/>
        <v>0</v>
      </c>
    </row>
    <row r="301" spans="1:29" ht="12.75" customHeight="1" x14ac:dyDescent="0.2">
      <c r="A301" s="104" t="s">
        <v>319</v>
      </c>
      <c r="B301" s="105" t="s">
        <v>376</v>
      </c>
      <c r="C301" s="110" t="s">
        <v>375</v>
      </c>
      <c r="D301" s="89">
        <v>90</v>
      </c>
      <c r="E301" s="90">
        <v>263074.2</v>
      </c>
      <c r="F301" s="90">
        <v>249394.2</v>
      </c>
      <c r="G301" s="90">
        <v>13680</v>
      </c>
      <c r="H301" s="90"/>
      <c r="I301" s="91"/>
      <c r="J301" s="89">
        <v>95</v>
      </c>
      <c r="K301" s="90">
        <v>318649.40000000002</v>
      </c>
      <c r="L301" s="90">
        <v>298249.40000000002</v>
      </c>
      <c r="M301" s="90">
        <v>20400</v>
      </c>
      <c r="N301" s="90"/>
      <c r="O301" s="91"/>
      <c r="P301" s="89">
        <v>83</v>
      </c>
      <c r="Q301" s="90">
        <f t="shared" si="41"/>
        <v>273375.40000000002</v>
      </c>
      <c r="R301" s="90">
        <v>252975.4</v>
      </c>
      <c r="S301" s="90">
        <v>20400</v>
      </c>
      <c r="T301" s="90">
        <v>0</v>
      </c>
      <c r="U301" s="91">
        <v>0</v>
      </c>
      <c r="V301" s="122">
        <f t="shared" si="37"/>
        <v>-7</v>
      </c>
      <c r="W301" s="123">
        <f t="shared" si="37"/>
        <v>10301.200000000012</v>
      </c>
      <c r="X301" s="123">
        <f t="shared" si="38"/>
        <v>0</v>
      </c>
      <c r="Y301" s="124">
        <f t="shared" si="38"/>
        <v>0</v>
      </c>
      <c r="Z301" s="125">
        <f t="shared" si="39"/>
        <v>-12</v>
      </c>
      <c r="AA301" s="123">
        <f t="shared" si="39"/>
        <v>-45274</v>
      </c>
      <c r="AB301" s="123">
        <f t="shared" si="40"/>
        <v>0</v>
      </c>
      <c r="AC301" s="124">
        <f t="shared" si="40"/>
        <v>0</v>
      </c>
    </row>
    <row r="302" spans="1:29" ht="12.75" customHeight="1" x14ac:dyDescent="0.2">
      <c r="A302" s="104" t="s">
        <v>319</v>
      </c>
      <c r="B302" s="105" t="s">
        <v>374</v>
      </c>
      <c r="C302" s="110" t="s">
        <v>373</v>
      </c>
      <c r="D302" s="89"/>
      <c r="E302" s="90">
        <v>21698.07</v>
      </c>
      <c r="F302" s="90">
        <v>17378.07</v>
      </c>
      <c r="G302" s="90">
        <v>4320</v>
      </c>
      <c r="H302" s="90"/>
      <c r="I302" s="91"/>
      <c r="J302" s="89"/>
      <c r="K302" s="90">
        <v>25120</v>
      </c>
      <c r="L302" s="90">
        <v>15880</v>
      </c>
      <c r="M302" s="90">
        <v>9240</v>
      </c>
      <c r="N302" s="90"/>
      <c r="O302" s="91"/>
      <c r="P302" s="89">
        <v>0</v>
      </c>
      <c r="Q302" s="90">
        <f t="shared" si="41"/>
        <v>22987</v>
      </c>
      <c r="R302" s="90">
        <v>16147</v>
      </c>
      <c r="S302" s="90">
        <v>6840</v>
      </c>
      <c r="T302" s="90">
        <v>0</v>
      </c>
      <c r="U302" s="91">
        <v>0</v>
      </c>
      <c r="V302" s="122">
        <f t="shared" si="37"/>
        <v>0</v>
      </c>
      <c r="W302" s="123">
        <f t="shared" si="37"/>
        <v>1288.9300000000003</v>
      </c>
      <c r="X302" s="123">
        <f t="shared" si="38"/>
        <v>0</v>
      </c>
      <c r="Y302" s="124">
        <f t="shared" si="38"/>
        <v>0</v>
      </c>
      <c r="Z302" s="125">
        <f t="shared" si="39"/>
        <v>0</v>
      </c>
      <c r="AA302" s="123">
        <f t="shared" si="39"/>
        <v>-2133</v>
      </c>
      <c r="AB302" s="123">
        <f t="shared" si="40"/>
        <v>0</v>
      </c>
      <c r="AC302" s="124">
        <f t="shared" si="40"/>
        <v>0</v>
      </c>
    </row>
    <row r="303" spans="1:29" x14ac:dyDescent="0.2">
      <c r="A303" s="104" t="s">
        <v>319</v>
      </c>
      <c r="B303" s="105" t="s">
        <v>372</v>
      </c>
      <c r="C303" s="110" t="s">
        <v>371</v>
      </c>
      <c r="D303" s="89">
        <v>50</v>
      </c>
      <c r="E303" s="90">
        <v>46636</v>
      </c>
      <c r="F303" s="90">
        <v>36436</v>
      </c>
      <c r="G303" s="90">
        <v>10200</v>
      </c>
      <c r="H303" s="90"/>
      <c r="I303" s="91"/>
      <c r="J303" s="89">
        <v>38</v>
      </c>
      <c r="K303" s="90">
        <v>68674.899999999994</v>
      </c>
      <c r="L303" s="90">
        <v>51994.9</v>
      </c>
      <c r="M303" s="90">
        <v>16680</v>
      </c>
      <c r="N303" s="90"/>
      <c r="O303" s="91"/>
      <c r="P303" s="89">
        <v>50</v>
      </c>
      <c r="Q303" s="90">
        <f t="shared" si="41"/>
        <v>45207</v>
      </c>
      <c r="R303" s="90">
        <v>38247</v>
      </c>
      <c r="S303" s="90">
        <v>6960</v>
      </c>
      <c r="T303" s="90">
        <v>0</v>
      </c>
      <c r="U303" s="91">
        <v>0</v>
      </c>
      <c r="V303" s="122">
        <f t="shared" si="37"/>
        <v>0</v>
      </c>
      <c r="W303" s="123">
        <f t="shared" si="37"/>
        <v>-1429</v>
      </c>
      <c r="X303" s="123">
        <f t="shared" si="38"/>
        <v>0</v>
      </c>
      <c r="Y303" s="124">
        <f t="shared" si="38"/>
        <v>0</v>
      </c>
      <c r="Z303" s="125">
        <f t="shared" si="39"/>
        <v>12</v>
      </c>
      <c r="AA303" s="123">
        <f t="shared" si="39"/>
        <v>-23467.899999999994</v>
      </c>
      <c r="AB303" s="123">
        <f t="shared" si="40"/>
        <v>0</v>
      </c>
      <c r="AC303" s="124">
        <f t="shared" si="40"/>
        <v>0</v>
      </c>
    </row>
    <row r="304" spans="1:29" x14ac:dyDescent="0.2">
      <c r="A304" s="104" t="s">
        <v>319</v>
      </c>
      <c r="B304" s="105" t="s">
        <v>370</v>
      </c>
      <c r="C304" s="110" t="s">
        <v>48</v>
      </c>
      <c r="D304" s="89">
        <v>2556</v>
      </c>
      <c r="E304" s="90">
        <v>4245696.26</v>
      </c>
      <c r="F304" s="90">
        <v>3991776.2600000002</v>
      </c>
      <c r="G304" s="90">
        <v>253920</v>
      </c>
      <c r="H304" s="90">
        <v>732</v>
      </c>
      <c r="I304" s="91">
        <v>7415883.7899999991</v>
      </c>
      <c r="J304" s="89">
        <v>3039</v>
      </c>
      <c r="K304" s="90">
        <v>6406890.96</v>
      </c>
      <c r="L304" s="90">
        <v>6047370.96</v>
      </c>
      <c r="M304" s="90">
        <v>359520</v>
      </c>
      <c r="N304" s="90">
        <v>56460</v>
      </c>
      <c r="O304" s="91">
        <v>10038041.559999995</v>
      </c>
      <c r="P304" s="89">
        <v>2623</v>
      </c>
      <c r="Q304" s="90">
        <f t="shared" si="41"/>
        <v>5685586.1400000006</v>
      </c>
      <c r="R304" s="90">
        <v>5322586.1400000006</v>
      </c>
      <c r="S304" s="90">
        <v>363000</v>
      </c>
      <c r="T304" s="90">
        <v>19098</v>
      </c>
      <c r="U304" s="91">
        <v>8912717.0499999989</v>
      </c>
      <c r="V304" s="122">
        <f t="shared" si="37"/>
        <v>67</v>
      </c>
      <c r="W304" s="123">
        <f t="shared" si="37"/>
        <v>1439889.8800000008</v>
      </c>
      <c r="X304" s="123">
        <f t="shared" si="38"/>
        <v>18366</v>
      </c>
      <c r="Y304" s="124">
        <f t="shared" si="38"/>
        <v>1496833.2599999998</v>
      </c>
      <c r="Z304" s="125">
        <f t="shared" si="39"/>
        <v>-416</v>
      </c>
      <c r="AA304" s="123">
        <f t="shared" si="39"/>
        <v>-721304.81999999937</v>
      </c>
      <c r="AB304" s="123">
        <f t="shared" si="40"/>
        <v>-37362</v>
      </c>
      <c r="AC304" s="124">
        <f t="shared" si="40"/>
        <v>-1125324.5099999961</v>
      </c>
    </row>
    <row r="305" spans="1:29" x14ac:dyDescent="0.2">
      <c r="A305" s="104" t="s">
        <v>319</v>
      </c>
      <c r="B305" s="105" t="s">
        <v>369</v>
      </c>
      <c r="C305" s="110" t="s">
        <v>368</v>
      </c>
      <c r="D305" s="89">
        <v>63</v>
      </c>
      <c r="E305" s="90">
        <v>51502</v>
      </c>
      <c r="F305" s="90">
        <v>31582.000000000004</v>
      </c>
      <c r="G305" s="90">
        <v>19920</v>
      </c>
      <c r="H305" s="90"/>
      <c r="I305" s="91"/>
      <c r="J305" s="89">
        <v>72</v>
      </c>
      <c r="K305" s="90">
        <v>60377.85</v>
      </c>
      <c r="L305" s="90">
        <v>30857.85</v>
      </c>
      <c r="M305" s="90">
        <v>29520</v>
      </c>
      <c r="N305" s="90"/>
      <c r="O305" s="91"/>
      <c r="P305" s="89">
        <v>63</v>
      </c>
      <c r="Q305" s="90">
        <f t="shared" si="41"/>
        <v>57918</v>
      </c>
      <c r="R305" s="90">
        <v>29478</v>
      </c>
      <c r="S305" s="90">
        <v>28440</v>
      </c>
      <c r="T305" s="90">
        <v>0</v>
      </c>
      <c r="U305" s="91">
        <v>0</v>
      </c>
      <c r="V305" s="122">
        <f t="shared" si="37"/>
        <v>0</v>
      </c>
      <c r="W305" s="123">
        <f t="shared" si="37"/>
        <v>6416</v>
      </c>
      <c r="X305" s="123">
        <f t="shared" si="38"/>
        <v>0</v>
      </c>
      <c r="Y305" s="124">
        <f t="shared" si="38"/>
        <v>0</v>
      </c>
      <c r="Z305" s="125">
        <f t="shared" si="39"/>
        <v>-9</v>
      </c>
      <c r="AA305" s="123">
        <f t="shared" si="39"/>
        <v>-2459.8499999999985</v>
      </c>
      <c r="AB305" s="123">
        <f t="shared" si="40"/>
        <v>0</v>
      </c>
      <c r="AC305" s="124">
        <f t="shared" si="40"/>
        <v>0</v>
      </c>
    </row>
    <row r="306" spans="1:29" x14ac:dyDescent="0.2">
      <c r="A306" s="104" t="s">
        <v>319</v>
      </c>
      <c r="B306" s="105" t="s">
        <v>367</v>
      </c>
      <c r="C306" s="110" t="s">
        <v>366</v>
      </c>
      <c r="D306" s="89">
        <v>30</v>
      </c>
      <c r="E306" s="90">
        <v>32936.5</v>
      </c>
      <c r="F306" s="90">
        <v>12776.5</v>
      </c>
      <c r="G306" s="90">
        <v>20160</v>
      </c>
      <c r="H306" s="90"/>
      <c r="I306" s="91"/>
      <c r="J306" s="89">
        <v>31</v>
      </c>
      <c r="K306" s="90">
        <v>42431</v>
      </c>
      <c r="L306" s="90">
        <v>12551</v>
      </c>
      <c r="M306" s="90">
        <v>29880</v>
      </c>
      <c r="N306" s="90"/>
      <c r="O306" s="91"/>
      <c r="P306" s="89">
        <v>29</v>
      </c>
      <c r="Q306" s="90">
        <f t="shared" si="41"/>
        <v>41642.800000000003</v>
      </c>
      <c r="R306" s="90">
        <v>12122.8</v>
      </c>
      <c r="S306" s="90">
        <v>29520</v>
      </c>
      <c r="T306" s="90">
        <v>0</v>
      </c>
      <c r="U306" s="91">
        <v>0</v>
      </c>
      <c r="V306" s="122">
        <f t="shared" si="37"/>
        <v>-1</v>
      </c>
      <c r="W306" s="123">
        <f t="shared" si="37"/>
        <v>8706.3000000000029</v>
      </c>
      <c r="X306" s="123">
        <f t="shared" si="38"/>
        <v>0</v>
      </c>
      <c r="Y306" s="124">
        <f t="shared" si="38"/>
        <v>0</v>
      </c>
      <c r="Z306" s="125">
        <f t="shared" si="39"/>
        <v>-2</v>
      </c>
      <c r="AA306" s="123">
        <f t="shared" si="39"/>
        <v>-788.19999999999709</v>
      </c>
      <c r="AB306" s="123">
        <f t="shared" si="40"/>
        <v>0</v>
      </c>
      <c r="AC306" s="124">
        <f t="shared" si="40"/>
        <v>0</v>
      </c>
    </row>
    <row r="307" spans="1:29" x14ac:dyDescent="0.2">
      <c r="A307" s="104" t="s">
        <v>319</v>
      </c>
      <c r="B307" s="105" t="s">
        <v>365</v>
      </c>
      <c r="C307" s="110" t="s">
        <v>364</v>
      </c>
      <c r="D307" s="89">
        <v>53</v>
      </c>
      <c r="E307" s="90">
        <v>53214.2</v>
      </c>
      <c r="F307" s="90">
        <v>31854.199999999997</v>
      </c>
      <c r="G307" s="90">
        <v>21360</v>
      </c>
      <c r="H307" s="90"/>
      <c r="I307" s="91"/>
      <c r="J307" s="89">
        <v>58</v>
      </c>
      <c r="K307" s="90">
        <v>76627.399999999994</v>
      </c>
      <c r="L307" s="90">
        <v>44227.4</v>
      </c>
      <c r="M307" s="90">
        <v>32400</v>
      </c>
      <c r="N307" s="90"/>
      <c r="O307" s="91"/>
      <c r="P307" s="89">
        <v>48</v>
      </c>
      <c r="Q307" s="90">
        <f t="shared" si="41"/>
        <v>61256.4</v>
      </c>
      <c r="R307" s="90">
        <v>40136.400000000001</v>
      </c>
      <c r="S307" s="90">
        <v>21120</v>
      </c>
      <c r="T307" s="90">
        <v>0</v>
      </c>
      <c r="U307" s="91">
        <v>0</v>
      </c>
      <c r="V307" s="122">
        <f t="shared" si="37"/>
        <v>-5</v>
      </c>
      <c r="W307" s="123">
        <f t="shared" si="37"/>
        <v>8042.2000000000044</v>
      </c>
      <c r="X307" s="123">
        <f t="shared" si="38"/>
        <v>0</v>
      </c>
      <c r="Y307" s="124">
        <f t="shared" si="38"/>
        <v>0</v>
      </c>
      <c r="Z307" s="125">
        <f t="shared" si="39"/>
        <v>-10</v>
      </c>
      <c r="AA307" s="123">
        <f t="shared" si="39"/>
        <v>-15370.999999999993</v>
      </c>
      <c r="AB307" s="123">
        <f t="shared" si="40"/>
        <v>0</v>
      </c>
      <c r="AC307" s="124">
        <f t="shared" si="40"/>
        <v>0</v>
      </c>
    </row>
    <row r="308" spans="1:29" x14ac:dyDescent="0.2">
      <c r="A308" s="104" t="s">
        <v>319</v>
      </c>
      <c r="B308" s="105" t="s">
        <v>363</v>
      </c>
      <c r="C308" s="110" t="s">
        <v>362</v>
      </c>
      <c r="D308" s="89">
        <v>3199</v>
      </c>
      <c r="E308" s="90">
        <v>238362.02000000002</v>
      </c>
      <c r="F308" s="90">
        <v>200442.02000000002</v>
      </c>
      <c r="G308" s="90">
        <v>37920</v>
      </c>
      <c r="H308" s="90"/>
      <c r="I308" s="91"/>
      <c r="J308" s="89">
        <v>4094</v>
      </c>
      <c r="K308" s="90">
        <v>342582.39999999997</v>
      </c>
      <c r="L308" s="90">
        <v>286422.39999999997</v>
      </c>
      <c r="M308" s="90">
        <v>56160</v>
      </c>
      <c r="N308" s="90"/>
      <c r="O308" s="91"/>
      <c r="P308" s="89">
        <v>3486</v>
      </c>
      <c r="Q308" s="90">
        <f t="shared" si="41"/>
        <v>314738</v>
      </c>
      <c r="R308" s="90">
        <v>262658</v>
      </c>
      <c r="S308" s="90">
        <v>52080</v>
      </c>
      <c r="T308" s="90">
        <v>0</v>
      </c>
      <c r="U308" s="91">
        <v>0</v>
      </c>
      <c r="V308" s="122">
        <f t="shared" si="37"/>
        <v>287</v>
      </c>
      <c r="W308" s="123">
        <f t="shared" si="37"/>
        <v>76375.979999999981</v>
      </c>
      <c r="X308" s="123">
        <f t="shared" si="38"/>
        <v>0</v>
      </c>
      <c r="Y308" s="124">
        <f t="shared" si="38"/>
        <v>0</v>
      </c>
      <c r="Z308" s="125">
        <f t="shared" si="39"/>
        <v>-608</v>
      </c>
      <c r="AA308" s="123">
        <f t="shared" si="39"/>
        <v>-27844.399999999965</v>
      </c>
      <c r="AB308" s="123">
        <f t="shared" si="40"/>
        <v>0</v>
      </c>
      <c r="AC308" s="124">
        <f t="shared" si="40"/>
        <v>0</v>
      </c>
    </row>
    <row r="309" spans="1:29" x14ac:dyDescent="0.2">
      <c r="A309" s="104" t="s">
        <v>319</v>
      </c>
      <c r="B309" s="105" t="s">
        <v>361</v>
      </c>
      <c r="C309" s="110" t="s">
        <v>360</v>
      </c>
      <c r="D309" s="89">
        <v>1562</v>
      </c>
      <c r="E309" s="90">
        <v>629504.43000000005</v>
      </c>
      <c r="F309" s="90">
        <v>605144.43000000005</v>
      </c>
      <c r="G309" s="90">
        <v>24360</v>
      </c>
      <c r="H309" s="90"/>
      <c r="I309" s="91"/>
      <c r="J309" s="89">
        <v>3338</v>
      </c>
      <c r="K309" s="90">
        <v>880275</v>
      </c>
      <c r="L309" s="90">
        <v>842475</v>
      </c>
      <c r="M309" s="90">
        <v>37800</v>
      </c>
      <c r="N309" s="90"/>
      <c r="O309" s="91"/>
      <c r="P309" s="89">
        <v>1682</v>
      </c>
      <c r="Q309" s="90">
        <f t="shared" si="41"/>
        <v>598106.5</v>
      </c>
      <c r="R309" s="90">
        <v>572906.5</v>
      </c>
      <c r="S309" s="90">
        <v>25200</v>
      </c>
      <c r="T309" s="90">
        <v>0</v>
      </c>
      <c r="U309" s="91">
        <v>0</v>
      </c>
      <c r="V309" s="122">
        <f t="shared" si="37"/>
        <v>120</v>
      </c>
      <c r="W309" s="123">
        <f t="shared" si="37"/>
        <v>-31397.930000000051</v>
      </c>
      <c r="X309" s="123">
        <f t="shared" si="38"/>
        <v>0</v>
      </c>
      <c r="Y309" s="124">
        <f t="shared" si="38"/>
        <v>0</v>
      </c>
      <c r="Z309" s="125">
        <f t="shared" si="39"/>
        <v>-1656</v>
      </c>
      <c r="AA309" s="123">
        <f t="shared" si="39"/>
        <v>-282168.5</v>
      </c>
      <c r="AB309" s="123">
        <f t="shared" si="40"/>
        <v>0</v>
      </c>
      <c r="AC309" s="124">
        <f t="shared" si="40"/>
        <v>0</v>
      </c>
    </row>
    <row r="310" spans="1:29" ht="12.75" customHeight="1" x14ac:dyDescent="0.2">
      <c r="A310" s="104" t="s">
        <v>319</v>
      </c>
      <c r="B310" s="105" t="s">
        <v>359</v>
      </c>
      <c r="C310" s="110" t="s">
        <v>358</v>
      </c>
      <c r="D310" s="89">
        <v>83</v>
      </c>
      <c r="E310" s="90">
        <v>198032.8</v>
      </c>
      <c r="F310" s="90">
        <v>163472.79999999999</v>
      </c>
      <c r="G310" s="90">
        <v>34560</v>
      </c>
      <c r="H310" s="90"/>
      <c r="I310" s="91"/>
      <c r="J310" s="89">
        <v>317</v>
      </c>
      <c r="K310" s="90">
        <v>219436.7</v>
      </c>
      <c r="L310" s="90">
        <v>167116.70000000001</v>
      </c>
      <c r="M310" s="90">
        <v>52320</v>
      </c>
      <c r="N310" s="90"/>
      <c r="O310" s="91"/>
      <c r="P310" s="89">
        <v>141</v>
      </c>
      <c r="Q310" s="90">
        <f t="shared" si="41"/>
        <v>217876.7</v>
      </c>
      <c r="R310" s="90">
        <v>167116.70000000001</v>
      </c>
      <c r="S310" s="90">
        <v>50760</v>
      </c>
      <c r="T310" s="90">
        <v>0</v>
      </c>
      <c r="U310" s="91">
        <v>0</v>
      </c>
      <c r="V310" s="122">
        <f t="shared" si="37"/>
        <v>58</v>
      </c>
      <c r="W310" s="123">
        <f t="shared" si="37"/>
        <v>19843.900000000023</v>
      </c>
      <c r="X310" s="123">
        <f t="shared" si="38"/>
        <v>0</v>
      </c>
      <c r="Y310" s="124">
        <f t="shared" si="38"/>
        <v>0</v>
      </c>
      <c r="Z310" s="125">
        <f t="shared" si="39"/>
        <v>-176</v>
      </c>
      <c r="AA310" s="123">
        <f t="shared" si="39"/>
        <v>-1560</v>
      </c>
      <c r="AB310" s="123">
        <f t="shared" si="40"/>
        <v>0</v>
      </c>
      <c r="AC310" s="124">
        <f t="shared" si="40"/>
        <v>0</v>
      </c>
    </row>
    <row r="311" spans="1:29" x14ac:dyDescent="0.2">
      <c r="A311" s="104" t="s">
        <v>319</v>
      </c>
      <c r="B311" s="105" t="s">
        <v>357</v>
      </c>
      <c r="C311" s="110" t="s">
        <v>356</v>
      </c>
      <c r="D311" s="89">
        <v>383</v>
      </c>
      <c r="E311" s="90">
        <v>513083.12999999995</v>
      </c>
      <c r="F311" s="90">
        <v>469883.12999999995</v>
      </c>
      <c r="G311" s="90">
        <v>43200</v>
      </c>
      <c r="H311" s="90"/>
      <c r="I311" s="91"/>
      <c r="J311" s="89">
        <v>1260</v>
      </c>
      <c r="K311" s="90">
        <v>659194.30000000005</v>
      </c>
      <c r="L311" s="90">
        <v>591394.30000000005</v>
      </c>
      <c r="M311" s="90">
        <v>67800</v>
      </c>
      <c r="N311" s="90"/>
      <c r="O311" s="91"/>
      <c r="P311" s="89">
        <v>459</v>
      </c>
      <c r="Q311" s="90">
        <f t="shared" si="41"/>
        <v>655247.30000000005</v>
      </c>
      <c r="R311" s="90">
        <v>589247.30000000005</v>
      </c>
      <c r="S311" s="90">
        <v>66000</v>
      </c>
      <c r="T311" s="90">
        <v>0</v>
      </c>
      <c r="U311" s="91">
        <v>0</v>
      </c>
      <c r="V311" s="122">
        <f t="shared" si="37"/>
        <v>76</v>
      </c>
      <c r="W311" s="123">
        <f t="shared" si="37"/>
        <v>142164.1700000001</v>
      </c>
      <c r="X311" s="123">
        <f t="shared" si="38"/>
        <v>0</v>
      </c>
      <c r="Y311" s="124">
        <f t="shared" si="38"/>
        <v>0</v>
      </c>
      <c r="Z311" s="125">
        <f t="shared" si="39"/>
        <v>-801</v>
      </c>
      <c r="AA311" s="123">
        <f t="shared" si="39"/>
        <v>-3947</v>
      </c>
      <c r="AB311" s="123">
        <f t="shared" si="40"/>
        <v>0</v>
      </c>
      <c r="AC311" s="124">
        <f t="shared" si="40"/>
        <v>0</v>
      </c>
    </row>
    <row r="312" spans="1:29" ht="12.75" customHeight="1" x14ac:dyDescent="0.2">
      <c r="A312" s="104" t="s">
        <v>319</v>
      </c>
      <c r="B312" s="105" t="s">
        <v>355</v>
      </c>
      <c r="C312" s="110" t="s">
        <v>354</v>
      </c>
      <c r="D312" s="89">
        <v>148</v>
      </c>
      <c r="E312" s="90">
        <v>89796.459999999992</v>
      </c>
      <c r="F312" s="90">
        <v>72636.459999999992</v>
      </c>
      <c r="G312" s="90">
        <v>17160</v>
      </c>
      <c r="H312" s="90"/>
      <c r="I312" s="91"/>
      <c r="J312" s="89">
        <v>347</v>
      </c>
      <c r="K312" s="90">
        <v>129211.1</v>
      </c>
      <c r="L312" s="90">
        <v>102931.1</v>
      </c>
      <c r="M312" s="90">
        <v>26280</v>
      </c>
      <c r="N312" s="90"/>
      <c r="O312" s="91"/>
      <c r="P312" s="89">
        <v>187</v>
      </c>
      <c r="Q312" s="90">
        <f t="shared" si="41"/>
        <v>117969.5</v>
      </c>
      <c r="R312" s="90">
        <v>91089.5</v>
      </c>
      <c r="S312" s="90">
        <v>26880</v>
      </c>
      <c r="T312" s="90">
        <v>0</v>
      </c>
      <c r="U312" s="91">
        <v>0</v>
      </c>
      <c r="V312" s="122">
        <f t="shared" si="37"/>
        <v>39</v>
      </c>
      <c r="W312" s="123">
        <f t="shared" si="37"/>
        <v>28173.040000000008</v>
      </c>
      <c r="X312" s="123">
        <f t="shared" si="38"/>
        <v>0</v>
      </c>
      <c r="Y312" s="124">
        <f t="shared" si="38"/>
        <v>0</v>
      </c>
      <c r="Z312" s="125">
        <f t="shared" si="39"/>
        <v>-160</v>
      </c>
      <c r="AA312" s="123">
        <f t="shared" si="39"/>
        <v>-11241.600000000006</v>
      </c>
      <c r="AB312" s="123">
        <f t="shared" si="40"/>
        <v>0</v>
      </c>
      <c r="AC312" s="124">
        <f t="shared" si="40"/>
        <v>0</v>
      </c>
    </row>
    <row r="313" spans="1:29" x14ac:dyDescent="0.2">
      <c r="A313" s="104" t="s">
        <v>319</v>
      </c>
      <c r="B313" s="105" t="s">
        <v>353</v>
      </c>
      <c r="C313" s="110" t="s">
        <v>352</v>
      </c>
      <c r="D313" s="89">
        <v>248</v>
      </c>
      <c r="E313" s="90">
        <v>175763.57</v>
      </c>
      <c r="F313" s="90">
        <v>140603.57</v>
      </c>
      <c r="G313" s="90">
        <v>35160</v>
      </c>
      <c r="H313" s="90"/>
      <c r="I313" s="91"/>
      <c r="J313" s="89">
        <v>832</v>
      </c>
      <c r="K313" s="90">
        <v>391262.5</v>
      </c>
      <c r="L313" s="90">
        <v>335582.5</v>
      </c>
      <c r="M313" s="90">
        <v>55680</v>
      </c>
      <c r="N313" s="90"/>
      <c r="O313" s="91"/>
      <c r="P313" s="89">
        <v>660</v>
      </c>
      <c r="Q313" s="90">
        <f t="shared" si="41"/>
        <v>312412.5</v>
      </c>
      <c r="R313" s="90">
        <v>256972.5</v>
      </c>
      <c r="S313" s="90">
        <v>55440</v>
      </c>
      <c r="T313" s="90">
        <v>0</v>
      </c>
      <c r="U313" s="91">
        <v>0</v>
      </c>
      <c r="V313" s="122">
        <f t="shared" si="37"/>
        <v>412</v>
      </c>
      <c r="W313" s="123">
        <f t="shared" si="37"/>
        <v>136648.93</v>
      </c>
      <c r="X313" s="123">
        <f t="shared" si="38"/>
        <v>0</v>
      </c>
      <c r="Y313" s="124">
        <f t="shared" si="38"/>
        <v>0</v>
      </c>
      <c r="Z313" s="125">
        <f t="shared" si="39"/>
        <v>-172</v>
      </c>
      <c r="AA313" s="123">
        <f t="shared" si="39"/>
        <v>-78850</v>
      </c>
      <c r="AB313" s="123">
        <f t="shared" si="40"/>
        <v>0</v>
      </c>
      <c r="AC313" s="124">
        <f t="shared" si="40"/>
        <v>0</v>
      </c>
    </row>
    <row r="314" spans="1:29" ht="12.75" customHeight="1" x14ac:dyDescent="0.2">
      <c r="A314" s="104" t="s">
        <v>319</v>
      </c>
      <c r="B314" s="105" t="s">
        <v>351</v>
      </c>
      <c r="C314" s="110" t="s">
        <v>350</v>
      </c>
      <c r="D314" s="89">
        <v>163</v>
      </c>
      <c r="E314" s="90">
        <v>131034.94</v>
      </c>
      <c r="F314" s="90">
        <v>74154.94</v>
      </c>
      <c r="G314" s="90">
        <v>56880</v>
      </c>
      <c r="H314" s="90"/>
      <c r="I314" s="91"/>
      <c r="J314" s="89">
        <v>768</v>
      </c>
      <c r="K314" s="90">
        <v>230158.3</v>
      </c>
      <c r="L314" s="90">
        <v>162358.29999999999</v>
      </c>
      <c r="M314" s="90">
        <v>67800</v>
      </c>
      <c r="N314" s="90"/>
      <c r="O314" s="91"/>
      <c r="P314" s="89">
        <v>682</v>
      </c>
      <c r="Q314" s="90">
        <f t="shared" si="41"/>
        <v>138931.60000000003</v>
      </c>
      <c r="R314" s="90">
        <v>101971.60000000002</v>
      </c>
      <c r="S314" s="90">
        <v>36960</v>
      </c>
      <c r="T314" s="90">
        <v>0</v>
      </c>
      <c r="U314" s="91">
        <v>0</v>
      </c>
      <c r="V314" s="122">
        <f t="shared" si="37"/>
        <v>519</v>
      </c>
      <c r="W314" s="123">
        <f t="shared" si="37"/>
        <v>7896.6600000000326</v>
      </c>
      <c r="X314" s="123">
        <f t="shared" si="38"/>
        <v>0</v>
      </c>
      <c r="Y314" s="124">
        <f t="shared" si="38"/>
        <v>0</v>
      </c>
      <c r="Z314" s="125">
        <f t="shared" si="39"/>
        <v>-86</v>
      </c>
      <c r="AA314" s="123">
        <f t="shared" si="39"/>
        <v>-91226.699999999953</v>
      </c>
      <c r="AB314" s="123">
        <f t="shared" si="40"/>
        <v>0</v>
      </c>
      <c r="AC314" s="124">
        <f t="shared" si="40"/>
        <v>0</v>
      </c>
    </row>
    <row r="315" spans="1:29" ht="12.75" customHeight="1" x14ac:dyDescent="0.2">
      <c r="A315" s="104" t="s">
        <v>319</v>
      </c>
      <c r="B315" s="105" t="s">
        <v>349</v>
      </c>
      <c r="C315" s="110" t="s">
        <v>348</v>
      </c>
      <c r="D315" s="89">
        <v>5</v>
      </c>
      <c r="E315" s="90">
        <v>30433</v>
      </c>
      <c r="F315" s="90">
        <v>21073</v>
      </c>
      <c r="G315" s="90">
        <v>9360</v>
      </c>
      <c r="H315" s="90"/>
      <c r="I315" s="91"/>
      <c r="J315" s="89">
        <v>198</v>
      </c>
      <c r="K315" s="90">
        <v>111571.5</v>
      </c>
      <c r="L315" s="90">
        <v>81691.5</v>
      </c>
      <c r="M315" s="90">
        <v>29880</v>
      </c>
      <c r="N315" s="90"/>
      <c r="O315" s="91"/>
      <c r="P315" s="89">
        <v>115</v>
      </c>
      <c r="Q315" s="90">
        <f t="shared" ref="Q315:Q330" si="42">SUM(R315:S315)</f>
        <v>93359.4</v>
      </c>
      <c r="R315" s="90">
        <v>64679.399999999994</v>
      </c>
      <c r="S315" s="90">
        <v>28680</v>
      </c>
      <c r="T315" s="90">
        <v>0</v>
      </c>
      <c r="U315" s="91">
        <v>0</v>
      </c>
      <c r="V315" s="122">
        <f t="shared" si="37"/>
        <v>110</v>
      </c>
      <c r="W315" s="123">
        <f t="shared" si="37"/>
        <v>62926.399999999994</v>
      </c>
      <c r="X315" s="123">
        <f t="shared" si="38"/>
        <v>0</v>
      </c>
      <c r="Y315" s="124">
        <f t="shared" si="38"/>
        <v>0</v>
      </c>
      <c r="Z315" s="125">
        <f t="shared" si="39"/>
        <v>-83</v>
      </c>
      <c r="AA315" s="123">
        <f t="shared" si="39"/>
        <v>-18212.100000000006</v>
      </c>
      <c r="AB315" s="123">
        <f t="shared" si="40"/>
        <v>0</v>
      </c>
      <c r="AC315" s="124">
        <f t="shared" si="40"/>
        <v>0</v>
      </c>
    </row>
    <row r="316" spans="1:29" x14ac:dyDescent="0.2">
      <c r="A316" s="104" t="s">
        <v>319</v>
      </c>
      <c r="B316" s="105" t="s">
        <v>347</v>
      </c>
      <c r="C316" s="110" t="s">
        <v>346</v>
      </c>
      <c r="D316" s="89"/>
      <c r="E316" s="90">
        <v>22</v>
      </c>
      <c r="F316" s="90">
        <v>22</v>
      </c>
      <c r="G316" s="90"/>
      <c r="H316" s="90"/>
      <c r="I316" s="91"/>
      <c r="J316" s="89"/>
      <c r="K316" s="90">
        <v>132</v>
      </c>
      <c r="L316" s="90">
        <v>132</v>
      </c>
      <c r="M316" s="90"/>
      <c r="N316" s="90"/>
      <c r="O316" s="91"/>
      <c r="P316" s="89">
        <v>0</v>
      </c>
      <c r="Q316" s="90">
        <f t="shared" si="42"/>
        <v>22</v>
      </c>
      <c r="R316" s="90">
        <v>22</v>
      </c>
      <c r="S316" s="90">
        <v>0</v>
      </c>
      <c r="T316" s="90">
        <v>0</v>
      </c>
      <c r="U316" s="91">
        <v>0</v>
      </c>
      <c r="V316" s="122">
        <f t="shared" si="37"/>
        <v>0</v>
      </c>
      <c r="W316" s="123">
        <f t="shared" si="37"/>
        <v>0</v>
      </c>
      <c r="X316" s="123">
        <f t="shared" si="38"/>
        <v>0</v>
      </c>
      <c r="Y316" s="124">
        <f t="shared" si="38"/>
        <v>0</v>
      </c>
      <c r="Z316" s="125">
        <f t="shared" si="39"/>
        <v>0</v>
      </c>
      <c r="AA316" s="123">
        <f t="shared" si="39"/>
        <v>-110</v>
      </c>
      <c r="AB316" s="123">
        <f t="shared" si="40"/>
        <v>0</v>
      </c>
      <c r="AC316" s="124">
        <f t="shared" si="40"/>
        <v>0</v>
      </c>
    </row>
    <row r="317" spans="1:29" x14ac:dyDescent="0.2">
      <c r="A317" s="104" t="s">
        <v>319</v>
      </c>
      <c r="B317" s="105" t="s">
        <v>345</v>
      </c>
      <c r="C317" s="110" t="s">
        <v>344</v>
      </c>
      <c r="D317" s="89"/>
      <c r="E317" s="90">
        <v>610417.97</v>
      </c>
      <c r="F317" s="90">
        <v>606337.97</v>
      </c>
      <c r="G317" s="90">
        <v>4080</v>
      </c>
      <c r="H317" s="90"/>
      <c r="I317" s="91"/>
      <c r="J317" s="89"/>
      <c r="K317" s="90">
        <v>700062</v>
      </c>
      <c r="L317" s="90">
        <v>690942</v>
      </c>
      <c r="M317" s="90">
        <v>9120</v>
      </c>
      <c r="N317" s="90"/>
      <c r="O317" s="91"/>
      <c r="P317" s="89">
        <v>0</v>
      </c>
      <c r="Q317" s="90">
        <f t="shared" si="42"/>
        <v>670286</v>
      </c>
      <c r="R317" s="90">
        <v>661886</v>
      </c>
      <c r="S317" s="90">
        <v>8400</v>
      </c>
      <c r="T317" s="90">
        <v>0</v>
      </c>
      <c r="U317" s="91">
        <v>0</v>
      </c>
      <c r="V317" s="122">
        <f t="shared" si="37"/>
        <v>0</v>
      </c>
      <c r="W317" s="123">
        <f t="shared" si="37"/>
        <v>59868.030000000028</v>
      </c>
      <c r="X317" s="123">
        <f t="shared" si="38"/>
        <v>0</v>
      </c>
      <c r="Y317" s="124">
        <f t="shared" si="38"/>
        <v>0</v>
      </c>
      <c r="Z317" s="125">
        <f t="shared" si="39"/>
        <v>0</v>
      </c>
      <c r="AA317" s="123">
        <f t="shared" si="39"/>
        <v>-29776</v>
      </c>
      <c r="AB317" s="123">
        <f t="shared" si="40"/>
        <v>0</v>
      </c>
      <c r="AC317" s="124">
        <f t="shared" si="40"/>
        <v>0</v>
      </c>
    </row>
    <row r="318" spans="1:29" x14ac:dyDescent="0.2">
      <c r="A318" s="104" t="s">
        <v>319</v>
      </c>
      <c r="B318" s="105" t="s">
        <v>343</v>
      </c>
      <c r="C318" s="110" t="s">
        <v>342</v>
      </c>
      <c r="D318" s="89"/>
      <c r="E318" s="90">
        <v>780159.36</v>
      </c>
      <c r="F318" s="90">
        <v>759759.35999999999</v>
      </c>
      <c r="G318" s="90">
        <v>20400</v>
      </c>
      <c r="H318" s="90"/>
      <c r="I318" s="91"/>
      <c r="J318" s="89"/>
      <c r="K318" s="90">
        <v>835010</v>
      </c>
      <c r="L318" s="90">
        <v>812090</v>
      </c>
      <c r="M318" s="90">
        <v>22920</v>
      </c>
      <c r="N318" s="90"/>
      <c r="O318" s="91"/>
      <c r="P318" s="89">
        <v>0</v>
      </c>
      <c r="Q318" s="90">
        <f t="shared" si="42"/>
        <v>816190</v>
      </c>
      <c r="R318" s="90">
        <v>791350</v>
      </c>
      <c r="S318" s="90">
        <v>24840</v>
      </c>
      <c r="T318" s="90">
        <v>0</v>
      </c>
      <c r="U318" s="91">
        <v>0</v>
      </c>
      <c r="V318" s="122">
        <f t="shared" si="37"/>
        <v>0</v>
      </c>
      <c r="W318" s="123">
        <f t="shared" si="37"/>
        <v>36030.640000000014</v>
      </c>
      <c r="X318" s="123">
        <f t="shared" si="38"/>
        <v>0</v>
      </c>
      <c r="Y318" s="124">
        <f t="shared" si="38"/>
        <v>0</v>
      </c>
      <c r="Z318" s="125">
        <f t="shared" si="39"/>
        <v>0</v>
      </c>
      <c r="AA318" s="123">
        <f t="shared" si="39"/>
        <v>-18820</v>
      </c>
      <c r="AB318" s="123">
        <f t="shared" si="40"/>
        <v>0</v>
      </c>
      <c r="AC318" s="124">
        <f t="shared" si="40"/>
        <v>0</v>
      </c>
    </row>
    <row r="319" spans="1:29" x14ac:dyDescent="0.2">
      <c r="A319" s="104" t="s">
        <v>319</v>
      </c>
      <c r="B319" s="105" t="s">
        <v>341</v>
      </c>
      <c r="C319" s="110" t="s">
        <v>340</v>
      </c>
      <c r="D319" s="89"/>
      <c r="E319" s="90"/>
      <c r="F319" s="90"/>
      <c r="G319" s="90"/>
      <c r="H319" s="90"/>
      <c r="I319" s="91"/>
      <c r="J319" s="89"/>
      <c r="K319" s="90">
        <v>109630</v>
      </c>
      <c r="L319" s="90">
        <v>103870</v>
      </c>
      <c r="M319" s="90">
        <v>5760</v>
      </c>
      <c r="N319" s="90"/>
      <c r="O319" s="91"/>
      <c r="P319" s="89">
        <v>0</v>
      </c>
      <c r="Q319" s="90">
        <f t="shared" si="42"/>
        <v>220970</v>
      </c>
      <c r="R319" s="90">
        <v>208250</v>
      </c>
      <c r="S319" s="90">
        <v>12720</v>
      </c>
      <c r="T319" s="90">
        <v>0</v>
      </c>
      <c r="U319" s="91">
        <v>0</v>
      </c>
      <c r="V319" s="122">
        <f t="shared" si="37"/>
        <v>0</v>
      </c>
      <c r="W319" s="123">
        <f t="shared" si="37"/>
        <v>220970</v>
      </c>
      <c r="X319" s="123">
        <f t="shared" si="38"/>
        <v>0</v>
      </c>
      <c r="Y319" s="124">
        <f t="shared" si="38"/>
        <v>0</v>
      </c>
      <c r="Z319" s="125">
        <f t="shared" si="39"/>
        <v>0</v>
      </c>
      <c r="AA319" s="123">
        <f t="shared" si="39"/>
        <v>111340</v>
      </c>
      <c r="AB319" s="123">
        <f t="shared" si="40"/>
        <v>0</v>
      </c>
      <c r="AC319" s="124">
        <f t="shared" si="40"/>
        <v>0</v>
      </c>
    </row>
    <row r="320" spans="1:29" ht="12.75" customHeight="1" x14ac:dyDescent="0.2">
      <c r="A320" s="104" t="s">
        <v>319</v>
      </c>
      <c r="B320" s="105" t="s">
        <v>339</v>
      </c>
      <c r="C320" s="110" t="s">
        <v>338</v>
      </c>
      <c r="D320" s="89">
        <v>1458</v>
      </c>
      <c r="E320" s="90">
        <v>2954593.96</v>
      </c>
      <c r="F320" s="90">
        <v>2586913.96</v>
      </c>
      <c r="G320" s="90">
        <v>367680</v>
      </c>
      <c r="H320" s="90"/>
      <c r="I320" s="91"/>
      <c r="J320" s="89">
        <v>2278</v>
      </c>
      <c r="K320" s="90">
        <v>5548666.8600000003</v>
      </c>
      <c r="L320" s="90">
        <v>5019466.8600000003</v>
      </c>
      <c r="M320" s="90">
        <v>529200</v>
      </c>
      <c r="N320" s="90">
        <v>28420</v>
      </c>
      <c r="O320" s="91"/>
      <c r="P320" s="89">
        <v>2035</v>
      </c>
      <c r="Q320" s="90">
        <f t="shared" si="42"/>
        <v>3304007.6799999997</v>
      </c>
      <c r="R320" s="90">
        <v>2819207.6799999997</v>
      </c>
      <c r="S320" s="90">
        <v>484800</v>
      </c>
      <c r="T320" s="90">
        <v>3195</v>
      </c>
      <c r="U320" s="91">
        <v>0</v>
      </c>
      <c r="V320" s="122">
        <f t="shared" si="37"/>
        <v>577</v>
      </c>
      <c r="W320" s="123">
        <f t="shared" si="37"/>
        <v>349413.71999999974</v>
      </c>
      <c r="X320" s="123">
        <f t="shared" si="38"/>
        <v>3195</v>
      </c>
      <c r="Y320" s="124">
        <f t="shared" si="38"/>
        <v>0</v>
      </c>
      <c r="Z320" s="125">
        <f t="shared" si="39"/>
        <v>-243</v>
      </c>
      <c r="AA320" s="123">
        <f t="shared" si="39"/>
        <v>-2244659.1800000006</v>
      </c>
      <c r="AB320" s="123">
        <f t="shared" si="40"/>
        <v>-25225</v>
      </c>
      <c r="AC320" s="124">
        <f t="shared" si="40"/>
        <v>0</v>
      </c>
    </row>
    <row r="321" spans="1:29" ht="12.75" customHeight="1" x14ac:dyDescent="0.2">
      <c r="A321" s="104" t="s">
        <v>319</v>
      </c>
      <c r="B321" s="105" t="s">
        <v>337</v>
      </c>
      <c r="C321" s="110" t="s">
        <v>336</v>
      </c>
      <c r="D321" s="89">
        <v>6628</v>
      </c>
      <c r="E321" s="90">
        <v>16082443.079999998</v>
      </c>
      <c r="F321" s="90">
        <v>15075523.079999998</v>
      </c>
      <c r="G321" s="90">
        <v>1006920</v>
      </c>
      <c r="H321" s="90">
        <v>135935</v>
      </c>
      <c r="I321" s="91">
        <v>3046877.2500000005</v>
      </c>
      <c r="J321" s="89">
        <v>8390</v>
      </c>
      <c r="K321" s="90">
        <v>16402442.859999998</v>
      </c>
      <c r="L321" s="90">
        <v>14925002.859999998</v>
      </c>
      <c r="M321" s="90">
        <v>1477440</v>
      </c>
      <c r="N321" s="90">
        <v>857982.56</v>
      </c>
      <c r="O321" s="91">
        <v>3649355.1799999988</v>
      </c>
      <c r="P321" s="89">
        <v>7509</v>
      </c>
      <c r="Q321" s="90">
        <f t="shared" si="42"/>
        <v>12577263.179999996</v>
      </c>
      <c r="R321" s="90">
        <v>11078223.179999996</v>
      </c>
      <c r="S321" s="90">
        <v>1499040</v>
      </c>
      <c r="T321" s="90">
        <v>321007.37000000011</v>
      </c>
      <c r="U321" s="91">
        <v>3376464.8500000006</v>
      </c>
      <c r="V321" s="122">
        <f t="shared" si="37"/>
        <v>881</v>
      </c>
      <c r="W321" s="123">
        <f t="shared" si="37"/>
        <v>-3505179.9000000022</v>
      </c>
      <c r="X321" s="123">
        <f t="shared" si="38"/>
        <v>185072.37000000011</v>
      </c>
      <c r="Y321" s="124">
        <f t="shared" si="38"/>
        <v>329587.60000000009</v>
      </c>
      <c r="Z321" s="125">
        <f t="shared" si="39"/>
        <v>-881</v>
      </c>
      <c r="AA321" s="123">
        <f t="shared" si="39"/>
        <v>-3825179.6800000016</v>
      </c>
      <c r="AB321" s="123">
        <f t="shared" si="40"/>
        <v>-536975.18999999994</v>
      </c>
      <c r="AC321" s="124">
        <f t="shared" si="40"/>
        <v>-272890.32999999821</v>
      </c>
    </row>
    <row r="322" spans="1:29" ht="12.75" customHeight="1" x14ac:dyDescent="0.2">
      <c r="A322" s="104" t="s">
        <v>319</v>
      </c>
      <c r="B322" s="105" t="s">
        <v>335</v>
      </c>
      <c r="C322" s="110" t="s">
        <v>334</v>
      </c>
      <c r="D322" s="89">
        <v>352</v>
      </c>
      <c r="E322" s="90">
        <v>793006.89999999991</v>
      </c>
      <c r="F322" s="90">
        <v>615286.89999999991</v>
      </c>
      <c r="G322" s="90">
        <v>177720</v>
      </c>
      <c r="H322" s="90"/>
      <c r="I322" s="91"/>
      <c r="J322" s="89">
        <v>622</v>
      </c>
      <c r="K322" s="90">
        <v>1185484.7000000002</v>
      </c>
      <c r="L322" s="90">
        <v>924844.70000000007</v>
      </c>
      <c r="M322" s="90">
        <v>260640</v>
      </c>
      <c r="N322" s="90"/>
      <c r="O322" s="91"/>
      <c r="P322" s="89">
        <v>429</v>
      </c>
      <c r="Q322" s="90">
        <f t="shared" si="42"/>
        <v>890243</v>
      </c>
      <c r="R322" s="90">
        <v>629003</v>
      </c>
      <c r="S322" s="90">
        <v>261240</v>
      </c>
      <c r="T322" s="90">
        <v>0</v>
      </c>
      <c r="U322" s="91">
        <v>0</v>
      </c>
      <c r="V322" s="122">
        <f t="shared" si="37"/>
        <v>77</v>
      </c>
      <c r="W322" s="123">
        <f t="shared" si="37"/>
        <v>97236.100000000093</v>
      </c>
      <c r="X322" s="123">
        <f t="shared" si="38"/>
        <v>0</v>
      </c>
      <c r="Y322" s="124">
        <f t="shared" si="38"/>
        <v>0</v>
      </c>
      <c r="Z322" s="125">
        <f t="shared" si="39"/>
        <v>-193</v>
      </c>
      <c r="AA322" s="123">
        <f t="shared" si="39"/>
        <v>-295241.70000000019</v>
      </c>
      <c r="AB322" s="123">
        <f t="shared" si="40"/>
        <v>0</v>
      </c>
      <c r="AC322" s="124">
        <f t="shared" si="40"/>
        <v>0</v>
      </c>
    </row>
    <row r="323" spans="1:29" ht="12.75" customHeight="1" x14ac:dyDescent="0.2">
      <c r="A323" s="104" t="s">
        <v>319</v>
      </c>
      <c r="B323" s="105" t="s">
        <v>333</v>
      </c>
      <c r="C323" s="110" t="s">
        <v>332</v>
      </c>
      <c r="D323" s="89"/>
      <c r="E323" s="90">
        <v>5226</v>
      </c>
      <c r="F323" s="90">
        <v>5226</v>
      </c>
      <c r="G323" s="90"/>
      <c r="H323" s="90"/>
      <c r="I323" s="91"/>
      <c r="J323" s="89"/>
      <c r="K323" s="90">
        <v>3987</v>
      </c>
      <c r="L323" s="90">
        <v>3987</v>
      </c>
      <c r="M323" s="90"/>
      <c r="N323" s="90"/>
      <c r="O323" s="91"/>
      <c r="P323" s="89">
        <v>0</v>
      </c>
      <c r="Q323" s="90">
        <f t="shared" si="42"/>
        <v>3987</v>
      </c>
      <c r="R323" s="90">
        <v>3987</v>
      </c>
      <c r="S323" s="90">
        <v>0</v>
      </c>
      <c r="T323" s="90">
        <v>0</v>
      </c>
      <c r="U323" s="91">
        <v>0</v>
      </c>
      <c r="V323" s="122">
        <f t="shared" si="37"/>
        <v>0</v>
      </c>
      <c r="W323" s="123">
        <f t="shared" si="37"/>
        <v>-1239</v>
      </c>
      <c r="X323" s="123">
        <f t="shared" si="38"/>
        <v>0</v>
      </c>
      <c r="Y323" s="124">
        <f t="shared" si="38"/>
        <v>0</v>
      </c>
      <c r="Z323" s="125">
        <f t="shared" si="39"/>
        <v>0</v>
      </c>
      <c r="AA323" s="123">
        <f t="shared" si="39"/>
        <v>0</v>
      </c>
      <c r="AB323" s="123">
        <f t="shared" si="40"/>
        <v>0</v>
      </c>
      <c r="AC323" s="124">
        <f t="shared" si="40"/>
        <v>0</v>
      </c>
    </row>
    <row r="324" spans="1:29" ht="12.75" customHeight="1" x14ac:dyDescent="0.2">
      <c r="A324" s="104" t="s">
        <v>319</v>
      </c>
      <c r="B324" s="105" t="s">
        <v>331</v>
      </c>
      <c r="C324" s="110" t="s">
        <v>330</v>
      </c>
      <c r="D324" s="89"/>
      <c r="E324" s="90">
        <v>97848</v>
      </c>
      <c r="F324" s="90">
        <v>97848</v>
      </c>
      <c r="G324" s="90"/>
      <c r="H324" s="90"/>
      <c r="I324" s="91"/>
      <c r="J324" s="89"/>
      <c r="K324" s="90">
        <v>146751</v>
      </c>
      <c r="L324" s="90">
        <v>146751</v>
      </c>
      <c r="M324" s="90"/>
      <c r="N324" s="90"/>
      <c r="O324" s="91"/>
      <c r="P324" s="89">
        <v>0</v>
      </c>
      <c r="Q324" s="90">
        <f t="shared" si="42"/>
        <v>99343</v>
      </c>
      <c r="R324" s="90">
        <v>99343</v>
      </c>
      <c r="S324" s="90">
        <v>0</v>
      </c>
      <c r="T324" s="90">
        <v>0</v>
      </c>
      <c r="U324" s="91">
        <v>0</v>
      </c>
      <c r="V324" s="122">
        <f t="shared" si="37"/>
        <v>0</v>
      </c>
      <c r="W324" s="123">
        <f t="shared" si="37"/>
        <v>1495</v>
      </c>
      <c r="X324" s="123">
        <f t="shared" si="38"/>
        <v>0</v>
      </c>
      <c r="Y324" s="124">
        <f t="shared" si="38"/>
        <v>0</v>
      </c>
      <c r="Z324" s="125">
        <f t="shared" si="39"/>
        <v>0</v>
      </c>
      <c r="AA324" s="123">
        <f t="shared" si="39"/>
        <v>-47408</v>
      </c>
      <c r="AB324" s="123">
        <f t="shared" si="40"/>
        <v>0</v>
      </c>
      <c r="AC324" s="124">
        <f t="shared" si="40"/>
        <v>0</v>
      </c>
    </row>
    <row r="325" spans="1:29" x14ac:dyDescent="0.2">
      <c r="A325" s="104" t="s">
        <v>319</v>
      </c>
      <c r="B325" s="105" t="s">
        <v>329</v>
      </c>
      <c r="C325" s="110" t="s">
        <v>328</v>
      </c>
      <c r="D325" s="89"/>
      <c r="E325" s="90">
        <v>35122</v>
      </c>
      <c r="F325" s="90">
        <v>35122</v>
      </c>
      <c r="G325" s="90"/>
      <c r="H325" s="90"/>
      <c r="I325" s="91"/>
      <c r="J325" s="89"/>
      <c r="K325" s="90">
        <v>41680</v>
      </c>
      <c r="L325" s="90">
        <v>41680</v>
      </c>
      <c r="M325" s="90"/>
      <c r="N325" s="90"/>
      <c r="O325" s="91"/>
      <c r="P325" s="89">
        <v>0</v>
      </c>
      <c r="Q325" s="90">
        <f t="shared" si="42"/>
        <v>33381</v>
      </c>
      <c r="R325" s="90">
        <v>33381</v>
      </c>
      <c r="S325" s="90">
        <v>0</v>
      </c>
      <c r="T325" s="90">
        <v>0</v>
      </c>
      <c r="U325" s="91">
        <v>0</v>
      </c>
      <c r="V325" s="122">
        <f t="shared" si="37"/>
        <v>0</v>
      </c>
      <c r="W325" s="123">
        <f t="shared" si="37"/>
        <v>-1741</v>
      </c>
      <c r="X325" s="123">
        <f t="shared" si="38"/>
        <v>0</v>
      </c>
      <c r="Y325" s="124">
        <f t="shared" si="38"/>
        <v>0</v>
      </c>
      <c r="Z325" s="125">
        <f t="shared" si="39"/>
        <v>0</v>
      </c>
      <c r="AA325" s="123">
        <f t="shared" si="39"/>
        <v>-8299</v>
      </c>
      <c r="AB325" s="123">
        <f t="shared" si="40"/>
        <v>0</v>
      </c>
      <c r="AC325" s="124">
        <f t="shared" si="40"/>
        <v>0</v>
      </c>
    </row>
    <row r="326" spans="1:29" ht="12.75" customHeight="1" x14ac:dyDescent="0.2">
      <c r="A326" s="104" t="s">
        <v>319</v>
      </c>
      <c r="B326" s="105" t="s">
        <v>327</v>
      </c>
      <c r="C326" s="110" t="s">
        <v>326</v>
      </c>
      <c r="D326" s="89"/>
      <c r="E326" s="90">
        <v>43252</v>
      </c>
      <c r="F326" s="90">
        <v>43252</v>
      </c>
      <c r="G326" s="90"/>
      <c r="H326" s="90"/>
      <c r="I326" s="91"/>
      <c r="J326" s="89"/>
      <c r="K326" s="90">
        <v>43710</v>
      </c>
      <c r="L326" s="90">
        <v>43710</v>
      </c>
      <c r="M326" s="90"/>
      <c r="N326" s="90"/>
      <c r="O326" s="91"/>
      <c r="P326" s="89">
        <v>0</v>
      </c>
      <c r="Q326" s="90">
        <f t="shared" si="42"/>
        <v>45467</v>
      </c>
      <c r="R326" s="90">
        <v>45467</v>
      </c>
      <c r="S326" s="90">
        <v>0</v>
      </c>
      <c r="T326" s="90">
        <v>0</v>
      </c>
      <c r="U326" s="91">
        <v>0</v>
      </c>
      <c r="V326" s="122">
        <f t="shared" si="37"/>
        <v>0</v>
      </c>
      <c r="W326" s="123">
        <f t="shared" si="37"/>
        <v>2215</v>
      </c>
      <c r="X326" s="123">
        <f t="shared" si="38"/>
        <v>0</v>
      </c>
      <c r="Y326" s="124">
        <f t="shared" si="38"/>
        <v>0</v>
      </c>
      <c r="Z326" s="125">
        <f t="shared" si="39"/>
        <v>0</v>
      </c>
      <c r="AA326" s="123">
        <f t="shared" si="39"/>
        <v>1757</v>
      </c>
      <c r="AB326" s="123">
        <f t="shared" si="40"/>
        <v>0</v>
      </c>
      <c r="AC326" s="124">
        <f t="shared" si="40"/>
        <v>0</v>
      </c>
    </row>
    <row r="327" spans="1:29" x14ac:dyDescent="0.2">
      <c r="A327" s="104" t="s">
        <v>319</v>
      </c>
      <c r="B327" s="105" t="s">
        <v>325</v>
      </c>
      <c r="C327" s="110" t="s">
        <v>324</v>
      </c>
      <c r="D327" s="89"/>
      <c r="E327" s="90">
        <v>20861.650000000001</v>
      </c>
      <c r="F327" s="90">
        <v>20861.650000000001</v>
      </c>
      <c r="G327" s="90"/>
      <c r="H327" s="90"/>
      <c r="I327" s="91"/>
      <c r="J327" s="89"/>
      <c r="K327" s="90">
        <v>30070</v>
      </c>
      <c r="L327" s="90">
        <v>30070</v>
      </c>
      <c r="M327" s="90"/>
      <c r="N327" s="90"/>
      <c r="O327" s="91"/>
      <c r="P327" s="89">
        <v>0</v>
      </c>
      <c r="Q327" s="90">
        <f t="shared" si="42"/>
        <v>25066</v>
      </c>
      <c r="R327" s="90">
        <v>25066</v>
      </c>
      <c r="S327" s="90">
        <v>0</v>
      </c>
      <c r="T327" s="90">
        <v>0</v>
      </c>
      <c r="U327" s="91">
        <v>0</v>
      </c>
      <c r="V327" s="122">
        <f t="shared" si="37"/>
        <v>0</v>
      </c>
      <c r="W327" s="123">
        <f t="shared" si="37"/>
        <v>4204.3499999999985</v>
      </c>
      <c r="X327" s="123">
        <f t="shared" si="38"/>
        <v>0</v>
      </c>
      <c r="Y327" s="124">
        <f t="shared" si="38"/>
        <v>0</v>
      </c>
      <c r="Z327" s="125">
        <f t="shared" si="39"/>
        <v>0</v>
      </c>
      <c r="AA327" s="123">
        <f t="shared" si="39"/>
        <v>-5004</v>
      </c>
      <c r="AB327" s="123">
        <f t="shared" si="40"/>
        <v>0</v>
      </c>
      <c r="AC327" s="124">
        <f t="shared" si="40"/>
        <v>0</v>
      </c>
    </row>
    <row r="328" spans="1:29" ht="12.75" customHeight="1" x14ac:dyDescent="0.2">
      <c r="A328" s="104" t="s">
        <v>319</v>
      </c>
      <c r="B328" s="105" t="s">
        <v>323</v>
      </c>
      <c r="C328" s="110" t="s">
        <v>322</v>
      </c>
      <c r="D328" s="89"/>
      <c r="E328" s="90">
        <v>98979</v>
      </c>
      <c r="F328" s="90">
        <v>98979</v>
      </c>
      <c r="G328" s="90"/>
      <c r="H328" s="90"/>
      <c r="I328" s="91"/>
      <c r="J328" s="89"/>
      <c r="K328" s="90">
        <v>104256</v>
      </c>
      <c r="L328" s="90">
        <v>104256</v>
      </c>
      <c r="M328" s="90"/>
      <c r="N328" s="90"/>
      <c r="O328" s="91"/>
      <c r="P328" s="89">
        <v>0</v>
      </c>
      <c r="Q328" s="90">
        <f t="shared" si="42"/>
        <v>99819</v>
      </c>
      <c r="R328" s="90">
        <v>99819</v>
      </c>
      <c r="S328" s="90">
        <v>0</v>
      </c>
      <c r="T328" s="90">
        <v>0</v>
      </c>
      <c r="U328" s="91">
        <v>0</v>
      </c>
      <c r="V328" s="122">
        <f t="shared" ref="V328:W382" si="43">P328-D328</f>
        <v>0</v>
      </c>
      <c r="W328" s="123">
        <f t="shared" si="43"/>
        <v>840</v>
      </c>
      <c r="X328" s="123">
        <f t="shared" si="38"/>
        <v>0</v>
      </c>
      <c r="Y328" s="124">
        <f t="shared" si="38"/>
        <v>0</v>
      </c>
      <c r="Z328" s="125">
        <f t="shared" si="39"/>
        <v>0</v>
      </c>
      <c r="AA328" s="123">
        <f t="shared" si="39"/>
        <v>-4437</v>
      </c>
      <c r="AB328" s="123">
        <f t="shared" si="40"/>
        <v>0</v>
      </c>
      <c r="AC328" s="124">
        <f t="shared" si="40"/>
        <v>0</v>
      </c>
    </row>
    <row r="329" spans="1:29" ht="12.75" customHeight="1" x14ac:dyDescent="0.2">
      <c r="A329" s="104" t="s">
        <v>319</v>
      </c>
      <c r="B329" s="105" t="s">
        <v>321</v>
      </c>
      <c r="C329" s="110" t="s">
        <v>320</v>
      </c>
      <c r="D329" s="89"/>
      <c r="E329" s="90"/>
      <c r="F329" s="90"/>
      <c r="G329" s="90"/>
      <c r="H329" s="90"/>
      <c r="I329" s="91"/>
      <c r="J329" s="89"/>
      <c r="K329" s="90">
        <v>3875</v>
      </c>
      <c r="L329" s="90">
        <v>3875</v>
      </c>
      <c r="M329" s="90"/>
      <c r="N329" s="90"/>
      <c r="O329" s="91"/>
      <c r="P329" s="89">
        <v>0</v>
      </c>
      <c r="Q329" s="90">
        <f t="shared" si="42"/>
        <v>0</v>
      </c>
      <c r="R329" s="90">
        <v>0</v>
      </c>
      <c r="S329" s="90">
        <v>0</v>
      </c>
      <c r="T329" s="90">
        <v>0</v>
      </c>
      <c r="U329" s="91">
        <v>0</v>
      </c>
      <c r="V329" s="122">
        <f t="shared" si="43"/>
        <v>0</v>
      </c>
      <c r="W329" s="123">
        <f t="shared" si="43"/>
        <v>0</v>
      </c>
      <c r="X329" s="123">
        <f t="shared" si="38"/>
        <v>0</v>
      </c>
      <c r="Y329" s="124">
        <f t="shared" si="38"/>
        <v>0</v>
      </c>
      <c r="Z329" s="125">
        <f t="shared" si="39"/>
        <v>0</v>
      </c>
      <c r="AA329" s="123">
        <f t="shared" si="39"/>
        <v>-3875</v>
      </c>
      <c r="AB329" s="123">
        <f t="shared" si="40"/>
        <v>0</v>
      </c>
      <c r="AC329" s="124">
        <f t="shared" si="40"/>
        <v>0</v>
      </c>
    </row>
    <row r="330" spans="1:29" ht="12.75" customHeight="1" x14ac:dyDescent="0.2">
      <c r="A330" s="104" t="s">
        <v>319</v>
      </c>
      <c r="B330" s="105" t="s">
        <v>318</v>
      </c>
      <c r="C330" s="110" t="s">
        <v>317</v>
      </c>
      <c r="D330" s="89"/>
      <c r="E330" s="90"/>
      <c r="F330" s="90"/>
      <c r="G330" s="90"/>
      <c r="H330" s="90"/>
      <c r="I330" s="91"/>
      <c r="J330" s="89"/>
      <c r="K330" s="90">
        <v>2070</v>
      </c>
      <c r="L330" s="90">
        <v>2070</v>
      </c>
      <c r="M330" s="90"/>
      <c r="N330" s="90"/>
      <c r="O330" s="91"/>
      <c r="P330" s="89">
        <v>0</v>
      </c>
      <c r="Q330" s="90">
        <f t="shared" si="42"/>
        <v>510</v>
      </c>
      <c r="R330" s="90">
        <v>510</v>
      </c>
      <c r="S330" s="90">
        <v>0</v>
      </c>
      <c r="T330" s="90">
        <v>0</v>
      </c>
      <c r="U330" s="91">
        <v>0</v>
      </c>
      <c r="V330" s="122">
        <f t="shared" si="43"/>
        <v>0</v>
      </c>
      <c r="W330" s="123">
        <f t="shared" si="43"/>
        <v>510</v>
      </c>
      <c r="X330" s="123">
        <f t="shared" si="38"/>
        <v>0</v>
      </c>
      <c r="Y330" s="124">
        <f t="shared" si="38"/>
        <v>0</v>
      </c>
      <c r="Z330" s="125">
        <f t="shared" si="39"/>
        <v>0</v>
      </c>
      <c r="AA330" s="123">
        <f t="shared" si="39"/>
        <v>-1560</v>
      </c>
      <c r="AB330" s="123">
        <f t="shared" si="40"/>
        <v>0</v>
      </c>
      <c r="AC330" s="124">
        <f t="shared" si="40"/>
        <v>0</v>
      </c>
    </row>
    <row r="331" spans="1:29" x14ac:dyDescent="0.2">
      <c r="A331" s="104" t="s">
        <v>292</v>
      </c>
      <c r="B331" s="105" t="s">
        <v>316</v>
      </c>
      <c r="C331" s="110" t="s">
        <v>315</v>
      </c>
      <c r="D331" s="89">
        <v>606</v>
      </c>
      <c r="E331" s="90">
        <v>569048.6</v>
      </c>
      <c r="F331" s="90">
        <v>505088.6</v>
      </c>
      <c r="G331" s="90">
        <v>63960</v>
      </c>
      <c r="H331" s="90"/>
      <c r="I331" s="91">
        <v>1501211.88</v>
      </c>
      <c r="J331" s="89">
        <v>739</v>
      </c>
      <c r="K331" s="90">
        <v>723419.2</v>
      </c>
      <c r="L331" s="90">
        <v>626099.19999999995</v>
      </c>
      <c r="M331" s="90">
        <v>97320</v>
      </c>
      <c r="N331" s="90"/>
      <c r="O331" s="91">
        <v>2116877.6399999987</v>
      </c>
      <c r="P331" s="89">
        <v>608</v>
      </c>
      <c r="Q331" s="90">
        <f t="shared" ref="Q331:Q343" si="44">SUM(R331:S331)</f>
        <v>713636.8</v>
      </c>
      <c r="R331" s="90">
        <v>619436.80000000005</v>
      </c>
      <c r="S331" s="90">
        <v>94200</v>
      </c>
      <c r="T331" s="90">
        <v>0</v>
      </c>
      <c r="U331" s="91">
        <v>2049911.13</v>
      </c>
      <c r="V331" s="122">
        <f t="shared" si="43"/>
        <v>2</v>
      </c>
      <c r="W331" s="123">
        <f t="shared" si="43"/>
        <v>144588.20000000007</v>
      </c>
      <c r="X331" s="123">
        <f t="shared" si="38"/>
        <v>0</v>
      </c>
      <c r="Y331" s="124">
        <f t="shared" si="38"/>
        <v>548699.25</v>
      </c>
      <c r="Z331" s="125">
        <f t="shared" si="39"/>
        <v>-131</v>
      </c>
      <c r="AA331" s="123">
        <f t="shared" si="39"/>
        <v>-9782.3999999999069</v>
      </c>
      <c r="AB331" s="123">
        <f t="shared" si="40"/>
        <v>0</v>
      </c>
      <c r="AC331" s="124">
        <f t="shared" si="40"/>
        <v>-66966.509999998845</v>
      </c>
    </row>
    <row r="332" spans="1:29" x14ac:dyDescent="0.2">
      <c r="A332" s="104" t="s">
        <v>292</v>
      </c>
      <c r="B332" s="105" t="s">
        <v>314</v>
      </c>
      <c r="C332" s="110" t="s">
        <v>313</v>
      </c>
      <c r="D332" s="89">
        <v>245</v>
      </c>
      <c r="E332" s="90">
        <v>209280.3</v>
      </c>
      <c r="F332" s="90">
        <v>184680.3</v>
      </c>
      <c r="G332" s="90">
        <v>24600</v>
      </c>
      <c r="H332" s="90"/>
      <c r="I332" s="91"/>
      <c r="J332" s="89">
        <v>202</v>
      </c>
      <c r="K332" s="90">
        <v>326544.09999999998</v>
      </c>
      <c r="L332" s="90">
        <v>285144.09999999998</v>
      </c>
      <c r="M332" s="90">
        <v>41400</v>
      </c>
      <c r="N332" s="90"/>
      <c r="O332" s="91"/>
      <c r="P332" s="89">
        <v>201</v>
      </c>
      <c r="Q332" s="90">
        <f t="shared" si="44"/>
        <v>245272.59999999998</v>
      </c>
      <c r="R332" s="90">
        <v>201472.59999999998</v>
      </c>
      <c r="S332" s="90">
        <v>43800</v>
      </c>
      <c r="T332" s="90">
        <v>0</v>
      </c>
      <c r="U332" s="91">
        <v>0</v>
      </c>
      <c r="V332" s="122">
        <f t="shared" si="43"/>
        <v>-44</v>
      </c>
      <c r="W332" s="123">
        <f t="shared" si="43"/>
        <v>35992.299999999988</v>
      </c>
      <c r="X332" s="123">
        <f t="shared" si="38"/>
        <v>0</v>
      </c>
      <c r="Y332" s="124">
        <f t="shared" si="38"/>
        <v>0</v>
      </c>
      <c r="Z332" s="125">
        <f t="shared" si="39"/>
        <v>-1</v>
      </c>
      <c r="AA332" s="123">
        <f t="shared" si="39"/>
        <v>-81271.5</v>
      </c>
      <c r="AB332" s="123">
        <f t="shared" si="40"/>
        <v>0</v>
      </c>
      <c r="AC332" s="124">
        <f t="shared" si="40"/>
        <v>0</v>
      </c>
    </row>
    <row r="333" spans="1:29" x14ac:dyDescent="0.2">
      <c r="A333" s="104" t="s">
        <v>292</v>
      </c>
      <c r="B333" s="105" t="s">
        <v>312</v>
      </c>
      <c r="C333" s="110" t="s">
        <v>311</v>
      </c>
      <c r="D333" s="89">
        <v>1152</v>
      </c>
      <c r="E333" s="90">
        <v>954222.9</v>
      </c>
      <c r="F333" s="90">
        <v>859062.9</v>
      </c>
      <c r="G333" s="90">
        <v>95160</v>
      </c>
      <c r="H333" s="90"/>
      <c r="I333" s="91"/>
      <c r="J333" s="89">
        <v>1179</v>
      </c>
      <c r="K333" s="90">
        <v>1563473.2</v>
      </c>
      <c r="L333" s="90">
        <v>1414073.2</v>
      </c>
      <c r="M333" s="90">
        <v>149400</v>
      </c>
      <c r="N333" s="90"/>
      <c r="O333" s="91"/>
      <c r="P333" s="89">
        <v>1079</v>
      </c>
      <c r="Q333" s="90">
        <f t="shared" si="44"/>
        <v>1266509.3</v>
      </c>
      <c r="R333" s="90">
        <v>1116869.3</v>
      </c>
      <c r="S333" s="90">
        <v>149640</v>
      </c>
      <c r="T333" s="90">
        <v>0</v>
      </c>
      <c r="U333" s="91">
        <v>0</v>
      </c>
      <c r="V333" s="122">
        <f t="shared" si="43"/>
        <v>-73</v>
      </c>
      <c r="W333" s="123">
        <f t="shared" si="43"/>
        <v>312286.40000000002</v>
      </c>
      <c r="X333" s="123">
        <f t="shared" si="38"/>
        <v>0</v>
      </c>
      <c r="Y333" s="124">
        <f t="shared" si="38"/>
        <v>0</v>
      </c>
      <c r="Z333" s="125">
        <f t="shared" si="39"/>
        <v>-100</v>
      </c>
      <c r="AA333" s="123">
        <f t="shared" si="39"/>
        <v>-296963.89999999991</v>
      </c>
      <c r="AB333" s="123">
        <f t="shared" si="40"/>
        <v>0</v>
      </c>
      <c r="AC333" s="124">
        <f t="shared" si="40"/>
        <v>0</v>
      </c>
    </row>
    <row r="334" spans="1:29" x14ac:dyDescent="0.2">
      <c r="A334" s="104" t="s">
        <v>292</v>
      </c>
      <c r="B334" s="105" t="s">
        <v>310</v>
      </c>
      <c r="C334" s="110" t="s">
        <v>309</v>
      </c>
      <c r="D334" s="89">
        <v>382</v>
      </c>
      <c r="E334" s="90">
        <v>404228.24</v>
      </c>
      <c r="F334" s="90">
        <v>361028.24</v>
      </c>
      <c r="G334" s="90">
        <v>43200</v>
      </c>
      <c r="H334" s="90"/>
      <c r="I334" s="91"/>
      <c r="J334" s="89">
        <v>372</v>
      </c>
      <c r="K334" s="90">
        <v>689492.6</v>
      </c>
      <c r="L334" s="90">
        <v>620492.6</v>
      </c>
      <c r="M334" s="90">
        <v>69000</v>
      </c>
      <c r="N334" s="90"/>
      <c r="O334" s="91"/>
      <c r="P334" s="89">
        <v>362</v>
      </c>
      <c r="Q334" s="90">
        <f t="shared" si="44"/>
        <v>511643.7</v>
      </c>
      <c r="R334" s="90">
        <v>442763.7</v>
      </c>
      <c r="S334" s="90">
        <v>68880</v>
      </c>
      <c r="T334" s="90">
        <v>0</v>
      </c>
      <c r="U334" s="91">
        <v>0</v>
      </c>
      <c r="V334" s="122">
        <f t="shared" si="43"/>
        <v>-20</v>
      </c>
      <c r="W334" s="123">
        <f t="shared" si="43"/>
        <v>107415.46000000002</v>
      </c>
      <c r="X334" s="123">
        <f t="shared" si="38"/>
        <v>0</v>
      </c>
      <c r="Y334" s="124">
        <f t="shared" si="38"/>
        <v>0</v>
      </c>
      <c r="Z334" s="125">
        <f t="shared" si="39"/>
        <v>-10</v>
      </c>
      <c r="AA334" s="123">
        <f t="shared" si="39"/>
        <v>-177848.89999999997</v>
      </c>
      <c r="AB334" s="123">
        <f t="shared" si="40"/>
        <v>0</v>
      </c>
      <c r="AC334" s="124">
        <f t="shared" si="40"/>
        <v>0</v>
      </c>
    </row>
    <row r="335" spans="1:29" ht="12.75" customHeight="1" x14ac:dyDescent="0.2">
      <c r="A335" s="104" t="s">
        <v>292</v>
      </c>
      <c r="B335" s="105" t="s">
        <v>308</v>
      </c>
      <c r="C335" s="110" t="s">
        <v>307</v>
      </c>
      <c r="D335" s="89">
        <v>688</v>
      </c>
      <c r="E335" s="90">
        <v>1103110.6000000001</v>
      </c>
      <c r="F335" s="90">
        <v>1061710.6000000001</v>
      </c>
      <c r="G335" s="90">
        <v>41400</v>
      </c>
      <c r="H335" s="90"/>
      <c r="I335" s="91"/>
      <c r="J335" s="89">
        <v>700</v>
      </c>
      <c r="K335" s="90">
        <v>1553390.5</v>
      </c>
      <c r="L335" s="90">
        <v>1490990.5</v>
      </c>
      <c r="M335" s="90">
        <v>62400</v>
      </c>
      <c r="N335" s="90">
        <v>16370</v>
      </c>
      <c r="O335" s="91"/>
      <c r="P335" s="89">
        <v>659</v>
      </c>
      <c r="Q335" s="90">
        <f t="shared" si="44"/>
        <v>1226147.7</v>
      </c>
      <c r="R335" s="90">
        <v>1162907.7</v>
      </c>
      <c r="S335" s="90">
        <v>63240</v>
      </c>
      <c r="T335" s="90">
        <v>3240</v>
      </c>
      <c r="U335" s="91">
        <v>0</v>
      </c>
      <c r="V335" s="122">
        <f t="shared" si="43"/>
        <v>-29</v>
      </c>
      <c r="W335" s="123">
        <f t="shared" si="43"/>
        <v>123037.09999999986</v>
      </c>
      <c r="X335" s="123">
        <f t="shared" si="38"/>
        <v>3240</v>
      </c>
      <c r="Y335" s="124">
        <f t="shared" si="38"/>
        <v>0</v>
      </c>
      <c r="Z335" s="125">
        <f t="shared" si="39"/>
        <v>-41</v>
      </c>
      <c r="AA335" s="123">
        <f t="shared" si="39"/>
        <v>-327242.80000000005</v>
      </c>
      <c r="AB335" s="123">
        <f t="shared" si="40"/>
        <v>-13130</v>
      </c>
      <c r="AC335" s="124">
        <f t="shared" si="40"/>
        <v>0</v>
      </c>
    </row>
    <row r="336" spans="1:29" x14ac:dyDescent="0.2">
      <c r="A336" s="104" t="s">
        <v>292</v>
      </c>
      <c r="B336" s="105" t="s">
        <v>306</v>
      </c>
      <c r="C336" s="110" t="s">
        <v>305</v>
      </c>
      <c r="D336" s="89">
        <v>569</v>
      </c>
      <c r="E336" s="90">
        <v>447119</v>
      </c>
      <c r="F336" s="90">
        <v>387719</v>
      </c>
      <c r="G336" s="90">
        <v>59400</v>
      </c>
      <c r="H336" s="90"/>
      <c r="I336" s="91"/>
      <c r="J336" s="89">
        <v>744</v>
      </c>
      <c r="K336" s="90">
        <v>798157.58000000007</v>
      </c>
      <c r="L336" s="90">
        <v>707917.58000000007</v>
      </c>
      <c r="M336" s="90">
        <v>90240</v>
      </c>
      <c r="N336" s="90"/>
      <c r="O336" s="91"/>
      <c r="P336" s="89">
        <v>627</v>
      </c>
      <c r="Q336" s="90">
        <f t="shared" si="44"/>
        <v>575738.80000000005</v>
      </c>
      <c r="R336" s="90">
        <v>482258.80000000005</v>
      </c>
      <c r="S336" s="90">
        <v>93480</v>
      </c>
      <c r="T336" s="90">
        <v>0</v>
      </c>
      <c r="U336" s="91">
        <v>0</v>
      </c>
      <c r="V336" s="122">
        <f t="shared" si="43"/>
        <v>58</v>
      </c>
      <c r="W336" s="123">
        <f t="shared" si="43"/>
        <v>128619.80000000005</v>
      </c>
      <c r="X336" s="123">
        <f t="shared" si="38"/>
        <v>0</v>
      </c>
      <c r="Y336" s="124">
        <f t="shared" si="38"/>
        <v>0</v>
      </c>
      <c r="Z336" s="125">
        <f t="shared" si="39"/>
        <v>-117</v>
      </c>
      <c r="AA336" s="123">
        <f t="shared" si="39"/>
        <v>-222418.78000000003</v>
      </c>
      <c r="AB336" s="123">
        <f t="shared" si="40"/>
        <v>0</v>
      </c>
      <c r="AC336" s="124">
        <f t="shared" si="40"/>
        <v>0</v>
      </c>
    </row>
    <row r="337" spans="1:29" x14ac:dyDescent="0.2">
      <c r="A337" s="104" t="s">
        <v>292</v>
      </c>
      <c r="B337" s="105" t="s">
        <v>304</v>
      </c>
      <c r="C337" s="110" t="s">
        <v>303</v>
      </c>
      <c r="D337" s="89">
        <v>519</v>
      </c>
      <c r="E337" s="90">
        <v>483087.49999999994</v>
      </c>
      <c r="F337" s="90">
        <v>431487.49999999994</v>
      </c>
      <c r="G337" s="90">
        <v>51600</v>
      </c>
      <c r="H337" s="90"/>
      <c r="I337" s="91"/>
      <c r="J337" s="89">
        <v>664</v>
      </c>
      <c r="K337" s="90">
        <v>777695.89999999991</v>
      </c>
      <c r="L337" s="90">
        <v>697775.89999999991</v>
      </c>
      <c r="M337" s="90">
        <v>79920</v>
      </c>
      <c r="N337" s="90"/>
      <c r="O337" s="91"/>
      <c r="P337" s="89">
        <v>611</v>
      </c>
      <c r="Q337" s="90">
        <f t="shared" si="44"/>
        <v>611300.52</v>
      </c>
      <c r="R337" s="90">
        <v>536060.52</v>
      </c>
      <c r="S337" s="90">
        <v>75240</v>
      </c>
      <c r="T337" s="90">
        <v>0</v>
      </c>
      <c r="U337" s="91">
        <v>0</v>
      </c>
      <c r="V337" s="122">
        <f t="shared" si="43"/>
        <v>92</v>
      </c>
      <c r="W337" s="123">
        <f t="shared" si="43"/>
        <v>128213.02000000008</v>
      </c>
      <c r="X337" s="123">
        <f t="shared" si="38"/>
        <v>0</v>
      </c>
      <c r="Y337" s="124">
        <f t="shared" si="38"/>
        <v>0</v>
      </c>
      <c r="Z337" s="125">
        <f t="shared" si="39"/>
        <v>-53</v>
      </c>
      <c r="AA337" s="123">
        <f t="shared" si="39"/>
        <v>-166395.37999999989</v>
      </c>
      <c r="AB337" s="123">
        <f t="shared" si="40"/>
        <v>0</v>
      </c>
      <c r="AC337" s="124">
        <f t="shared" si="40"/>
        <v>0</v>
      </c>
    </row>
    <row r="338" spans="1:29" x14ac:dyDescent="0.2">
      <c r="A338" s="104" t="s">
        <v>292</v>
      </c>
      <c r="B338" s="105" t="s">
        <v>302</v>
      </c>
      <c r="C338" s="110" t="s">
        <v>301</v>
      </c>
      <c r="D338" s="89">
        <v>51</v>
      </c>
      <c r="E338" s="90">
        <v>30689</v>
      </c>
      <c r="F338" s="90">
        <v>24209</v>
      </c>
      <c r="G338" s="90">
        <v>6480</v>
      </c>
      <c r="H338" s="90"/>
      <c r="I338" s="91"/>
      <c r="J338" s="89">
        <v>74</v>
      </c>
      <c r="K338" s="90">
        <v>43614.100000000006</v>
      </c>
      <c r="L338" s="90">
        <v>33894.100000000006</v>
      </c>
      <c r="M338" s="90">
        <v>9720</v>
      </c>
      <c r="N338" s="90"/>
      <c r="O338" s="91"/>
      <c r="P338" s="89">
        <v>75</v>
      </c>
      <c r="Q338" s="90">
        <f t="shared" si="44"/>
        <v>40899</v>
      </c>
      <c r="R338" s="90">
        <v>29979</v>
      </c>
      <c r="S338" s="90">
        <v>10920</v>
      </c>
      <c r="T338" s="90">
        <v>0</v>
      </c>
      <c r="U338" s="91">
        <v>0</v>
      </c>
      <c r="V338" s="122">
        <f t="shared" si="43"/>
        <v>24</v>
      </c>
      <c r="W338" s="123">
        <f t="shared" si="43"/>
        <v>10210</v>
      </c>
      <c r="X338" s="123">
        <f t="shared" si="38"/>
        <v>0</v>
      </c>
      <c r="Y338" s="124">
        <f t="shared" si="38"/>
        <v>0</v>
      </c>
      <c r="Z338" s="125">
        <f t="shared" si="39"/>
        <v>1</v>
      </c>
      <c r="AA338" s="123">
        <f t="shared" si="39"/>
        <v>-2715.1000000000058</v>
      </c>
      <c r="AB338" s="123">
        <f t="shared" si="40"/>
        <v>0</v>
      </c>
      <c r="AC338" s="124">
        <f t="shared" si="40"/>
        <v>0</v>
      </c>
    </row>
    <row r="339" spans="1:29" x14ac:dyDescent="0.2">
      <c r="A339" s="104" t="s">
        <v>292</v>
      </c>
      <c r="B339" s="105" t="s">
        <v>300</v>
      </c>
      <c r="C339" s="110" t="s">
        <v>299</v>
      </c>
      <c r="D339" s="89">
        <v>604</v>
      </c>
      <c r="E339" s="90">
        <v>184393.60000000001</v>
      </c>
      <c r="F339" s="90">
        <v>150673.60000000001</v>
      </c>
      <c r="G339" s="90">
        <v>33720</v>
      </c>
      <c r="H339" s="90"/>
      <c r="I339" s="91"/>
      <c r="J339" s="89">
        <v>1372</v>
      </c>
      <c r="K339" s="90">
        <v>357426.1</v>
      </c>
      <c r="L339" s="90">
        <v>306186.09999999998</v>
      </c>
      <c r="M339" s="90">
        <v>51240</v>
      </c>
      <c r="N339" s="90"/>
      <c r="O339" s="91"/>
      <c r="P339" s="89">
        <v>339</v>
      </c>
      <c r="Q339" s="90">
        <f t="shared" si="44"/>
        <v>237385.9</v>
      </c>
      <c r="R339" s="90">
        <v>190345.9</v>
      </c>
      <c r="S339" s="90">
        <v>47040</v>
      </c>
      <c r="T339" s="90">
        <v>0</v>
      </c>
      <c r="U339" s="91">
        <v>0</v>
      </c>
      <c r="V339" s="122">
        <f t="shared" si="43"/>
        <v>-265</v>
      </c>
      <c r="W339" s="123">
        <f t="shared" si="43"/>
        <v>52992.299999999988</v>
      </c>
      <c r="X339" s="123">
        <f t="shared" si="38"/>
        <v>0</v>
      </c>
      <c r="Y339" s="124">
        <f t="shared" si="38"/>
        <v>0</v>
      </c>
      <c r="Z339" s="125">
        <f t="shared" si="39"/>
        <v>-1033</v>
      </c>
      <c r="AA339" s="123">
        <f t="shared" si="39"/>
        <v>-120040.19999999998</v>
      </c>
      <c r="AB339" s="123">
        <f t="shared" si="40"/>
        <v>0</v>
      </c>
      <c r="AC339" s="124">
        <f t="shared" si="40"/>
        <v>0</v>
      </c>
    </row>
    <row r="340" spans="1:29" x14ac:dyDescent="0.2">
      <c r="A340" s="104" t="s">
        <v>292</v>
      </c>
      <c r="B340" s="105" t="s">
        <v>298</v>
      </c>
      <c r="C340" s="110" t="s">
        <v>297</v>
      </c>
      <c r="D340" s="89">
        <v>1547</v>
      </c>
      <c r="E340" s="90">
        <v>1138986.6000000001</v>
      </c>
      <c r="F340" s="90">
        <v>1022466.6</v>
      </c>
      <c r="G340" s="90">
        <v>116520</v>
      </c>
      <c r="H340" s="90"/>
      <c r="I340" s="91"/>
      <c r="J340" s="89">
        <v>1569</v>
      </c>
      <c r="K340" s="90">
        <v>2027717.88</v>
      </c>
      <c r="L340" s="90">
        <v>1846757.88</v>
      </c>
      <c r="M340" s="90">
        <v>180960</v>
      </c>
      <c r="N340" s="90"/>
      <c r="O340" s="91"/>
      <c r="P340" s="89">
        <v>1668</v>
      </c>
      <c r="Q340" s="90">
        <f t="shared" si="44"/>
        <v>1660126.5999999996</v>
      </c>
      <c r="R340" s="90">
        <v>1475446.5999999996</v>
      </c>
      <c r="S340" s="90">
        <v>184680</v>
      </c>
      <c r="T340" s="90">
        <v>0</v>
      </c>
      <c r="U340" s="91">
        <v>0</v>
      </c>
      <c r="V340" s="122">
        <f t="shared" si="43"/>
        <v>121</v>
      </c>
      <c r="W340" s="123">
        <f t="shared" si="43"/>
        <v>521139.99999999953</v>
      </c>
      <c r="X340" s="123">
        <f t="shared" si="38"/>
        <v>0</v>
      </c>
      <c r="Y340" s="124">
        <f t="shared" si="38"/>
        <v>0</v>
      </c>
      <c r="Z340" s="125">
        <f t="shared" si="39"/>
        <v>99</v>
      </c>
      <c r="AA340" s="123">
        <f t="shared" si="39"/>
        <v>-367591.28000000026</v>
      </c>
      <c r="AB340" s="123">
        <f t="shared" si="40"/>
        <v>0</v>
      </c>
      <c r="AC340" s="124">
        <f t="shared" si="40"/>
        <v>0</v>
      </c>
    </row>
    <row r="341" spans="1:29" x14ac:dyDescent="0.2">
      <c r="A341" s="104" t="s">
        <v>292</v>
      </c>
      <c r="B341" s="105" t="s">
        <v>296</v>
      </c>
      <c r="C341" s="110" t="s">
        <v>295</v>
      </c>
      <c r="D341" s="89">
        <v>583</v>
      </c>
      <c r="E341" s="90">
        <v>439538.10000000003</v>
      </c>
      <c r="F341" s="90">
        <v>398258.10000000003</v>
      </c>
      <c r="G341" s="90">
        <v>41280</v>
      </c>
      <c r="H341" s="90"/>
      <c r="I341" s="91"/>
      <c r="J341" s="89">
        <v>536</v>
      </c>
      <c r="K341" s="90">
        <v>745562.6</v>
      </c>
      <c r="L341" s="90">
        <v>688322.6</v>
      </c>
      <c r="M341" s="90">
        <v>57240</v>
      </c>
      <c r="N341" s="90"/>
      <c r="O341" s="91"/>
      <c r="P341" s="89">
        <v>507</v>
      </c>
      <c r="Q341" s="90">
        <f t="shared" si="44"/>
        <v>543394.42000000004</v>
      </c>
      <c r="R341" s="90">
        <v>481714.42000000004</v>
      </c>
      <c r="S341" s="90">
        <v>61680</v>
      </c>
      <c r="T341" s="90">
        <v>0</v>
      </c>
      <c r="U341" s="91">
        <v>0</v>
      </c>
      <c r="V341" s="122">
        <f t="shared" si="43"/>
        <v>-76</v>
      </c>
      <c r="W341" s="123">
        <f t="shared" si="43"/>
        <v>103856.32000000001</v>
      </c>
      <c r="X341" s="123">
        <f t="shared" si="38"/>
        <v>0</v>
      </c>
      <c r="Y341" s="124">
        <f t="shared" si="38"/>
        <v>0</v>
      </c>
      <c r="Z341" s="125">
        <f t="shared" si="39"/>
        <v>-29</v>
      </c>
      <c r="AA341" s="123">
        <f t="shared" si="39"/>
        <v>-202168.17999999993</v>
      </c>
      <c r="AB341" s="123">
        <f t="shared" si="40"/>
        <v>0</v>
      </c>
      <c r="AC341" s="124">
        <f t="shared" si="40"/>
        <v>0</v>
      </c>
    </row>
    <row r="342" spans="1:29" x14ac:dyDescent="0.2">
      <c r="A342" s="104" t="s">
        <v>292</v>
      </c>
      <c r="B342" s="105" t="s">
        <v>294</v>
      </c>
      <c r="C342" s="110" t="s">
        <v>293</v>
      </c>
      <c r="D342" s="89">
        <v>359</v>
      </c>
      <c r="E342" s="90">
        <v>316113</v>
      </c>
      <c r="F342" s="90">
        <v>289593</v>
      </c>
      <c r="G342" s="90">
        <v>26520</v>
      </c>
      <c r="H342" s="90"/>
      <c r="I342" s="91"/>
      <c r="J342" s="89">
        <v>370</v>
      </c>
      <c r="K342" s="90">
        <v>390483.80000000005</v>
      </c>
      <c r="L342" s="90">
        <v>350523.80000000005</v>
      </c>
      <c r="M342" s="90">
        <v>39960</v>
      </c>
      <c r="N342" s="90"/>
      <c r="O342" s="91"/>
      <c r="P342" s="89">
        <v>368</v>
      </c>
      <c r="Q342" s="90">
        <f t="shared" si="44"/>
        <v>397666.80000000005</v>
      </c>
      <c r="R342" s="90">
        <v>356386.80000000005</v>
      </c>
      <c r="S342" s="90">
        <v>41280</v>
      </c>
      <c r="T342" s="90">
        <v>0</v>
      </c>
      <c r="U342" s="91">
        <v>0</v>
      </c>
      <c r="V342" s="122">
        <f t="shared" si="43"/>
        <v>9</v>
      </c>
      <c r="W342" s="123">
        <f t="shared" si="43"/>
        <v>81553.800000000047</v>
      </c>
      <c r="X342" s="123">
        <f t="shared" si="38"/>
        <v>0</v>
      </c>
      <c r="Y342" s="124">
        <f t="shared" si="38"/>
        <v>0</v>
      </c>
      <c r="Z342" s="125">
        <f t="shared" si="39"/>
        <v>-2</v>
      </c>
      <c r="AA342" s="123">
        <f t="shared" si="39"/>
        <v>7183</v>
      </c>
      <c r="AB342" s="123">
        <f t="shared" si="40"/>
        <v>0</v>
      </c>
      <c r="AC342" s="124">
        <f t="shared" si="40"/>
        <v>0</v>
      </c>
    </row>
    <row r="343" spans="1:29" x14ac:dyDescent="0.2">
      <c r="A343" s="104" t="s">
        <v>292</v>
      </c>
      <c r="B343" s="105" t="s">
        <v>291</v>
      </c>
      <c r="C343" s="110" t="s">
        <v>290</v>
      </c>
      <c r="D343" s="89">
        <v>418</v>
      </c>
      <c r="E343" s="90">
        <v>314699.60000000003</v>
      </c>
      <c r="F343" s="90">
        <v>262499.60000000003</v>
      </c>
      <c r="G343" s="90">
        <v>52200</v>
      </c>
      <c r="H343" s="90"/>
      <c r="I343" s="91"/>
      <c r="J343" s="89">
        <v>481</v>
      </c>
      <c r="K343" s="90">
        <v>578510.5</v>
      </c>
      <c r="L343" s="90">
        <v>504470.5</v>
      </c>
      <c r="M343" s="90">
        <v>74040</v>
      </c>
      <c r="N343" s="90"/>
      <c r="O343" s="91"/>
      <c r="P343" s="89">
        <v>415</v>
      </c>
      <c r="Q343" s="90">
        <f t="shared" si="44"/>
        <v>429162.79999999993</v>
      </c>
      <c r="R343" s="90">
        <v>354642.79999999993</v>
      </c>
      <c r="S343" s="90">
        <v>74520</v>
      </c>
      <c r="T343" s="90">
        <v>0</v>
      </c>
      <c r="U343" s="91">
        <v>0</v>
      </c>
      <c r="V343" s="122">
        <f t="shared" si="43"/>
        <v>-3</v>
      </c>
      <c r="W343" s="123">
        <f t="shared" si="43"/>
        <v>114463.1999999999</v>
      </c>
      <c r="X343" s="123">
        <f t="shared" ref="X343:Y382" si="45">T343-H343</f>
        <v>0</v>
      </c>
      <c r="Y343" s="124">
        <f t="shared" si="45"/>
        <v>0</v>
      </c>
      <c r="Z343" s="125">
        <f t="shared" ref="Z343:AA382" si="46">IFERROR((P343-J343),"")</f>
        <v>-66</v>
      </c>
      <c r="AA343" s="123">
        <f t="shared" si="46"/>
        <v>-149347.70000000007</v>
      </c>
      <c r="AB343" s="123">
        <f t="shared" ref="AB343:AC382" si="47">IFERROR((T343-N343),"")</f>
        <v>0</v>
      </c>
      <c r="AC343" s="124">
        <f t="shared" si="47"/>
        <v>0</v>
      </c>
    </row>
    <row r="344" spans="1:29" x14ac:dyDescent="0.2">
      <c r="A344" s="104" t="s">
        <v>264</v>
      </c>
      <c r="B344" s="105" t="s">
        <v>289</v>
      </c>
      <c r="C344" s="110" t="s">
        <v>149</v>
      </c>
      <c r="D344" s="89">
        <v>516</v>
      </c>
      <c r="E344" s="90">
        <v>368680</v>
      </c>
      <c r="F344" s="90">
        <v>311440</v>
      </c>
      <c r="G344" s="90">
        <v>57240</v>
      </c>
      <c r="H344" s="90"/>
      <c r="I344" s="91"/>
      <c r="J344" s="89">
        <v>622</v>
      </c>
      <c r="K344" s="90">
        <v>763841.5</v>
      </c>
      <c r="L344" s="90">
        <v>672641.5</v>
      </c>
      <c r="M344" s="90">
        <v>91200</v>
      </c>
      <c r="N344" s="90"/>
      <c r="O344" s="91"/>
      <c r="P344" s="89">
        <v>612</v>
      </c>
      <c r="Q344" s="90">
        <f t="shared" ref="Q344:Q358" si="48">SUM(R344:S344)</f>
        <v>576737</v>
      </c>
      <c r="R344" s="90">
        <v>487696.99999999994</v>
      </c>
      <c r="S344" s="90">
        <v>89040</v>
      </c>
      <c r="T344" s="90">
        <v>0</v>
      </c>
      <c r="U344" s="91">
        <v>0</v>
      </c>
      <c r="V344" s="122">
        <f t="shared" si="43"/>
        <v>96</v>
      </c>
      <c r="W344" s="123">
        <f t="shared" si="43"/>
        <v>208057</v>
      </c>
      <c r="X344" s="123">
        <f t="shared" si="45"/>
        <v>0</v>
      </c>
      <c r="Y344" s="124">
        <f t="shared" si="45"/>
        <v>0</v>
      </c>
      <c r="Z344" s="125">
        <f t="shared" si="46"/>
        <v>-10</v>
      </c>
      <c r="AA344" s="123">
        <f t="shared" si="46"/>
        <v>-187104.5</v>
      </c>
      <c r="AB344" s="123">
        <f t="shared" si="47"/>
        <v>0</v>
      </c>
      <c r="AC344" s="124">
        <f t="shared" si="47"/>
        <v>0</v>
      </c>
    </row>
    <row r="345" spans="1:29" x14ac:dyDescent="0.2">
      <c r="A345" s="104" t="s">
        <v>264</v>
      </c>
      <c r="B345" s="105" t="s">
        <v>288</v>
      </c>
      <c r="C345" s="110" t="s">
        <v>287</v>
      </c>
      <c r="D345" s="89">
        <v>1670</v>
      </c>
      <c r="E345" s="90">
        <v>1501095.06</v>
      </c>
      <c r="F345" s="90">
        <v>1311735.06</v>
      </c>
      <c r="G345" s="90">
        <v>189360</v>
      </c>
      <c r="H345" s="90"/>
      <c r="I345" s="91"/>
      <c r="J345" s="89">
        <v>1586</v>
      </c>
      <c r="K345" s="90">
        <v>3098082.98</v>
      </c>
      <c r="L345" s="90">
        <v>2814762.98</v>
      </c>
      <c r="M345" s="90">
        <v>283320</v>
      </c>
      <c r="N345" s="90"/>
      <c r="O345" s="91"/>
      <c r="P345" s="89">
        <v>1492</v>
      </c>
      <c r="Q345" s="90">
        <f t="shared" si="48"/>
        <v>2058500.98</v>
      </c>
      <c r="R345" s="90">
        <v>1772900.98</v>
      </c>
      <c r="S345" s="90">
        <v>285600</v>
      </c>
      <c r="T345" s="90">
        <v>99</v>
      </c>
      <c r="U345" s="91">
        <v>0</v>
      </c>
      <c r="V345" s="122">
        <f t="shared" si="43"/>
        <v>-178</v>
      </c>
      <c r="W345" s="123">
        <f t="shared" si="43"/>
        <v>557405.91999999993</v>
      </c>
      <c r="X345" s="123">
        <f t="shared" si="45"/>
        <v>99</v>
      </c>
      <c r="Y345" s="124">
        <f t="shared" si="45"/>
        <v>0</v>
      </c>
      <c r="Z345" s="125">
        <f t="shared" si="46"/>
        <v>-94</v>
      </c>
      <c r="AA345" s="123">
        <f t="shared" si="46"/>
        <v>-1039582</v>
      </c>
      <c r="AB345" s="123">
        <f t="shared" si="47"/>
        <v>99</v>
      </c>
      <c r="AC345" s="124">
        <f t="shared" si="47"/>
        <v>0</v>
      </c>
    </row>
    <row r="346" spans="1:29" ht="12.75" customHeight="1" x14ac:dyDescent="0.2">
      <c r="A346" s="104" t="s">
        <v>264</v>
      </c>
      <c r="B346" s="105" t="s">
        <v>286</v>
      </c>
      <c r="C346" s="110" t="s">
        <v>285</v>
      </c>
      <c r="D346" s="89">
        <v>164</v>
      </c>
      <c r="E346" s="90">
        <v>155539.09999999998</v>
      </c>
      <c r="F346" s="90">
        <v>142099.09999999998</v>
      </c>
      <c r="G346" s="90">
        <v>13440</v>
      </c>
      <c r="H346" s="90"/>
      <c r="I346" s="91"/>
      <c r="J346" s="89">
        <v>259</v>
      </c>
      <c r="K346" s="90">
        <v>203927.4</v>
      </c>
      <c r="L346" s="90">
        <v>183407.4</v>
      </c>
      <c r="M346" s="90">
        <v>20520</v>
      </c>
      <c r="N346" s="90"/>
      <c r="O346" s="91"/>
      <c r="P346" s="89">
        <v>277</v>
      </c>
      <c r="Q346" s="90">
        <f t="shared" si="48"/>
        <v>207460.40000000002</v>
      </c>
      <c r="R346" s="90">
        <v>187300.40000000002</v>
      </c>
      <c r="S346" s="90">
        <v>20160</v>
      </c>
      <c r="T346" s="90">
        <v>0</v>
      </c>
      <c r="U346" s="91">
        <v>0</v>
      </c>
      <c r="V346" s="122">
        <f t="shared" si="43"/>
        <v>113</v>
      </c>
      <c r="W346" s="123">
        <f t="shared" si="43"/>
        <v>51921.300000000047</v>
      </c>
      <c r="X346" s="123">
        <f t="shared" si="45"/>
        <v>0</v>
      </c>
      <c r="Y346" s="124">
        <f t="shared" si="45"/>
        <v>0</v>
      </c>
      <c r="Z346" s="125">
        <f t="shared" si="46"/>
        <v>18</v>
      </c>
      <c r="AA346" s="123">
        <f t="shared" si="46"/>
        <v>3533.0000000000291</v>
      </c>
      <c r="AB346" s="123">
        <f t="shared" si="47"/>
        <v>0</v>
      </c>
      <c r="AC346" s="124">
        <f t="shared" si="47"/>
        <v>0</v>
      </c>
    </row>
    <row r="347" spans="1:29" x14ac:dyDescent="0.2">
      <c r="A347" s="104" t="s">
        <v>264</v>
      </c>
      <c r="B347" s="103" t="s">
        <v>284</v>
      </c>
      <c r="C347" s="110" t="s">
        <v>283</v>
      </c>
      <c r="D347" s="89">
        <v>658</v>
      </c>
      <c r="E347" s="90">
        <v>417759.8</v>
      </c>
      <c r="F347" s="90">
        <v>375039.8</v>
      </c>
      <c r="G347" s="90">
        <v>42720</v>
      </c>
      <c r="H347" s="90"/>
      <c r="I347" s="91"/>
      <c r="J347" s="89">
        <v>1177</v>
      </c>
      <c r="K347" s="90">
        <v>529433.19999999995</v>
      </c>
      <c r="L347" s="90">
        <v>460913.19999999995</v>
      </c>
      <c r="M347" s="90">
        <v>68520</v>
      </c>
      <c r="N347" s="90"/>
      <c r="O347" s="91"/>
      <c r="P347" s="89">
        <v>870</v>
      </c>
      <c r="Q347" s="90">
        <f t="shared" si="48"/>
        <v>454996</v>
      </c>
      <c r="R347" s="90">
        <v>389116</v>
      </c>
      <c r="S347" s="90">
        <v>65880</v>
      </c>
      <c r="T347" s="90">
        <v>0</v>
      </c>
      <c r="U347" s="91">
        <v>0</v>
      </c>
      <c r="V347" s="122">
        <f t="shared" si="43"/>
        <v>212</v>
      </c>
      <c r="W347" s="123">
        <f t="shared" si="43"/>
        <v>37236.200000000012</v>
      </c>
      <c r="X347" s="123">
        <f t="shared" si="45"/>
        <v>0</v>
      </c>
      <c r="Y347" s="124">
        <f t="shared" si="45"/>
        <v>0</v>
      </c>
      <c r="Z347" s="125">
        <f t="shared" si="46"/>
        <v>-307</v>
      </c>
      <c r="AA347" s="123">
        <f t="shared" si="46"/>
        <v>-74437.199999999953</v>
      </c>
      <c r="AB347" s="123">
        <f t="shared" si="47"/>
        <v>0</v>
      </c>
      <c r="AC347" s="124">
        <f t="shared" si="47"/>
        <v>0</v>
      </c>
    </row>
    <row r="348" spans="1:29" x14ac:dyDescent="0.2">
      <c r="A348" s="104" t="s">
        <v>264</v>
      </c>
      <c r="B348" s="103" t="s">
        <v>282</v>
      </c>
      <c r="C348" s="110" t="s">
        <v>281</v>
      </c>
      <c r="D348" s="89">
        <v>165</v>
      </c>
      <c r="E348" s="90">
        <v>289038.40000000002</v>
      </c>
      <c r="F348" s="90">
        <v>252078.4</v>
      </c>
      <c r="G348" s="90">
        <v>36960</v>
      </c>
      <c r="H348" s="90"/>
      <c r="I348" s="91"/>
      <c r="J348" s="89">
        <v>-59</v>
      </c>
      <c r="K348" s="90">
        <v>-41110.300000000003</v>
      </c>
      <c r="L348" s="90">
        <v>-41110.300000000003</v>
      </c>
      <c r="M348" s="90"/>
      <c r="N348" s="90"/>
      <c r="O348" s="91"/>
      <c r="P348" s="89">
        <v>0</v>
      </c>
      <c r="Q348" s="90">
        <f t="shared" si="48"/>
        <v>0</v>
      </c>
      <c r="R348" s="90">
        <v>0</v>
      </c>
      <c r="S348" s="90">
        <v>0</v>
      </c>
      <c r="T348" s="90">
        <v>0</v>
      </c>
      <c r="U348" s="91">
        <v>0</v>
      </c>
      <c r="V348" s="122">
        <f t="shared" si="43"/>
        <v>-165</v>
      </c>
      <c r="W348" s="123">
        <f t="shared" si="43"/>
        <v>-289038.40000000002</v>
      </c>
      <c r="X348" s="123">
        <f t="shared" si="45"/>
        <v>0</v>
      </c>
      <c r="Y348" s="124">
        <f t="shared" si="45"/>
        <v>0</v>
      </c>
      <c r="Z348" s="125">
        <f t="shared" si="46"/>
        <v>59</v>
      </c>
      <c r="AA348" s="123">
        <f t="shared" si="46"/>
        <v>41110.300000000003</v>
      </c>
      <c r="AB348" s="123">
        <f t="shared" si="47"/>
        <v>0</v>
      </c>
      <c r="AC348" s="124">
        <f t="shared" si="47"/>
        <v>0</v>
      </c>
    </row>
    <row r="349" spans="1:29" ht="12.75" customHeight="1" x14ac:dyDescent="0.2">
      <c r="A349" s="104" t="s">
        <v>264</v>
      </c>
      <c r="B349" s="103" t="s">
        <v>280</v>
      </c>
      <c r="C349" s="110" t="s">
        <v>279</v>
      </c>
      <c r="D349" s="89"/>
      <c r="E349" s="90">
        <v>77432</v>
      </c>
      <c r="F349" s="90">
        <v>77432</v>
      </c>
      <c r="G349" s="90"/>
      <c r="H349" s="90"/>
      <c r="I349" s="91"/>
      <c r="J349" s="89"/>
      <c r="K349" s="90">
        <v>137597</v>
      </c>
      <c r="L349" s="90">
        <v>137597</v>
      </c>
      <c r="M349" s="90"/>
      <c r="N349" s="90"/>
      <c r="O349" s="91"/>
      <c r="P349" s="89">
        <v>0</v>
      </c>
      <c r="Q349" s="90">
        <f t="shared" si="48"/>
        <v>91844</v>
      </c>
      <c r="R349" s="90">
        <v>91844</v>
      </c>
      <c r="S349" s="90">
        <v>0</v>
      </c>
      <c r="T349" s="90">
        <v>0</v>
      </c>
      <c r="U349" s="91">
        <v>0</v>
      </c>
      <c r="V349" s="122">
        <f t="shared" si="43"/>
        <v>0</v>
      </c>
      <c r="W349" s="123">
        <f t="shared" si="43"/>
        <v>14412</v>
      </c>
      <c r="X349" s="123">
        <f t="shared" si="45"/>
        <v>0</v>
      </c>
      <c r="Y349" s="124">
        <f t="shared" si="45"/>
        <v>0</v>
      </c>
      <c r="Z349" s="125">
        <f t="shared" si="46"/>
        <v>0</v>
      </c>
      <c r="AA349" s="123">
        <f t="shared" si="46"/>
        <v>-45753</v>
      </c>
      <c r="AB349" s="123">
        <f t="shared" si="47"/>
        <v>0</v>
      </c>
      <c r="AC349" s="124">
        <f t="shared" si="47"/>
        <v>0</v>
      </c>
    </row>
    <row r="350" spans="1:29" ht="12.75" customHeight="1" x14ac:dyDescent="0.2">
      <c r="A350" s="104" t="s">
        <v>264</v>
      </c>
      <c r="B350" s="103" t="s">
        <v>278</v>
      </c>
      <c r="C350" s="110" t="s">
        <v>277</v>
      </c>
      <c r="D350" s="89"/>
      <c r="E350" s="90">
        <v>156713</v>
      </c>
      <c r="F350" s="90">
        <v>156713</v>
      </c>
      <c r="G350" s="90"/>
      <c r="H350" s="90"/>
      <c r="I350" s="91"/>
      <c r="J350" s="89"/>
      <c r="K350" s="90">
        <v>225978</v>
      </c>
      <c r="L350" s="90">
        <v>225978</v>
      </c>
      <c r="M350" s="90"/>
      <c r="N350" s="90"/>
      <c r="O350" s="91"/>
      <c r="P350" s="89">
        <v>0</v>
      </c>
      <c r="Q350" s="90">
        <f t="shared" si="48"/>
        <v>183204</v>
      </c>
      <c r="R350" s="90">
        <v>183204</v>
      </c>
      <c r="S350" s="90">
        <v>0</v>
      </c>
      <c r="T350" s="90">
        <v>0</v>
      </c>
      <c r="U350" s="91">
        <v>0</v>
      </c>
      <c r="V350" s="122">
        <f t="shared" si="43"/>
        <v>0</v>
      </c>
      <c r="W350" s="123">
        <f t="shared" si="43"/>
        <v>26491</v>
      </c>
      <c r="X350" s="123">
        <f t="shared" si="45"/>
        <v>0</v>
      </c>
      <c r="Y350" s="124">
        <f t="shared" si="45"/>
        <v>0</v>
      </c>
      <c r="Z350" s="125">
        <f t="shared" si="46"/>
        <v>0</v>
      </c>
      <c r="AA350" s="123">
        <f t="shared" si="46"/>
        <v>-42774</v>
      </c>
      <c r="AB350" s="123">
        <f t="shared" si="47"/>
        <v>0</v>
      </c>
      <c r="AC350" s="124">
        <f t="shared" si="47"/>
        <v>0</v>
      </c>
    </row>
    <row r="351" spans="1:29" x14ac:dyDescent="0.2">
      <c r="A351" s="104" t="s">
        <v>264</v>
      </c>
      <c r="B351" s="103" t="s">
        <v>276</v>
      </c>
      <c r="C351" s="110" t="s">
        <v>275</v>
      </c>
      <c r="D351" s="89">
        <v>5440</v>
      </c>
      <c r="E351" s="90">
        <v>5694106.6100000013</v>
      </c>
      <c r="F351" s="90">
        <v>5207026.6100000013</v>
      </c>
      <c r="G351" s="90">
        <v>487080</v>
      </c>
      <c r="H351" s="90">
        <v>24756</v>
      </c>
      <c r="I351" s="91">
        <v>10453.780000000001</v>
      </c>
      <c r="J351" s="89">
        <v>6557</v>
      </c>
      <c r="K351" s="90">
        <v>9702584.0200000033</v>
      </c>
      <c r="L351" s="90">
        <v>8972864.0200000033</v>
      </c>
      <c r="M351" s="90">
        <v>729720</v>
      </c>
      <c r="N351" s="90">
        <v>120326</v>
      </c>
      <c r="O351" s="91">
        <v>28594.539999999997</v>
      </c>
      <c r="P351" s="89">
        <v>5899</v>
      </c>
      <c r="Q351" s="90">
        <f t="shared" si="48"/>
        <v>7793516.2799999993</v>
      </c>
      <c r="R351" s="90">
        <v>7086116.2799999993</v>
      </c>
      <c r="S351" s="90">
        <v>707400</v>
      </c>
      <c r="T351" s="90">
        <v>32884</v>
      </c>
      <c r="U351" s="91">
        <v>27390.320000000003</v>
      </c>
      <c r="V351" s="122">
        <f t="shared" si="43"/>
        <v>459</v>
      </c>
      <c r="W351" s="123">
        <f t="shared" si="43"/>
        <v>2099409.6699999981</v>
      </c>
      <c r="X351" s="123">
        <f t="shared" si="45"/>
        <v>8128</v>
      </c>
      <c r="Y351" s="124">
        <f t="shared" si="45"/>
        <v>16936.54</v>
      </c>
      <c r="Z351" s="125">
        <f t="shared" si="46"/>
        <v>-658</v>
      </c>
      <c r="AA351" s="123">
        <f t="shared" si="46"/>
        <v>-1909067.7400000039</v>
      </c>
      <c r="AB351" s="123">
        <f t="shared" si="47"/>
        <v>-87442</v>
      </c>
      <c r="AC351" s="124">
        <f t="shared" si="47"/>
        <v>-1204.2199999999939</v>
      </c>
    </row>
    <row r="352" spans="1:29" ht="12.75" customHeight="1" x14ac:dyDescent="0.2">
      <c r="A352" s="104" t="s">
        <v>264</v>
      </c>
      <c r="B352" s="103" t="s">
        <v>274</v>
      </c>
      <c r="C352" s="110" t="s">
        <v>273</v>
      </c>
      <c r="D352" s="89">
        <v>504</v>
      </c>
      <c r="E352" s="90">
        <v>510538.1</v>
      </c>
      <c r="F352" s="90">
        <v>445378.1</v>
      </c>
      <c r="G352" s="90">
        <v>65160</v>
      </c>
      <c r="H352" s="90"/>
      <c r="I352" s="91"/>
      <c r="J352" s="89">
        <v>515</v>
      </c>
      <c r="K352" s="90">
        <v>528806.69999999995</v>
      </c>
      <c r="L352" s="90">
        <v>430886.7</v>
      </c>
      <c r="M352" s="90">
        <v>97920</v>
      </c>
      <c r="N352" s="90"/>
      <c r="O352" s="91"/>
      <c r="P352" s="89">
        <v>550</v>
      </c>
      <c r="Q352" s="90">
        <f t="shared" si="48"/>
        <v>546507.69999999995</v>
      </c>
      <c r="R352" s="90">
        <v>453627.7</v>
      </c>
      <c r="S352" s="90">
        <v>92880</v>
      </c>
      <c r="T352" s="90">
        <v>0</v>
      </c>
      <c r="U352" s="91">
        <v>0</v>
      </c>
      <c r="V352" s="122">
        <f t="shared" si="43"/>
        <v>46</v>
      </c>
      <c r="W352" s="123">
        <f t="shared" si="43"/>
        <v>35969.599999999977</v>
      </c>
      <c r="X352" s="123">
        <f t="shared" si="45"/>
        <v>0</v>
      </c>
      <c r="Y352" s="124">
        <f t="shared" si="45"/>
        <v>0</v>
      </c>
      <c r="Z352" s="125">
        <f t="shared" si="46"/>
        <v>35</v>
      </c>
      <c r="AA352" s="123">
        <f t="shared" si="46"/>
        <v>17701</v>
      </c>
      <c r="AB352" s="123">
        <f t="shared" si="47"/>
        <v>0</v>
      </c>
      <c r="AC352" s="124">
        <f t="shared" si="47"/>
        <v>0</v>
      </c>
    </row>
    <row r="353" spans="1:29" ht="12.75" customHeight="1" x14ac:dyDescent="0.2">
      <c r="A353" s="104" t="s">
        <v>264</v>
      </c>
      <c r="B353" s="103" t="s">
        <v>272</v>
      </c>
      <c r="C353" s="110" t="s">
        <v>271</v>
      </c>
      <c r="D353" s="89">
        <v>2225</v>
      </c>
      <c r="E353" s="90">
        <v>3340659.14</v>
      </c>
      <c r="F353" s="90">
        <v>3052419.14</v>
      </c>
      <c r="G353" s="90">
        <v>288240</v>
      </c>
      <c r="H353" s="90">
        <v>76225</v>
      </c>
      <c r="I353" s="91"/>
      <c r="J353" s="89">
        <v>2829</v>
      </c>
      <c r="K353" s="90">
        <v>5910296.9600000009</v>
      </c>
      <c r="L353" s="90">
        <v>5476136.9600000009</v>
      </c>
      <c r="M353" s="90">
        <v>434160</v>
      </c>
      <c r="N353" s="90">
        <v>333793</v>
      </c>
      <c r="O353" s="91"/>
      <c r="P353" s="89">
        <v>2406</v>
      </c>
      <c r="Q353" s="90">
        <f t="shared" si="48"/>
        <v>4353360.1800000006</v>
      </c>
      <c r="R353" s="90">
        <v>3928080.1800000006</v>
      </c>
      <c r="S353" s="90">
        <v>425280</v>
      </c>
      <c r="T353" s="90">
        <v>133718.02000000002</v>
      </c>
      <c r="U353" s="91">
        <v>0</v>
      </c>
      <c r="V353" s="122">
        <f t="shared" si="43"/>
        <v>181</v>
      </c>
      <c r="W353" s="123">
        <f t="shared" si="43"/>
        <v>1012701.0400000005</v>
      </c>
      <c r="X353" s="123">
        <f t="shared" si="45"/>
        <v>57493.020000000019</v>
      </c>
      <c r="Y353" s="124">
        <f t="shared" si="45"/>
        <v>0</v>
      </c>
      <c r="Z353" s="125">
        <f t="shared" si="46"/>
        <v>-423</v>
      </c>
      <c r="AA353" s="123">
        <f t="shared" si="46"/>
        <v>-1556936.7800000003</v>
      </c>
      <c r="AB353" s="123">
        <f t="shared" si="47"/>
        <v>-200074.97999999998</v>
      </c>
      <c r="AC353" s="124">
        <f t="shared" si="47"/>
        <v>0</v>
      </c>
    </row>
    <row r="354" spans="1:29" ht="12.75" customHeight="1" x14ac:dyDescent="0.2">
      <c r="A354" s="104" t="s">
        <v>264</v>
      </c>
      <c r="B354" s="103" t="s">
        <v>270</v>
      </c>
      <c r="C354" s="110" t="s">
        <v>269</v>
      </c>
      <c r="D354" s="89">
        <v>1352</v>
      </c>
      <c r="E354" s="90">
        <v>1563558.68</v>
      </c>
      <c r="F354" s="90">
        <v>1456038.68</v>
      </c>
      <c r="G354" s="90">
        <v>107520</v>
      </c>
      <c r="H354" s="90">
        <v>24054</v>
      </c>
      <c r="I354" s="91"/>
      <c r="J354" s="89">
        <v>1593</v>
      </c>
      <c r="K354" s="90">
        <v>2212141.44</v>
      </c>
      <c r="L354" s="90">
        <v>2044861.4399999999</v>
      </c>
      <c r="M354" s="90">
        <v>167280</v>
      </c>
      <c r="N354" s="90">
        <v>99722.989999999991</v>
      </c>
      <c r="O354" s="91"/>
      <c r="P354" s="89">
        <v>1512</v>
      </c>
      <c r="Q354" s="90">
        <f t="shared" si="48"/>
        <v>1965791.48</v>
      </c>
      <c r="R354" s="90">
        <v>1804031.48</v>
      </c>
      <c r="S354" s="90">
        <v>161760</v>
      </c>
      <c r="T354" s="90">
        <v>48367</v>
      </c>
      <c r="U354" s="91">
        <v>0</v>
      </c>
      <c r="V354" s="122">
        <f t="shared" si="43"/>
        <v>160</v>
      </c>
      <c r="W354" s="123">
        <f t="shared" si="43"/>
        <v>402232.80000000005</v>
      </c>
      <c r="X354" s="123">
        <f t="shared" si="45"/>
        <v>24313</v>
      </c>
      <c r="Y354" s="124">
        <f t="shared" si="45"/>
        <v>0</v>
      </c>
      <c r="Z354" s="125">
        <f t="shared" si="46"/>
        <v>-81</v>
      </c>
      <c r="AA354" s="123">
        <f t="shared" si="46"/>
        <v>-246349.95999999996</v>
      </c>
      <c r="AB354" s="123">
        <f t="shared" si="47"/>
        <v>-51355.989999999991</v>
      </c>
      <c r="AC354" s="124">
        <f t="shared" si="47"/>
        <v>0</v>
      </c>
    </row>
    <row r="355" spans="1:29" x14ac:dyDescent="0.2">
      <c r="A355" s="104" t="s">
        <v>264</v>
      </c>
      <c r="B355" s="103" t="s">
        <v>268</v>
      </c>
      <c r="C355" s="110" t="s">
        <v>127</v>
      </c>
      <c r="D355" s="89">
        <v>207</v>
      </c>
      <c r="E355" s="90">
        <v>207276.9</v>
      </c>
      <c r="F355" s="90">
        <v>187236.9</v>
      </c>
      <c r="G355" s="90">
        <v>20040</v>
      </c>
      <c r="H355" s="90"/>
      <c r="I355" s="91"/>
      <c r="J355" s="89">
        <v>273</v>
      </c>
      <c r="K355" s="90">
        <v>400763.49999999994</v>
      </c>
      <c r="L355" s="90">
        <v>367883.49999999994</v>
      </c>
      <c r="M355" s="90">
        <v>32880</v>
      </c>
      <c r="N355" s="90"/>
      <c r="O355" s="91"/>
      <c r="P355" s="89">
        <v>283</v>
      </c>
      <c r="Q355" s="90">
        <f t="shared" si="48"/>
        <v>281813.10000000003</v>
      </c>
      <c r="R355" s="90">
        <v>249293.10000000003</v>
      </c>
      <c r="S355" s="90">
        <v>32520</v>
      </c>
      <c r="T355" s="90">
        <v>0</v>
      </c>
      <c r="U355" s="91">
        <v>0</v>
      </c>
      <c r="V355" s="122">
        <f t="shared" si="43"/>
        <v>76</v>
      </c>
      <c r="W355" s="123">
        <f t="shared" si="43"/>
        <v>74536.200000000041</v>
      </c>
      <c r="X355" s="123">
        <f t="shared" si="45"/>
        <v>0</v>
      </c>
      <c r="Y355" s="124">
        <f t="shared" si="45"/>
        <v>0</v>
      </c>
      <c r="Z355" s="125">
        <f t="shared" si="46"/>
        <v>10</v>
      </c>
      <c r="AA355" s="123">
        <f t="shared" si="46"/>
        <v>-118950.39999999991</v>
      </c>
      <c r="AB355" s="123">
        <f t="shared" si="47"/>
        <v>0</v>
      </c>
      <c r="AC355" s="124">
        <f t="shared" si="47"/>
        <v>0</v>
      </c>
    </row>
    <row r="356" spans="1:29" x14ac:dyDescent="0.2">
      <c r="A356" s="104" t="s">
        <v>264</v>
      </c>
      <c r="B356" s="103" t="s">
        <v>267</v>
      </c>
      <c r="C356" s="110" t="s">
        <v>109</v>
      </c>
      <c r="D356" s="89">
        <v>1166</v>
      </c>
      <c r="E356" s="90">
        <v>1590386.1</v>
      </c>
      <c r="F356" s="90">
        <v>1454906.1</v>
      </c>
      <c r="G356" s="90">
        <v>135480</v>
      </c>
      <c r="H356" s="90"/>
      <c r="I356" s="91">
        <v>6064066.7300000004</v>
      </c>
      <c r="J356" s="89">
        <v>1475</v>
      </c>
      <c r="K356" s="90">
        <v>2177722.9</v>
      </c>
      <c r="L356" s="90">
        <v>1961122.9</v>
      </c>
      <c r="M356" s="90">
        <v>216600</v>
      </c>
      <c r="N356" s="90">
        <v>948</v>
      </c>
      <c r="O356" s="91">
        <v>7272749.4299999997</v>
      </c>
      <c r="P356" s="89">
        <v>1352</v>
      </c>
      <c r="Q356" s="90">
        <f t="shared" si="48"/>
        <v>2093311.3</v>
      </c>
      <c r="R356" s="90">
        <v>1873591.3</v>
      </c>
      <c r="S356" s="90">
        <v>219720</v>
      </c>
      <c r="T356" s="90">
        <v>0</v>
      </c>
      <c r="U356" s="91">
        <v>7625912.0200000014</v>
      </c>
      <c r="V356" s="122">
        <f t="shared" si="43"/>
        <v>186</v>
      </c>
      <c r="W356" s="123">
        <f t="shared" si="43"/>
        <v>502925.19999999995</v>
      </c>
      <c r="X356" s="123">
        <f t="shared" si="45"/>
        <v>0</v>
      </c>
      <c r="Y356" s="124">
        <f t="shared" si="45"/>
        <v>1561845.290000001</v>
      </c>
      <c r="Z356" s="125">
        <f t="shared" si="46"/>
        <v>-123</v>
      </c>
      <c r="AA356" s="123">
        <f t="shared" si="46"/>
        <v>-84411.59999999986</v>
      </c>
      <c r="AB356" s="123">
        <f t="shared" si="47"/>
        <v>-948</v>
      </c>
      <c r="AC356" s="124">
        <f t="shared" si="47"/>
        <v>353162.59000000171</v>
      </c>
    </row>
    <row r="357" spans="1:29" ht="12.75" customHeight="1" x14ac:dyDescent="0.2">
      <c r="A357" s="104" t="s">
        <v>264</v>
      </c>
      <c r="B357" s="103" t="s">
        <v>266</v>
      </c>
      <c r="C357" s="110" t="s">
        <v>265</v>
      </c>
      <c r="D357" s="89"/>
      <c r="E357" s="90">
        <v>241662</v>
      </c>
      <c r="F357" s="90">
        <v>231102</v>
      </c>
      <c r="G357" s="90">
        <v>10560</v>
      </c>
      <c r="H357" s="90"/>
      <c r="I357" s="91"/>
      <c r="J357" s="89"/>
      <c r="K357" s="90">
        <v>368776</v>
      </c>
      <c r="L357" s="90">
        <v>352576</v>
      </c>
      <c r="M357" s="90">
        <v>16200</v>
      </c>
      <c r="N357" s="90"/>
      <c r="O357" s="91"/>
      <c r="P357" s="89">
        <v>0</v>
      </c>
      <c r="Q357" s="90">
        <f t="shared" si="48"/>
        <v>366615</v>
      </c>
      <c r="R357" s="90">
        <v>350415</v>
      </c>
      <c r="S357" s="90">
        <v>16200</v>
      </c>
      <c r="T357" s="90">
        <v>0</v>
      </c>
      <c r="U357" s="91">
        <v>0</v>
      </c>
      <c r="V357" s="122">
        <f t="shared" si="43"/>
        <v>0</v>
      </c>
      <c r="W357" s="123">
        <f t="shared" si="43"/>
        <v>124953</v>
      </c>
      <c r="X357" s="123">
        <f t="shared" si="45"/>
        <v>0</v>
      </c>
      <c r="Y357" s="124">
        <f t="shared" si="45"/>
        <v>0</v>
      </c>
      <c r="Z357" s="125">
        <f t="shared" si="46"/>
        <v>0</v>
      </c>
      <c r="AA357" s="123">
        <f t="shared" si="46"/>
        <v>-2161</v>
      </c>
      <c r="AB357" s="123">
        <f t="shared" si="47"/>
        <v>0</v>
      </c>
      <c r="AC357" s="124">
        <f t="shared" si="47"/>
        <v>0</v>
      </c>
    </row>
    <row r="358" spans="1:29" x14ac:dyDescent="0.2">
      <c r="A358" s="104" t="s">
        <v>264</v>
      </c>
      <c r="B358" s="103" t="s">
        <v>263</v>
      </c>
      <c r="C358" s="110" t="s">
        <v>151</v>
      </c>
      <c r="D358" s="89">
        <v>831</v>
      </c>
      <c r="E358" s="90">
        <v>653043.6</v>
      </c>
      <c r="F358" s="90">
        <v>579843.6</v>
      </c>
      <c r="G358" s="90">
        <v>73200</v>
      </c>
      <c r="H358" s="90"/>
      <c r="I358" s="91"/>
      <c r="J358" s="89">
        <v>836</v>
      </c>
      <c r="K358" s="90">
        <v>1101359.8999999999</v>
      </c>
      <c r="L358" s="90">
        <v>994679.9</v>
      </c>
      <c r="M358" s="90">
        <v>106680</v>
      </c>
      <c r="N358" s="90"/>
      <c r="O358" s="91"/>
      <c r="P358" s="89">
        <v>772</v>
      </c>
      <c r="Q358" s="90">
        <f t="shared" si="48"/>
        <v>804727.9</v>
      </c>
      <c r="R358" s="90">
        <v>698167.9</v>
      </c>
      <c r="S358" s="90">
        <v>106560</v>
      </c>
      <c r="T358" s="90">
        <v>0</v>
      </c>
      <c r="U358" s="91">
        <v>0</v>
      </c>
      <c r="V358" s="122">
        <f t="shared" si="43"/>
        <v>-59</v>
      </c>
      <c r="W358" s="123">
        <f t="shared" si="43"/>
        <v>151684.30000000005</v>
      </c>
      <c r="X358" s="123">
        <f t="shared" si="45"/>
        <v>0</v>
      </c>
      <c r="Y358" s="124">
        <f t="shared" si="45"/>
        <v>0</v>
      </c>
      <c r="Z358" s="125">
        <f t="shared" si="46"/>
        <v>-64</v>
      </c>
      <c r="AA358" s="123">
        <f t="shared" si="46"/>
        <v>-296631.99999999988</v>
      </c>
      <c r="AB358" s="123">
        <f t="shared" si="47"/>
        <v>0</v>
      </c>
      <c r="AC358" s="124">
        <f t="shared" si="47"/>
        <v>0</v>
      </c>
    </row>
    <row r="359" spans="1:29" x14ac:dyDescent="0.2">
      <c r="A359" s="104" t="s">
        <v>256</v>
      </c>
      <c r="B359" s="103" t="s">
        <v>262</v>
      </c>
      <c r="C359" s="110" t="s">
        <v>261</v>
      </c>
      <c r="D359" s="89">
        <v>692</v>
      </c>
      <c r="E359" s="90">
        <v>602520.19999999995</v>
      </c>
      <c r="F359" s="90">
        <v>510240.19999999995</v>
      </c>
      <c r="G359" s="90">
        <v>92280</v>
      </c>
      <c r="H359" s="90"/>
      <c r="I359" s="91"/>
      <c r="J359" s="89">
        <v>918</v>
      </c>
      <c r="K359" s="90">
        <v>1147859.6000000001</v>
      </c>
      <c r="L359" s="90">
        <v>1000739.6000000001</v>
      </c>
      <c r="M359" s="90">
        <v>147120</v>
      </c>
      <c r="N359" s="90"/>
      <c r="O359" s="91"/>
      <c r="P359" s="89">
        <v>979</v>
      </c>
      <c r="Q359" s="90">
        <f>SUM(R359:S359)</f>
        <v>969900.2</v>
      </c>
      <c r="R359" s="90">
        <v>824100.2</v>
      </c>
      <c r="S359" s="90">
        <v>145800</v>
      </c>
      <c r="T359" s="90">
        <v>0</v>
      </c>
      <c r="U359" s="91">
        <v>0</v>
      </c>
      <c r="V359" s="122">
        <f t="shared" si="43"/>
        <v>287</v>
      </c>
      <c r="W359" s="123">
        <f t="shared" si="43"/>
        <v>367380</v>
      </c>
      <c r="X359" s="123">
        <f t="shared" si="45"/>
        <v>0</v>
      </c>
      <c r="Y359" s="124">
        <f t="shared" si="45"/>
        <v>0</v>
      </c>
      <c r="Z359" s="125">
        <f t="shared" si="46"/>
        <v>61</v>
      </c>
      <c r="AA359" s="123">
        <f t="shared" si="46"/>
        <v>-177959.40000000014</v>
      </c>
      <c r="AB359" s="123">
        <f t="shared" si="47"/>
        <v>0</v>
      </c>
      <c r="AC359" s="124">
        <f t="shared" si="47"/>
        <v>0</v>
      </c>
    </row>
    <row r="360" spans="1:29" x14ac:dyDescent="0.2">
      <c r="A360" s="104" t="s">
        <v>256</v>
      </c>
      <c r="B360" s="103" t="s">
        <v>260</v>
      </c>
      <c r="C360" s="110" t="s">
        <v>259</v>
      </c>
      <c r="D360" s="89">
        <v>677</v>
      </c>
      <c r="E360" s="90">
        <v>618818.70000000007</v>
      </c>
      <c r="F360" s="90">
        <v>540098.70000000007</v>
      </c>
      <c r="G360" s="90">
        <v>78720</v>
      </c>
      <c r="H360" s="90">
        <v>8917</v>
      </c>
      <c r="I360" s="91"/>
      <c r="J360" s="89">
        <v>700</v>
      </c>
      <c r="K360" s="90">
        <v>1021757.5</v>
      </c>
      <c r="L360" s="90">
        <v>902117.5</v>
      </c>
      <c r="M360" s="90">
        <v>119640</v>
      </c>
      <c r="N360" s="90">
        <v>24611</v>
      </c>
      <c r="O360" s="91"/>
      <c r="P360" s="89">
        <v>644</v>
      </c>
      <c r="Q360" s="90">
        <f>SUM(R360:S360)</f>
        <v>826256.6</v>
      </c>
      <c r="R360" s="90">
        <v>707576.6</v>
      </c>
      <c r="S360" s="90">
        <v>118680</v>
      </c>
      <c r="T360" s="90">
        <v>13516</v>
      </c>
      <c r="U360" s="91">
        <v>0</v>
      </c>
      <c r="V360" s="122">
        <f t="shared" si="43"/>
        <v>-33</v>
      </c>
      <c r="W360" s="123">
        <f t="shared" si="43"/>
        <v>207437.89999999991</v>
      </c>
      <c r="X360" s="123">
        <f t="shared" si="45"/>
        <v>4599</v>
      </c>
      <c r="Y360" s="124">
        <f t="shared" si="45"/>
        <v>0</v>
      </c>
      <c r="Z360" s="125">
        <f t="shared" si="46"/>
        <v>-56</v>
      </c>
      <c r="AA360" s="123">
        <f t="shared" si="46"/>
        <v>-195500.90000000002</v>
      </c>
      <c r="AB360" s="123">
        <f t="shared" si="47"/>
        <v>-11095</v>
      </c>
      <c r="AC360" s="124">
        <f t="shared" si="47"/>
        <v>0</v>
      </c>
    </row>
    <row r="361" spans="1:29" x14ac:dyDescent="0.2">
      <c r="A361" s="104" t="s">
        <v>256</v>
      </c>
      <c r="B361" s="103" t="s">
        <v>258</v>
      </c>
      <c r="C361" s="110" t="s">
        <v>257</v>
      </c>
      <c r="D361" s="89">
        <v>1954</v>
      </c>
      <c r="E361" s="90">
        <v>2688453.4</v>
      </c>
      <c r="F361" s="90">
        <v>2404533.4</v>
      </c>
      <c r="G361" s="90">
        <v>283920</v>
      </c>
      <c r="H361" s="90">
        <v>9011</v>
      </c>
      <c r="I361" s="91"/>
      <c r="J361" s="89">
        <v>2347</v>
      </c>
      <c r="K361" s="90">
        <v>4328272.7200000007</v>
      </c>
      <c r="L361" s="90">
        <v>3950752.72</v>
      </c>
      <c r="M361" s="90">
        <v>377520</v>
      </c>
      <c r="N361" s="90">
        <v>27082</v>
      </c>
      <c r="O361" s="91"/>
      <c r="P361" s="89">
        <v>2325</v>
      </c>
      <c r="Q361" s="90">
        <f>SUM(R361:S361)</f>
        <v>3339117.9299999992</v>
      </c>
      <c r="R361" s="90">
        <v>2944317.9299999992</v>
      </c>
      <c r="S361" s="90">
        <v>394800</v>
      </c>
      <c r="T361" s="90">
        <v>6743</v>
      </c>
      <c r="U361" s="91">
        <v>0</v>
      </c>
      <c r="V361" s="122">
        <f t="shared" si="43"/>
        <v>371</v>
      </c>
      <c r="W361" s="123">
        <f t="shared" si="43"/>
        <v>650664.52999999933</v>
      </c>
      <c r="X361" s="123">
        <f t="shared" si="45"/>
        <v>-2268</v>
      </c>
      <c r="Y361" s="124">
        <f t="shared" si="45"/>
        <v>0</v>
      </c>
      <c r="Z361" s="125">
        <f t="shared" si="46"/>
        <v>-22</v>
      </c>
      <c r="AA361" s="123">
        <f t="shared" si="46"/>
        <v>-989154.79000000143</v>
      </c>
      <c r="AB361" s="123">
        <f t="shared" si="47"/>
        <v>-20339</v>
      </c>
      <c r="AC361" s="124">
        <f t="shared" si="47"/>
        <v>0</v>
      </c>
    </row>
    <row r="362" spans="1:29" ht="12.75" customHeight="1" x14ac:dyDescent="0.2">
      <c r="A362" s="104" t="s">
        <v>256</v>
      </c>
      <c r="B362" s="105" t="s">
        <v>255</v>
      </c>
      <c r="C362" s="110" t="s">
        <v>254</v>
      </c>
      <c r="D362" s="89">
        <v>99</v>
      </c>
      <c r="E362" s="90">
        <v>249701</v>
      </c>
      <c r="F362" s="90">
        <v>228581</v>
      </c>
      <c r="G362" s="90">
        <v>21120</v>
      </c>
      <c r="H362" s="90"/>
      <c r="I362" s="91"/>
      <c r="J362" s="89">
        <v>167</v>
      </c>
      <c r="K362" s="90">
        <v>327462.59999999998</v>
      </c>
      <c r="L362" s="90">
        <v>295902.59999999998</v>
      </c>
      <c r="M362" s="90">
        <v>31560</v>
      </c>
      <c r="N362" s="90"/>
      <c r="O362" s="91"/>
      <c r="P362" s="89">
        <v>168</v>
      </c>
      <c r="Q362" s="90">
        <f>SUM(R362:S362)</f>
        <v>309874.59999999998</v>
      </c>
      <c r="R362" s="90">
        <v>276994.59999999998</v>
      </c>
      <c r="S362" s="90">
        <v>32880</v>
      </c>
      <c r="T362" s="90">
        <v>0</v>
      </c>
      <c r="U362" s="91">
        <v>0</v>
      </c>
      <c r="V362" s="122">
        <f t="shared" si="43"/>
        <v>69</v>
      </c>
      <c r="W362" s="123">
        <f t="shared" si="43"/>
        <v>60173.599999999977</v>
      </c>
      <c r="X362" s="123">
        <f t="shared" si="45"/>
        <v>0</v>
      </c>
      <c r="Y362" s="124">
        <f t="shared" si="45"/>
        <v>0</v>
      </c>
      <c r="Z362" s="125">
        <f t="shared" si="46"/>
        <v>1</v>
      </c>
      <c r="AA362" s="123">
        <f t="shared" si="46"/>
        <v>-17588</v>
      </c>
      <c r="AB362" s="123">
        <f t="shared" si="47"/>
        <v>0</v>
      </c>
      <c r="AC362" s="124">
        <f t="shared" si="47"/>
        <v>0</v>
      </c>
    </row>
    <row r="363" spans="1:29" x14ac:dyDescent="0.2">
      <c r="A363" s="104" t="s">
        <v>236</v>
      </c>
      <c r="B363" s="105" t="s">
        <v>253</v>
      </c>
      <c r="C363" s="110" t="s">
        <v>252</v>
      </c>
      <c r="D363" s="89">
        <v>776</v>
      </c>
      <c r="E363" s="90">
        <v>648748.10000000009</v>
      </c>
      <c r="F363" s="90">
        <v>548788.10000000009</v>
      </c>
      <c r="G363" s="90">
        <v>99960</v>
      </c>
      <c r="H363" s="90"/>
      <c r="I363" s="91"/>
      <c r="J363" s="89">
        <v>870</v>
      </c>
      <c r="K363" s="90">
        <v>1097320.22</v>
      </c>
      <c r="L363" s="90">
        <v>955240.22</v>
      </c>
      <c r="M363" s="90">
        <v>142080</v>
      </c>
      <c r="N363" s="90"/>
      <c r="O363" s="91"/>
      <c r="P363" s="89">
        <v>781</v>
      </c>
      <c r="Q363" s="90">
        <f t="shared" ref="Q363:Q373" si="49">SUM(R363:S363)</f>
        <v>854886</v>
      </c>
      <c r="R363" s="90">
        <v>712566</v>
      </c>
      <c r="S363" s="90">
        <v>142320</v>
      </c>
      <c r="T363" s="90">
        <v>0</v>
      </c>
      <c r="U363" s="91">
        <v>0</v>
      </c>
      <c r="V363" s="122">
        <f t="shared" si="43"/>
        <v>5</v>
      </c>
      <c r="W363" s="123">
        <f t="shared" si="43"/>
        <v>206137.89999999991</v>
      </c>
      <c r="X363" s="123">
        <f t="shared" si="45"/>
        <v>0</v>
      </c>
      <c r="Y363" s="124">
        <f t="shared" si="45"/>
        <v>0</v>
      </c>
      <c r="Z363" s="125">
        <f t="shared" si="46"/>
        <v>-89</v>
      </c>
      <c r="AA363" s="123">
        <f t="shared" si="46"/>
        <v>-242434.21999999997</v>
      </c>
      <c r="AB363" s="123">
        <f t="shared" si="47"/>
        <v>0</v>
      </c>
      <c r="AC363" s="124">
        <f t="shared" si="47"/>
        <v>0</v>
      </c>
    </row>
    <row r="364" spans="1:29" x14ac:dyDescent="0.2">
      <c r="A364" s="104" t="s">
        <v>236</v>
      </c>
      <c r="B364" s="105" t="s">
        <v>251</v>
      </c>
      <c r="C364" s="110" t="s">
        <v>115</v>
      </c>
      <c r="D364" s="89">
        <v>345</v>
      </c>
      <c r="E364" s="90">
        <v>127686.5</v>
      </c>
      <c r="F364" s="90">
        <v>108246.5</v>
      </c>
      <c r="G364" s="90">
        <v>19440</v>
      </c>
      <c r="H364" s="90"/>
      <c r="I364" s="91"/>
      <c r="J364" s="89">
        <v>408</v>
      </c>
      <c r="K364" s="90">
        <v>152034.5</v>
      </c>
      <c r="L364" s="90">
        <v>122874.5</v>
      </c>
      <c r="M364" s="90">
        <v>29160</v>
      </c>
      <c r="N364" s="90"/>
      <c r="O364" s="91"/>
      <c r="P364" s="89">
        <v>265</v>
      </c>
      <c r="Q364" s="90">
        <f t="shared" si="49"/>
        <v>139820.6</v>
      </c>
      <c r="R364" s="90">
        <v>110660.6</v>
      </c>
      <c r="S364" s="90">
        <v>29160</v>
      </c>
      <c r="T364" s="90">
        <v>0</v>
      </c>
      <c r="U364" s="91">
        <v>0</v>
      </c>
      <c r="V364" s="122">
        <f t="shared" si="43"/>
        <v>-80</v>
      </c>
      <c r="W364" s="123">
        <f t="shared" si="43"/>
        <v>12134.100000000006</v>
      </c>
      <c r="X364" s="123">
        <f t="shared" si="45"/>
        <v>0</v>
      </c>
      <c r="Y364" s="124">
        <f t="shared" si="45"/>
        <v>0</v>
      </c>
      <c r="Z364" s="125">
        <f t="shared" si="46"/>
        <v>-143</v>
      </c>
      <c r="AA364" s="123">
        <f t="shared" si="46"/>
        <v>-12213.899999999994</v>
      </c>
      <c r="AB364" s="123">
        <f t="shared" si="47"/>
        <v>0</v>
      </c>
      <c r="AC364" s="124">
        <f t="shared" si="47"/>
        <v>0</v>
      </c>
    </row>
    <row r="365" spans="1:29" x14ac:dyDescent="0.2">
      <c r="A365" s="104" t="s">
        <v>236</v>
      </c>
      <c r="B365" s="105" t="s">
        <v>250</v>
      </c>
      <c r="C365" s="110" t="s">
        <v>249</v>
      </c>
      <c r="D365" s="89">
        <v>67</v>
      </c>
      <c r="E365" s="90">
        <v>38414.199999999997</v>
      </c>
      <c r="F365" s="90">
        <v>29054.2</v>
      </c>
      <c r="G365" s="90">
        <v>9360</v>
      </c>
      <c r="H365" s="90"/>
      <c r="I365" s="91"/>
      <c r="J365" s="89">
        <v>183</v>
      </c>
      <c r="K365" s="90">
        <v>83542.799999999988</v>
      </c>
      <c r="L365" s="90">
        <v>71662.799999999988</v>
      </c>
      <c r="M365" s="90">
        <v>11880</v>
      </c>
      <c r="N365" s="90"/>
      <c r="O365" s="91"/>
      <c r="P365" s="89">
        <v>163</v>
      </c>
      <c r="Q365" s="90">
        <f t="shared" si="49"/>
        <v>68144</v>
      </c>
      <c r="R365" s="90">
        <v>56984</v>
      </c>
      <c r="S365" s="90">
        <v>11160</v>
      </c>
      <c r="T365" s="90">
        <v>0</v>
      </c>
      <c r="U365" s="91">
        <v>0</v>
      </c>
      <c r="V365" s="122">
        <f t="shared" si="43"/>
        <v>96</v>
      </c>
      <c r="W365" s="123">
        <f t="shared" si="43"/>
        <v>29729.800000000003</v>
      </c>
      <c r="X365" s="123">
        <f t="shared" si="45"/>
        <v>0</v>
      </c>
      <c r="Y365" s="124">
        <f t="shared" si="45"/>
        <v>0</v>
      </c>
      <c r="Z365" s="125">
        <f t="shared" si="46"/>
        <v>-20</v>
      </c>
      <c r="AA365" s="123">
        <f t="shared" si="46"/>
        <v>-15398.799999999988</v>
      </c>
      <c r="AB365" s="123">
        <f t="shared" si="47"/>
        <v>0</v>
      </c>
      <c r="AC365" s="124">
        <f t="shared" si="47"/>
        <v>0</v>
      </c>
    </row>
    <row r="366" spans="1:29" x14ac:dyDescent="0.2">
      <c r="A366" s="104" t="s">
        <v>236</v>
      </c>
      <c r="B366" s="105" t="s">
        <v>248</v>
      </c>
      <c r="C366" s="110" t="s">
        <v>247</v>
      </c>
      <c r="D366" s="89">
        <v>1795</v>
      </c>
      <c r="E366" s="90">
        <v>2061393.0600000003</v>
      </c>
      <c r="F366" s="90">
        <v>1968633.0600000003</v>
      </c>
      <c r="G366" s="90">
        <v>92760</v>
      </c>
      <c r="H366" s="90"/>
      <c r="I366" s="91"/>
      <c r="J366" s="89">
        <v>1666</v>
      </c>
      <c r="K366" s="90">
        <v>2522761.52</v>
      </c>
      <c r="L366" s="90">
        <v>2388361.52</v>
      </c>
      <c r="M366" s="90">
        <v>134400</v>
      </c>
      <c r="N366" s="90"/>
      <c r="O366" s="91"/>
      <c r="P366" s="89">
        <v>1437</v>
      </c>
      <c r="Q366" s="90">
        <f t="shared" si="49"/>
        <v>2047213.9800000004</v>
      </c>
      <c r="R366" s="90">
        <v>1929493.9800000004</v>
      </c>
      <c r="S366" s="90">
        <v>117720</v>
      </c>
      <c r="T366" s="90">
        <v>0</v>
      </c>
      <c r="U366" s="91">
        <v>0</v>
      </c>
      <c r="V366" s="122">
        <f t="shared" si="43"/>
        <v>-358</v>
      </c>
      <c r="W366" s="123">
        <f t="shared" si="43"/>
        <v>-14179.079999999842</v>
      </c>
      <c r="X366" s="123">
        <f t="shared" si="45"/>
        <v>0</v>
      </c>
      <c r="Y366" s="124">
        <f t="shared" si="45"/>
        <v>0</v>
      </c>
      <c r="Z366" s="125">
        <f t="shared" si="46"/>
        <v>-229</v>
      </c>
      <c r="AA366" s="123">
        <f t="shared" si="46"/>
        <v>-475547.53999999957</v>
      </c>
      <c r="AB366" s="123">
        <f t="shared" si="47"/>
        <v>0</v>
      </c>
      <c r="AC366" s="124">
        <f t="shared" si="47"/>
        <v>0</v>
      </c>
    </row>
    <row r="367" spans="1:29" x14ac:dyDescent="0.2">
      <c r="A367" s="104" t="s">
        <v>236</v>
      </c>
      <c r="B367" s="105" t="s">
        <v>246</v>
      </c>
      <c r="C367" s="110" t="s">
        <v>124</v>
      </c>
      <c r="D367" s="89">
        <v>58</v>
      </c>
      <c r="E367" s="90">
        <v>55588.6</v>
      </c>
      <c r="F367" s="90">
        <v>43828.6</v>
      </c>
      <c r="G367" s="90">
        <v>11760</v>
      </c>
      <c r="H367" s="90"/>
      <c r="I367" s="91"/>
      <c r="J367" s="89">
        <v>64</v>
      </c>
      <c r="K367" s="90">
        <v>66062.100000000006</v>
      </c>
      <c r="L367" s="90">
        <v>48302.100000000006</v>
      </c>
      <c r="M367" s="90">
        <v>17760</v>
      </c>
      <c r="N367" s="90"/>
      <c r="O367" s="91"/>
      <c r="P367" s="89">
        <v>55</v>
      </c>
      <c r="Q367" s="90">
        <f t="shared" si="49"/>
        <v>58890.8</v>
      </c>
      <c r="R367" s="90">
        <v>40890.800000000003</v>
      </c>
      <c r="S367" s="90">
        <v>18000</v>
      </c>
      <c r="T367" s="90">
        <v>0</v>
      </c>
      <c r="U367" s="91">
        <v>0</v>
      </c>
      <c r="V367" s="122">
        <f t="shared" si="43"/>
        <v>-3</v>
      </c>
      <c r="W367" s="123">
        <f t="shared" si="43"/>
        <v>3302.2000000000044</v>
      </c>
      <c r="X367" s="123">
        <f t="shared" si="45"/>
        <v>0</v>
      </c>
      <c r="Y367" s="124">
        <f t="shared" si="45"/>
        <v>0</v>
      </c>
      <c r="Z367" s="125">
        <f t="shared" si="46"/>
        <v>-9</v>
      </c>
      <c r="AA367" s="123">
        <f t="shared" si="46"/>
        <v>-7171.3000000000029</v>
      </c>
      <c r="AB367" s="123">
        <f t="shared" si="47"/>
        <v>0</v>
      </c>
      <c r="AC367" s="124">
        <f t="shared" si="47"/>
        <v>0</v>
      </c>
    </row>
    <row r="368" spans="1:29" x14ac:dyDescent="0.2">
      <c r="A368" s="104" t="s">
        <v>236</v>
      </c>
      <c r="B368" s="105" t="s">
        <v>245</v>
      </c>
      <c r="C368" s="110" t="s">
        <v>244</v>
      </c>
      <c r="D368" s="89">
        <v>663</v>
      </c>
      <c r="E368" s="90">
        <v>705554.7</v>
      </c>
      <c r="F368" s="90">
        <v>610994.69999999995</v>
      </c>
      <c r="G368" s="90">
        <v>94560</v>
      </c>
      <c r="H368" s="90"/>
      <c r="I368" s="91"/>
      <c r="J368" s="89">
        <v>592</v>
      </c>
      <c r="K368" s="90">
        <v>1140710.56</v>
      </c>
      <c r="L368" s="90">
        <v>1005230.5599999999</v>
      </c>
      <c r="M368" s="90">
        <v>135480</v>
      </c>
      <c r="N368" s="90"/>
      <c r="O368" s="91"/>
      <c r="P368" s="89">
        <v>507</v>
      </c>
      <c r="Q368" s="90">
        <f t="shared" si="49"/>
        <v>882956.2</v>
      </c>
      <c r="R368" s="90">
        <v>749636.2</v>
      </c>
      <c r="S368" s="90">
        <v>133320</v>
      </c>
      <c r="T368" s="90">
        <v>0</v>
      </c>
      <c r="U368" s="91">
        <v>0</v>
      </c>
      <c r="V368" s="122">
        <f t="shared" si="43"/>
        <v>-156</v>
      </c>
      <c r="W368" s="123">
        <f t="shared" si="43"/>
        <v>177401.5</v>
      </c>
      <c r="X368" s="123">
        <f t="shared" si="45"/>
        <v>0</v>
      </c>
      <c r="Y368" s="124">
        <f t="shared" si="45"/>
        <v>0</v>
      </c>
      <c r="Z368" s="125">
        <f t="shared" si="46"/>
        <v>-85</v>
      </c>
      <c r="AA368" s="123">
        <f t="shared" si="46"/>
        <v>-257754.3600000001</v>
      </c>
      <c r="AB368" s="123">
        <f t="shared" si="47"/>
        <v>0</v>
      </c>
      <c r="AC368" s="124">
        <f t="shared" si="47"/>
        <v>0</v>
      </c>
    </row>
    <row r="369" spans="1:29" x14ac:dyDescent="0.2">
      <c r="A369" s="104" t="s">
        <v>236</v>
      </c>
      <c r="B369" s="105" t="s">
        <v>243</v>
      </c>
      <c r="C369" s="110" t="s">
        <v>242</v>
      </c>
      <c r="D369" s="89"/>
      <c r="E369" s="90">
        <v>63048</v>
      </c>
      <c r="F369" s="90">
        <v>63048</v>
      </c>
      <c r="G369" s="90"/>
      <c r="H369" s="90"/>
      <c r="I369" s="91"/>
      <c r="J369" s="89"/>
      <c r="K369" s="90">
        <v>96167</v>
      </c>
      <c r="L369" s="90">
        <v>96167</v>
      </c>
      <c r="M369" s="90"/>
      <c r="N369" s="90"/>
      <c r="O369" s="91"/>
      <c r="P369" s="89">
        <v>0</v>
      </c>
      <c r="Q369" s="90">
        <f t="shared" si="49"/>
        <v>76101</v>
      </c>
      <c r="R369" s="90">
        <v>76101</v>
      </c>
      <c r="S369" s="90">
        <v>0</v>
      </c>
      <c r="T369" s="90">
        <v>0</v>
      </c>
      <c r="U369" s="91">
        <v>0</v>
      </c>
      <c r="V369" s="122">
        <f t="shared" si="43"/>
        <v>0</v>
      </c>
      <c r="W369" s="123">
        <f t="shared" si="43"/>
        <v>13053</v>
      </c>
      <c r="X369" s="123">
        <f t="shared" si="45"/>
        <v>0</v>
      </c>
      <c r="Y369" s="124">
        <f t="shared" si="45"/>
        <v>0</v>
      </c>
      <c r="Z369" s="125">
        <f t="shared" si="46"/>
        <v>0</v>
      </c>
      <c r="AA369" s="123">
        <f t="shared" si="46"/>
        <v>-20066</v>
      </c>
      <c r="AB369" s="123">
        <f t="shared" si="47"/>
        <v>0</v>
      </c>
      <c r="AC369" s="124">
        <f t="shared" si="47"/>
        <v>0</v>
      </c>
    </row>
    <row r="370" spans="1:29" ht="12.75" customHeight="1" x14ac:dyDescent="0.2">
      <c r="A370" s="104" t="s">
        <v>236</v>
      </c>
      <c r="B370" s="105" t="s">
        <v>241</v>
      </c>
      <c r="C370" s="110" t="s">
        <v>240</v>
      </c>
      <c r="D370" s="89">
        <v>3732</v>
      </c>
      <c r="E370" s="90">
        <v>5339014.5</v>
      </c>
      <c r="F370" s="90">
        <v>4965934.5</v>
      </c>
      <c r="G370" s="90">
        <v>373080</v>
      </c>
      <c r="H370" s="90">
        <v>22498</v>
      </c>
      <c r="I370" s="91"/>
      <c r="J370" s="89">
        <v>4138</v>
      </c>
      <c r="K370" s="90">
        <v>7671784.6500000013</v>
      </c>
      <c r="L370" s="90">
        <v>7108024.6500000013</v>
      </c>
      <c r="M370" s="90">
        <v>563760</v>
      </c>
      <c r="N370" s="90">
        <v>38251</v>
      </c>
      <c r="O370" s="91"/>
      <c r="P370" s="89">
        <v>4139</v>
      </c>
      <c r="Q370" s="90">
        <f t="shared" si="49"/>
        <v>6139175.8600000003</v>
      </c>
      <c r="R370" s="90">
        <v>5590415.8600000003</v>
      </c>
      <c r="S370" s="90">
        <v>548760</v>
      </c>
      <c r="T370" s="90">
        <v>28270</v>
      </c>
      <c r="U370" s="91">
        <v>0</v>
      </c>
      <c r="V370" s="122">
        <f t="shared" si="43"/>
        <v>407</v>
      </c>
      <c r="W370" s="123">
        <f t="shared" si="43"/>
        <v>800161.36000000034</v>
      </c>
      <c r="X370" s="123">
        <f t="shared" si="45"/>
        <v>5772</v>
      </c>
      <c r="Y370" s="124">
        <f t="shared" si="45"/>
        <v>0</v>
      </c>
      <c r="Z370" s="125">
        <f t="shared" si="46"/>
        <v>1</v>
      </c>
      <c r="AA370" s="123">
        <f t="shared" si="46"/>
        <v>-1532608.790000001</v>
      </c>
      <c r="AB370" s="123">
        <f t="shared" si="47"/>
        <v>-9981</v>
      </c>
      <c r="AC370" s="124">
        <f t="shared" si="47"/>
        <v>0</v>
      </c>
    </row>
    <row r="371" spans="1:29" x14ac:dyDescent="0.2">
      <c r="A371" s="104" t="s">
        <v>236</v>
      </c>
      <c r="B371" s="105" t="s">
        <v>239</v>
      </c>
      <c r="C371" s="110" t="s">
        <v>238</v>
      </c>
      <c r="D371" s="89">
        <v>471</v>
      </c>
      <c r="E371" s="90">
        <v>481902.9</v>
      </c>
      <c r="F371" s="90">
        <v>454302.9</v>
      </c>
      <c r="G371" s="90">
        <v>27600</v>
      </c>
      <c r="H371" s="90"/>
      <c r="I371" s="91"/>
      <c r="J371" s="89">
        <v>452</v>
      </c>
      <c r="K371" s="90">
        <v>550933.80000000005</v>
      </c>
      <c r="L371" s="90">
        <v>504493.80000000005</v>
      </c>
      <c r="M371" s="90">
        <v>46440</v>
      </c>
      <c r="N371" s="90"/>
      <c r="O371" s="91"/>
      <c r="P371" s="89">
        <v>454</v>
      </c>
      <c r="Q371" s="90">
        <f t="shared" si="49"/>
        <v>481238.20000000007</v>
      </c>
      <c r="R371" s="90">
        <v>439598.20000000007</v>
      </c>
      <c r="S371" s="90">
        <v>41640</v>
      </c>
      <c r="T371" s="90">
        <v>0</v>
      </c>
      <c r="U371" s="91">
        <v>0</v>
      </c>
      <c r="V371" s="122">
        <f t="shared" si="43"/>
        <v>-17</v>
      </c>
      <c r="W371" s="123">
        <f t="shared" si="43"/>
        <v>-664.69999999995343</v>
      </c>
      <c r="X371" s="123">
        <f t="shared" si="45"/>
        <v>0</v>
      </c>
      <c r="Y371" s="124">
        <f t="shared" si="45"/>
        <v>0</v>
      </c>
      <c r="Z371" s="125">
        <f t="shared" si="46"/>
        <v>2</v>
      </c>
      <c r="AA371" s="123">
        <f t="shared" si="46"/>
        <v>-69695.599999999977</v>
      </c>
      <c r="AB371" s="123">
        <f t="shared" si="47"/>
        <v>0</v>
      </c>
      <c r="AC371" s="124">
        <f t="shared" si="47"/>
        <v>0</v>
      </c>
    </row>
    <row r="372" spans="1:29" x14ac:dyDescent="0.2">
      <c r="A372" s="104" t="s">
        <v>236</v>
      </c>
      <c r="B372" s="105" t="s">
        <v>237</v>
      </c>
      <c r="C372" s="110" t="s">
        <v>126</v>
      </c>
      <c r="D372" s="89">
        <v>346</v>
      </c>
      <c r="E372" s="90">
        <v>330896.65999999997</v>
      </c>
      <c r="F372" s="90">
        <v>302096.65999999997</v>
      </c>
      <c r="G372" s="90">
        <v>28800</v>
      </c>
      <c r="H372" s="90"/>
      <c r="I372" s="91"/>
      <c r="J372" s="89">
        <v>353</v>
      </c>
      <c r="K372" s="90">
        <v>542390.94000000006</v>
      </c>
      <c r="L372" s="90">
        <v>498470.94000000006</v>
      </c>
      <c r="M372" s="90">
        <v>43920</v>
      </c>
      <c r="N372" s="90"/>
      <c r="O372" s="91"/>
      <c r="P372" s="89">
        <v>328</v>
      </c>
      <c r="Q372" s="90">
        <f t="shared" si="49"/>
        <v>438445.20000000007</v>
      </c>
      <c r="R372" s="90">
        <v>394525.20000000007</v>
      </c>
      <c r="S372" s="90">
        <v>43920</v>
      </c>
      <c r="T372" s="90">
        <v>0</v>
      </c>
      <c r="U372" s="91">
        <v>0</v>
      </c>
      <c r="V372" s="122">
        <f t="shared" si="43"/>
        <v>-18</v>
      </c>
      <c r="W372" s="123">
        <f t="shared" si="43"/>
        <v>107548.5400000001</v>
      </c>
      <c r="X372" s="123">
        <f t="shared" si="45"/>
        <v>0</v>
      </c>
      <c r="Y372" s="124">
        <f t="shared" si="45"/>
        <v>0</v>
      </c>
      <c r="Z372" s="125">
        <f t="shared" si="46"/>
        <v>-25</v>
      </c>
      <c r="AA372" s="123">
        <f t="shared" si="46"/>
        <v>-103945.73999999999</v>
      </c>
      <c r="AB372" s="123">
        <f t="shared" si="47"/>
        <v>0</v>
      </c>
      <c r="AC372" s="124">
        <f t="shared" si="47"/>
        <v>0</v>
      </c>
    </row>
    <row r="373" spans="1:29" ht="12.75" customHeight="1" x14ac:dyDescent="0.2">
      <c r="A373" s="104" t="s">
        <v>236</v>
      </c>
      <c r="B373" s="105" t="s">
        <v>235</v>
      </c>
      <c r="C373" s="110" t="s">
        <v>125</v>
      </c>
      <c r="D373" s="89">
        <v>388</v>
      </c>
      <c r="E373" s="90">
        <v>404533.54000000004</v>
      </c>
      <c r="F373" s="90">
        <v>352213.54000000004</v>
      </c>
      <c r="G373" s="90">
        <v>52320</v>
      </c>
      <c r="H373" s="90"/>
      <c r="I373" s="91">
        <v>1767372.9300000002</v>
      </c>
      <c r="J373" s="89">
        <v>496</v>
      </c>
      <c r="K373" s="90">
        <v>560466.4</v>
      </c>
      <c r="L373" s="90">
        <v>485706.4</v>
      </c>
      <c r="M373" s="90">
        <v>74760</v>
      </c>
      <c r="N373" s="90"/>
      <c r="O373" s="91">
        <v>2039316.0500000003</v>
      </c>
      <c r="P373" s="89">
        <v>455</v>
      </c>
      <c r="Q373" s="90">
        <f t="shared" si="49"/>
        <v>516484.89999999991</v>
      </c>
      <c r="R373" s="90">
        <v>439444.89999999991</v>
      </c>
      <c r="S373" s="90">
        <v>77040</v>
      </c>
      <c r="T373" s="90">
        <v>0</v>
      </c>
      <c r="U373" s="91">
        <v>2179809.13</v>
      </c>
      <c r="V373" s="122">
        <f t="shared" si="43"/>
        <v>67</v>
      </c>
      <c r="W373" s="123">
        <f t="shared" si="43"/>
        <v>111951.35999999987</v>
      </c>
      <c r="X373" s="123">
        <f t="shared" si="45"/>
        <v>0</v>
      </c>
      <c r="Y373" s="124">
        <f t="shared" si="45"/>
        <v>412436.19999999972</v>
      </c>
      <c r="Z373" s="125">
        <f t="shared" si="46"/>
        <v>-41</v>
      </c>
      <c r="AA373" s="123">
        <f t="shared" si="46"/>
        <v>-43981.500000000116</v>
      </c>
      <c r="AB373" s="123">
        <f t="shared" si="47"/>
        <v>0</v>
      </c>
      <c r="AC373" s="124">
        <f t="shared" si="47"/>
        <v>140493.07999999961</v>
      </c>
    </row>
    <row r="374" spans="1:29" x14ac:dyDescent="0.2">
      <c r="A374" s="104" t="s">
        <v>226</v>
      </c>
      <c r="B374" s="105" t="s">
        <v>234</v>
      </c>
      <c r="C374" s="110" t="s">
        <v>233</v>
      </c>
      <c r="D374" s="89">
        <v>90</v>
      </c>
      <c r="E374" s="90">
        <v>211030.2</v>
      </c>
      <c r="F374" s="90">
        <v>183910.2</v>
      </c>
      <c r="G374" s="90">
        <v>27120</v>
      </c>
      <c r="H374" s="90"/>
      <c r="I374" s="91"/>
      <c r="J374" s="89">
        <v>210</v>
      </c>
      <c r="K374" s="90">
        <v>217317.59999999998</v>
      </c>
      <c r="L374" s="90">
        <v>173877.59999999998</v>
      </c>
      <c r="M374" s="90">
        <v>43440</v>
      </c>
      <c r="N374" s="90"/>
      <c r="O374" s="91"/>
      <c r="P374" s="89">
        <v>195</v>
      </c>
      <c r="Q374" s="90">
        <f t="shared" ref="Q374:Q382" si="50">SUM(R374:S374)</f>
        <v>267888.09999999998</v>
      </c>
      <c r="R374" s="90">
        <v>225768.09999999998</v>
      </c>
      <c r="S374" s="90">
        <v>42120</v>
      </c>
      <c r="T374" s="90">
        <v>0</v>
      </c>
      <c r="U374" s="91">
        <v>0</v>
      </c>
      <c r="V374" s="122">
        <f t="shared" si="43"/>
        <v>105</v>
      </c>
      <c r="W374" s="123">
        <f t="shared" si="43"/>
        <v>56857.899999999965</v>
      </c>
      <c r="X374" s="123">
        <f t="shared" si="45"/>
        <v>0</v>
      </c>
      <c r="Y374" s="124">
        <f t="shared" si="45"/>
        <v>0</v>
      </c>
      <c r="Z374" s="125">
        <f t="shared" si="46"/>
        <v>-15</v>
      </c>
      <c r="AA374" s="123">
        <f t="shared" si="46"/>
        <v>50570.5</v>
      </c>
      <c r="AB374" s="123">
        <f t="shared" si="47"/>
        <v>0</v>
      </c>
      <c r="AC374" s="124">
        <f t="shared" si="47"/>
        <v>0</v>
      </c>
    </row>
    <row r="375" spans="1:29" x14ac:dyDescent="0.2">
      <c r="A375" s="104" t="s">
        <v>226</v>
      </c>
      <c r="B375" s="105" t="s">
        <v>232</v>
      </c>
      <c r="C375" s="110" t="s">
        <v>231</v>
      </c>
      <c r="D375" s="89">
        <v>3415</v>
      </c>
      <c r="E375" s="90">
        <v>3777840.1999999997</v>
      </c>
      <c r="F375" s="90">
        <v>3408960.1999999997</v>
      </c>
      <c r="G375" s="90">
        <v>368880</v>
      </c>
      <c r="H375" s="90">
        <v>19091</v>
      </c>
      <c r="I375" s="91"/>
      <c r="J375" s="89">
        <v>3747</v>
      </c>
      <c r="K375" s="90">
        <v>6672889.2999999998</v>
      </c>
      <c r="L375" s="90">
        <v>6111529.2999999998</v>
      </c>
      <c r="M375" s="90">
        <v>561360</v>
      </c>
      <c r="N375" s="90">
        <v>36709</v>
      </c>
      <c r="O375" s="91"/>
      <c r="P375" s="89">
        <v>3654</v>
      </c>
      <c r="Q375" s="90">
        <f t="shared" si="50"/>
        <v>4968291.9400000004</v>
      </c>
      <c r="R375" s="90">
        <v>4412451.9400000004</v>
      </c>
      <c r="S375" s="90">
        <v>555840</v>
      </c>
      <c r="T375" s="90">
        <v>19998</v>
      </c>
      <c r="U375" s="91">
        <v>0</v>
      </c>
      <c r="V375" s="122">
        <f t="shared" si="43"/>
        <v>239</v>
      </c>
      <c r="W375" s="123">
        <f t="shared" si="43"/>
        <v>1190451.7400000007</v>
      </c>
      <c r="X375" s="123">
        <f t="shared" si="45"/>
        <v>907</v>
      </c>
      <c r="Y375" s="124">
        <f t="shared" si="45"/>
        <v>0</v>
      </c>
      <c r="Z375" s="125">
        <f t="shared" si="46"/>
        <v>-93</v>
      </c>
      <c r="AA375" s="123">
        <f t="shared" si="46"/>
        <v>-1704597.3599999994</v>
      </c>
      <c r="AB375" s="123">
        <f t="shared" si="47"/>
        <v>-16711</v>
      </c>
      <c r="AC375" s="124">
        <f t="shared" si="47"/>
        <v>0</v>
      </c>
    </row>
    <row r="376" spans="1:29" x14ac:dyDescent="0.2">
      <c r="A376" s="104">
        <v>27</v>
      </c>
      <c r="B376" s="105" t="s">
        <v>230</v>
      </c>
      <c r="C376" s="110" t="s">
        <v>229</v>
      </c>
      <c r="D376" s="89">
        <v>407</v>
      </c>
      <c r="E376" s="90">
        <v>918409.6</v>
      </c>
      <c r="F376" s="90">
        <v>888889.6</v>
      </c>
      <c r="G376" s="90">
        <v>29520</v>
      </c>
      <c r="H376" s="90">
        <v>120</v>
      </c>
      <c r="I376" s="91"/>
      <c r="J376" s="89">
        <v>484</v>
      </c>
      <c r="K376" s="90">
        <v>1266823</v>
      </c>
      <c r="L376" s="90">
        <v>1220263</v>
      </c>
      <c r="M376" s="90">
        <v>46560</v>
      </c>
      <c r="N376" s="90">
        <v>7920</v>
      </c>
      <c r="O376" s="91"/>
      <c r="P376" s="89">
        <v>525</v>
      </c>
      <c r="Q376" s="90">
        <f t="shared" si="50"/>
        <v>1205108.9000000001</v>
      </c>
      <c r="R376" s="90">
        <v>1156388.9000000001</v>
      </c>
      <c r="S376" s="90">
        <v>48720</v>
      </c>
      <c r="T376" s="90">
        <v>450</v>
      </c>
      <c r="U376" s="91">
        <v>0</v>
      </c>
      <c r="V376" s="122">
        <f t="shared" si="43"/>
        <v>118</v>
      </c>
      <c r="W376" s="123">
        <f t="shared" si="43"/>
        <v>286699.30000000016</v>
      </c>
      <c r="X376" s="123">
        <f t="shared" si="45"/>
        <v>330</v>
      </c>
      <c r="Y376" s="124">
        <f t="shared" si="45"/>
        <v>0</v>
      </c>
      <c r="Z376" s="125">
        <f t="shared" si="46"/>
        <v>41</v>
      </c>
      <c r="AA376" s="123">
        <f t="shared" si="46"/>
        <v>-61714.09999999986</v>
      </c>
      <c r="AB376" s="123">
        <f t="shared" si="47"/>
        <v>-7470</v>
      </c>
      <c r="AC376" s="124">
        <f t="shared" si="47"/>
        <v>0</v>
      </c>
    </row>
    <row r="377" spans="1:29" ht="12.75" customHeight="1" x14ac:dyDescent="0.2">
      <c r="A377" s="104" t="s">
        <v>226</v>
      </c>
      <c r="B377" s="105" t="s">
        <v>228</v>
      </c>
      <c r="C377" s="110" t="s">
        <v>227</v>
      </c>
      <c r="D377" s="89">
        <v>1663</v>
      </c>
      <c r="E377" s="90">
        <v>2282191.2999999998</v>
      </c>
      <c r="F377" s="90">
        <v>2146231.2999999998</v>
      </c>
      <c r="G377" s="90">
        <v>135960</v>
      </c>
      <c r="H377" s="90"/>
      <c r="I377" s="91">
        <v>2558242.9300000006</v>
      </c>
      <c r="J377" s="89">
        <v>1794</v>
      </c>
      <c r="K377" s="90">
        <v>3445977.4000000004</v>
      </c>
      <c r="L377" s="90">
        <v>3239457.4000000004</v>
      </c>
      <c r="M377" s="90">
        <v>206520</v>
      </c>
      <c r="N377" s="90">
        <v>43200</v>
      </c>
      <c r="O377" s="91">
        <v>2676947.62</v>
      </c>
      <c r="P377" s="89">
        <v>1586</v>
      </c>
      <c r="Q377" s="90">
        <f t="shared" si="50"/>
        <v>2885977.7</v>
      </c>
      <c r="R377" s="90">
        <v>2693737.7</v>
      </c>
      <c r="S377" s="90">
        <v>192240</v>
      </c>
      <c r="T377" s="90">
        <v>23904</v>
      </c>
      <c r="U377" s="91">
        <v>2665222.5</v>
      </c>
      <c r="V377" s="122">
        <f t="shared" si="43"/>
        <v>-77</v>
      </c>
      <c r="W377" s="123">
        <f t="shared" si="43"/>
        <v>603786.40000000037</v>
      </c>
      <c r="X377" s="123">
        <f t="shared" si="45"/>
        <v>23904</v>
      </c>
      <c r="Y377" s="124">
        <f t="shared" si="45"/>
        <v>106979.56999999937</v>
      </c>
      <c r="Z377" s="125">
        <f t="shared" si="46"/>
        <v>-208</v>
      </c>
      <c r="AA377" s="123">
        <f t="shared" si="46"/>
        <v>-559999.70000000019</v>
      </c>
      <c r="AB377" s="123">
        <f t="shared" si="47"/>
        <v>-19296</v>
      </c>
      <c r="AC377" s="124">
        <f t="shared" si="47"/>
        <v>-11725.120000000112</v>
      </c>
    </row>
    <row r="378" spans="1:29" x14ac:dyDescent="0.2">
      <c r="A378" s="104" t="s">
        <v>226</v>
      </c>
      <c r="B378" s="105" t="s">
        <v>225</v>
      </c>
      <c r="C378" s="110" t="s">
        <v>224</v>
      </c>
      <c r="D378" s="89"/>
      <c r="E378" s="90">
        <v>200542</v>
      </c>
      <c r="F378" s="90">
        <v>194062</v>
      </c>
      <c r="G378" s="90">
        <v>6480</v>
      </c>
      <c r="H378" s="90"/>
      <c r="I378" s="91"/>
      <c r="J378" s="89"/>
      <c r="K378" s="90">
        <v>258770</v>
      </c>
      <c r="L378" s="90">
        <v>249050</v>
      </c>
      <c r="M378" s="90">
        <v>9720</v>
      </c>
      <c r="N378" s="90"/>
      <c r="O378" s="91"/>
      <c r="P378" s="89">
        <v>0</v>
      </c>
      <c r="Q378" s="90">
        <f t="shared" si="50"/>
        <v>252990</v>
      </c>
      <c r="R378" s="90">
        <v>243270</v>
      </c>
      <c r="S378" s="90">
        <v>9720</v>
      </c>
      <c r="T378" s="90">
        <v>0</v>
      </c>
      <c r="U378" s="91">
        <v>0</v>
      </c>
      <c r="V378" s="122">
        <f t="shared" si="43"/>
        <v>0</v>
      </c>
      <c r="W378" s="123">
        <f t="shared" si="43"/>
        <v>52448</v>
      </c>
      <c r="X378" s="123">
        <f t="shared" si="45"/>
        <v>0</v>
      </c>
      <c r="Y378" s="124">
        <f t="shared" si="45"/>
        <v>0</v>
      </c>
      <c r="Z378" s="125">
        <f t="shared" si="46"/>
        <v>0</v>
      </c>
      <c r="AA378" s="123">
        <f t="shared" si="46"/>
        <v>-5780</v>
      </c>
      <c r="AB378" s="123">
        <f t="shared" si="47"/>
        <v>0</v>
      </c>
      <c r="AC378" s="124">
        <f t="shared" si="47"/>
        <v>0</v>
      </c>
    </row>
    <row r="379" spans="1:29" x14ac:dyDescent="0.2">
      <c r="A379" s="104" t="s">
        <v>217</v>
      </c>
      <c r="B379" s="105" t="s">
        <v>223</v>
      </c>
      <c r="C379" s="110" t="s">
        <v>222</v>
      </c>
      <c r="D379" s="89">
        <v>193</v>
      </c>
      <c r="E379" s="90">
        <v>281385.2</v>
      </c>
      <c r="F379" s="90">
        <v>242745.2</v>
      </c>
      <c r="G379" s="90">
        <v>38640</v>
      </c>
      <c r="H379" s="90"/>
      <c r="I379" s="91"/>
      <c r="J379" s="89">
        <v>230</v>
      </c>
      <c r="K379" s="90">
        <v>460831.39999999997</v>
      </c>
      <c r="L379" s="90">
        <v>397831.39999999997</v>
      </c>
      <c r="M379" s="90">
        <v>63000</v>
      </c>
      <c r="N379" s="90"/>
      <c r="O379" s="91"/>
      <c r="P379" s="89">
        <v>207</v>
      </c>
      <c r="Q379" s="90">
        <f t="shared" si="50"/>
        <v>362679</v>
      </c>
      <c r="R379" s="90">
        <v>308679</v>
      </c>
      <c r="S379" s="90">
        <v>54000</v>
      </c>
      <c r="T379" s="90">
        <v>0</v>
      </c>
      <c r="U379" s="91">
        <v>0</v>
      </c>
      <c r="V379" s="122">
        <f t="shared" si="43"/>
        <v>14</v>
      </c>
      <c r="W379" s="123">
        <f t="shared" si="43"/>
        <v>81293.799999999988</v>
      </c>
      <c r="X379" s="123">
        <f t="shared" si="45"/>
        <v>0</v>
      </c>
      <c r="Y379" s="124">
        <f t="shared" si="45"/>
        <v>0</v>
      </c>
      <c r="Z379" s="125">
        <f t="shared" si="46"/>
        <v>-23</v>
      </c>
      <c r="AA379" s="123">
        <f t="shared" si="46"/>
        <v>-98152.399999999965</v>
      </c>
      <c r="AB379" s="123">
        <f t="shared" si="47"/>
        <v>0</v>
      </c>
      <c r="AC379" s="124">
        <f t="shared" si="47"/>
        <v>0</v>
      </c>
    </row>
    <row r="380" spans="1:29" x14ac:dyDescent="0.2">
      <c r="A380" s="104" t="s">
        <v>217</v>
      </c>
      <c r="B380" s="105" t="s">
        <v>221</v>
      </c>
      <c r="C380" s="110" t="s">
        <v>220</v>
      </c>
      <c r="D380" s="89">
        <v>1787</v>
      </c>
      <c r="E380" s="90">
        <v>2424981.9499999997</v>
      </c>
      <c r="F380" s="90">
        <v>2175621.9499999997</v>
      </c>
      <c r="G380" s="90">
        <v>249360</v>
      </c>
      <c r="H380" s="90">
        <v>20554</v>
      </c>
      <c r="I380" s="91"/>
      <c r="J380" s="89">
        <v>1737</v>
      </c>
      <c r="K380" s="90">
        <v>3650010.4000000004</v>
      </c>
      <c r="L380" s="90">
        <v>3278010.4000000004</v>
      </c>
      <c r="M380" s="90">
        <v>372000</v>
      </c>
      <c r="N380" s="90">
        <v>22684</v>
      </c>
      <c r="O380" s="91"/>
      <c r="P380" s="89">
        <v>1573</v>
      </c>
      <c r="Q380" s="90">
        <f t="shared" si="50"/>
        <v>2755164.0999999996</v>
      </c>
      <c r="R380" s="90">
        <v>2390244.0999999996</v>
      </c>
      <c r="S380" s="90">
        <v>364920</v>
      </c>
      <c r="T380" s="90">
        <v>22637</v>
      </c>
      <c r="U380" s="91">
        <v>0</v>
      </c>
      <c r="V380" s="122">
        <f t="shared" si="43"/>
        <v>-214</v>
      </c>
      <c r="W380" s="123">
        <f t="shared" si="43"/>
        <v>330182.14999999991</v>
      </c>
      <c r="X380" s="123">
        <f t="shared" si="45"/>
        <v>2083</v>
      </c>
      <c r="Y380" s="124">
        <f t="shared" si="45"/>
        <v>0</v>
      </c>
      <c r="Z380" s="125">
        <f t="shared" si="46"/>
        <v>-164</v>
      </c>
      <c r="AA380" s="123">
        <f t="shared" si="46"/>
        <v>-894846.30000000075</v>
      </c>
      <c r="AB380" s="123">
        <f t="shared" si="47"/>
        <v>-47</v>
      </c>
      <c r="AC380" s="124">
        <f t="shared" si="47"/>
        <v>0</v>
      </c>
    </row>
    <row r="381" spans="1:29" ht="12.75" customHeight="1" x14ac:dyDescent="0.2">
      <c r="A381" s="104" t="s">
        <v>217</v>
      </c>
      <c r="B381" s="105" t="s">
        <v>219</v>
      </c>
      <c r="C381" s="110" t="s">
        <v>218</v>
      </c>
      <c r="D381" s="89">
        <v>610</v>
      </c>
      <c r="E381" s="90">
        <v>454219.9</v>
      </c>
      <c r="F381" s="90">
        <v>407419.9</v>
      </c>
      <c r="G381" s="90">
        <v>46800</v>
      </c>
      <c r="H381" s="90"/>
      <c r="I381" s="91"/>
      <c r="J381" s="89">
        <v>650</v>
      </c>
      <c r="K381" s="90">
        <v>1311157.1000000001</v>
      </c>
      <c r="L381" s="90">
        <v>1228837.1000000001</v>
      </c>
      <c r="M381" s="90">
        <v>82320</v>
      </c>
      <c r="N381" s="90"/>
      <c r="O381" s="91"/>
      <c r="P381" s="89">
        <v>611</v>
      </c>
      <c r="Q381" s="90">
        <f t="shared" si="50"/>
        <v>691516.89999999991</v>
      </c>
      <c r="R381" s="90">
        <v>601516.89999999991</v>
      </c>
      <c r="S381" s="90">
        <v>90000</v>
      </c>
      <c r="T381" s="90">
        <v>0</v>
      </c>
      <c r="U381" s="91">
        <v>0</v>
      </c>
      <c r="V381" s="122">
        <f t="shared" si="43"/>
        <v>1</v>
      </c>
      <c r="W381" s="123">
        <f t="shared" si="43"/>
        <v>237296.99999999988</v>
      </c>
      <c r="X381" s="123">
        <f t="shared" si="45"/>
        <v>0</v>
      </c>
      <c r="Y381" s="124">
        <f t="shared" si="45"/>
        <v>0</v>
      </c>
      <c r="Z381" s="125">
        <f t="shared" si="46"/>
        <v>-39</v>
      </c>
      <c r="AA381" s="123">
        <f t="shared" si="46"/>
        <v>-619640.20000000019</v>
      </c>
      <c r="AB381" s="123">
        <f t="shared" si="47"/>
        <v>0</v>
      </c>
      <c r="AC381" s="124">
        <f t="shared" si="47"/>
        <v>0</v>
      </c>
    </row>
    <row r="382" spans="1:29" ht="12.75" customHeight="1" thickBot="1" x14ac:dyDescent="0.25">
      <c r="A382" s="111" t="s">
        <v>217</v>
      </c>
      <c r="B382" s="112" t="s">
        <v>216</v>
      </c>
      <c r="C382" s="113" t="s">
        <v>215</v>
      </c>
      <c r="D382" s="92">
        <v>683</v>
      </c>
      <c r="E382" s="93">
        <v>1303644.0199999998</v>
      </c>
      <c r="F382" s="93">
        <v>1265004.0199999998</v>
      </c>
      <c r="G382" s="93">
        <v>38640</v>
      </c>
      <c r="H382" s="93"/>
      <c r="I382" s="94"/>
      <c r="J382" s="92">
        <v>686</v>
      </c>
      <c r="K382" s="93">
        <v>1624917.7</v>
      </c>
      <c r="L382" s="93">
        <v>1570917.7</v>
      </c>
      <c r="M382" s="93">
        <v>54000</v>
      </c>
      <c r="N382" s="93">
        <v>6090</v>
      </c>
      <c r="O382" s="94"/>
      <c r="P382" s="92">
        <v>719</v>
      </c>
      <c r="Q382" s="93">
        <f t="shared" si="50"/>
        <v>1601088.1</v>
      </c>
      <c r="R382" s="93">
        <v>1547448.1</v>
      </c>
      <c r="S382" s="93">
        <v>53640</v>
      </c>
      <c r="T382" s="93">
        <v>900</v>
      </c>
      <c r="U382" s="94">
        <v>0</v>
      </c>
      <c r="V382" s="127">
        <f t="shared" si="43"/>
        <v>36</v>
      </c>
      <c r="W382" s="128">
        <f t="shared" si="43"/>
        <v>297444.08000000031</v>
      </c>
      <c r="X382" s="128">
        <f t="shared" si="45"/>
        <v>900</v>
      </c>
      <c r="Y382" s="129">
        <f t="shared" si="45"/>
        <v>0</v>
      </c>
      <c r="Z382" s="130">
        <f t="shared" si="46"/>
        <v>33</v>
      </c>
      <c r="AA382" s="128">
        <f t="shared" si="46"/>
        <v>-23829.59999999986</v>
      </c>
      <c r="AB382" s="128">
        <f t="shared" si="47"/>
        <v>-5190</v>
      </c>
      <c r="AC382" s="129">
        <f t="shared" si="47"/>
        <v>0</v>
      </c>
    </row>
  </sheetData>
  <sheetProtection algorithmName="SHA-512" hashValue="w2n1KdChcOgUnKyYklqxzbE4R2WgvG8Rgz6TciwjKaOcGUMCx4SyPs0ZCnVft2fyK4rkmwYmqNlbyszEEIH7EQ==" saltValue="II5+xNGtgTL1sg2xUKzM6A==" spinCount="100000" sheet="1" objects="1" scenarios="1"/>
  <mergeCells count="36">
    <mergeCell ref="K4:K5"/>
    <mergeCell ref="D3:I3"/>
    <mergeCell ref="D4:D5"/>
    <mergeCell ref="E4:E5"/>
    <mergeCell ref="G4:G5"/>
    <mergeCell ref="H4:H5"/>
    <mergeCell ref="I4:I5"/>
    <mergeCell ref="A2:AC2"/>
    <mergeCell ref="U4:U5"/>
    <mergeCell ref="A3:A5"/>
    <mergeCell ref="B3:B5"/>
    <mergeCell ref="C3:C5"/>
    <mergeCell ref="P3:U3"/>
    <mergeCell ref="P4:P5"/>
    <mergeCell ref="Q4:Q5"/>
    <mergeCell ref="R4:R5"/>
    <mergeCell ref="S4:S5"/>
    <mergeCell ref="T4:T5"/>
    <mergeCell ref="J3:O3"/>
    <mergeCell ref="J4:J5"/>
    <mergeCell ref="A1:AC1"/>
    <mergeCell ref="V3:Y3"/>
    <mergeCell ref="Z3:AC3"/>
    <mergeCell ref="V4:V5"/>
    <mergeCell ref="W4:W5"/>
    <mergeCell ref="X4:X5"/>
    <mergeCell ref="Y4:Y5"/>
    <mergeCell ref="Z4:Z5"/>
    <mergeCell ref="AA4:AA5"/>
    <mergeCell ref="AB4:AB5"/>
    <mergeCell ref="AC4:AC5"/>
    <mergeCell ref="L4:L5"/>
    <mergeCell ref="M4:M5"/>
    <mergeCell ref="N4:N5"/>
    <mergeCell ref="O4:O5"/>
    <mergeCell ref="F4:F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horizontalDpi="300" verticalDpi="300" r:id="rId1"/>
  <headerFooter>
    <oddFooter>&amp;R&amp;P/&amp;N</oddFooter>
  </headerFooter>
  <rowBreaks count="4" manualBreakCount="4">
    <brk id="35" max="9" man="1"/>
    <brk id="206" max="9" man="1"/>
    <brk id="301" max="9" man="1"/>
    <brk id="3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Държавни ЛЗБП Q1</vt:lpstr>
      <vt:lpstr>Общински ЛЗБП Q1</vt:lpstr>
      <vt:lpstr>НЗОК Q1</vt:lpstr>
      <vt:lpstr>'НЗОК Q1'!Print_Area</vt:lpstr>
      <vt:lpstr>'НЗОК Q1'!Print_Titles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2022-07-20T07:22:26Z</dcterms:created>
  <dcterms:modified xsi:type="dcterms:W3CDTF">2022-07-28T11:46:09Z</dcterms:modified>
</cp:coreProperties>
</file>