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Q3-2022\Показатели\"/>
    </mc:Choice>
  </mc:AlternateContent>
  <workbookProtection workbookAlgorithmName="SHA-512" workbookHashValue="afCniHJ20M6tnkIYuCcFS7c4edUA0kkgwTXT4DEu53oRHCVcSwQy1qCQEIH5+Ut53hqBY29BqtjMwx+6qE124Q==" workbookSaltValue="ex0WHEIcMjMuJeMUWQXy3Q==" workbookSpinCount="100000" lockStructure="1"/>
  <bookViews>
    <workbookView xWindow="-120" yWindow="-120" windowWidth="29040" windowHeight="15840"/>
  </bookViews>
  <sheets>
    <sheet name="Държавни" sheetId="1" r:id="rId1"/>
    <sheet name="Общински" sheetId="2" r:id="rId2"/>
    <sheet name="НЗОК" sheetId="4" r:id="rId3"/>
  </sheets>
  <definedNames>
    <definedName name="_xlnm._FilterDatabase" localSheetId="2" hidden="1">НЗОК!$A$6:$U$390</definedName>
    <definedName name="_xlnm.Print_Area" localSheetId="2">НЗОК!$A$1:$U$390</definedName>
    <definedName name="_xlnm.Print_Titles" localSheetId="2">НЗОК!$2:$6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90" i="4" l="1"/>
  <c r="AB390" i="4"/>
  <c r="AA390" i="4"/>
  <c r="Z390" i="4"/>
  <c r="Y390" i="4"/>
  <c r="X390" i="4"/>
  <c r="W390" i="4"/>
  <c r="V390" i="4"/>
  <c r="AC389" i="4"/>
  <c r="AB389" i="4"/>
  <c r="AA389" i="4"/>
  <c r="Z389" i="4"/>
  <c r="Y389" i="4"/>
  <c r="X389" i="4"/>
  <c r="W389" i="4"/>
  <c r="V389" i="4"/>
  <c r="AC388" i="4"/>
  <c r="AB388" i="4"/>
  <c r="AA388" i="4"/>
  <c r="Z388" i="4"/>
  <c r="Y388" i="4"/>
  <c r="X388" i="4"/>
  <c r="W388" i="4"/>
  <c r="V388" i="4"/>
  <c r="AC387" i="4"/>
  <c r="AB387" i="4"/>
  <c r="AA387" i="4"/>
  <c r="Z387" i="4"/>
  <c r="Y387" i="4"/>
  <c r="X387" i="4"/>
  <c r="W387" i="4"/>
  <c r="V387" i="4"/>
  <c r="AC386" i="4"/>
  <c r="AB386" i="4"/>
  <c r="AA386" i="4"/>
  <c r="Z386" i="4"/>
  <c r="Y386" i="4"/>
  <c r="X386" i="4"/>
  <c r="W386" i="4"/>
  <c r="V386" i="4"/>
  <c r="AC385" i="4"/>
  <c r="AB385" i="4"/>
  <c r="AA385" i="4"/>
  <c r="Z385" i="4"/>
  <c r="Y385" i="4"/>
  <c r="X385" i="4"/>
  <c r="W385" i="4"/>
  <c r="V385" i="4"/>
  <c r="Y384" i="4"/>
  <c r="X384" i="4"/>
  <c r="W384" i="4"/>
  <c r="V384" i="4"/>
  <c r="Y383" i="4"/>
  <c r="X383" i="4"/>
  <c r="W383" i="4"/>
  <c r="V383" i="4"/>
  <c r="Y382" i="4"/>
  <c r="X382" i="4"/>
  <c r="W382" i="4"/>
  <c r="V382" i="4"/>
  <c r="Y381" i="4"/>
  <c r="X381" i="4"/>
  <c r="W381" i="4"/>
  <c r="V381" i="4"/>
  <c r="Y380" i="4"/>
  <c r="X380" i="4"/>
  <c r="W380" i="4"/>
  <c r="V380" i="4"/>
  <c r="Y379" i="4"/>
  <c r="X379" i="4"/>
  <c r="W379" i="4"/>
  <c r="V379" i="4"/>
  <c r="Y378" i="4"/>
  <c r="X378" i="4"/>
  <c r="W378" i="4"/>
  <c r="V378" i="4"/>
  <c r="Y377" i="4"/>
  <c r="X377" i="4"/>
  <c r="W377" i="4"/>
  <c r="V377" i="4"/>
  <c r="Y376" i="4"/>
  <c r="X376" i="4"/>
  <c r="W376" i="4"/>
  <c r="V376" i="4"/>
  <c r="Y375" i="4"/>
  <c r="X375" i="4"/>
  <c r="W375" i="4"/>
  <c r="V375" i="4"/>
  <c r="Y374" i="4"/>
  <c r="X374" i="4"/>
  <c r="W374" i="4"/>
  <c r="V374" i="4"/>
  <c r="Y373" i="4"/>
  <c r="X373" i="4"/>
  <c r="W373" i="4"/>
  <c r="V373" i="4"/>
  <c r="Y372" i="4"/>
  <c r="X372" i="4"/>
  <c r="W372" i="4"/>
  <c r="V372" i="4"/>
  <c r="Y371" i="4"/>
  <c r="X371" i="4"/>
  <c r="W371" i="4"/>
  <c r="V371" i="4"/>
  <c r="Y370" i="4"/>
  <c r="X370" i="4"/>
  <c r="W370" i="4"/>
  <c r="V370" i="4"/>
  <c r="Y369" i="4"/>
  <c r="X369" i="4"/>
  <c r="W369" i="4"/>
  <c r="V369" i="4"/>
  <c r="Y368" i="4"/>
  <c r="X368" i="4"/>
  <c r="W368" i="4"/>
  <c r="V368" i="4"/>
  <c r="Y367" i="4"/>
  <c r="X367" i="4"/>
  <c r="W367" i="4"/>
  <c r="V367" i="4"/>
  <c r="Y366" i="4"/>
  <c r="X366" i="4"/>
  <c r="W366" i="4"/>
  <c r="V366" i="4"/>
  <c r="Y365" i="4"/>
  <c r="X365" i="4"/>
  <c r="W365" i="4"/>
  <c r="V365" i="4"/>
  <c r="Y364" i="4"/>
  <c r="X364" i="4"/>
  <c r="W364" i="4"/>
  <c r="V364" i="4"/>
  <c r="Y363" i="4"/>
  <c r="X363" i="4"/>
  <c r="W363" i="4"/>
  <c r="V363" i="4"/>
  <c r="Y362" i="4"/>
  <c r="X362" i="4"/>
  <c r="W362" i="4"/>
  <c r="V362" i="4"/>
  <c r="Y361" i="4"/>
  <c r="X361" i="4"/>
  <c r="W361" i="4"/>
  <c r="V361" i="4"/>
  <c r="Y360" i="4"/>
  <c r="X360" i="4"/>
  <c r="W360" i="4"/>
  <c r="V360" i="4"/>
  <c r="Y359" i="4"/>
  <c r="X359" i="4"/>
  <c r="W359" i="4"/>
  <c r="V359" i="4"/>
  <c r="Y358" i="4"/>
  <c r="X358" i="4"/>
  <c r="W358" i="4"/>
  <c r="V358" i="4"/>
  <c r="Y357" i="4"/>
  <c r="X357" i="4"/>
  <c r="W357" i="4"/>
  <c r="V357" i="4"/>
  <c r="Y356" i="4"/>
  <c r="X356" i="4"/>
  <c r="W356" i="4"/>
  <c r="V356" i="4"/>
  <c r="Y355" i="4"/>
  <c r="X355" i="4"/>
  <c r="W355" i="4"/>
  <c r="V355" i="4"/>
  <c r="Y354" i="4"/>
  <c r="X354" i="4"/>
  <c r="W354" i="4"/>
  <c r="V354" i="4"/>
  <c r="Y353" i="4"/>
  <c r="X353" i="4"/>
  <c r="W353" i="4"/>
  <c r="V353" i="4"/>
  <c r="Y352" i="4"/>
  <c r="X352" i="4"/>
  <c r="W352" i="4"/>
  <c r="V352" i="4"/>
  <c r="Y351" i="4"/>
  <c r="X351" i="4"/>
  <c r="W351" i="4"/>
  <c r="V351" i="4"/>
  <c r="Y350" i="4"/>
  <c r="X350" i="4"/>
  <c r="W350" i="4"/>
  <c r="V350" i="4"/>
  <c r="Y349" i="4"/>
  <c r="X349" i="4"/>
  <c r="W349" i="4"/>
  <c r="V349" i="4"/>
  <c r="Y348" i="4"/>
  <c r="X348" i="4"/>
  <c r="W348" i="4"/>
  <c r="V348" i="4"/>
  <c r="Y347" i="4"/>
  <c r="X347" i="4"/>
  <c r="W347" i="4"/>
  <c r="V347" i="4"/>
  <c r="Y346" i="4"/>
  <c r="X346" i="4"/>
  <c r="W346" i="4"/>
  <c r="V346" i="4"/>
  <c r="Y345" i="4"/>
  <c r="X345" i="4"/>
  <c r="W345" i="4"/>
  <c r="V345" i="4"/>
  <c r="Y344" i="4"/>
  <c r="X344" i="4"/>
  <c r="W344" i="4"/>
  <c r="V344" i="4"/>
  <c r="Y343" i="4"/>
  <c r="X343" i="4"/>
  <c r="W343" i="4"/>
  <c r="V343" i="4"/>
  <c r="Y342" i="4"/>
  <c r="X342" i="4"/>
  <c r="W342" i="4"/>
  <c r="V342" i="4"/>
  <c r="Y341" i="4"/>
  <c r="X341" i="4"/>
  <c r="W341" i="4"/>
  <c r="V341" i="4"/>
  <c r="Y340" i="4"/>
  <c r="X340" i="4"/>
  <c r="W340" i="4"/>
  <c r="V340" i="4"/>
  <c r="Y339" i="4"/>
  <c r="X339" i="4"/>
  <c r="W339" i="4"/>
  <c r="V339" i="4"/>
  <c r="Y338" i="4"/>
  <c r="X338" i="4"/>
  <c r="W338" i="4"/>
  <c r="V338" i="4"/>
  <c r="Y337" i="4"/>
  <c r="X337" i="4"/>
  <c r="W337" i="4"/>
  <c r="V337" i="4"/>
  <c r="Y336" i="4"/>
  <c r="X336" i="4"/>
  <c r="W336" i="4"/>
  <c r="V336" i="4"/>
  <c r="Y335" i="4"/>
  <c r="X335" i="4"/>
  <c r="W335" i="4"/>
  <c r="V335" i="4"/>
  <c r="Y334" i="4"/>
  <c r="X334" i="4"/>
  <c r="W334" i="4"/>
  <c r="V334" i="4"/>
  <c r="Y333" i="4"/>
  <c r="X333" i="4"/>
  <c r="W333" i="4"/>
  <c r="V333" i="4"/>
  <c r="Y332" i="4"/>
  <c r="X332" i="4"/>
  <c r="W332" i="4"/>
  <c r="V332" i="4"/>
  <c r="Y331" i="4"/>
  <c r="X331" i="4"/>
  <c r="W331" i="4"/>
  <c r="V331" i="4"/>
  <c r="Y330" i="4"/>
  <c r="X330" i="4"/>
  <c r="W330" i="4"/>
  <c r="V330" i="4"/>
  <c r="Y329" i="4"/>
  <c r="X329" i="4"/>
  <c r="W329" i="4"/>
  <c r="V329" i="4"/>
  <c r="Y328" i="4"/>
  <c r="X328" i="4"/>
  <c r="W328" i="4"/>
  <c r="V328" i="4"/>
  <c r="Y327" i="4"/>
  <c r="X327" i="4"/>
  <c r="W327" i="4"/>
  <c r="V327" i="4"/>
  <c r="Y326" i="4"/>
  <c r="X326" i="4"/>
  <c r="W326" i="4"/>
  <c r="V326" i="4"/>
  <c r="Y325" i="4"/>
  <c r="X325" i="4"/>
  <c r="W325" i="4"/>
  <c r="V325" i="4"/>
  <c r="Y324" i="4"/>
  <c r="X324" i="4"/>
  <c r="W324" i="4"/>
  <c r="V324" i="4"/>
  <c r="Y323" i="4"/>
  <c r="X323" i="4"/>
  <c r="W323" i="4"/>
  <c r="V323" i="4"/>
  <c r="Y322" i="4"/>
  <c r="X322" i="4"/>
  <c r="W322" i="4"/>
  <c r="V322" i="4"/>
  <c r="Y321" i="4"/>
  <c r="X321" i="4"/>
  <c r="W321" i="4"/>
  <c r="V321" i="4"/>
  <c r="Y320" i="4"/>
  <c r="X320" i="4"/>
  <c r="W320" i="4"/>
  <c r="V320" i="4"/>
  <c r="Y319" i="4"/>
  <c r="X319" i="4"/>
  <c r="W319" i="4"/>
  <c r="V319" i="4"/>
  <c r="Y318" i="4"/>
  <c r="X318" i="4"/>
  <c r="W318" i="4"/>
  <c r="V318" i="4"/>
  <c r="Y317" i="4"/>
  <c r="X317" i="4"/>
  <c r="W317" i="4"/>
  <c r="V317" i="4"/>
  <c r="Y316" i="4"/>
  <c r="X316" i="4"/>
  <c r="W316" i="4"/>
  <c r="V316" i="4"/>
  <c r="Y315" i="4"/>
  <c r="X315" i="4"/>
  <c r="W315" i="4"/>
  <c r="V315" i="4"/>
  <c r="Y314" i="4"/>
  <c r="X314" i="4"/>
  <c r="W314" i="4"/>
  <c r="V314" i="4"/>
  <c r="Y313" i="4"/>
  <c r="X313" i="4"/>
  <c r="W313" i="4"/>
  <c r="V313" i="4"/>
  <c r="Y312" i="4"/>
  <c r="X312" i="4"/>
  <c r="W312" i="4"/>
  <c r="V312" i="4"/>
  <c r="Y311" i="4"/>
  <c r="X311" i="4"/>
  <c r="W311" i="4"/>
  <c r="V311" i="4"/>
  <c r="Y310" i="4"/>
  <c r="X310" i="4"/>
  <c r="W310" i="4"/>
  <c r="V310" i="4"/>
  <c r="Y309" i="4"/>
  <c r="X309" i="4"/>
  <c r="W309" i="4"/>
  <c r="V309" i="4"/>
  <c r="Y308" i="4"/>
  <c r="X308" i="4"/>
  <c r="W308" i="4"/>
  <c r="V308" i="4"/>
  <c r="Y307" i="4"/>
  <c r="X307" i="4"/>
  <c r="W307" i="4"/>
  <c r="V307" i="4"/>
  <c r="Y306" i="4"/>
  <c r="X306" i="4"/>
  <c r="W306" i="4"/>
  <c r="V306" i="4"/>
  <c r="Y305" i="4"/>
  <c r="X305" i="4"/>
  <c r="W305" i="4"/>
  <c r="V305" i="4"/>
  <c r="Y304" i="4"/>
  <c r="X304" i="4"/>
  <c r="W304" i="4"/>
  <c r="V304" i="4"/>
  <c r="Y303" i="4"/>
  <c r="X303" i="4"/>
  <c r="W303" i="4"/>
  <c r="V303" i="4"/>
  <c r="Y302" i="4"/>
  <c r="X302" i="4"/>
  <c r="W302" i="4"/>
  <c r="V302" i="4"/>
  <c r="Y301" i="4"/>
  <c r="X301" i="4"/>
  <c r="W301" i="4"/>
  <c r="V301" i="4"/>
  <c r="Y300" i="4"/>
  <c r="X300" i="4"/>
  <c r="W300" i="4"/>
  <c r="V300" i="4"/>
  <c r="Y299" i="4"/>
  <c r="X299" i="4"/>
  <c r="W299" i="4"/>
  <c r="V299" i="4"/>
  <c r="Y298" i="4"/>
  <c r="X298" i="4"/>
  <c r="W298" i="4"/>
  <c r="V298" i="4"/>
  <c r="Y297" i="4"/>
  <c r="X297" i="4"/>
  <c r="W297" i="4"/>
  <c r="V297" i="4"/>
  <c r="Y296" i="4"/>
  <c r="X296" i="4"/>
  <c r="W296" i="4"/>
  <c r="V296" i="4"/>
  <c r="Y295" i="4"/>
  <c r="X295" i="4"/>
  <c r="W295" i="4"/>
  <c r="V295" i="4"/>
  <c r="Y294" i="4"/>
  <c r="X294" i="4"/>
  <c r="W294" i="4"/>
  <c r="V294" i="4"/>
  <c r="Y293" i="4"/>
  <c r="X293" i="4"/>
  <c r="W293" i="4"/>
  <c r="V293" i="4"/>
  <c r="Y292" i="4"/>
  <c r="X292" i="4"/>
  <c r="W292" i="4"/>
  <c r="V292" i="4"/>
  <c r="Y291" i="4"/>
  <c r="X291" i="4"/>
  <c r="W291" i="4"/>
  <c r="V291" i="4"/>
  <c r="Y290" i="4"/>
  <c r="X290" i="4"/>
  <c r="W290" i="4"/>
  <c r="V290" i="4"/>
  <c r="Y289" i="4"/>
  <c r="X289" i="4"/>
  <c r="W289" i="4"/>
  <c r="V289" i="4"/>
  <c r="Y288" i="4"/>
  <c r="X288" i="4"/>
  <c r="W288" i="4"/>
  <c r="V288" i="4"/>
  <c r="Y287" i="4"/>
  <c r="X287" i="4"/>
  <c r="W287" i="4"/>
  <c r="V287" i="4"/>
  <c r="Y286" i="4"/>
  <c r="X286" i="4"/>
  <c r="W286" i="4"/>
  <c r="V286" i="4"/>
  <c r="Y285" i="4"/>
  <c r="X285" i="4"/>
  <c r="W285" i="4"/>
  <c r="V285" i="4"/>
  <c r="Y284" i="4"/>
  <c r="X284" i="4"/>
  <c r="W284" i="4"/>
  <c r="V284" i="4"/>
  <c r="Y283" i="4"/>
  <c r="X283" i="4"/>
  <c r="W283" i="4"/>
  <c r="V283" i="4"/>
  <c r="Y282" i="4"/>
  <c r="X282" i="4"/>
  <c r="W282" i="4"/>
  <c r="V282" i="4"/>
  <c r="Y281" i="4"/>
  <c r="X281" i="4"/>
  <c r="W281" i="4"/>
  <c r="V281" i="4"/>
  <c r="Y280" i="4"/>
  <c r="X280" i="4"/>
  <c r="W280" i="4"/>
  <c r="V280" i="4"/>
  <c r="Y279" i="4"/>
  <c r="X279" i="4"/>
  <c r="W279" i="4"/>
  <c r="V279" i="4"/>
  <c r="Y278" i="4"/>
  <c r="X278" i="4"/>
  <c r="W278" i="4"/>
  <c r="V278" i="4"/>
  <c r="Y277" i="4"/>
  <c r="X277" i="4"/>
  <c r="W277" i="4"/>
  <c r="V277" i="4"/>
  <c r="Y276" i="4"/>
  <c r="X276" i="4"/>
  <c r="W276" i="4"/>
  <c r="V276" i="4"/>
  <c r="Y275" i="4"/>
  <c r="X275" i="4"/>
  <c r="W275" i="4"/>
  <c r="V275" i="4"/>
  <c r="Y274" i="4"/>
  <c r="X274" i="4"/>
  <c r="W274" i="4"/>
  <c r="V274" i="4"/>
  <c r="Y273" i="4"/>
  <c r="X273" i="4"/>
  <c r="W273" i="4"/>
  <c r="V273" i="4"/>
  <c r="Y272" i="4"/>
  <c r="X272" i="4"/>
  <c r="W272" i="4"/>
  <c r="V272" i="4"/>
  <c r="Y271" i="4"/>
  <c r="X271" i="4"/>
  <c r="W271" i="4"/>
  <c r="V271" i="4"/>
  <c r="Y270" i="4"/>
  <c r="X270" i="4"/>
  <c r="W270" i="4"/>
  <c r="V270" i="4"/>
  <c r="Y269" i="4"/>
  <c r="X269" i="4"/>
  <c r="W269" i="4"/>
  <c r="V269" i="4"/>
  <c r="Y268" i="4"/>
  <c r="X268" i="4"/>
  <c r="W268" i="4"/>
  <c r="V268" i="4"/>
  <c r="Y267" i="4"/>
  <c r="X267" i="4"/>
  <c r="W267" i="4"/>
  <c r="V267" i="4"/>
  <c r="Y266" i="4"/>
  <c r="X266" i="4"/>
  <c r="W266" i="4"/>
  <c r="V266" i="4"/>
  <c r="Y265" i="4"/>
  <c r="X265" i="4"/>
  <c r="W265" i="4"/>
  <c r="V265" i="4"/>
  <c r="Y264" i="4"/>
  <c r="X264" i="4"/>
  <c r="W264" i="4"/>
  <c r="V264" i="4"/>
  <c r="Y263" i="4"/>
  <c r="X263" i="4"/>
  <c r="W263" i="4"/>
  <c r="V263" i="4"/>
  <c r="Y262" i="4"/>
  <c r="X262" i="4"/>
  <c r="W262" i="4"/>
  <c r="V262" i="4"/>
  <c r="Y261" i="4"/>
  <c r="X261" i="4"/>
  <c r="W261" i="4"/>
  <c r="V261" i="4"/>
  <c r="Y260" i="4"/>
  <c r="X260" i="4"/>
  <c r="W260" i="4"/>
  <c r="V260" i="4"/>
  <c r="Y259" i="4"/>
  <c r="X259" i="4"/>
  <c r="W259" i="4"/>
  <c r="V259" i="4"/>
  <c r="Y258" i="4"/>
  <c r="X258" i="4"/>
  <c r="W258" i="4"/>
  <c r="V258" i="4"/>
  <c r="Y257" i="4"/>
  <c r="X257" i="4"/>
  <c r="W257" i="4"/>
  <c r="V257" i="4"/>
  <c r="Y256" i="4"/>
  <c r="X256" i="4"/>
  <c r="W256" i="4"/>
  <c r="V256" i="4"/>
  <c r="Y255" i="4"/>
  <c r="X255" i="4"/>
  <c r="W255" i="4"/>
  <c r="V255" i="4"/>
  <c r="Y254" i="4"/>
  <c r="X254" i="4"/>
  <c r="W254" i="4"/>
  <c r="V254" i="4"/>
  <c r="Y253" i="4"/>
  <c r="X253" i="4"/>
  <c r="W253" i="4"/>
  <c r="V253" i="4"/>
  <c r="Y252" i="4"/>
  <c r="X252" i="4"/>
  <c r="W252" i="4"/>
  <c r="V252" i="4"/>
  <c r="Y251" i="4"/>
  <c r="X251" i="4"/>
  <c r="W251" i="4"/>
  <c r="V251" i="4"/>
  <c r="Y250" i="4"/>
  <c r="X250" i="4"/>
  <c r="W250" i="4"/>
  <c r="V250" i="4"/>
  <c r="Y249" i="4"/>
  <c r="X249" i="4"/>
  <c r="W249" i="4"/>
  <c r="V249" i="4"/>
  <c r="Y248" i="4"/>
  <c r="X248" i="4"/>
  <c r="W248" i="4"/>
  <c r="V248" i="4"/>
  <c r="Y247" i="4"/>
  <c r="X247" i="4"/>
  <c r="W247" i="4"/>
  <c r="V247" i="4"/>
  <c r="Y246" i="4"/>
  <c r="X246" i="4"/>
  <c r="W246" i="4"/>
  <c r="V246" i="4"/>
  <c r="Y245" i="4"/>
  <c r="X245" i="4"/>
  <c r="W245" i="4"/>
  <c r="V245" i="4"/>
  <c r="Y244" i="4"/>
  <c r="X244" i="4"/>
  <c r="W244" i="4"/>
  <c r="V244" i="4"/>
  <c r="Y243" i="4"/>
  <c r="X243" i="4"/>
  <c r="W243" i="4"/>
  <c r="V243" i="4"/>
  <c r="Y242" i="4"/>
  <c r="X242" i="4"/>
  <c r="W242" i="4"/>
  <c r="V242" i="4"/>
  <c r="Y241" i="4"/>
  <c r="X241" i="4"/>
  <c r="W241" i="4"/>
  <c r="V241" i="4"/>
  <c r="Y240" i="4"/>
  <c r="X240" i="4"/>
  <c r="W240" i="4"/>
  <c r="V240" i="4"/>
  <c r="Y239" i="4"/>
  <c r="X239" i="4"/>
  <c r="W239" i="4"/>
  <c r="V239" i="4"/>
  <c r="Y238" i="4"/>
  <c r="X238" i="4"/>
  <c r="W238" i="4"/>
  <c r="V238" i="4"/>
  <c r="Y237" i="4"/>
  <c r="X237" i="4"/>
  <c r="W237" i="4"/>
  <c r="V237" i="4"/>
  <c r="Y236" i="4"/>
  <c r="X236" i="4"/>
  <c r="W236" i="4"/>
  <c r="V236" i="4"/>
  <c r="Y235" i="4"/>
  <c r="X235" i="4"/>
  <c r="W235" i="4"/>
  <c r="V235" i="4"/>
  <c r="Y234" i="4"/>
  <c r="X234" i="4"/>
  <c r="W234" i="4"/>
  <c r="V234" i="4"/>
  <c r="Y233" i="4"/>
  <c r="X233" i="4"/>
  <c r="W233" i="4"/>
  <c r="V233" i="4"/>
  <c r="Y232" i="4"/>
  <c r="X232" i="4"/>
  <c r="W232" i="4"/>
  <c r="V232" i="4"/>
  <c r="Y231" i="4"/>
  <c r="X231" i="4"/>
  <c r="W231" i="4"/>
  <c r="V231" i="4"/>
  <c r="Y230" i="4"/>
  <c r="X230" i="4"/>
  <c r="W230" i="4"/>
  <c r="V230" i="4"/>
  <c r="Y229" i="4"/>
  <c r="X229" i="4"/>
  <c r="W229" i="4"/>
  <c r="V229" i="4"/>
  <c r="Y228" i="4"/>
  <c r="X228" i="4"/>
  <c r="W228" i="4"/>
  <c r="V228" i="4"/>
  <c r="Y227" i="4"/>
  <c r="X227" i="4"/>
  <c r="W227" i="4"/>
  <c r="V227" i="4"/>
  <c r="Y226" i="4"/>
  <c r="X226" i="4"/>
  <c r="W226" i="4"/>
  <c r="V226" i="4"/>
  <c r="Y225" i="4"/>
  <c r="X225" i="4"/>
  <c r="W225" i="4"/>
  <c r="V225" i="4"/>
  <c r="Y224" i="4"/>
  <c r="X224" i="4"/>
  <c r="W224" i="4"/>
  <c r="V224" i="4"/>
  <c r="Y223" i="4"/>
  <c r="X223" i="4"/>
  <c r="W223" i="4"/>
  <c r="V223" i="4"/>
  <c r="Y222" i="4"/>
  <c r="X222" i="4"/>
  <c r="W222" i="4"/>
  <c r="V222" i="4"/>
  <c r="Y221" i="4"/>
  <c r="X221" i="4"/>
  <c r="W221" i="4"/>
  <c r="V221" i="4"/>
  <c r="Y220" i="4"/>
  <c r="X220" i="4"/>
  <c r="W220" i="4"/>
  <c r="V220" i="4"/>
  <c r="Y219" i="4"/>
  <c r="X219" i="4"/>
  <c r="W219" i="4"/>
  <c r="V219" i="4"/>
  <c r="Y218" i="4"/>
  <c r="X218" i="4"/>
  <c r="W218" i="4"/>
  <c r="V218" i="4"/>
  <c r="Y217" i="4"/>
  <c r="X217" i="4"/>
  <c r="W217" i="4"/>
  <c r="V217" i="4"/>
  <c r="Y216" i="4"/>
  <c r="X216" i="4"/>
  <c r="W216" i="4"/>
  <c r="V216" i="4"/>
  <c r="Y215" i="4"/>
  <c r="X215" i="4"/>
  <c r="W215" i="4"/>
  <c r="V215" i="4"/>
  <c r="Y214" i="4"/>
  <c r="X214" i="4"/>
  <c r="W214" i="4"/>
  <c r="V214" i="4"/>
  <c r="Y213" i="4"/>
  <c r="X213" i="4"/>
  <c r="W213" i="4"/>
  <c r="V213" i="4"/>
  <c r="Y212" i="4"/>
  <c r="X212" i="4"/>
  <c r="W212" i="4"/>
  <c r="V212" i="4"/>
  <c r="Y211" i="4"/>
  <c r="X211" i="4"/>
  <c r="W211" i="4"/>
  <c r="V211" i="4"/>
  <c r="Y210" i="4"/>
  <c r="X210" i="4"/>
  <c r="W210" i="4"/>
  <c r="V210" i="4"/>
  <c r="Y209" i="4"/>
  <c r="X209" i="4"/>
  <c r="W209" i="4"/>
  <c r="V209" i="4"/>
  <c r="Y208" i="4"/>
  <c r="X208" i="4"/>
  <c r="W208" i="4"/>
  <c r="V208" i="4"/>
  <c r="Y207" i="4"/>
  <c r="X207" i="4"/>
  <c r="W207" i="4"/>
  <c r="V207" i="4"/>
  <c r="Y206" i="4"/>
  <c r="X206" i="4"/>
  <c r="W206" i="4"/>
  <c r="V206" i="4"/>
  <c r="Y205" i="4"/>
  <c r="X205" i="4"/>
  <c r="W205" i="4"/>
  <c r="V205" i="4"/>
  <c r="Y204" i="4"/>
  <c r="X204" i="4"/>
  <c r="W204" i="4"/>
  <c r="V204" i="4"/>
  <c r="Y203" i="4"/>
  <c r="X203" i="4"/>
  <c r="W203" i="4"/>
  <c r="V203" i="4"/>
  <c r="Y202" i="4"/>
  <c r="X202" i="4"/>
  <c r="W202" i="4"/>
  <c r="V202" i="4"/>
  <c r="Y201" i="4"/>
  <c r="X201" i="4"/>
  <c r="W201" i="4"/>
  <c r="V201" i="4"/>
  <c r="Y200" i="4"/>
  <c r="X200" i="4"/>
  <c r="W200" i="4"/>
  <c r="V200" i="4"/>
  <c r="Y199" i="4"/>
  <c r="X199" i="4"/>
  <c r="W199" i="4"/>
  <c r="V199" i="4"/>
  <c r="Y198" i="4"/>
  <c r="X198" i="4"/>
  <c r="W198" i="4"/>
  <c r="V198" i="4"/>
  <c r="Y197" i="4"/>
  <c r="X197" i="4"/>
  <c r="W197" i="4"/>
  <c r="V197" i="4"/>
  <c r="Y196" i="4"/>
  <c r="X196" i="4"/>
  <c r="W196" i="4"/>
  <c r="V196" i="4"/>
  <c r="Y195" i="4"/>
  <c r="X195" i="4"/>
  <c r="W195" i="4"/>
  <c r="V195" i="4"/>
  <c r="Y194" i="4"/>
  <c r="X194" i="4"/>
  <c r="W194" i="4"/>
  <c r="V194" i="4"/>
  <c r="Y193" i="4"/>
  <c r="X193" i="4"/>
  <c r="W193" i="4"/>
  <c r="V193" i="4"/>
  <c r="Y192" i="4"/>
  <c r="X192" i="4"/>
  <c r="W192" i="4"/>
  <c r="V192" i="4"/>
  <c r="Y191" i="4"/>
  <c r="X191" i="4"/>
  <c r="W191" i="4"/>
  <c r="V191" i="4"/>
  <c r="Y190" i="4"/>
  <c r="X190" i="4"/>
  <c r="W190" i="4"/>
  <c r="V190" i="4"/>
  <c r="Y189" i="4"/>
  <c r="X189" i="4"/>
  <c r="W189" i="4"/>
  <c r="V189" i="4"/>
  <c r="Y188" i="4"/>
  <c r="X188" i="4"/>
  <c r="W188" i="4"/>
  <c r="V188" i="4"/>
  <c r="Y187" i="4"/>
  <c r="X187" i="4"/>
  <c r="W187" i="4"/>
  <c r="V187" i="4"/>
  <c r="Y186" i="4"/>
  <c r="X186" i="4"/>
  <c r="W186" i="4"/>
  <c r="V186" i="4"/>
  <c r="Y185" i="4"/>
  <c r="X185" i="4"/>
  <c r="W185" i="4"/>
  <c r="V185" i="4"/>
  <c r="Y184" i="4"/>
  <c r="X184" i="4"/>
  <c r="W184" i="4"/>
  <c r="V184" i="4"/>
  <c r="Y183" i="4"/>
  <c r="X183" i="4"/>
  <c r="W183" i="4"/>
  <c r="V183" i="4"/>
  <c r="Y182" i="4"/>
  <c r="X182" i="4"/>
  <c r="W182" i="4"/>
  <c r="V182" i="4"/>
  <c r="Y181" i="4"/>
  <c r="X181" i="4"/>
  <c r="W181" i="4"/>
  <c r="V181" i="4"/>
  <c r="Y180" i="4"/>
  <c r="X180" i="4"/>
  <c r="W180" i="4"/>
  <c r="V180" i="4"/>
  <c r="Y179" i="4"/>
  <c r="X179" i="4"/>
  <c r="W179" i="4"/>
  <c r="V179" i="4"/>
  <c r="Y178" i="4"/>
  <c r="X178" i="4"/>
  <c r="W178" i="4"/>
  <c r="V178" i="4"/>
  <c r="Y177" i="4"/>
  <c r="X177" i="4"/>
  <c r="W177" i="4"/>
  <c r="V177" i="4"/>
  <c r="Y176" i="4"/>
  <c r="X176" i="4"/>
  <c r="W176" i="4"/>
  <c r="V176" i="4"/>
  <c r="Y175" i="4"/>
  <c r="X175" i="4"/>
  <c r="W175" i="4"/>
  <c r="V175" i="4"/>
  <c r="Y174" i="4"/>
  <c r="X174" i="4"/>
  <c r="W174" i="4"/>
  <c r="V174" i="4"/>
  <c r="Y173" i="4"/>
  <c r="X173" i="4"/>
  <c r="W173" i="4"/>
  <c r="V173" i="4"/>
  <c r="Y172" i="4"/>
  <c r="X172" i="4"/>
  <c r="W172" i="4"/>
  <c r="V172" i="4"/>
  <c r="Y171" i="4"/>
  <c r="X171" i="4"/>
  <c r="W171" i="4"/>
  <c r="V171" i="4"/>
  <c r="Y170" i="4"/>
  <c r="X170" i="4"/>
  <c r="W170" i="4"/>
  <c r="V170" i="4"/>
  <c r="Y169" i="4"/>
  <c r="X169" i="4"/>
  <c r="W169" i="4"/>
  <c r="V169" i="4"/>
  <c r="Y168" i="4"/>
  <c r="X168" i="4"/>
  <c r="W168" i="4"/>
  <c r="V168" i="4"/>
  <c r="Y167" i="4"/>
  <c r="X167" i="4"/>
  <c r="W167" i="4"/>
  <c r="V167" i="4"/>
  <c r="Y166" i="4"/>
  <c r="X166" i="4"/>
  <c r="W166" i="4"/>
  <c r="V166" i="4"/>
  <c r="Y165" i="4"/>
  <c r="X165" i="4"/>
  <c r="W165" i="4"/>
  <c r="V165" i="4"/>
  <c r="Y164" i="4"/>
  <c r="X164" i="4"/>
  <c r="W164" i="4"/>
  <c r="V164" i="4"/>
  <c r="Y163" i="4"/>
  <c r="X163" i="4"/>
  <c r="W163" i="4"/>
  <c r="V163" i="4"/>
  <c r="Y162" i="4"/>
  <c r="X162" i="4"/>
  <c r="W162" i="4"/>
  <c r="V162" i="4"/>
  <c r="Y161" i="4"/>
  <c r="X161" i="4"/>
  <c r="W161" i="4"/>
  <c r="V161" i="4"/>
  <c r="Y160" i="4"/>
  <c r="X160" i="4"/>
  <c r="W160" i="4"/>
  <c r="V160" i="4"/>
  <c r="Y159" i="4"/>
  <c r="X159" i="4"/>
  <c r="W159" i="4"/>
  <c r="V159" i="4"/>
  <c r="Y158" i="4"/>
  <c r="X158" i="4"/>
  <c r="W158" i="4"/>
  <c r="V158" i="4"/>
  <c r="Y157" i="4"/>
  <c r="X157" i="4"/>
  <c r="W157" i="4"/>
  <c r="V157" i="4"/>
  <c r="Y156" i="4"/>
  <c r="X156" i="4"/>
  <c r="W156" i="4"/>
  <c r="V156" i="4"/>
  <c r="Y155" i="4"/>
  <c r="X155" i="4"/>
  <c r="W155" i="4"/>
  <c r="V155" i="4"/>
  <c r="Y154" i="4"/>
  <c r="X154" i="4"/>
  <c r="W154" i="4"/>
  <c r="V154" i="4"/>
  <c r="Y153" i="4"/>
  <c r="X153" i="4"/>
  <c r="W153" i="4"/>
  <c r="V153" i="4"/>
  <c r="Y152" i="4"/>
  <c r="X152" i="4"/>
  <c r="W152" i="4"/>
  <c r="V152" i="4"/>
  <c r="Y151" i="4"/>
  <c r="X151" i="4"/>
  <c r="W151" i="4"/>
  <c r="V151" i="4"/>
  <c r="Y150" i="4"/>
  <c r="X150" i="4"/>
  <c r="W150" i="4"/>
  <c r="V150" i="4"/>
  <c r="Y149" i="4"/>
  <c r="X149" i="4"/>
  <c r="W149" i="4"/>
  <c r="V149" i="4"/>
  <c r="Y148" i="4"/>
  <c r="X148" i="4"/>
  <c r="W148" i="4"/>
  <c r="V148" i="4"/>
  <c r="Y147" i="4"/>
  <c r="X147" i="4"/>
  <c r="W147" i="4"/>
  <c r="V147" i="4"/>
  <c r="Y146" i="4"/>
  <c r="X146" i="4"/>
  <c r="W146" i="4"/>
  <c r="V146" i="4"/>
  <c r="Y145" i="4"/>
  <c r="X145" i="4"/>
  <c r="W145" i="4"/>
  <c r="V145" i="4"/>
  <c r="Y144" i="4"/>
  <c r="X144" i="4"/>
  <c r="W144" i="4"/>
  <c r="V144" i="4"/>
  <c r="Y143" i="4"/>
  <c r="X143" i="4"/>
  <c r="W143" i="4"/>
  <c r="V143" i="4"/>
  <c r="Y142" i="4"/>
  <c r="X142" i="4"/>
  <c r="W142" i="4"/>
  <c r="V142" i="4"/>
  <c r="Y141" i="4"/>
  <c r="X141" i="4"/>
  <c r="W141" i="4"/>
  <c r="V141" i="4"/>
  <c r="Y140" i="4"/>
  <c r="X140" i="4"/>
  <c r="W140" i="4"/>
  <c r="V140" i="4"/>
  <c r="Y139" i="4"/>
  <c r="X139" i="4"/>
  <c r="W139" i="4"/>
  <c r="V139" i="4"/>
  <c r="Y138" i="4"/>
  <c r="X138" i="4"/>
  <c r="W138" i="4"/>
  <c r="V138" i="4"/>
  <c r="Y137" i="4"/>
  <c r="X137" i="4"/>
  <c r="W137" i="4"/>
  <c r="V137" i="4"/>
  <c r="Y136" i="4"/>
  <c r="X136" i="4"/>
  <c r="W136" i="4"/>
  <c r="V136" i="4"/>
  <c r="Y135" i="4"/>
  <c r="X135" i="4"/>
  <c r="W135" i="4"/>
  <c r="V135" i="4"/>
  <c r="Y134" i="4"/>
  <c r="X134" i="4"/>
  <c r="W134" i="4"/>
  <c r="V134" i="4"/>
  <c r="Y133" i="4"/>
  <c r="X133" i="4"/>
  <c r="W133" i="4"/>
  <c r="V133" i="4"/>
  <c r="Y132" i="4"/>
  <c r="X132" i="4"/>
  <c r="W132" i="4"/>
  <c r="V132" i="4"/>
  <c r="Y131" i="4"/>
  <c r="X131" i="4"/>
  <c r="W131" i="4"/>
  <c r="V131" i="4"/>
  <c r="Y130" i="4"/>
  <c r="X130" i="4"/>
  <c r="W130" i="4"/>
  <c r="V130" i="4"/>
  <c r="Y129" i="4"/>
  <c r="X129" i="4"/>
  <c r="W129" i="4"/>
  <c r="V129" i="4"/>
  <c r="Y128" i="4"/>
  <c r="X128" i="4"/>
  <c r="W128" i="4"/>
  <c r="V128" i="4"/>
  <c r="Y127" i="4"/>
  <c r="X127" i="4"/>
  <c r="W127" i="4"/>
  <c r="V127" i="4"/>
  <c r="Y126" i="4"/>
  <c r="X126" i="4"/>
  <c r="W126" i="4"/>
  <c r="V126" i="4"/>
  <c r="Y125" i="4"/>
  <c r="X125" i="4"/>
  <c r="W125" i="4"/>
  <c r="V125" i="4"/>
  <c r="Y124" i="4"/>
  <c r="X124" i="4"/>
  <c r="W124" i="4"/>
  <c r="V124" i="4"/>
  <c r="Y123" i="4"/>
  <c r="X123" i="4"/>
  <c r="W123" i="4"/>
  <c r="V123" i="4"/>
  <c r="Y122" i="4"/>
  <c r="X122" i="4"/>
  <c r="W122" i="4"/>
  <c r="V122" i="4"/>
  <c r="Y121" i="4"/>
  <c r="X121" i="4"/>
  <c r="W121" i="4"/>
  <c r="V121" i="4"/>
  <c r="Y120" i="4"/>
  <c r="X120" i="4"/>
  <c r="W120" i="4"/>
  <c r="V120" i="4"/>
  <c r="Y119" i="4"/>
  <c r="X119" i="4"/>
  <c r="W119" i="4"/>
  <c r="V119" i="4"/>
  <c r="Y118" i="4"/>
  <c r="X118" i="4"/>
  <c r="W118" i="4"/>
  <c r="V118" i="4"/>
  <c r="Y117" i="4"/>
  <c r="X117" i="4"/>
  <c r="W117" i="4"/>
  <c r="V117" i="4"/>
  <c r="Y116" i="4"/>
  <c r="X116" i="4"/>
  <c r="W116" i="4"/>
  <c r="V116" i="4"/>
  <c r="Y115" i="4"/>
  <c r="X115" i="4"/>
  <c r="W115" i="4"/>
  <c r="V115" i="4"/>
  <c r="Y114" i="4"/>
  <c r="X114" i="4"/>
  <c r="W114" i="4"/>
  <c r="V114" i="4"/>
  <c r="Y113" i="4"/>
  <c r="X113" i="4"/>
  <c r="W113" i="4"/>
  <c r="V113" i="4"/>
  <c r="Y112" i="4"/>
  <c r="X112" i="4"/>
  <c r="W112" i="4"/>
  <c r="V112" i="4"/>
  <c r="Y111" i="4"/>
  <c r="X111" i="4"/>
  <c r="W111" i="4"/>
  <c r="V111" i="4"/>
  <c r="Y110" i="4"/>
  <c r="X110" i="4"/>
  <c r="W110" i="4"/>
  <c r="V110" i="4"/>
  <c r="Y109" i="4"/>
  <c r="X109" i="4"/>
  <c r="W109" i="4"/>
  <c r="V109" i="4"/>
  <c r="Y108" i="4"/>
  <c r="X108" i="4"/>
  <c r="W108" i="4"/>
  <c r="V108" i="4"/>
  <c r="Y107" i="4"/>
  <c r="X107" i="4"/>
  <c r="W107" i="4"/>
  <c r="V107" i="4"/>
  <c r="Y106" i="4"/>
  <c r="X106" i="4"/>
  <c r="W106" i="4"/>
  <c r="V106" i="4"/>
  <c r="Y105" i="4"/>
  <c r="X105" i="4"/>
  <c r="W105" i="4"/>
  <c r="V105" i="4"/>
  <c r="Y104" i="4"/>
  <c r="X104" i="4"/>
  <c r="W104" i="4"/>
  <c r="V104" i="4"/>
  <c r="Y103" i="4"/>
  <c r="X103" i="4"/>
  <c r="W103" i="4"/>
  <c r="V103" i="4"/>
  <c r="Y102" i="4"/>
  <c r="X102" i="4"/>
  <c r="W102" i="4"/>
  <c r="V102" i="4"/>
  <c r="Y101" i="4"/>
  <c r="X101" i="4"/>
  <c r="W101" i="4"/>
  <c r="V101" i="4"/>
  <c r="Y100" i="4"/>
  <c r="X100" i="4"/>
  <c r="W100" i="4"/>
  <c r="V100" i="4"/>
  <c r="Y99" i="4"/>
  <c r="X99" i="4"/>
  <c r="W99" i="4"/>
  <c r="V99" i="4"/>
  <c r="Y98" i="4"/>
  <c r="X98" i="4"/>
  <c r="W98" i="4"/>
  <c r="V98" i="4"/>
  <c r="Y97" i="4"/>
  <c r="X97" i="4"/>
  <c r="W97" i="4"/>
  <c r="V97" i="4"/>
  <c r="Y96" i="4"/>
  <c r="X96" i="4"/>
  <c r="W96" i="4"/>
  <c r="V96" i="4"/>
  <c r="Y95" i="4"/>
  <c r="X95" i="4"/>
  <c r="W95" i="4"/>
  <c r="V95" i="4"/>
  <c r="Y94" i="4"/>
  <c r="X94" i="4"/>
  <c r="W94" i="4"/>
  <c r="V94" i="4"/>
  <c r="Y93" i="4"/>
  <c r="X93" i="4"/>
  <c r="W93" i="4"/>
  <c r="V93" i="4"/>
  <c r="Y92" i="4"/>
  <c r="X92" i="4"/>
  <c r="W92" i="4"/>
  <c r="V92" i="4"/>
  <c r="Y91" i="4"/>
  <c r="X91" i="4"/>
  <c r="W91" i="4"/>
  <c r="V91" i="4"/>
  <c r="Y90" i="4"/>
  <c r="X90" i="4"/>
  <c r="W90" i="4"/>
  <c r="V90" i="4"/>
  <c r="Y89" i="4"/>
  <c r="X89" i="4"/>
  <c r="W89" i="4"/>
  <c r="V89" i="4"/>
  <c r="Y88" i="4"/>
  <c r="X88" i="4"/>
  <c r="W88" i="4"/>
  <c r="V88" i="4"/>
  <c r="Y87" i="4"/>
  <c r="X87" i="4"/>
  <c r="W87" i="4"/>
  <c r="V87" i="4"/>
  <c r="Y86" i="4"/>
  <c r="X86" i="4"/>
  <c r="W86" i="4"/>
  <c r="V86" i="4"/>
  <c r="Y85" i="4"/>
  <c r="X85" i="4"/>
  <c r="W85" i="4"/>
  <c r="V85" i="4"/>
  <c r="Y84" i="4"/>
  <c r="X84" i="4"/>
  <c r="W84" i="4"/>
  <c r="V84" i="4"/>
  <c r="Y83" i="4"/>
  <c r="X83" i="4"/>
  <c r="W83" i="4"/>
  <c r="V83" i="4"/>
  <c r="Y82" i="4"/>
  <c r="X82" i="4"/>
  <c r="W82" i="4"/>
  <c r="V82" i="4"/>
  <c r="Y81" i="4"/>
  <c r="X81" i="4"/>
  <c r="W81" i="4"/>
  <c r="V81" i="4"/>
  <c r="Y80" i="4"/>
  <c r="X80" i="4"/>
  <c r="W80" i="4"/>
  <c r="V80" i="4"/>
  <c r="Y79" i="4"/>
  <c r="X79" i="4"/>
  <c r="W79" i="4"/>
  <c r="V79" i="4"/>
  <c r="Y78" i="4"/>
  <c r="X78" i="4"/>
  <c r="W78" i="4"/>
  <c r="V78" i="4"/>
  <c r="Y77" i="4"/>
  <c r="X77" i="4"/>
  <c r="W77" i="4"/>
  <c r="V77" i="4"/>
  <c r="Y76" i="4"/>
  <c r="X76" i="4"/>
  <c r="W76" i="4"/>
  <c r="V76" i="4"/>
  <c r="Y75" i="4"/>
  <c r="X75" i="4"/>
  <c r="W75" i="4"/>
  <c r="V75" i="4"/>
  <c r="Y74" i="4"/>
  <c r="X74" i="4"/>
  <c r="W74" i="4"/>
  <c r="V74" i="4"/>
  <c r="Y73" i="4"/>
  <c r="X73" i="4"/>
  <c r="W73" i="4"/>
  <c r="V73" i="4"/>
  <c r="Y72" i="4"/>
  <c r="X72" i="4"/>
  <c r="W72" i="4"/>
  <c r="V72" i="4"/>
  <c r="Y71" i="4"/>
  <c r="X71" i="4"/>
  <c r="W71" i="4"/>
  <c r="V71" i="4"/>
  <c r="Y70" i="4"/>
  <c r="X70" i="4"/>
  <c r="W70" i="4"/>
  <c r="V70" i="4"/>
  <c r="Y69" i="4"/>
  <c r="X69" i="4"/>
  <c r="W69" i="4"/>
  <c r="V69" i="4"/>
  <c r="Y68" i="4"/>
  <c r="X68" i="4"/>
  <c r="W68" i="4"/>
  <c r="V68" i="4"/>
  <c r="Y67" i="4"/>
  <c r="X67" i="4"/>
  <c r="W67" i="4"/>
  <c r="V67" i="4"/>
  <c r="Y66" i="4"/>
  <c r="X66" i="4"/>
  <c r="W66" i="4"/>
  <c r="V66" i="4"/>
  <c r="Y65" i="4"/>
  <c r="X65" i="4"/>
  <c r="W65" i="4"/>
  <c r="V65" i="4"/>
  <c r="Y64" i="4"/>
  <c r="X64" i="4"/>
  <c r="W64" i="4"/>
  <c r="V64" i="4"/>
  <c r="Y63" i="4"/>
  <c r="X63" i="4"/>
  <c r="W63" i="4"/>
  <c r="V63" i="4"/>
  <c r="Y62" i="4"/>
  <c r="X62" i="4"/>
  <c r="W62" i="4"/>
  <c r="V62" i="4"/>
  <c r="Y61" i="4"/>
  <c r="X61" i="4"/>
  <c r="W61" i="4"/>
  <c r="V61" i="4"/>
  <c r="Y60" i="4"/>
  <c r="X60" i="4"/>
  <c r="W60" i="4"/>
  <c r="V60" i="4"/>
  <c r="Y59" i="4"/>
  <c r="X59" i="4"/>
  <c r="W59" i="4"/>
  <c r="V59" i="4"/>
  <c r="Y58" i="4"/>
  <c r="X58" i="4"/>
  <c r="W58" i="4"/>
  <c r="V58" i="4"/>
  <c r="Y57" i="4"/>
  <c r="X57" i="4"/>
  <c r="W57" i="4"/>
  <c r="V57" i="4"/>
  <c r="Y56" i="4"/>
  <c r="X56" i="4"/>
  <c r="W56" i="4"/>
  <c r="V56" i="4"/>
  <c r="Y55" i="4"/>
  <c r="X55" i="4"/>
  <c r="W55" i="4"/>
  <c r="V55" i="4"/>
  <c r="Y54" i="4"/>
  <c r="X54" i="4"/>
  <c r="W54" i="4"/>
  <c r="V54" i="4"/>
  <c r="Y53" i="4"/>
  <c r="X53" i="4"/>
  <c r="W53" i="4"/>
  <c r="V53" i="4"/>
  <c r="Y52" i="4"/>
  <c r="X52" i="4"/>
  <c r="W52" i="4"/>
  <c r="V52" i="4"/>
  <c r="Y51" i="4"/>
  <c r="X51" i="4"/>
  <c r="W51" i="4"/>
  <c r="V51" i="4"/>
  <c r="Y50" i="4"/>
  <c r="X50" i="4"/>
  <c r="W50" i="4"/>
  <c r="V50" i="4"/>
  <c r="Y49" i="4"/>
  <c r="X49" i="4"/>
  <c r="W49" i="4"/>
  <c r="V49" i="4"/>
  <c r="Y48" i="4"/>
  <c r="X48" i="4"/>
  <c r="W48" i="4"/>
  <c r="V48" i="4"/>
  <c r="Y47" i="4"/>
  <c r="X47" i="4"/>
  <c r="W47" i="4"/>
  <c r="V47" i="4"/>
  <c r="Y46" i="4"/>
  <c r="X46" i="4"/>
  <c r="W46" i="4"/>
  <c r="V46" i="4"/>
  <c r="Y45" i="4"/>
  <c r="X45" i="4"/>
  <c r="W45" i="4"/>
  <c r="V45" i="4"/>
  <c r="Y44" i="4"/>
  <c r="X44" i="4"/>
  <c r="W44" i="4"/>
  <c r="V44" i="4"/>
  <c r="Y43" i="4"/>
  <c r="X43" i="4"/>
  <c r="W43" i="4"/>
  <c r="V43" i="4"/>
  <c r="Y42" i="4"/>
  <c r="X42" i="4"/>
  <c r="W42" i="4"/>
  <c r="V42" i="4"/>
  <c r="Y41" i="4"/>
  <c r="X41" i="4"/>
  <c r="W41" i="4"/>
  <c r="V41" i="4"/>
  <c r="Y40" i="4"/>
  <c r="X40" i="4"/>
  <c r="W40" i="4"/>
  <c r="V40" i="4"/>
  <c r="Y39" i="4"/>
  <c r="X39" i="4"/>
  <c r="W39" i="4"/>
  <c r="V39" i="4"/>
  <c r="Y38" i="4"/>
  <c r="X38" i="4"/>
  <c r="W38" i="4"/>
  <c r="V38" i="4"/>
  <c r="Y37" i="4"/>
  <c r="X37" i="4"/>
  <c r="W37" i="4"/>
  <c r="V37" i="4"/>
  <c r="Y36" i="4"/>
  <c r="X36" i="4"/>
  <c r="W36" i="4"/>
  <c r="V36" i="4"/>
  <c r="Y35" i="4"/>
  <c r="X35" i="4"/>
  <c r="W35" i="4"/>
  <c r="V35" i="4"/>
  <c r="Y34" i="4"/>
  <c r="X34" i="4"/>
  <c r="W34" i="4"/>
  <c r="V34" i="4"/>
  <c r="Y33" i="4"/>
  <c r="X33" i="4"/>
  <c r="W33" i="4"/>
  <c r="V33" i="4"/>
  <c r="Y32" i="4"/>
  <c r="X32" i="4"/>
  <c r="W32" i="4"/>
  <c r="V32" i="4"/>
  <c r="Y31" i="4"/>
  <c r="X31" i="4"/>
  <c r="W31" i="4"/>
  <c r="V31" i="4"/>
  <c r="Y30" i="4"/>
  <c r="X30" i="4"/>
  <c r="W30" i="4"/>
  <c r="V30" i="4"/>
  <c r="Y29" i="4"/>
  <c r="X29" i="4"/>
  <c r="W29" i="4"/>
  <c r="V29" i="4"/>
  <c r="Y28" i="4"/>
  <c r="X28" i="4"/>
  <c r="W28" i="4"/>
  <c r="V28" i="4"/>
  <c r="Y27" i="4"/>
  <c r="X27" i="4"/>
  <c r="W27" i="4"/>
  <c r="V27" i="4"/>
  <c r="Y26" i="4"/>
  <c r="X26" i="4"/>
  <c r="W26" i="4"/>
  <c r="V26" i="4"/>
  <c r="Y25" i="4"/>
  <c r="X25" i="4"/>
  <c r="W25" i="4"/>
  <c r="V25" i="4"/>
  <c r="Y24" i="4"/>
  <c r="X24" i="4"/>
  <c r="W24" i="4"/>
  <c r="V24" i="4"/>
  <c r="Y23" i="4"/>
  <c r="X23" i="4"/>
  <c r="W23" i="4"/>
  <c r="V23" i="4"/>
  <c r="Y22" i="4"/>
  <c r="X22" i="4"/>
  <c r="W22" i="4"/>
  <c r="V22" i="4"/>
  <c r="Y21" i="4"/>
  <c r="X21" i="4"/>
  <c r="W21" i="4"/>
  <c r="V21" i="4"/>
  <c r="Y20" i="4"/>
  <c r="X20" i="4"/>
  <c r="W20" i="4"/>
  <c r="V20" i="4"/>
  <c r="Y19" i="4"/>
  <c r="X19" i="4"/>
  <c r="W19" i="4"/>
  <c r="V19" i="4"/>
  <c r="Y18" i="4"/>
  <c r="X18" i="4"/>
  <c r="W18" i="4"/>
  <c r="V18" i="4"/>
  <c r="Y17" i="4"/>
  <c r="X17" i="4"/>
  <c r="W17" i="4"/>
  <c r="V17" i="4"/>
  <c r="Y16" i="4"/>
  <c r="X16" i="4"/>
  <c r="W16" i="4"/>
  <c r="V16" i="4"/>
  <c r="Y15" i="4"/>
  <c r="X15" i="4"/>
  <c r="W15" i="4"/>
  <c r="V15" i="4"/>
  <c r="Y14" i="4"/>
  <c r="X14" i="4"/>
  <c r="W14" i="4"/>
  <c r="V14" i="4"/>
  <c r="Y13" i="4"/>
  <c r="X13" i="4"/>
  <c r="W13" i="4"/>
  <c r="V13" i="4"/>
  <c r="Y12" i="4"/>
  <c r="X12" i="4"/>
  <c r="W12" i="4"/>
  <c r="V12" i="4"/>
  <c r="Y11" i="4"/>
  <c r="X11" i="4"/>
  <c r="W11" i="4"/>
  <c r="V11" i="4"/>
  <c r="Y10" i="4"/>
  <c r="X10" i="4"/>
  <c r="W10" i="4"/>
  <c r="V10" i="4"/>
  <c r="Y9" i="4"/>
  <c r="X9" i="4"/>
  <c r="W9" i="4"/>
  <c r="V9" i="4"/>
  <c r="Y8" i="4"/>
  <c r="X8" i="4"/>
  <c r="W8" i="4"/>
  <c r="V8" i="4"/>
  <c r="Y7" i="4"/>
  <c r="X7" i="4"/>
  <c r="W7" i="4"/>
  <c r="V7" i="4"/>
  <c r="V6" i="4" s="1"/>
  <c r="W6" i="4" l="1"/>
  <c r="X6" i="4"/>
  <c r="Y6" i="4"/>
  <c r="I6" i="4"/>
  <c r="H6" i="4"/>
  <c r="G6" i="4"/>
  <c r="F6" i="4"/>
  <c r="E6" i="4"/>
  <c r="D6" i="4"/>
  <c r="AC384" i="4"/>
  <c r="AB384" i="4"/>
  <c r="AA384" i="4"/>
  <c r="Z384" i="4"/>
  <c r="AC383" i="4"/>
  <c r="AB383" i="4"/>
  <c r="AA383" i="4"/>
  <c r="Z383" i="4"/>
  <c r="AC382" i="4"/>
  <c r="AB382" i="4"/>
  <c r="AA382" i="4"/>
  <c r="Z382" i="4"/>
  <c r="AC381" i="4"/>
  <c r="AB381" i="4"/>
  <c r="AA381" i="4"/>
  <c r="Z381" i="4"/>
  <c r="AC380" i="4"/>
  <c r="AB380" i="4"/>
  <c r="AA380" i="4"/>
  <c r="Z380" i="4"/>
  <c r="AC379" i="4"/>
  <c r="AB379" i="4"/>
  <c r="AA379" i="4"/>
  <c r="Z379" i="4"/>
  <c r="AC378" i="4"/>
  <c r="AB378" i="4"/>
  <c r="AA378" i="4"/>
  <c r="Z378" i="4"/>
  <c r="AC377" i="4"/>
  <c r="AB377" i="4"/>
  <c r="AA377" i="4"/>
  <c r="Z377" i="4"/>
  <c r="AC376" i="4"/>
  <c r="AB376" i="4"/>
  <c r="AA376" i="4"/>
  <c r="Z376" i="4"/>
  <c r="AC375" i="4"/>
  <c r="AB375" i="4"/>
  <c r="AA375" i="4"/>
  <c r="Z375" i="4"/>
  <c r="AC374" i="4"/>
  <c r="AB374" i="4"/>
  <c r="AA374" i="4"/>
  <c r="Z374" i="4"/>
  <c r="AC373" i="4"/>
  <c r="AB373" i="4"/>
  <c r="AA373" i="4"/>
  <c r="Z373" i="4"/>
  <c r="AC372" i="4"/>
  <c r="AB372" i="4"/>
  <c r="AA372" i="4"/>
  <c r="Z372" i="4"/>
  <c r="AC371" i="4"/>
  <c r="AB371" i="4"/>
  <c r="AA371" i="4"/>
  <c r="Z371" i="4"/>
  <c r="AC370" i="4"/>
  <c r="AB370" i="4"/>
  <c r="AA370" i="4"/>
  <c r="Z370" i="4"/>
  <c r="AC369" i="4"/>
  <c r="AB369" i="4"/>
  <c r="AA369" i="4"/>
  <c r="Z369" i="4"/>
  <c r="AC368" i="4"/>
  <c r="AB368" i="4"/>
  <c r="AA368" i="4"/>
  <c r="Z368" i="4"/>
  <c r="AC367" i="4"/>
  <c r="AB367" i="4"/>
  <c r="AA367" i="4"/>
  <c r="Z367" i="4"/>
  <c r="AC366" i="4"/>
  <c r="AB366" i="4"/>
  <c r="AA366" i="4"/>
  <c r="Z366" i="4"/>
  <c r="AC365" i="4"/>
  <c r="AB365" i="4"/>
  <c r="AA365" i="4"/>
  <c r="Z365" i="4"/>
  <c r="AC364" i="4"/>
  <c r="AB364" i="4"/>
  <c r="AA364" i="4"/>
  <c r="Z364" i="4"/>
  <c r="AC363" i="4"/>
  <c r="AB363" i="4"/>
  <c r="AA363" i="4"/>
  <c r="Z363" i="4"/>
  <c r="AC362" i="4"/>
  <c r="AB362" i="4"/>
  <c r="AA362" i="4"/>
  <c r="Z362" i="4"/>
  <c r="AC361" i="4"/>
  <c r="AB361" i="4"/>
  <c r="AA361" i="4"/>
  <c r="Z361" i="4"/>
  <c r="AC360" i="4"/>
  <c r="AB360" i="4"/>
  <c r="AA360" i="4"/>
  <c r="Z360" i="4"/>
  <c r="AC359" i="4"/>
  <c r="AB359" i="4"/>
  <c r="AA359" i="4"/>
  <c r="Z359" i="4"/>
  <c r="AC358" i="4"/>
  <c r="AB358" i="4"/>
  <c r="AA358" i="4"/>
  <c r="Z358" i="4"/>
  <c r="AC357" i="4"/>
  <c r="AB357" i="4"/>
  <c r="AA357" i="4"/>
  <c r="Z357" i="4"/>
  <c r="AC356" i="4"/>
  <c r="AB356" i="4"/>
  <c r="AA356" i="4"/>
  <c r="Z356" i="4"/>
  <c r="AC355" i="4"/>
  <c r="AB355" i="4"/>
  <c r="AA355" i="4"/>
  <c r="Z355" i="4"/>
  <c r="AC354" i="4"/>
  <c r="AB354" i="4"/>
  <c r="AA354" i="4"/>
  <c r="Z354" i="4"/>
  <c r="AC353" i="4"/>
  <c r="AB353" i="4"/>
  <c r="AA353" i="4"/>
  <c r="Z353" i="4"/>
  <c r="AC352" i="4"/>
  <c r="AB352" i="4"/>
  <c r="AA352" i="4"/>
  <c r="Z352" i="4"/>
  <c r="AC351" i="4"/>
  <c r="AB351" i="4"/>
  <c r="AA351" i="4"/>
  <c r="Z351" i="4"/>
  <c r="AC350" i="4"/>
  <c r="AB350" i="4"/>
  <c r="AA350" i="4"/>
  <c r="Z350" i="4"/>
  <c r="AC349" i="4"/>
  <c r="AB349" i="4"/>
  <c r="AA349" i="4"/>
  <c r="Z349" i="4"/>
  <c r="AC348" i="4"/>
  <c r="AB348" i="4"/>
  <c r="AA348" i="4"/>
  <c r="Z348" i="4"/>
  <c r="AC347" i="4"/>
  <c r="AB347" i="4"/>
  <c r="AA347" i="4"/>
  <c r="Z347" i="4"/>
  <c r="AC346" i="4"/>
  <c r="AB346" i="4"/>
  <c r="AA346" i="4"/>
  <c r="Z346" i="4"/>
  <c r="AC345" i="4"/>
  <c r="AB345" i="4"/>
  <c r="AA345" i="4"/>
  <c r="Z345" i="4"/>
  <c r="AC344" i="4"/>
  <c r="AB344" i="4"/>
  <c r="AA344" i="4"/>
  <c r="Z344" i="4"/>
  <c r="AC343" i="4"/>
  <c r="AB343" i="4"/>
  <c r="AA343" i="4"/>
  <c r="Z343" i="4"/>
  <c r="AC342" i="4"/>
  <c r="AB342" i="4"/>
  <c r="AA342" i="4"/>
  <c r="Z342" i="4"/>
  <c r="AC341" i="4"/>
  <c r="AB341" i="4"/>
  <c r="AA341" i="4"/>
  <c r="Z341" i="4"/>
  <c r="AC340" i="4"/>
  <c r="AB340" i="4"/>
  <c r="AA340" i="4"/>
  <c r="Z340" i="4"/>
  <c r="AC339" i="4"/>
  <c r="AB339" i="4"/>
  <c r="AA339" i="4"/>
  <c r="Z339" i="4"/>
  <c r="AC338" i="4"/>
  <c r="AB338" i="4"/>
  <c r="AA338" i="4"/>
  <c r="Z338" i="4"/>
  <c r="AC337" i="4"/>
  <c r="AB337" i="4"/>
  <c r="AA337" i="4"/>
  <c r="Z337" i="4"/>
  <c r="AC336" i="4"/>
  <c r="AB336" i="4"/>
  <c r="AA336" i="4"/>
  <c r="Z336" i="4"/>
  <c r="AC335" i="4"/>
  <c r="AB335" i="4"/>
  <c r="AA335" i="4"/>
  <c r="Z335" i="4"/>
  <c r="AC334" i="4"/>
  <c r="AB334" i="4"/>
  <c r="AA334" i="4"/>
  <c r="Z334" i="4"/>
  <c r="AC333" i="4"/>
  <c r="AB333" i="4"/>
  <c r="AA333" i="4"/>
  <c r="Z333" i="4"/>
  <c r="AC332" i="4"/>
  <c r="AB332" i="4"/>
  <c r="AA332" i="4"/>
  <c r="Z332" i="4"/>
  <c r="AC331" i="4"/>
  <c r="AB331" i="4"/>
  <c r="AA331" i="4"/>
  <c r="Z331" i="4"/>
  <c r="AC330" i="4"/>
  <c r="AB330" i="4"/>
  <c r="AA330" i="4"/>
  <c r="Z330" i="4"/>
  <c r="AC329" i="4"/>
  <c r="AB329" i="4"/>
  <c r="AA329" i="4"/>
  <c r="Z329" i="4"/>
  <c r="AC328" i="4"/>
  <c r="AB328" i="4"/>
  <c r="AA328" i="4"/>
  <c r="Z328" i="4"/>
  <c r="AC327" i="4"/>
  <c r="AB327" i="4"/>
  <c r="AA327" i="4"/>
  <c r="Z327" i="4"/>
  <c r="AC326" i="4"/>
  <c r="AB326" i="4"/>
  <c r="AA326" i="4"/>
  <c r="Z326" i="4"/>
  <c r="AC325" i="4"/>
  <c r="AB325" i="4"/>
  <c r="AA325" i="4"/>
  <c r="Z325" i="4"/>
  <c r="AC324" i="4"/>
  <c r="AB324" i="4"/>
  <c r="AA324" i="4"/>
  <c r="Z324" i="4"/>
  <c r="AC323" i="4"/>
  <c r="AB323" i="4"/>
  <c r="AA323" i="4"/>
  <c r="Z323" i="4"/>
  <c r="AC322" i="4"/>
  <c r="AB322" i="4"/>
  <c r="AA322" i="4"/>
  <c r="Z322" i="4"/>
  <c r="AC321" i="4"/>
  <c r="AB321" i="4"/>
  <c r="AA321" i="4"/>
  <c r="Z321" i="4"/>
  <c r="AC320" i="4"/>
  <c r="AB320" i="4"/>
  <c r="AA320" i="4"/>
  <c r="Z320" i="4"/>
  <c r="AC319" i="4"/>
  <c r="AB319" i="4"/>
  <c r="AA319" i="4"/>
  <c r="Z319" i="4"/>
  <c r="AC318" i="4"/>
  <c r="AB318" i="4"/>
  <c r="AA318" i="4"/>
  <c r="Z318" i="4"/>
  <c r="AC317" i="4"/>
  <c r="AB317" i="4"/>
  <c r="AA317" i="4"/>
  <c r="Z317" i="4"/>
  <c r="AC316" i="4"/>
  <c r="AB316" i="4"/>
  <c r="AA316" i="4"/>
  <c r="Z316" i="4"/>
  <c r="AC315" i="4"/>
  <c r="AB315" i="4"/>
  <c r="AA315" i="4"/>
  <c r="Z315" i="4"/>
  <c r="AC314" i="4"/>
  <c r="AB314" i="4"/>
  <c r="AA314" i="4"/>
  <c r="Z314" i="4"/>
  <c r="AC313" i="4"/>
  <c r="AB313" i="4"/>
  <c r="AA313" i="4"/>
  <c r="Z313" i="4"/>
  <c r="AC312" i="4"/>
  <c r="AB312" i="4"/>
  <c r="AA312" i="4"/>
  <c r="Z312" i="4"/>
  <c r="AC311" i="4"/>
  <c r="AB311" i="4"/>
  <c r="AA311" i="4"/>
  <c r="Z311" i="4"/>
  <c r="AC310" i="4"/>
  <c r="AB310" i="4"/>
  <c r="AA310" i="4"/>
  <c r="Z310" i="4"/>
  <c r="AC309" i="4"/>
  <c r="AB309" i="4"/>
  <c r="AA309" i="4"/>
  <c r="Z309" i="4"/>
  <c r="AC308" i="4"/>
  <c r="AB308" i="4"/>
  <c r="AA308" i="4"/>
  <c r="Z308" i="4"/>
  <c r="AC307" i="4"/>
  <c r="AB307" i="4"/>
  <c r="AA307" i="4"/>
  <c r="Z307" i="4"/>
  <c r="AC306" i="4"/>
  <c r="AB306" i="4"/>
  <c r="AA306" i="4"/>
  <c r="Z306" i="4"/>
  <c r="AC305" i="4"/>
  <c r="AB305" i="4"/>
  <c r="AA305" i="4"/>
  <c r="Z305" i="4"/>
  <c r="AC304" i="4"/>
  <c r="AB304" i="4"/>
  <c r="AA304" i="4"/>
  <c r="Z304" i="4"/>
  <c r="AC303" i="4"/>
  <c r="AB303" i="4"/>
  <c r="AA303" i="4"/>
  <c r="Z303" i="4"/>
  <c r="AC302" i="4"/>
  <c r="AB302" i="4"/>
  <c r="AA302" i="4"/>
  <c r="Z302" i="4"/>
  <c r="AC301" i="4"/>
  <c r="AB301" i="4"/>
  <c r="AA301" i="4"/>
  <c r="Z301" i="4"/>
  <c r="AC300" i="4"/>
  <c r="AB300" i="4"/>
  <c r="AA300" i="4"/>
  <c r="Z300" i="4"/>
  <c r="AC299" i="4"/>
  <c r="AB299" i="4"/>
  <c r="AA299" i="4"/>
  <c r="Z299" i="4"/>
  <c r="AC298" i="4"/>
  <c r="AB298" i="4"/>
  <c r="AA298" i="4"/>
  <c r="Z298" i="4"/>
  <c r="AC297" i="4"/>
  <c r="AB297" i="4"/>
  <c r="AA297" i="4"/>
  <c r="Z297" i="4"/>
  <c r="AC296" i="4"/>
  <c r="AB296" i="4"/>
  <c r="AA296" i="4"/>
  <c r="Z296" i="4"/>
  <c r="AC295" i="4"/>
  <c r="AB295" i="4"/>
  <c r="AA295" i="4"/>
  <c r="Z295" i="4"/>
  <c r="AC294" i="4"/>
  <c r="AB294" i="4"/>
  <c r="AA294" i="4"/>
  <c r="Z294" i="4"/>
  <c r="AC293" i="4"/>
  <c r="AB293" i="4"/>
  <c r="AA293" i="4"/>
  <c r="Z293" i="4"/>
  <c r="AC292" i="4"/>
  <c r="AB292" i="4"/>
  <c r="AA292" i="4"/>
  <c r="Z292" i="4"/>
  <c r="AC291" i="4"/>
  <c r="AB291" i="4"/>
  <c r="AA291" i="4"/>
  <c r="Z291" i="4"/>
  <c r="AC290" i="4"/>
  <c r="AB290" i="4"/>
  <c r="AA290" i="4"/>
  <c r="Z290" i="4"/>
  <c r="AC289" i="4"/>
  <c r="AB289" i="4"/>
  <c r="AA289" i="4"/>
  <c r="Z289" i="4"/>
  <c r="AC288" i="4"/>
  <c r="AB288" i="4"/>
  <c r="AA288" i="4"/>
  <c r="Z288" i="4"/>
  <c r="AC287" i="4"/>
  <c r="AB287" i="4"/>
  <c r="AA287" i="4"/>
  <c r="Z287" i="4"/>
  <c r="AC286" i="4"/>
  <c r="AB286" i="4"/>
  <c r="AA286" i="4"/>
  <c r="Z286" i="4"/>
  <c r="AC285" i="4"/>
  <c r="AB285" i="4"/>
  <c r="AA285" i="4"/>
  <c r="Z285" i="4"/>
  <c r="AC284" i="4"/>
  <c r="AB284" i="4"/>
  <c r="AA284" i="4"/>
  <c r="Z284" i="4"/>
  <c r="AC283" i="4"/>
  <c r="AB283" i="4"/>
  <c r="AA283" i="4"/>
  <c r="Z283" i="4"/>
  <c r="AC282" i="4"/>
  <c r="AB282" i="4"/>
  <c r="AA282" i="4"/>
  <c r="Z282" i="4"/>
  <c r="AC281" i="4"/>
  <c r="AB281" i="4"/>
  <c r="AA281" i="4"/>
  <c r="Z281" i="4"/>
  <c r="AC280" i="4"/>
  <c r="AB280" i="4"/>
  <c r="AA280" i="4"/>
  <c r="Z280" i="4"/>
  <c r="AC279" i="4"/>
  <c r="AB279" i="4"/>
  <c r="AA279" i="4"/>
  <c r="Z279" i="4"/>
  <c r="AC278" i="4"/>
  <c r="AB278" i="4"/>
  <c r="AA278" i="4"/>
  <c r="Z278" i="4"/>
  <c r="AC277" i="4"/>
  <c r="AB277" i="4"/>
  <c r="AA277" i="4"/>
  <c r="Z277" i="4"/>
  <c r="AC276" i="4"/>
  <c r="AB276" i="4"/>
  <c r="AA276" i="4"/>
  <c r="Z276" i="4"/>
  <c r="AC275" i="4"/>
  <c r="AB275" i="4"/>
  <c r="AA275" i="4"/>
  <c r="Z275" i="4"/>
  <c r="AC274" i="4"/>
  <c r="AB274" i="4"/>
  <c r="AA274" i="4"/>
  <c r="Z274" i="4"/>
  <c r="AC273" i="4"/>
  <c r="AB273" i="4"/>
  <c r="AA273" i="4"/>
  <c r="Z273" i="4"/>
  <c r="AC272" i="4"/>
  <c r="AB272" i="4"/>
  <c r="AA272" i="4"/>
  <c r="Z272" i="4"/>
  <c r="AC271" i="4"/>
  <c r="AB271" i="4"/>
  <c r="AA271" i="4"/>
  <c r="Z271" i="4"/>
  <c r="AC270" i="4"/>
  <c r="AB270" i="4"/>
  <c r="AA270" i="4"/>
  <c r="Z270" i="4"/>
  <c r="AC269" i="4"/>
  <c r="AB269" i="4"/>
  <c r="AA269" i="4"/>
  <c r="Z269" i="4"/>
  <c r="AC268" i="4"/>
  <c r="AB268" i="4"/>
  <c r="AA268" i="4"/>
  <c r="Z268" i="4"/>
  <c r="AC267" i="4"/>
  <c r="AB267" i="4"/>
  <c r="AA267" i="4"/>
  <c r="Z267" i="4"/>
  <c r="AC266" i="4"/>
  <c r="AB266" i="4"/>
  <c r="AA266" i="4"/>
  <c r="Z266" i="4"/>
  <c r="AC265" i="4"/>
  <c r="AB265" i="4"/>
  <c r="AA265" i="4"/>
  <c r="Z265" i="4"/>
  <c r="AC264" i="4"/>
  <c r="AB264" i="4"/>
  <c r="AA264" i="4"/>
  <c r="Z264" i="4"/>
  <c r="AC263" i="4"/>
  <c r="AB263" i="4"/>
  <c r="AA263" i="4"/>
  <c r="Z263" i="4"/>
  <c r="AC262" i="4"/>
  <c r="AB262" i="4"/>
  <c r="AA262" i="4"/>
  <c r="Z262" i="4"/>
  <c r="AC261" i="4"/>
  <c r="AB261" i="4"/>
  <c r="AA261" i="4"/>
  <c r="Z261" i="4"/>
  <c r="AC260" i="4"/>
  <c r="AB260" i="4"/>
  <c r="AA260" i="4"/>
  <c r="Z260" i="4"/>
  <c r="AC259" i="4"/>
  <c r="AB259" i="4"/>
  <c r="AA259" i="4"/>
  <c r="Z259" i="4"/>
  <c r="AC258" i="4"/>
  <c r="AB258" i="4"/>
  <c r="AA258" i="4"/>
  <c r="Z258" i="4"/>
  <c r="AC257" i="4"/>
  <c r="AB257" i="4"/>
  <c r="AA257" i="4"/>
  <c r="Z257" i="4"/>
  <c r="AC256" i="4"/>
  <c r="AB256" i="4"/>
  <c r="AA256" i="4"/>
  <c r="Z256" i="4"/>
  <c r="AC255" i="4"/>
  <c r="AB255" i="4"/>
  <c r="AA255" i="4"/>
  <c r="Z255" i="4"/>
  <c r="AC254" i="4"/>
  <c r="AB254" i="4"/>
  <c r="AA254" i="4"/>
  <c r="Z254" i="4"/>
  <c r="AC253" i="4"/>
  <c r="AB253" i="4"/>
  <c r="AA253" i="4"/>
  <c r="Z253" i="4"/>
  <c r="AC252" i="4"/>
  <c r="AB252" i="4"/>
  <c r="AA252" i="4"/>
  <c r="Z252" i="4"/>
  <c r="AC251" i="4"/>
  <c r="AB251" i="4"/>
  <c r="AA251" i="4"/>
  <c r="Z251" i="4"/>
  <c r="AC250" i="4"/>
  <c r="AB250" i="4"/>
  <c r="AA250" i="4"/>
  <c r="Z250" i="4"/>
  <c r="AC249" i="4"/>
  <c r="AB249" i="4"/>
  <c r="AA249" i="4"/>
  <c r="Z249" i="4"/>
  <c r="AC248" i="4"/>
  <c r="AB248" i="4"/>
  <c r="AA248" i="4"/>
  <c r="Z248" i="4"/>
  <c r="AC247" i="4"/>
  <c r="AB247" i="4"/>
  <c r="AA247" i="4"/>
  <c r="Z247" i="4"/>
  <c r="AC246" i="4"/>
  <c r="AB246" i="4"/>
  <c r="AA246" i="4"/>
  <c r="Z246" i="4"/>
  <c r="AC245" i="4"/>
  <c r="AB245" i="4"/>
  <c r="AA245" i="4"/>
  <c r="Z245" i="4"/>
  <c r="AC244" i="4"/>
  <c r="AB244" i="4"/>
  <c r="AA244" i="4"/>
  <c r="Z244" i="4"/>
  <c r="AC243" i="4"/>
  <c r="AB243" i="4"/>
  <c r="AA243" i="4"/>
  <c r="Z243" i="4"/>
  <c r="AC242" i="4"/>
  <c r="AB242" i="4"/>
  <c r="AA242" i="4"/>
  <c r="Z242" i="4"/>
  <c r="AC241" i="4"/>
  <c r="AB241" i="4"/>
  <c r="AA241" i="4"/>
  <c r="Z241" i="4"/>
  <c r="AC240" i="4"/>
  <c r="AB240" i="4"/>
  <c r="AA240" i="4"/>
  <c r="Z240" i="4"/>
  <c r="AC239" i="4"/>
  <c r="AB239" i="4"/>
  <c r="AA239" i="4"/>
  <c r="Z239" i="4"/>
  <c r="AC238" i="4"/>
  <c r="AB238" i="4"/>
  <c r="AA238" i="4"/>
  <c r="Z238" i="4"/>
  <c r="AC237" i="4"/>
  <c r="AB237" i="4"/>
  <c r="AA237" i="4"/>
  <c r="Z237" i="4"/>
  <c r="AC236" i="4"/>
  <c r="AB236" i="4"/>
  <c r="AA236" i="4"/>
  <c r="Z236" i="4"/>
  <c r="AC235" i="4"/>
  <c r="AB235" i="4"/>
  <c r="AA235" i="4"/>
  <c r="Z235" i="4"/>
  <c r="AC234" i="4"/>
  <c r="AB234" i="4"/>
  <c r="AA234" i="4"/>
  <c r="Z234" i="4"/>
  <c r="AC233" i="4"/>
  <c r="AB233" i="4"/>
  <c r="AA233" i="4"/>
  <c r="Z233" i="4"/>
  <c r="AC232" i="4"/>
  <c r="AB232" i="4"/>
  <c r="AA232" i="4"/>
  <c r="Z232" i="4"/>
  <c r="AC231" i="4"/>
  <c r="AB231" i="4"/>
  <c r="AA231" i="4"/>
  <c r="Z231" i="4"/>
  <c r="AC230" i="4"/>
  <c r="AB230" i="4"/>
  <c r="AA230" i="4"/>
  <c r="Z230" i="4"/>
  <c r="AC229" i="4"/>
  <c r="AB229" i="4"/>
  <c r="AA229" i="4"/>
  <c r="Z229" i="4"/>
  <c r="AC228" i="4"/>
  <c r="AB228" i="4"/>
  <c r="AA228" i="4"/>
  <c r="Z228" i="4"/>
  <c r="AC227" i="4"/>
  <c r="AB227" i="4"/>
  <c r="AA227" i="4"/>
  <c r="Z227" i="4"/>
  <c r="AC226" i="4"/>
  <c r="AB226" i="4"/>
  <c r="AA226" i="4"/>
  <c r="Z226" i="4"/>
  <c r="AC225" i="4"/>
  <c r="AB225" i="4"/>
  <c r="AA225" i="4"/>
  <c r="Z225" i="4"/>
  <c r="AC224" i="4"/>
  <c r="AB224" i="4"/>
  <c r="AA224" i="4"/>
  <c r="Z224" i="4"/>
  <c r="AC223" i="4"/>
  <c r="AB223" i="4"/>
  <c r="AA223" i="4"/>
  <c r="Z223" i="4"/>
  <c r="AC222" i="4"/>
  <c r="AB222" i="4"/>
  <c r="AA222" i="4"/>
  <c r="Z222" i="4"/>
  <c r="AC221" i="4"/>
  <c r="AB221" i="4"/>
  <c r="AA221" i="4"/>
  <c r="Z221" i="4"/>
  <c r="AC220" i="4"/>
  <c r="AB220" i="4"/>
  <c r="AA220" i="4"/>
  <c r="Z220" i="4"/>
  <c r="AC219" i="4"/>
  <c r="AB219" i="4"/>
  <c r="AA219" i="4"/>
  <c r="Z219" i="4"/>
  <c r="AC218" i="4"/>
  <c r="AB218" i="4"/>
  <c r="AA218" i="4"/>
  <c r="Z218" i="4"/>
  <c r="AC217" i="4"/>
  <c r="AB217" i="4"/>
  <c r="AA217" i="4"/>
  <c r="Z217" i="4"/>
  <c r="AC216" i="4"/>
  <c r="AB216" i="4"/>
  <c r="AA216" i="4"/>
  <c r="Z216" i="4"/>
  <c r="AC215" i="4"/>
  <c r="AB215" i="4"/>
  <c r="AA215" i="4"/>
  <c r="Z215" i="4"/>
  <c r="AC214" i="4"/>
  <c r="AB214" i="4"/>
  <c r="AA214" i="4"/>
  <c r="Z214" i="4"/>
  <c r="AC213" i="4"/>
  <c r="AB213" i="4"/>
  <c r="AA213" i="4"/>
  <c r="Z213" i="4"/>
  <c r="AC212" i="4"/>
  <c r="AB212" i="4"/>
  <c r="AA212" i="4"/>
  <c r="Z212" i="4"/>
  <c r="AC211" i="4"/>
  <c r="AB211" i="4"/>
  <c r="AA211" i="4"/>
  <c r="Z211" i="4"/>
  <c r="AC210" i="4"/>
  <c r="AB210" i="4"/>
  <c r="AA210" i="4"/>
  <c r="Z210" i="4"/>
  <c r="AC209" i="4"/>
  <c r="AB209" i="4"/>
  <c r="AA209" i="4"/>
  <c r="Z209" i="4"/>
  <c r="AC208" i="4"/>
  <c r="AB208" i="4"/>
  <c r="AA208" i="4"/>
  <c r="Z208" i="4"/>
  <c r="AC207" i="4"/>
  <c r="AB207" i="4"/>
  <c r="AA207" i="4"/>
  <c r="Z207" i="4"/>
  <c r="AC206" i="4"/>
  <c r="AB206" i="4"/>
  <c r="AA206" i="4"/>
  <c r="Z206" i="4"/>
  <c r="AC205" i="4"/>
  <c r="AB205" i="4"/>
  <c r="AA205" i="4"/>
  <c r="Z205" i="4"/>
  <c r="AC204" i="4"/>
  <c r="AB204" i="4"/>
  <c r="AA204" i="4"/>
  <c r="Z204" i="4"/>
  <c r="AC203" i="4"/>
  <c r="AB203" i="4"/>
  <c r="AA203" i="4"/>
  <c r="Z203" i="4"/>
  <c r="AC202" i="4"/>
  <c r="AB202" i="4"/>
  <c r="AA202" i="4"/>
  <c r="Z202" i="4"/>
  <c r="AC201" i="4"/>
  <c r="AB201" i="4"/>
  <c r="AA201" i="4"/>
  <c r="Z201" i="4"/>
  <c r="AC200" i="4"/>
  <c r="AB200" i="4"/>
  <c r="AA200" i="4"/>
  <c r="Z200" i="4"/>
  <c r="AC199" i="4"/>
  <c r="AB199" i="4"/>
  <c r="AA199" i="4"/>
  <c r="Z199" i="4"/>
  <c r="AC198" i="4"/>
  <c r="AB198" i="4"/>
  <c r="AA198" i="4"/>
  <c r="Z198" i="4"/>
  <c r="AC197" i="4"/>
  <c r="AB197" i="4"/>
  <c r="AA197" i="4"/>
  <c r="Z197" i="4"/>
  <c r="AC196" i="4"/>
  <c r="AB196" i="4"/>
  <c r="AA196" i="4"/>
  <c r="Z196" i="4"/>
  <c r="AC195" i="4"/>
  <c r="AB195" i="4"/>
  <c r="AA195" i="4"/>
  <c r="Z195" i="4"/>
  <c r="AC194" i="4"/>
  <c r="AB194" i="4"/>
  <c r="AA194" i="4"/>
  <c r="Z194" i="4"/>
  <c r="AC193" i="4"/>
  <c r="AB193" i="4"/>
  <c r="AA193" i="4"/>
  <c r="Z193" i="4"/>
  <c r="AC192" i="4"/>
  <c r="AB192" i="4"/>
  <c r="AA192" i="4"/>
  <c r="Z192" i="4"/>
  <c r="AC191" i="4"/>
  <c r="AB191" i="4"/>
  <c r="AA191" i="4"/>
  <c r="Z191" i="4"/>
  <c r="AC190" i="4"/>
  <c r="AB190" i="4"/>
  <c r="AA190" i="4"/>
  <c r="Z190" i="4"/>
  <c r="AC189" i="4"/>
  <c r="AB189" i="4"/>
  <c r="AA189" i="4"/>
  <c r="Z189" i="4"/>
  <c r="AC188" i="4"/>
  <c r="AB188" i="4"/>
  <c r="AA188" i="4"/>
  <c r="Z188" i="4"/>
  <c r="AC187" i="4"/>
  <c r="AB187" i="4"/>
  <c r="AA187" i="4"/>
  <c r="Z187" i="4"/>
  <c r="AC186" i="4"/>
  <c r="AB186" i="4"/>
  <c r="AA186" i="4"/>
  <c r="Z186" i="4"/>
  <c r="AC185" i="4"/>
  <c r="AB185" i="4"/>
  <c r="AA185" i="4"/>
  <c r="Z185" i="4"/>
  <c r="AC184" i="4"/>
  <c r="AB184" i="4"/>
  <c r="AA184" i="4"/>
  <c r="Z184" i="4"/>
  <c r="AC183" i="4"/>
  <c r="AB183" i="4"/>
  <c r="AA183" i="4"/>
  <c r="Z183" i="4"/>
  <c r="AC182" i="4"/>
  <c r="AB182" i="4"/>
  <c r="AA182" i="4"/>
  <c r="Z182" i="4"/>
  <c r="AC181" i="4"/>
  <c r="AB181" i="4"/>
  <c r="AA181" i="4"/>
  <c r="Z181" i="4"/>
  <c r="AC180" i="4"/>
  <c r="AB180" i="4"/>
  <c r="AA180" i="4"/>
  <c r="Z180" i="4"/>
  <c r="AC179" i="4"/>
  <c r="AB179" i="4"/>
  <c r="AA179" i="4"/>
  <c r="Z179" i="4"/>
  <c r="AC178" i="4"/>
  <c r="AB178" i="4"/>
  <c r="AA178" i="4"/>
  <c r="Z178" i="4"/>
  <c r="AC177" i="4"/>
  <c r="AB177" i="4"/>
  <c r="AA177" i="4"/>
  <c r="Z177" i="4"/>
  <c r="AC176" i="4"/>
  <c r="AB176" i="4"/>
  <c r="AA176" i="4"/>
  <c r="Z176" i="4"/>
  <c r="AC175" i="4"/>
  <c r="AB175" i="4"/>
  <c r="AA175" i="4"/>
  <c r="Z175" i="4"/>
  <c r="AC174" i="4"/>
  <c r="AB174" i="4"/>
  <c r="AA174" i="4"/>
  <c r="Z174" i="4"/>
  <c r="AC173" i="4"/>
  <c r="AB173" i="4"/>
  <c r="AA173" i="4"/>
  <c r="Z173" i="4"/>
  <c r="AC172" i="4"/>
  <c r="AB172" i="4"/>
  <c r="AA172" i="4"/>
  <c r="Z172" i="4"/>
  <c r="AC171" i="4"/>
  <c r="AB171" i="4"/>
  <c r="AA171" i="4"/>
  <c r="Z171" i="4"/>
  <c r="AC170" i="4"/>
  <c r="AB170" i="4"/>
  <c r="AA170" i="4"/>
  <c r="Z170" i="4"/>
  <c r="AC169" i="4"/>
  <c r="AB169" i="4"/>
  <c r="AA169" i="4"/>
  <c r="Z169" i="4"/>
  <c r="AC168" i="4"/>
  <c r="AB168" i="4"/>
  <c r="AA168" i="4"/>
  <c r="Z168" i="4"/>
  <c r="AC167" i="4"/>
  <c r="AB167" i="4"/>
  <c r="AA167" i="4"/>
  <c r="Z167" i="4"/>
  <c r="AC166" i="4"/>
  <c r="AB166" i="4"/>
  <c r="AA166" i="4"/>
  <c r="Z166" i="4"/>
  <c r="AC165" i="4"/>
  <c r="AB165" i="4"/>
  <c r="AA165" i="4"/>
  <c r="Z165" i="4"/>
  <c r="AC164" i="4"/>
  <c r="AB164" i="4"/>
  <c r="AA164" i="4"/>
  <c r="Z164" i="4"/>
  <c r="AC163" i="4"/>
  <c r="AB163" i="4"/>
  <c r="AA163" i="4"/>
  <c r="Z163" i="4"/>
  <c r="AC162" i="4"/>
  <c r="AB162" i="4"/>
  <c r="AA162" i="4"/>
  <c r="Z162" i="4"/>
  <c r="AC161" i="4"/>
  <c r="AB161" i="4"/>
  <c r="AA161" i="4"/>
  <c r="Z161" i="4"/>
  <c r="AC160" i="4"/>
  <c r="AB160" i="4"/>
  <c r="AA160" i="4"/>
  <c r="Z160" i="4"/>
  <c r="AC159" i="4"/>
  <c r="AB159" i="4"/>
  <c r="AA159" i="4"/>
  <c r="Z159" i="4"/>
  <c r="AC158" i="4"/>
  <c r="AB158" i="4"/>
  <c r="AA158" i="4"/>
  <c r="Z158" i="4"/>
  <c r="AC157" i="4"/>
  <c r="AB157" i="4"/>
  <c r="AA157" i="4"/>
  <c r="Z157" i="4"/>
  <c r="AC156" i="4"/>
  <c r="AB156" i="4"/>
  <c r="AA156" i="4"/>
  <c r="Z156" i="4"/>
  <c r="AC155" i="4"/>
  <c r="AB155" i="4"/>
  <c r="AA155" i="4"/>
  <c r="Z155" i="4"/>
  <c r="AC154" i="4"/>
  <c r="AB154" i="4"/>
  <c r="AA154" i="4"/>
  <c r="Z154" i="4"/>
  <c r="AC153" i="4"/>
  <c r="AB153" i="4"/>
  <c r="AA153" i="4"/>
  <c r="Z153" i="4"/>
  <c r="AC152" i="4"/>
  <c r="AB152" i="4"/>
  <c r="AA152" i="4"/>
  <c r="Z152" i="4"/>
  <c r="AC151" i="4"/>
  <c r="AB151" i="4"/>
  <c r="AA151" i="4"/>
  <c r="Z151" i="4"/>
  <c r="AC150" i="4"/>
  <c r="AB150" i="4"/>
  <c r="AA150" i="4"/>
  <c r="Z150" i="4"/>
  <c r="AC149" i="4"/>
  <c r="AB149" i="4"/>
  <c r="AA149" i="4"/>
  <c r="Z149" i="4"/>
  <c r="AC148" i="4"/>
  <c r="AB148" i="4"/>
  <c r="AA148" i="4"/>
  <c r="Z148" i="4"/>
  <c r="AC147" i="4"/>
  <c r="AB147" i="4"/>
  <c r="AA147" i="4"/>
  <c r="Z147" i="4"/>
  <c r="AC146" i="4"/>
  <c r="AB146" i="4"/>
  <c r="AA146" i="4"/>
  <c r="Z146" i="4"/>
  <c r="AC145" i="4"/>
  <c r="AB145" i="4"/>
  <c r="AA145" i="4"/>
  <c r="Z145" i="4"/>
  <c r="AC144" i="4"/>
  <c r="AB144" i="4"/>
  <c r="AA144" i="4"/>
  <c r="Z144" i="4"/>
  <c r="AC143" i="4"/>
  <c r="AB143" i="4"/>
  <c r="AA143" i="4"/>
  <c r="Z143" i="4"/>
  <c r="AC142" i="4"/>
  <c r="AB142" i="4"/>
  <c r="AA142" i="4"/>
  <c r="Z142" i="4"/>
  <c r="AC141" i="4"/>
  <c r="AB141" i="4"/>
  <c r="AA141" i="4"/>
  <c r="Z141" i="4"/>
  <c r="AC140" i="4"/>
  <c r="AB140" i="4"/>
  <c r="AA140" i="4"/>
  <c r="Z140" i="4"/>
  <c r="AC139" i="4"/>
  <c r="AB139" i="4"/>
  <c r="AA139" i="4"/>
  <c r="Z139" i="4"/>
  <c r="AC138" i="4"/>
  <c r="AB138" i="4"/>
  <c r="AA138" i="4"/>
  <c r="Z138" i="4"/>
  <c r="AC137" i="4"/>
  <c r="AB137" i="4"/>
  <c r="AA137" i="4"/>
  <c r="Z137" i="4"/>
  <c r="AC136" i="4"/>
  <c r="AB136" i="4"/>
  <c r="AA136" i="4"/>
  <c r="Z136" i="4"/>
  <c r="AC135" i="4"/>
  <c r="AB135" i="4"/>
  <c r="AA135" i="4"/>
  <c r="Z135" i="4"/>
  <c r="AC134" i="4"/>
  <c r="AB134" i="4"/>
  <c r="AA134" i="4"/>
  <c r="Z134" i="4"/>
  <c r="AC133" i="4"/>
  <c r="AB133" i="4"/>
  <c r="AA133" i="4"/>
  <c r="Z133" i="4"/>
  <c r="AC132" i="4"/>
  <c r="AB132" i="4"/>
  <c r="AA132" i="4"/>
  <c r="Z132" i="4"/>
  <c r="AC131" i="4"/>
  <c r="AB131" i="4"/>
  <c r="AA131" i="4"/>
  <c r="Z131" i="4"/>
  <c r="AC130" i="4"/>
  <c r="AB130" i="4"/>
  <c r="AA130" i="4"/>
  <c r="Z130" i="4"/>
  <c r="AC129" i="4"/>
  <c r="AB129" i="4"/>
  <c r="AA129" i="4"/>
  <c r="Z129" i="4"/>
  <c r="AC128" i="4"/>
  <c r="AB128" i="4"/>
  <c r="AA128" i="4"/>
  <c r="Z128" i="4"/>
  <c r="AC127" i="4"/>
  <c r="AB127" i="4"/>
  <c r="AA127" i="4"/>
  <c r="Z127" i="4"/>
  <c r="AC126" i="4"/>
  <c r="AB126" i="4"/>
  <c r="AA126" i="4"/>
  <c r="Z126" i="4"/>
  <c r="AC125" i="4"/>
  <c r="AB125" i="4"/>
  <c r="AA125" i="4"/>
  <c r="Z125" i="4"/>
  <c r="AC124" i="4"/>
  <c r="AB124" i="4"/>
  <c r="AA124" i="4"/>
  <c r="Z124" i="4"/>
  <c r="AC123" i="4"/>
  <c r="AB123" i="4"/>
  <c r="AA123" i="4"/>
  <c r="Z123" i="4"/>
  <c r="AC122" i="4"/>
  <c r="AB122" i="4"/>
  <c r="AA122" i="4"/>
  <c r="Z122" i="4"/>
  <c r="AC121" i="4"/>
  <c r="AB121" i="4"/>
  <c r="AA121" i="4"/>
  <c r="Z121" i="4"/>
  <c r="AC120" i="4"/>
  <c r="AB120" i="4"/>
  <c r="AA120" i="4"/>
  <c r="Z120" i="4"/>
  <c r="AC119" i="4"/>
  <c r="AB119" i="4"/>
  <c r="AA119" i="4"/>
  <c r="Z119" i="4"/>
  <c r="AC118" i="4"/>
  <c r="AB118" i="4"/>
  <c r="AA118" i="4"/>
  <c r="Z118" i="4"/>
  <c r="AC117" i="4"/>
  <c r="AB117" i="4"/>
  <c r="AA117" i="4"/>
  <c r="Z117" i="4"/>
  <c r="AC116" i="4"/>
  <c r="AB116" i="4"/>
  <c r="AA116" i="4"/>
  <c r="Z116" i="4"/>
  <c r="AC115" i="4"/>
  <c r="AB115" i="4"/>
  <c r="AA115" i="4"/>
  <c r="Z115" i="4"/>
  <c r="AC114" i="4"/>
  <c r="AB114" i="4"/>
  <c r="AA114" i="4"/>
  <c r="Z114" i="4"/>
  <c r="AC113" i="4"/>
  <c r="AB113" i="4"/>
  <c r="AA113" i="4"/>
  <c r="Z113" i="4"/>
  <c r="AC112" i="4"/>
  <c r="AB112" i="4"/>
  <c r="AA112" i="4"/>
  <c r="Z112" i="4"/>
  <c r="AC111" i="4"/>
  <c r="AB111" i="4"/>
  <c r="AA111" i="4"/>
  <c r="Z111" i="4"/>
  <c r="AC110" i="4"/>
  <c r="AB110" i="4"/>
  <c r="AA110" i="4"/>
  <c r="Z110" i="4"/>
  <c r="AC109" i="4"/>
  <c r="AB109" i="4"/>
  <c r="AA109" i="4"/>
  <c r="Z109" i="4"/>
  <c r="AC108" i="4"/>
  <c r="AB108" i="4"/>
  <c r="AA108" i="4"/>
  <c r="Z108" i="4"/>
  <c r="AC107" i="4"/>
  <c r="AB107" i="4"/>
  <c r="AA107" i="4"/>
  <c r="Z107" i="4"/>
  <c r="AC106" i="4"/>
  <c r="AB106" i="4"/>
  <c r="AA106" i="4"/>
  <c r="Z106" i="4"/>
  <c r="AC105" i="4"/>
  <c r="AB105" i="4"/>
  <c r="AA105" i="4"/>
  <c r="Z105" i="4"/>
  <c r="AC104" i="4"/>
  <c r="AB104" i="4"/>
  <c r="AA104" i="4"/>
  <c r="Z104" i="4"/>
  <c r="AC103" i="4"/>
  <c r="AB103" i="4"/>
  <c r="AA103" i="4"/>
  <c r="Z103" i="4"/>
  <c r="AC102" i="4"/>
  <c r="AB102" i="4"/>
  <c r="AA102" i="4"/>
  <c r="Z102" i="4"/>
  <c r="AC101" i="4"/>
  <c r="AB101" i="4"/>
  <c r="AA101" i="4"/>
  <c r="Z101" i="4"/>
  <c r="AC100" i="4"/>
  <c r="AB100" i="4"/>
  <c r="AA100" i="4"/>
  <c r="Z100" i="4"/>
  <c r="AC99" i="4"/>
  <c r="AB99" i="4"/>
  <c r="AA99" i="4"/>
  <c r="Z99" i="4"/>
  <c r="AC98" i="4"/>
  <c r="AB98" i="4"/>
  <c r="AA98" i="4"/>
  <c r="Z98" i="4"/>
  <c r="AC97" i="4"/>
  <c r="AB97" i="4"/>
  <c r="AA97" i="4"/>
  <c r="Z97" i="4"/>
  <c r="AC96" i="4"/>
  <c r="AB96" i="4"/>
  <c r="AA96" i="4"/>
  <c r="Z96" i="4"/>
  <c r="AC95" i="4"/>
  <c r="AB95" i="4"/>
  <c r="AA95" i="4"/>
  <c r="Z95" i="4"/>
  <c r="AC94" i="4"/>
  <c r="AB94" i="4"/>
  <c r="AA94" i="4"/>
  <c r="Z94" i="4"/>
  <c r="AC93" i="4"/>
  <c r="AB93" i="4"/>
  <c r="AA93" i="4"/>
  <c r="Z93" i="4"/>
  <c r="AC92" i="4"/>
  <c r="AB92" i="4"/>
  <c r="AA92" i="4"/>
  <c r="Z92" i="4"/>
  <c r="AC91" i="4"/>
  <c r="AB91" i="4"/>
  <c r="AA91" i="4"/>
  <c r="Z91" i="4"/>
  <c r="AC90" i="4"/>
  <c r="AB90" i="4"/>
  <c r="AA90" i="4"/>
  <c r="Z90" i="4"/>
  <c r="AC89" i="4"/>
  <c r="AB89" i="4"/>
  <c r="AA89" i="4"/>
  <c r="Z89" i="4"/>
  <c r="AC88" i="4"/>
  <c r="AB88" i="4"/>
  <c r="AA88" i="4"/>
  <c r="Z88" i="4"/>
  <c r="AC87" i="4"/>
  <c r="AB87" i="4"/>
  <c r="AA87" i="4"/>
  <c r="Z87" i="4"/>
  <c r="AC86" i="4"/>
  <c r="AB86" i="4"/>
  <c r="AA86" i="4"/>
  <c r="Z86" i="4"/>
  <c r="AC85" i="4"/>
  <c r="AB85" i="4"/>
  <c r="AA85" i="4"/>
  <c r="Z85" i="4"/>
  <c r="AC84" i="4"/>
  <c r="AB84" i="4"/>
  <c r="AA84" i="4"/>
  <c r="Z84" i="4"/>
  <c r="AC83" i="4"/>
  <c r="AB83" i="4"/>
  <c r="AA83" i="4"/>
  <c r="Z83" i="4"/>
  <c r="AC82" i="4"/>
  <c r="AB82" i="4"/>
  <c r="AA82" i="4"/>
  <c r="Z82" i="4"/>
  <c r="AC81" i="4"/>
  <c r="AB81" i="4"/>
  <c r="AA81" i="4"/>
  <c r="Z81" i="4"/>
  <c r="AC80" i="4"/>
  <c r="AB80" i="4"/>
  <c r="AA80" i="4"/>
  <c r="Z80" i="4"/>
  <c r="AC79" i="4"/>
  <c r="AB79" i="4"/>
  <c r="AA79" i="4"/>
  <c r="Z79" i="4"/>
  <c r="AC78" i="4"/>
  <c r="AB78" i="4"/>
  <c r="AA78" i="4"/>
  <c r="Z78" i="4"/>
  <c r="AC77" i="4"/>
  <c r="AB77" i="4"/>
  <c r="AA77" i="4"/>
  <c r="Z77" i="4"/>
  <c r="AC76" i="4"/>
  <c r="AB76" i="4"/>
  <c r="AA76" i="4"/>
  <c r="Z76" i="4"/>
  <c r="AC75" i="4"/>
  <c r="AB75" i="4"/>
  <c r="AA75" i="4"/>
  <c r="Z75" i="4"/>
  <c r="AC74" i="4"/>
  <c r="AB74" i="4"/>
  <c r="AA74" i="4"/>
  <c r="Z74" i="4"/>
  <c r="AC73" i="4"/>
  <c r="AB73" i="4"/>
  <c r="AA73" i="4"/>
  <c r="Z73" i="4"/>
  <c r="AC72" i="4"/>
  <c r="AB72" i="4"/>
  <c r="AA72" i="4"/>
  <c r="Z72" i="4"/>
  <c r="AC71" i="4"/>
  <c r="AB71" i="4"/>
  <c r="AA71" i="4"/>
  <c r="Z71" i="4"/>
  <c r="AC70" i="4"/>
  <c r="AB70" i="4"/>
  <c r="AA70" i="4"/>
  <c r="Z70" i="4"/>
  <c r="AC69" i="4"/>
  <c r="AB69" i="4"/>
  <c r="AA69" i="4"/>
  <c r="Z69" i="4"/>
  <c r="AC68" i="4"/>
  <c r="AB68" i="4"/>
  <c r="AA68" i="4"/>
  <c r="Z68" i="4"/>
  <c r="AC67" i="4"/>
  <c r="AB67" i="4"/>
  <c r="AA67" i="4"/>
  <c r="Z67" i="4"/>
  <c r="AC66" i="4"/>
  <c r="AB66" i="4"/>
  <c r="AA66" i="4"/>
  <c r="Z66" i="4"/>
  <c r="AC65" i="4"/>
  <c r="AB65" i="4"/>
  <c r="AA65" i="4"/>
  <c r="Z65" i="4"/>
  <c r="AC64" i="4"/>
  <c r="AB64" i="4"/>
  <c r="AA64" i="4"/>
  <c r="Z64" i="4"/>
  <c r="AC63" i="4"/>
  <c r="AB63" i="4"/>
  <c r="AA63" i="4"/>
  <c r="Z63" i="4"/>
  <c r="AC62" i="4"/>
  <c r="AB62" i="4"/>
  <c r="AA62" i="4"/>
  <c r="Z62" i="4"/>
  <c r="AC61" i="4"/>
  <c r="AB61" i="4"/>
  <c r="AA61" i="4"/>
  <c r="Z61" i="4"/>
  <c r="AC60" i="4"/>
  <c r="AB60" i="4"/>
  <c r="AA60" i="4"/>
  <c r="Z60" i="4"/>
  <c r="AC59" i="4"/>
  <c r="AB59" i="4"/>
  <c r="AA59" i="4"/>
  <c r="Z59" i="4"/>
  <c r="AC58" i="4"/>
  <c r="AB58" i="4"/>
  <c r="AA58" i="4"/>
  <c r="Z58" i="4"/>
  <c r="AC57" i="4"/>
  <c r="AB57" i="4"/>
  <c r="AA57" i="4"/>
  <c r="Z57" i="4"/>
  <c r="AC56" i="4"/>
  <c r="AB56" i="4"/>
  <c r="AA56" i="4"/>
  <c r="Z56" i="4"/>
  <c r="AC55" i="4"/>
  <c r="AB55" i="4"/>
  <c r="AA55" i="4"/>
  <c r="Z55" i="4"/>
  <c r="AC54" i="4"/>
  <c r="AB54" i="4"/>
  <c r="AA54" i="4"/>
  <c r="Z54" i="4"/>
  <c r="AC53" i="4"/>
  <c r="AB53" i="4"/>
  <c r="AA53" i="4"/>
  <c r="Z53" i="4"/>
  <c r="AC52" i="4"/>
  <c r="AB52" i="4"/>
  <c r="AA52" i="4"/>
  <c r="Z52" i="4"/>
  <c r="AC51" i="4"/>
  <c r="AB51" i="4"/>
  <c r="AA51" i="4"/>
  <c r="Z51" i="4"/>
  <c r="AC50" i="4"/>
  <c r="AB50" i="4"/>
  <c r="AA50" i="4"/>
  <c r="Z50" i="4"/>
  <c r="AC49" i="4"/>
  <c r="AB49" i="4"/>
  <c r="AA49" i="4"/>
  <c r="Z49" i="4"/>
  <c r="AC48" i="4"/>
  <c r="AB48" i="4"/>
  <c r="AA48" i="4"/>
  <c r="Z48" i="4"/>
  <c r="AC47" i="4"/>
  <c r="AB47" i="4"/>
  <c r="AA47" i="4"/>
  <c r="Z47" i="4"/>
  <c r="AC46" i="4"/>
  <c r="AB46" i="4"/>
  <c r="AA46" i="4"/>
  <c r="Z46" i="4"/>
  <c r="AC45" i="4"/>
  <c r="AB45" i="4"/>
  <c r="AA45" i="4"/>
  <c r="Z45" i="4"/>
  <c r="AC44" i="4"/>
  <c r="AB44" i="4"/>
  <c r="AA44" i="4"/>
  <c r="Z44" i="4"/>
  <c r="AC43" i="4"/>
  <c r="AB43" i="4"/>
  <c r="AA43" i="4"/>
  <c r="Z43" i="4"/>
  <c r="AC42" i="4"/>
  <c r="AB42" i="4"/>
  <c r="AA42" i="4"/>
  <c r="Z42" i="4"/>
  <c r="AC41" i="4"/>
  <c r="AB41" i="4"/>
  <c r="AA41" i="4"/>
  <c r="Z41" i="4"/>
  <c r="AC40" i="4"/>
  <c r="AB40" i="4"/>
  <c r="AA40" i="4"/>
  <c r="Z40" i="4"/>
  <c r="AC39" i="4"/>
  <c r="AB39" i="4"/>
  <c r="AA39" i="4"/>
  <c r="Z39" i="4"/>
  <c r="AC38" i="4"/>
  <c r="AB38" i="4"/>
  <c r="AA38" i="4"/>
  <c r="Z38" i="4"/>
  <c r="AC37" i="4"/>
  <c r="AB37" i="4"/>
  <c r="AA37" i="4"/>
  <c r="Z37" i="4"/>
  <c r="AC36" i="4"/>
  <c r="AB36" i="4"/>
  <c r="AA36" i="4"/>
  <c r="Z36" i="4"/>
  <c r="AC35" i="4"/>
  <c r="AB35" i="4"/>
  <c r="AA35" i="4"/>
  <c r="Z35" i="4"/>
  <c r="AC34" i="4"/>
  <c r="AB34" i="4"/>
  <c r="AA34" i="4"/>
  <c r="Z34" i="4"/>
  <c r="AC33" i="4"/>
  <c r="AB33" i="4"/>
  <c r="AA33" i="4"/>
  <c r="Z33" i="4"/>
  <c r="AC32" i="4"/>
  <c r="AB32" i="4"/>
  <c r="AA32" i="4"/>
  <c r="Z32" i="4"/>
  <c r="AC31" i="4"/>
  <c r="AB31" i="4"/>
  <c r="AA31" i="4"/>
  <c r="Z31" i="4"/>
  <c r="AC30" i="4"/>
  <c r="AB30" i="4"/>
  <c r="AA30" i="4"/>
  <c r="Z30" i="4"/>
  <c r="AC29" i="4"/>
  <c r="AB29" i="4"/>
  <c r="AA29" i="4"/>
  <c r="Z29" i="4"/>
  <c r="AC28" i="4"/>
  <c r="AB28" i="4"/>
  <c r="AA28" i="4"/>
  <c r="Z28" i="4"/>
  <c r="AC27" i="4"/>
  <c r="AB27" i="4"/>
  <c r="AA27" i="4"/>
  <c r="Z27" i="4"/>
  <c r="AC26" i="4"/>
  <c r="AB26" i="4"/>
  <c r="AA26" i="4"/>
  <c r="Z26" i="4"/>
  <c r="AC25" i="4"/>
  <c r="AB25" i="4"/>
  <c r="AA25" i="4"/>
  <c r="Z25" i="4"/>
  <c r="AC24" i="4"/>
  <c r="AB24" i="4"/>
  <c r="AA24" i="4"/>
  <c r="Z24" i="4"/>
  <c r="AC23" i="4"/>
  <c r="AB23" i="4"/>
  <c r="AA23" i="4"/>
  <c r="Z23" i="4"/>
  <c r="AC22" i="4"/>
  <c r="AB22" i="4"/>
  <c r="AA22" i="4"/>
  <c r="Z22" i="4"/>
  <c r="AC21" i="4"/>
  <c r="AB21" i="4"/>
  <c r="AA21" i="4"/>
  <c r="Z21" i="4"/>
  <c r="AC20" i="4"/>
  <c r="AB20" i="4"/>
  <c r="AA20" i="4"/>
  <c r="Z20" i="4"/>
  <c r="AC19" i="4"/>
  <c r="AB19" i="4"/>
  <c r="AA19" i="4"/>
  <c r="Z19" i="4"/>
  <c r="AC18" i="4"/>
  <c r="AB18" i="4"/>
  <c r="AA18" i="4"/>
  <c r="Z18" i="4"/>
  <c r="AC17" i="4"/>
  <c r="AB17" i="4"/>
  <c r="AA17" i="4"/>
  <c r="Z17" i="4"/>
  <c r="AC16" i="4"/>
  <c r="AB16" i="4"/>
  <c r="AA16" i="4"/>
  <c r="Z16" i="4"/>
  <c r="AC15" i="4"/>
  <c r="AB15" i="4"/>
  <c r="AA15" i="4"/>
  <c r="Z15" i="4"/>
  <c r="AC14" i="4"/>
  <c r="AB14" i="4"/>
  <c r="AA14" i="4"/>
  <c r="Z14" i="4"/>
  <c r="AC13" i="4"/>
  <c r="AB13" i="4"/>
  <c r="AA13" i="4"/>
  <c r="Z13" i="4"/>
  <c r="AC12" i="4"/>
  <c r="AB12" i="4"/>
  <c r="AA12" i="4"/>
  <c r="Z12" i="4"/>
  <c r="AC11" i="4"/>
  <c r="AB11" i="4"/>
  <c r="AA11" i="4"/>
  <c r="Z11" i="4"/>
  <c r="AC10" i="4"/>
  <c r="AB10" i="4"/>
  <c r="AA10" i="4"/>
  <c r="Z10" i="4"/>
  <c r="AC9" i="4"/>
  <c r="AB9" i="4"/>
  <c r="AA9" i="4"/>
  <c r="Z9" i="4"/>
  <c r="AC8" i="4"/>
  <c r="AB8" i="4"/>
  <c r="AA8" i="4"/>
  <c r="Z8" i="4"/>
  <c r="AC7" i="4"/>
  <c r="AB7" i="4"/>
  <c r="AA7" i="4"/>
  <c r="Z7" i="4"/>
  <c r="U6" i="4"/>
  <c r="T6" i="4"/>
  <c r="S6" i="4"/>
  <c r="R6" i="4"/>
  <c r="P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AB6" i="4" l="1"/>
  <c r="AA6" i="4"/>
  <c r="AC6" i="4"/>
  <c r="Z6" i="4"/>
  <c r="J6" i="4"/>
  <c r="K6" i="4"/>
  <c r="M6" i="4"/>
  <c r="N6" i="4"/>
  <c r="L6" i="4"/>
  <c r="O6" i="4"/>
  <c r="Q6" i="4"/>
</calcChain>
</file>

<file path=xl/sharedStrings.xml><?xml version="1.0" encoding="utf-8"?>
<sst xmlns="http://schemas.openxmlformats.org/spreadsheetml/2006/main" count="1577" uniqueCount="1005">
  <si>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</si>
  <si>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</si>
  <si>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</si>
  <si>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</si>
  <si>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</si>
  <si>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</si>
  <si>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</si>
  <si>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</si>
  <si>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</si>
  <si>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</si>
  <si>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</si>
  <si>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</si>
  <si>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</si>
  <si>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</si>
  <si>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</si>
  <si>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</si>
  <si>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</si>
  <si>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</si>
  <si>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</si>
  <si>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</si>
  <si>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</si>
  <si>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</si>
  <si>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</si>
  <si>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</si>
  <si>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</si>
  <si>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Лечебни заведения за болнична помощ 
с над 50% държавно участие в капитала
към 30.09.2022 г.</t>
  </si>
  <si>
    <t>Q3 2021</t>
  </si>
  <si>
    <t>Q2 2022</t>
  </si>
  <si>
    <t>Q3 2022</t>
  </si>
  <si>
    <t>Текущо тримесечие</t>
  </si>
  <si>
    <t>Изменение Q3 2022 спрямо Q3 2021</t>
  </si>
  <si>
    <t>Изменение Q3 2022 спрямо Q2 2022</t>
  </si>
  <si>
    <t>ОБЩО/СРЕДНО, в т.ч. за:</t>
  </si>
  <si>
    <t>УМБАЛСМ "Н.И. ПИРОГОВ" ЕАД</t>
  </si>
  <si>
    <t>УМБАЛ "Александровска" ЕАД</t>
  </si>
  <si>
    <t>УМБАЛ "Царица Йоанна - ИСУЛ" ЕАД</t>
  </si>
  <si>
    <t>МБАЛНП "Св. Наум" 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</si>
  <si>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</si>
  <si>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</si>
  <si>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</si>
  <si>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</si>
  <si>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</si>
  <si>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</si>
  <si>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</si>
  <si>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</si>
  <si>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</si>
  <si>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</si>
  <si>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</si>
  <si>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МБАЛ Лозенец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</si>
  <si>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</si>
  <si>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</si>
  <si>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</si>
  <si>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</si>
  <si>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</si>
  <si>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</si>
  <si>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</si>
  <si>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</si>
  <si>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</si>
  <si>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</si>
  <si>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</si>
  <si>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</si>
  <si>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</si>
  <si>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</si>
  <si>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</si>
  <si>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</si>
  <si>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</si>
  <si>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</si>
  <si>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</si>
  <si>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</si>
  <si>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</si>
  <si>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</si>
  <si>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</si>
  <si>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</si>
  <si>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</si>
  <si>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</si>
  <si>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</si>
  <si>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</si>
  <si>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</si>
  <si>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</si>
  <si>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</si>
  <si>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</si>
  <si>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</si>
  <si>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</si>
  <si>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</si>
  <si>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</si>
  <si>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</si>
  <si>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</si>
  <si>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</si>
  <si>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</si>
  <si>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</si>
  <si>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</si>
  <si>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</si>
  <si>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</si>
  <si>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ЦПЗ Хасково ЕООД</t>
  </si>
  <si>
    <t>ЦПЗ Стара Загора ЕООД</t>
  </si>
  <si>
    <t>ЦПЗ Проф. Шипковенски ЕООД София</t>
  </si>
  <si>
    <t>ЦПЗ Смолян ЕООД</t>
  </si>
  <si>
    <t>ЦПЗ Русе ЕООД</t>
  </si>
  <si>
    <t>ЦПЗ Пловдив ЕООД</t>
  </si>
  <si>
    <t>ЦПЗ Д-р П Станчев Добрич  ЕООД</t>
  </si>
  <si>
    <t xml:space="preserve">ЦПЗ Враца ЕООД     </t>
  </si>
  <si>
    <t>ЦПЗ В. Търново ЕООД</t>
  </si>
  <si>
    <t>ЦПЗ Проф.д-р Иван ТемковБургас ЕООД</t>
  </si>
  <si>
    <t>ЦПЗ Благоевград ЕООД</t>
  </si>
  <si>
    <t>ЦКВЗ Пловдив ЕООД</t>
  </si>
  <si>
    <t>ЦКВЗ Враца ЕООД</t>
  </si>
  <si>
    <t>ЦКВЗ Велико Търново ЕООД</t>
  </si>
  <si>
    <t>КОЦ Шумен ЕООД</t>
  </si>
  <si>
    <t>КОЦ Стара Загора ЕООД</t>
  </si>
  <si>
    <t>КОЦ РУСЕ ЕООД</t>
  </si>
  <si>
    <t>КОЦ Пловдив ЕООД</t>
  </si>
  <si>
    <t>КОЦ Враца ЕООД</t>
  </si>
  <si>
    <t>КОЦ Велико Търново ЕООД</t>
  </si>
  <si>
    <t>КОЦ Бургас  ЕООД</t>
  </si>
  <si>
    <t>СБПЛР Любимец  ЕООД</t>
  </si>
  <si>
    <t>СБДПЛР  Костенец ЕООД</t>
  </si>
  <si>
    <t>СБДПЛР  Бухово ЕООД</t>
  </si>
  <si>
    <t>СБПЛРДЦП Св. София  ЕООД</t>
  </si>
  <si>
    <t>СБДПЛР„Панчарево“</t>
  </si>
  <si>
    <t>СБПЛР  Кремиковци ЕООД</t>
  </si>
  <si>
    <t>СБПЛР ЕООД Перник</t>
  </si>
  <si>
    <t>МБПЛ Иван Раев Сопот ЕООД</t>
  </si>
  <si>
    <t xml:space="preserve">МБПЛ Стамболийски ЕООД </t>
  </si>
  <si>
    <t>СБАЛВБ Тополовград  ЕООД</t>
  </si>
  <si>
    <t>СБАЛО Хасково  ЕООД</t>
  </si>
  <si>
    <t>СБАЛПФЗ  Хасково  ЕООД</t>
  </si>
  <si>
    <t>СБАЛПЗ Стара Загора ЕООД</t>
  </si>
  <si>
    <t>Втора САГБАЛ Шейново АД</t>
  </si>
  <si>
    <t>СБАЛОЗ ЕООД  София</t>
  </si>
  <si>
    <t>Първа САГБАЛ Св. София АД</t>
  </si>
  <si>
    <t>СБАЛПФЗ  Д-р Димитър Граматиков  ЕООД</t>
  </si>
  <si>
    <t xml:space="preserve">СБАЛПФЗ Пазарджик ЕООД </t>
  </si>
  <si>
    <t>СБАЛПФЗ  Враца ЕООД</t>
  </si>
  <si>
    <t>СБАЛПФЗ Д-р Трейман ЕООД</t>
  </si>
  <si>
    <t xml:space="preserve">СБОБАЛ Варна ЕООД                                                                                                                                                                           </t>
  </si>
  <si>
    <t xml:space="preserve">СБАЛОЗ Варна ЕООД </t>
  </si>
  <si>
    <t xml:space="preserve">СБАЛПФЗ Варна ЕООД </t>
  </si>
  <si>
    <t>СБАГАЛ Проф. Д-р П Стаматов ЕООД Варна</t>
  </si>
  <si>
    <t>СБАЛПФЗ Бургас ЕООД</t>
  </si>
  <si>
    <t>СБАЛПФЗ Благоевград ЕООД</t>
  </si>
  <si>
    <t>СБАЛО Св.Мина  ЕООД Благоевград</t>
  </si>
  <si>
    <t>МБАЛ Св. Иван Рилски ЕООД Елхово</t>
  </si>
  <si>
    <t>МБАЛ Велики Преслав ЕООД</t>
  </si>
  <si>
    <t>МБАЛ Свиленград  ЕООД</t>
  </si>
  <si>
    <t>МБАЛ Св. Екатерина  ЕООД Димитровград</t>
  </si>
  <si>
    <t>МБАЛ Харманли ЕООД</t>
  </si>
  <si>
    <t xml:space="preserve">МБАЛ Омуртаг ЕАД </t>
  </si>
  <si>
    <t xml:space="preserve">МБАЛ Попово  ЕООД  </t>
  </si>
  <si>
    <t>МБАЛ Гълъбово ЕАД</t>
  </si>
  <si>
    <t>МБАЛ Д-р Христо Стамболски ЕООД Стара Загора</t>
  </si>
  <si>
    <t>МБАЛ Чирпан ЕООД</t>
  </si>
  <si>
    <t>МБАЛ Пирдоп АД</t>
  </si>
  <si>
    <t>МБАЛ Своге ЕООД</t>
  </si>
  <si>
    <t>МБАЛ Самоков ЕООД</t>
  </si>
  <si>
    <t>МБАЛ Ихтиман ЕООД</t>
  </si>
  <si>
    <t>МБАЛ Проф. д-р  Ал. Герчев Етрополе ЕООД</t>
  </si>
  <si>
    <t>МБАЛ Елин Пелин ЕООД</t>
  </si>
  <si>
    <t>МБАЛ Ботевград ЕООД</t>
  </si>
  <si>
    <t>Пета МБАЛ София АД</t>
  </si>
  <si>
    <t>Четвърта МБАЛ  София  ЕАД</t>
  </si>
  <si>
    <t>Втора МБАЛ - София  АД</t>
  </si>
  <si>
    <t>Първа МБАЛ София АД</t>
  </si>
  <si>
    <t xml:space="preserve">МБАЛ Девин ЕАД </t>
  </si>
  <si>
    <t>МБАЛПроф. д-р Константин ЧиловЕООД Мадан</t>
  </si>
  <si>
    <t>МБАЛПроф. д-р Асен ШоповЕООД Златоград</t>
  </si>
  <si>
    <t>МБАЛ Св.Петка българска- Нова Загора ЕООД</t>
  </si>
  <si>
    <t>МБАЛ Тутракан ЕООД</t>
  </si>
  <si>
    <t>МБАЛ Дулово ЕООД</t>
  </si>
  <si>
    <t>МБАЛ Д-р Юлия Вревска ЕООД Бяла</t>
  </si>
  <si>
    <t>МБАЛ  Исперих ЕООД Разград</t>
  </si>
  <si>
    <t>МБАЛ   Кубрат ЕООД Разград</t>
  </si>
  <si>
    <t>МБАЛ Раковски ЕООД гр. Раковски</t>
  </si>
  <si>
    <t>МБАЛ Асеновград ЕООД</t>
  </si>
  <si>
    <t>МБАЛ Св.Мина ЕООД Пловдив</t>
  </si>
  <si>
    <t>МБАЛ Д-р Киро Попов ЕООД Карлово</t>
  </si>
  <si>
    <t>МБАЛ Св. Пантелеймон ЕООД Пловдив</t>
  </si>
  <si>
    <t>МБАЛ Първомай ЕООД гр. Първомай</t>
  </si>
  <si>
    <t>МБАЛ Белене ЕООД</t>
  </si>
  <si>
    <t>МБАЛ  Кнежа ЕООД</t>
  </si>
  <si>
    <t>МБАЛ  Гулянци ЕООД</t>
  </si>
  <si>
    <t>МБАЛ Червен бряг ЕООД</t>
  </si>
  <si>
    <t>МБАЛ  Никопол ЕООД</t>
  </si>
  <si>
    <t>МБАЛ  Левски ЕООД</t>
  </si>
  <si>
    <t>МБАЛ Велинград ЕООД</t>
  </si>
  <si>
    <t>МБАЛ Св. Николай Чудотворец ЕООД гр. Лом</t>
  </si>
  <si>
    <t>МБАЛ ЕООД гр. Берковица Монтана</t>
  </si>
  <si>
    <t xml:space="preserve">МБАЛ Луковит </t>
  </si>
  <si>
    <t xml:space="preserve">МБАЛ Тетевен </t>
  </si>
  <si>
    <t xml:space="preserve">МБАЛ Троян </t>
  </si>
  <si>
    <t>МБАЛ Св. Иван Рилски ЕООД Дупница</t>
  </si>
  <si>
    <t>МБАЛ Ардино ЕООД</t>
  </si>
  <si>
    <t>МБАЛ  Живот+ ЕООД  Крумовград</t>
  </si>
  <si>
    <t>МБАЛ Д-р С. Ростовцев ЕООД Момчилград</t>
  </si>
  <si>
    <t xml:space="preserve">МБАЛ Балчик ЕООД </t>
  </si>
  <si>
    <t xml:space="preserve">МБАЛ Каварна ЕООД </t>
  </si>
  <si>
    <t>МБАЛ Д-р Стойчо Христов ЕООД Габрово</t>
  </si>
  <si>
    <t>МБАЛ Д-р Теодоси Витанов ЕООД Габрово</t>
  </si>
  <si>
    <t>МБАЛ Бяла Слатина  ЕООД</t>
  </si>
  <si>
    <t>МБАЛ Мездра ЕООД</t>
  </si>
  <si>
    <t xml:space="preserve">МБАЛ Св. Иван Рилски ЕООД Козлодуй </t>
  </si>
  <si>
    <t>МБАЛ Проф. д-р Г. Златарски ЕООД Белоградчик</t>
  </si>
  <si>
    <t>МБАЛ Св. Иван Рилски ЕООД - Горна Оряховица</t>
  </si>
  <si>
    <t>МБАЛ Д-р Димитър Павлович ЕООД   Свищов</t>
  </si>
  <si>
    <t xml:space="preserve">МБАЛ  Павликени  ЕООД  </t>
  </si>
  <si>
    <t>МБАЛ  Девня ЕООД</t>
  </si>
  <si>
    <t>МБАЛ  Царица Йоанна ЕООД Провадия</t>
  </si>
  <si>
    <t>МБАЛ Средец  ЕООД</t>
  </si>
  <si>
    <t>МБАЛ Поморие  ЕООД</t>
  </si>
  <si>
    <t>МБАЛ Айтос  ЕООД</t>
  </si>
  <si>
    <t>МБАЛ  Карнобат  ЕООД</t>
  </si>
  <si>
    <t>МБАЛ Югозпадна болница ООД Сандански, Петрич</t>
  </si>
  <si>
    <t>МБАЛ Разлог ЕООД</t>
  </si>
  <si>
    <t>МБАЛ Д-р  Ив.Скендеров ЕООД Гоце Делчев</t>
  </si>
  <si>
    <t>СБАЛК Ямбол ЕАД</t>
  </si>
  <si>
    <t>2826212007</t>
  </si>
  <si>
    <t>28</t>
  </si>
  <si>
    <t>МБАЛ "Св. Йоан Рилски" ООД</t>
  </si>
  <si>
    <t>2826211008</t>
  </si>
  <si>
    <t>МБАЛ "Св. Пантелеймон" АД</t>
  </si>
  <si>
    <t>2826211001</t>
  </si>
  <si>
    <t>МБАЛ "Св. Иван Рилски" ЕООД</t>
  </si>
  <si>
    <t>2807211002</t>
  </si>
  <si>
    <t>ДЪЧМЕД ДИАЛИЗА БЪЛГАРИЯ - ДИАЛИЗЕН ЦЕНТЪР ШУМЕН ЕООД</t>
  </si>
  <si>
    <t>2730391012</t>
  </si>
  <si>
    <t>27</t>
  </si>
  <si>
    <t>"КОЦ-Шумен"ЕООД</t>
  </si>
  <si>
    <t>2730334007</t>
  </si>
  <si>
    <t>"СБАЛ по Кардиология Мадара" ЕАД</t>
  </si>
  <si>
    <t>2730212011</t>
  </si>
  <si>
    <t>"МБАЛ - Шумен" АД</t>
  </si>
  <si>
    <t>2730211001</t>
  </si>
  <si>
    <t>"ДКЦ І-ШУМЕН" ЕООД</t>
  </si>
  <si>
    <t>2730134001</t>
  </si>
  <si>
    <t>"МБАЛ Велики Преслав" ЕООД</t>
  </si>
  <si>
    <t>2723211002</t>
  </si>
  <si>
    <t>2634212017</t>
  </si>
  <si>
    <t>26</t>
  </si>
  <si>
    <t>2634212016</t>
  </si>
  <si>
    <t xml:space="preserve">МБАЛ  Хигия  ООД </t>
  </si>
  <si>
    <t>2634211015</t>
  </si>
  <si>
    <t>МБАЛ  Хасково АД</t>
  </si>
  <si>
    <t>2634211001</t>
  </si>
  <si>
    <t xml:space="preserve">Очен медицински център Хасково ООД </t>
  </si>
  <si>
    <t>2634131016</t>
  </si>
  <si>
    <t>МБАЛ  Харманли  ЕООД</t>
  </si>
  <si>
    <t>2633211003</t>
  </si>
  <si>
    <t>2632212018</t>
  </si>
  <si>
    <t>МБАЛ  Свиленград  ЕООД</t>
  </si>
  <si>
    <t>2628211004</t>
  </si>
  <si>
    <t>СБР Айлин ЕООД</t>
  </si>
  <si>
    <t>2619232019</t>
  </si>
  <si>
    <t>2617212008</t>
  </si>
  <si>
    <t>МБАЛ  Св. Екатерина  ЕООД Димитровград</t>
  </si>
  <si>
    <t>2609211002</t>
  </si>
  <si>
    <t>"СОБАЛ Д-р Тасков" ООД</t>
  </si>
  <si>
    <t>2535212007</t>
  </si>
  <si>
    <t>25</t>
  </si>
  <si>
    <t xml:space="preserve">"МБАЛ - Търговище" АД </t>
  </si>
  <si>
    <t>2535211001</t>
  </si>
  <si>
    <t xml:space="preserve">"МБАЛ - Попово"  ЕООД  </t>
  </si>
  <si>
    <t>2524211002</t>
  </si>
  <si>
    <t xml:space="preserve">"МБАЛ - Омуртаг" ЕАД </t>
  </si>
  <si>
    <t>2522211003</t>
  </si>
  <si>
    <t>2436211004</t>
  </si>
  <si>
    <t>24</t>
  </si>
  <si>
    <t>Диализен център Виа Диал ООД</t>
  </si>
  <si>
    <t>2431391030</t>
  </si>
  <si>
    <t>2431334012</t>
  </si>
  <si>
    <t>2431212027</t>
  </si>
  <si>
    <t>МБАЛ- МК Св.Ив.Рилски ЕООД клон гр.Стара Загора</t>
  </si>
  <si>
    <t>2431211029</t>
  </si>
  <si>
    <t>МБАЛ ТРАКИЯ ЕООД</t>
  </si>
  <si>
    <t>2431211026</t>
  </si>
  <si>
    <t>МБАЛ НИАМЕД ООД</t>
  </si>
  <si>
    <t>2431211024</t>
  </si>
  <si>
    <t>УМБАЛ Проф.д-р Ст. Киркович АД</t>
  </si>
  <si>
    <t>2431211002</t>
  </si>
  <si>
    <t>МЦ Верея ЕООД</t>
  </si>
  <si>
    <t>2431131051</t>
  </si>
  <si>
    <t>ОМЦ Трошев ООД</t>
  </si>
  <si>
    <t>2431131035</t>
  </si>
  <si>
    <t>МБАЛ Д-р Д. Чакмаков Раднево ЕООД</t>
  </si>
  <si>
    <t>2427211006</t>
  </si>
  <si>
    <t>СБР - НK ЕАД филиал Павел баня</t>
  </si>
  <si>
    <t>2424233014</t>
  </si>
  <si>
    <t>СБНАЛ Свети Лазар ЕООД  гр.Казанлък</t>
  </si>
  <si>
    <t>2412212028</t>
  </si>
  <si>
    <t>МБАЛ Д-р Христо Стамболски ЕООД</t>
  </si>
  <si>
    <t>2412211003</t>
  </si>
  <si>
    <t>2407211005</t>
  </si>
  <si>
    <t>МБАЛ - Пирдоп АД</t>
  </si>
  <si>
    <t>2355211007</t>
  </si>
  <si>
    <t>23</t>
  </si>
  <si>
    <t>СБПФЗДПЛР - Цар Фердинанд І ЕООД с.Искрец</t>
  </si>
  <si>
    <t>2343222013</t>
  </si>
  <si>
    <t>МБАЛ - Своге ЕООД</t>
  </si>
  <si>
    <t>2343211008</t>
  </si>
  <si>
    <t>МБАЛ - Самоков ЕООД</t>
  </si>
  <si>
    <t>2339211009</t>
  </si>
  <si>
    <t>СБР - НК ЕАД филиал Момин проход</t>
  </si>
  <si>
    <t>2325233017</t>
  </si>
  <si>
    <t>СБДПЛР - Костенец ЕООД</t>
  </si>
  <si>
    <t>2325222010</t>
  </si>
  <si>
    <t>МБАЛ - Ихтиман ЕООД</t>
  </si>
  <si>
    <t>2320211006</t>
  </si>
  <si>
    <t>МБАЛ Проф. д-р  Ал. Герчев  - Етрополе ЕООД</t>
  </si>
  <si>
    <t>2318211005</t>
  </si>
  <si>
    <t xml:space="preserve"> МБАЛ - Скин Системс EООД - с. Доганово</t>
  </si>
  <si>
    <t>2317211024</t>
  </si>
  <si>
    <t>МБАЛ - Елин Пелин ЕООД</t>
  </si>
  <si>
    <t>2317211004</t>
  </si>
  <si>
    <t>МБАЛ - Ботевград ЕООД</t>
  </si>
  <si>
    <t>2307211002</t>
  </si>
  <si>
    <t>СБАЛПФЗ - София област ЕООД</t>
  </si>
  <si>
    <t>2301212023</t>
  </si>
  <si>
    <t>СБАЛОЗ - София област ЕООД</t>
  </si>
  <si>
    <t>2301212022</t>
  </si>
  <si>
    <t>ДКЦ ХХХ- София ЕООД</t>
  </si>
  <si>
    <t>2220134001</t>
  </si>
  <si>
    <t>22</t>
  </si>
  <si>
    <t>МЦ-ГОРНА БАНЯ ЕООД</t>
  </si>
  <si>
    <t>2218131516</t>
  </si>
  <si>
    <t>ДКЦ СВЕТА СОФИЯ-ЕООД</t>
  </si>
  <si>
    <t>2217134501</t>
  </si>
  <si>
    <t>МЦ Пентаграм 2012 ООД</t>
  </si>
  <si>
    <t>2212131505</t>
  </si>
  <si>
    <t>МЦ- клиника "Св. Мария Магдалена" ЕООД</t>
  </si>
  <si>
    <t>2204131532</t>
  </si>
  <si>
    <t>МЦ РВД"ЗДРАВЕ"ООД</t>
  </si>
  <si>
    <t>2204131521</t>
  </si>
  <si>
    <t>МЦ за очно здраве Фокус ЕООД</t>
  </si>
  <si>
    <t>2203131519</t>
  </si>
  <si>
    <t>МЦО - Ресбиомед ЕООД</t>
  </si>
  <si>
    <t>2203131515</t>
  </si>
  <si>
    <t>"Очен лазерен център"Вижън"ООД</t>
  </si>
  <si>
    <t>2202131522</t>
  </si>
  <si>
    <t>НМТБ ЦАР БОРИС ІІІ</t>
  </si>
  <si>
    <t>2201911043</t>
  </si>
  <si>
    <t>Военномедицинска академия</t>
  </si>
  <si>
    <t>2201911042</t>
  </si>
  <si>
    <t>Медицински институт - МВР</t>
  </si>
  <si>
    <t>2201911041</t>
  </si>
  <si>
    <t>Диализен център Дружба ООД</t>
  </si>
  <si>
    <t>2201391111</t>
  </si>
  <si>
    <t>Диализен център Хемомед ЕООД</t>
  </si>
  <si>
    <t>2201391101</t>
  </si>
  <si>
    <t>Диализен център Диалмед ООД</t>
  </si>
  <si>
    <t>2201391092</t>
  </si>
  <si>
    <t xml:space="preserve"> ЦПЗ "Проф. Никола Шипковенски" ЕООД</t>
  </si>
  <si>
    <t>2201331047</t>
  </si>
  <si>
    <t>БДПЛР МИ - МВР ФИЛИАЛ БАНКЯ</t>
  </si>
  <si>
    <t>2201253089</t>
  </si>
  <si>
    <t>"МБПЛР "Сердика"ООД</t>
  </si>
  <si>
    <t>2201251096</t>
  </si>
  <si>
    <t>НСБФТР - ЕАД</t>
  </si>
  <si>
    <t>2201234021</t>
  </si>
  <si>
    <t>СБР-НК ЕАД-филиал Банкя</t>
  </si>
  <si>
    <t>2201233087</t>
  </si>
  <si>
    <t>СБР Здраве - ЕАД</t>
  </si>
  <si>
    <t>2201233028</t>
  </si>
  <si>
    <t>БПЛР - ВМА БАНКЯ</t>
  </si>
  <si>
    <t>2201232030</t>
  </si>
  <si>
    <t>СБР-Банкя АД</t>
  </si>
  <si>
    <t>2201232029</t>
  </si>
  <si>
    <t>СБПЛРДЦП Св. София - ЕООД</t>
  </si>
  <si>
    <t>2201222027</t>
  </si>
  <si>
    <t>СБПЛР ПАНЧАРЕВО  ЕООД</t>
  </si>
  <si>
    <t>2201222026</t>
  </si>
  <si>
    <t>СБДПЛР - Бухово ЕООД</t>
  </si>
  <si>
    <t>2201222025</t>
  </si>
  <si>
    <t>СБПЛР - Кремиковци ЕООД</t>
  </si>
  <si>
    <t>2201222024</t>
  </si>
  <si>
    <t>2201214020</t>
  </si>
  <si>
    <t>"СБАЛ ДЛЧХ - МЕДИКРОН" ООД</t>
  </si>
  <si>
    <t>2201212103</t>
  </si>
  <si>
    <t>СБАЛОЗ Кристал ООД</t>
  </si>
  <si>
    <t>2201212102</t>
  </si>
  <si>
    <t>СОБАЛ ПЕНТАГРАМ ЕООД</t>
  </si>
  <si>
    <t>2201212095</t>
  </si>
  <si>
    <t>СБАЛОБ ДЕН - ЕООД</t>
  </si>
  <si>
    <t>2201212090</t>
  </si>
  <si>
    <t>СБАЛОЗ ЕООД</t>
  </si>
  <si>
    <t>2201212086</t>
  </si>
  <si>
    <t>СБАЛ -ГРЪБНАЧЕН ЦЕНТЪР АД</t>
  </si>
  <si>
    <t>2201212079</t>
  </si>
  <si>
    <t>СБАЛОБ"ЗРЕНИЕ"ООД</t>
  </si>
  <si>
    <t>2201212076</t>
  </si>
  <si>
    <t>СБАЛХЗ-ЕАД</t>
  </si>
  <si>
    <t>2201212075</t>
  </si>
  <si>
    <t>СОБАЛ"Вижън"ООД</t>
  </si>
  <si>
    <t>2201212072</t>
  </si>
  <si>
    <t>СБАЛОБ"ЗОРА"ООД</t>
  </si>
  <si>
    <t>2201212071</t>
  </si>
  <si>
    <t>СОБАЛ"ВИЗУС"ООД</t>
  </si>
  <si>
    <t>2201212070</t>
  </si>
  <si>
    <t>СОБАЛ"Акад. Пашев" ООД</t>
  </si>
  <si>
    <t>2201212066</t>
  </si>
  <si>
    <t>СБАЛ "Йоан Павел" ООД</t>
  </si>
  <si>
    <t>2201212065</t>
  </si>
  <si>
    <t>САГБАЛ Д-р Щерев ЕООД</t>
  </si>
  <si>
    <t>2201212061</t>
  </si>
  <si>
    <t>СБАЛГАР"Д-р Малинов"ООД</t>
  </si>
  <si>
    <t>2201212059</t>
  </si>
  <si>
    <t>СБАЛОТ "ВИТОША" ЕООД</t>
  </si>
  <si>
    <t>2201212039</t>
  </si>
  <si>
    <t>СБАЛ - Св. Лазар ООД</t>
  </si>
  <si>
    <t>2201212038</t>
  </si>
  <si>
    <t>СБАЛТОСМ - ПРОФ. Д-Р ДИМИТЪР ШОЙЛЕВ ЕАД</t>
  </si>
  <si>
    <t>2201212017</t>
  </si>
  <si>
    <t>СБАЛИПБ Проф. Ив. Киров ЕАД</t>
  </si>
  <si>
    <t>2201212014</t>
  </si>
  <si>
    <t>МБАЛББ Св. София - ЕАД</t>
  </si>
  <si>
    <t>2201212013</t>
  </si>
  <si>
    <t>СБАЛДБ - ЕАД</t>
  </si>
  <si>
    <t>2201212012</t>
  </si>
  <si>
    <t>УСБАЛЕ Акад. Ив. Пенчев - ЕАД</t>
  </si>
  <si>
    <t>2201212011</t>
  </si>
  <si>
    <t>СБАЛО Проф. Бойчо Бойчев - ЕАД</t>
  </si>
  <si>
    <t>2201212010</t>
  </si>
  <si>
    <t>МБАЛНП Св. Наум - ЕАД</t>
  </si>
  <si>
    <t>2201212009</t>
  </si>
  <si>
    <t>Втора САГБАЛ Шейново - АД</t>
  </si>
  <si>
    <t>2201212008</t>
  </si>
  <si>
    <t>Първа САГБАЛ Св. София - АД</t>
  </si>
  <si>
    <t>2201212007</t>
  </si>
  <si>
    <t>СБАЛАГ Майчин дом - ЕАД</t>
  </si>
  <si>
    <t>2201212006</t>
  </si>
  <si>
    <t>УБ Лозенец</t>
  </si>
  <si>
    <t>2201211109</t>
  </si>
  <si>
    <t>МБАЛ Здравето 2012 ООД</t>
  </si>
  <si>
    <t>2201211097</t>
  </si>
  <si>
    <t>МБАЛ БОЛНИЦА ЕВРОПА ООД</t>
  </si>
  <si>
    <t>2201211096</t>
  </si>
  <si>
    <t>МБАЛ за женско здраве - Надежда ООД</t>
  </si>
  <si>
    <t>2201211094</t>
  </si>
  <si>
    <t>Аджибадем Сити клиник УМБАЛ ЕООД</t>
  </si>
  <si>
    <t>2201211093</t>
  </si>
  <si>
    <t>УМБАЛ Софиямед ООД</t>
  </si>
  <si>
    <t>2201211091</t>
  </si>
  <si>
    <t>МБАЛ "Св. Панталеймон" АД</t>
  </si>
  <si>
    <t>2201211085</t>
  </si>
  <si>
    <t>МБАЛ СВ. БОГОРОДИЦА ООД</t>
  </si>
  <si>
    <t>2201211084</t>
  </si>
  <si>
    <t>МБАЛ - НКБ - ЕАД</t>
  </si>
  <si>
    <t>2201211083</t>
  </si>
  <si>
    <t>МБАЛ "СЕРДИКА" ЕООД</t>
  </si>
  <si>
    <t>2201211082</t>
  </si>
  <si>
    <t>МБАЛ "Полимед" ООД</t>
  </si>
  <si>
    <t>2201211080</t>
  </si>
  <si>
    <t>МБАЛ Люлин ЕАД</t>
  </si>
  <si>
    <t>2201211078</t>
  </si>
  <si>
    <t>АДЖИБАДЕМ СИТИ КЛИНИК МБАЛ ТОКУДА EАД</t>
  </si>
  <si>
    <t>2201211067</t>
  </si>
  <si>
    <t>МБАЛ"Света София" ООД</t>
  </si>
  <si>
    <t>2201211064</t>
  </si>
  <si>
    <t>МБАЛ Доверие АД</t>
  </si>
  <si>
    <t>2201211063</t>
  </si>
  <si>
    <t>МБАЛ Вита ЕООД</t>
  </si>
  <si>
    <t>2201211060</t>
  </si>
  <si>
    <t>УМБАЛ Александровска - ЕАД</t>
  </si>
  <si>
    <t>2201211055</t>
  </si>
  <si>
    <t>Пета МБАЛ - София - АД</t>
  </si>
  <si>
    <t>2201211035</t>
  </si>
  <si>
    <t>Четвърта МБАЛ - София - ЕАД</t>
  </si>
  <si>
    <t>2201211034</t>
  </si>
  <si>
    <t>Втора МБАЛ - София - АД</t>
  </si>
  <si>
    <t>2201211033</t>
  </si>
  <si>
    <t>Първа МБАЛ София-АД</t>
  </si>
  <si>
    <t>2201211032</t>
  </si>
  <si>
    <t>УМБАЛ „Проф. Д-р Александър Чирков“ ЕАД</t>
  </si>
  <si>
    <t>2201211005</t>
  </si>
  <si>
    <t>УМБАЛ Св. Иван  Рилски ЕАД</t>
  </si>
  <si>
    <t>2201211004</t>
  </si>
  <si>
    <t>МБАЛСМ Н. И. Пирогов ЕАД</t>
  </si>
  <si>
    <t>2201211003</t>
  </si>
  <si>
    <t>МБАЛ Царица Йоанна - ЕАД</t>
  </si>
  <si>
    <t>2201211002</t>
  </si>
  <si>
    <t>МБАЛ"Св. Анна"- София АД</t>
  </si>
  <si>
    <t>2201211001</t>
  </si>
  <si>
    <t>МБАЛ -"Д-р Братан Шукеров"АД  гр.Смолян</t>
  </si>
  <si>
    <t>2131211001</t>
  </si>
  <si>
    <t>21</t>
  </si>
  <si>
    <t>"СБР-Родопи" ЕООД гр. Рудозем</t>
  </si>
  <si>
    <t>2127232011</t>
  </si>
  <si>
    <t>МБАЛ"Проф. д-р Константин Чилов"ЕООД-гр.Мадан</t>
  </si>
  <si>
    <t>2116211003</t>
  </si>
  <si>
    <t>МБАЛ"Проф. д-р Асен Шопов"ЕООД-гр.Златоград</t>
  </si>
  <si>
    <t>2111211002</t>
  </si>
  <si>
    <t>"СБР-Орфей" ЕООД гр. Девин</t>
  </si>
  <si>
    <t>2109232012</t>
  </si>
  <si>
    <t>"МБАЛ-Девин" ЕАД гр.Девин</t>
  </si>
  <si>
    <t>2109211004</t>
  </si>
  <si>
    <t>"СБР-НК"ЕАД - филиал с. Баните</t>
  </si>
  <si>
    <t>2102232008</t>
  </si>
  <si>
    <t>МБАЛ Сливен към ВМА София</t>
  </si>
  <si>
    <t>2020911006</t>
  </si>
  <si>
    <t>20</t>
  </si>
  <si>
    <t>САГБАЛ "Ева"</t>
  </si>
  <si>
    <t>2020212015</t>
  </si>
  <si>
    <t>СХБАЛ "Амброаз Паре" ООД</t>
  </si>
  <si>
    <t>2020212012</t>
  </si>
  <si>
    <t>МБАЛ "Хаджи Димитър" ООД</t>
  </si>
  <si>
    <t>2020211016</t>
  </si>
  <si>
    <t>МБАЛ "Царица Йоанна" ЕООД</t>
  </si>
  <si>
    <t>2020211013</t>
  </si>
  <si>
    <t>МБАЛ "Д-р Иван Селимински" АД</t>
  </si>
  <si>
    <t>2020211001</t>
  </si>
  <si>
    <t>МБАЛ "Света Петка Българска" ЕООД</t>
  </si>
  <si>
    <t>2016211002</t>
  </si>
  <si>
    <t>"СБР - Котел" ЕООД</t>
  </si>
  <si>
    <t>2011252017</t>
  </si>
  <si>
    <t>1934211002</t>
  </si>
  <si>
    <t>19</t>
  </si>
  <si>
    <t>МБАЛ Силистра АД</t>
  </si>
  <si>
    <t>1931211001</t>
  </si>
  <si>
    <t>1910211003</t>
  </si>
  <si>
    <t>"ДИАЛИЗЕН ЦЕНТЪР РУРИКОМ"ООД</t>
  </si>
  <si>
    <t>1827391020</t>
  </si>
  <si>
    <t>18</t>
  </si>
  <si>
    <t>КОМПЛЕКСЕН ОНКОЛОГИЧЕН ЦЕНТЪР - РУСЕ ЕООД</t>
  </si>
  <si>
    <t>1827334009</t>
  </si>
  <si>
    <t>СБАЛПФЗ - Д-Р ДИМИТЪР ГРАМАТИКОВ - РУСЕ- ЕООД</t>
  </si>
  <si>
    <t>1827212016</t>
  </si>
  <si>
    <t>СБАЛК " МЕДИКА-КОР " ЕАД</t>
  </si>
  <si>
    <t>1827212015</t>
  </si>
  <si>
    <t>СБАЛ ПО ФРМ - МЕДИКА - ООД</t>
  </si>
  <si>
    <t>1827212013</t>
  </si>
  <si>
    <t>УМБАЛ МЕДИКА РУСЕ ООД</t>
  </si>
  <si>
    <t>1827211019</t>
  </si>
  <si>
    <t>УМБАЛ - КАНЕВ АД</t>
  </si>
  <si>
    <t>1827211001</t>
  </si>
  <si>
    <t>МБАЛ - ЮЛИЯ ВРЕВСКА - БЯЛА ЕООД</t>
  </si>
  <si>
    <t>1804211002</t>
  </si>
  <si>
    <t>МБАЛ Св. Иван Рилски - Разград  АД</t>
  </si>
  <si>
    <t>1726211001</t>
  </si>
  <si>
    <t>17</t>
  </si>
  <si>
    <t>МЦ Вита Медика ЕООД</t>
  </si>
  <si>
    <t>1726131005</t>
  </si>
  <si>
    <t>МБАЛ - Кубрат ЕООД</t>
  </si>
  <si>
    <t>1716211003</t>
  </si>
  <si>
    <t>МБАЛ - Исперих ЕООД</t>
  </si>
  <si>
    <t>1714211002</t>
  </si>
  <si>
    <t>1643221052</t>
  </si>
  <si>
    <t>16</t>
  </si>
  <si>
    <t xml:space="preserve">МБПЛР Стамболийски ЕООД гр. Стамболийски </t>
  </si>
  <si>
    <t>1641221054</t>
  </si>
  <si>
    <t>МИ-МВР Филиал Хисар БПЛР</t>
  </si>
  <si>
    <t>1637253040</t>
  </si>
  <si>
    <t>МБПЛР Витус гр. Хисар</t>
  </si>
  <si>
    <t>1637251055</t>
  </si>
  <si>
    <t xml:space="preserve">СБР НК филиал Хисар  </t>
  </si>
  <si>
    <t>1637233021</t>
  </si>
  <si>
    <t>СБР- Витус ООД Хисаря</t>
  </si>
  <si>
    <t>1637232057</t>
  </si>
  <si>
    <t>ВМА БПЛР- гр. Хисаря</t>
  </si>
  <si>
    <t>1637232012</t>
  </si>
  <si>
    <t>МБАЛ Паркхоспитал ЕООД</t>
  </si>
  <si>
    <t>1626211048</t>
  </si>
  <si>
    <t>МЦ Литомед ЕООД</t>
  </si>
  <si>
    <t>1626131002</t>
  </si>
  <si>
    <t>1625211008</t>
  </si>
  <si>
    <t>МЦ Св. Елисавета - Раковски ООД</t>
  </si>
  <si>
    <t>1625131001</t>
  </si>
  <si>
    <t>1623211007</t>
  </si>
  <si>
    <t>МТБ Пловдив</t>
  </si>
  <si>
    <t>1622911014</t>
  </si>
  <si>
    <t>МБАЛ Пловдив към ВМА София</t>
  </si>
  <si>
    <t>1622911013</t>
  </si>
  <si>
    <t>Дъчмед диализа България -ДЦ ЕООД клон Пловдив</t>
  </si>
  <si>
    <t>1622391051</t>
  </si>
  <si>
    <t>Хемодиализен център Фърст диализис сървисиз България  ЕАД</t>
  </si>
  <si>
    <t>1622391046</t>
  </si>
  <si>
    <t>КОЦ  Пловдив ЕООД</t>
  </si>
  <si>
    <t>1622334019</t>
  </si>
  <si>
    <t>1622333018</t>
  </si>
  <si>
    <t>СБАЛ Специал медик</t>
  </si>
  <si>
    <t>1622212050</t>
  </si>
  <si>
    <t>СБАЛАГ Торакс Д-р Сава Бояджиев ЕООД - Пловдив</t>
  </si>
  <si>
    <t>1622212041</t>
  </si>
  <si>
    <t>Медикус алфа СХБАЛ ЕООД</t>
  </si>
  <si>
    <t>1622212038</t>
  </si>
  <si>
    <t>СГЕБАЛ Еврохоспитал ООД Пловдив</t>
  </si>
  <si>
    <t>1622212033</t>
  </si>
  <si>
    <t>УСБАЛАГ Селена ООД - Пловдив</t>
  </si>
  <si>
    <t>1622212030</t>
  </si>
  <si>
    <t>СОБАЛ Луксор ООД Пловдив</t>
  </si>
  <si>
    <t>1622212028</t>
  </si>
  <si>
    <t>МБАЛ  Св.Св. Козма и Дамян ООД</t>
  </si>
  <si>
    <t>1622211053</t>
  </si>
  <si>
    <t>МБАЛ Уро Медикс ООД Пловдив</t>
  </si>
  <si>
    <t>1622211049</t>
  </si>
  <si>
    <t>УМБАЛ Еврохоспитал Пловдив ООД</t>
  </si>
  <si>
    <t>1622211045</t>
  </si>
  <si>
    <t>МБАЛ МК Свети Иван Рилски ЕООД</t>
  </si>
  <si>
    <t>1622211044</t>
  </si>
  <si>
    <t>МБАЛ Централ онко хоспитал</t>
  </si>
  <si>
    <t>1622211042</t>
  </si>
  <si>
    <t>МБАЛ  Св. Каридад ЕАД</t>
  </si>
  <si>
    <t>1622211039</t>
  </si>
  <si>
    <t>УМБАЛ  Пълмед Пловдив  ООД</t>
  </si>
  <si>
    <t>1622211037</t>
  </si>
  <si>
    <t>МБАЛ Тримонциум ООД</t>
  </si>
  <si>
    <t>1622211036</t>
  </si>
  <si>
    <t>МБАЛ Мед Лайн Клиник AД</t>
  </si>
  <si>
    <t>1622211031</t>
  </si>
  <si>
    <t>УМБАЛ Каспела ЕООД Пловдив</t>
  </si>
  <si>
    <t>1622211029</t>
  </si>
  <si>
    <t>1622211004</t>
  </si>
  <si>
    <t>1622211003</t>
  </si>
  <si>
    <t>УМБАЛ Пловдив АД</t>
  </si>
  <si>
    <t>1622211002</t>
  </si>
  <si>
    <t>УМБАЛ Св. Георги ЕАД Пловдив</t>
  </si>
  <si>
    <t>1622211001</t>
  </si>
  <si>
    <t>МЦ АВАНГАРД 1 ООД</t>
  </si>
  <si>
    <t>1622131104</t>
  </si>
  <si>
    <t>МЦ за очно здраве Виста ООД</t>
  </si>
  <si>
    <t>1622131088</t>
  </si>
  <si>
    <t>МЦ Луксор</t>
  </si>
  <si>
    <t>1622131037</t>
  </si>
  <si>
    <t>СБР НК филиал Баня; Карловско</t>
  </si>
  <si>
    <t>1613232020</t>
  </si>
  <si>
    <t>1613211006</t>
  </si>
  <si>
    <t>МЦ Витамед ЕООД Карлово</t>
  </si>
  <si>
    <t>1613131004</t>
  </si>
  <si>
    <t>СБР НК филиал Нареченски бани</t>
  </si>
  <si>
    <t>1601233016</t>
  </si>
  <si>
    <t>СБР Света Богородица ЕООД -Нареченски бани</t>
  </si>
  <si>
    <t>1601232056</t>
  </si>
  <si>
    <t>МБПЛР Света Богородица ЕООД - Нареченски бани</t>
  </si>
  <si>
    <t>1601221027</t>
  </si>
  <si>
    <t>МБАЛ Асеновград ЕООД гр. Асеновград</t>
  </si>
  <si>
    <t>1601211005</t>
  </si>
  <si>
    <t>МБАЛ - Кнежа ЕООД</t>
  </si>
  <si>
    <t>1539211012</t>
  </si>
  <si>
    <t>15</t>
  </si>
  <si>
    <t>МБАЛ - Червен бряг ЕООД</t>
  </si>
  <si>
    <t>1537211002</t>
  </si>
  <si>
    <t xml:space="preserve">ВМА - МБАЛ - Плевен </t>
  </si>
  <si>
    <t>1524911008</t>
  </si>
  <si>
    <t>СБАЛ по кардиология ЕАД</t>
  </si>
  <si>
    <t>1524212015</t>
  </si>
  <si>
    <t>МБАЛ Сърце и мозък ЕАД</t>
  </si>
  <si>
    <t>1524211020</t>
  </si>
  <si>
    <t>УМБАЛ Св. Марина - Плевен ООД</t>
  </si>
  <si>
    <t>1524211019</t>
  </si>
  <si>
    <t>МБАЛ Св. Параскева ООД</t>
  </si>
  <si>
    <t>1524211018</t>
  </si>
  <si>
    <t>МБАЛ Св. Панталеймон - Плевен ООД</t>
  </si>
  <si>
    <t>1524211017</t>
  </si>
  <si>
    <t>МБАЛ - Авис Медика ООД</t>
  </si>
  <si>
    <t>1524211014</t>
  </si>
  <si>
    <t>УМБАЛ - Д-р Г. Странски ЕАД</t>
  </si>
  <si>
    <t>1524211001</t>
  </si>
  <si>
    <t>ДКЦ Св. Панталеймон ООД</t>
  </si>
  <si>
    <t>1524134007</t>
  </si>
  <si>
    <t>ДКЦ ІІ - Плевен ЕООД</t>
  </si>
  <si>
    <t>1524134003</t>
  </si>
  <si>
    <t>МЦ Св. Марина - ДТ ООД</t>
  </si>
  <si>
    <t>1524131022</t>
  </si>
  <si>
    <t>АСМП - МЦ Окулус - Кушинова ЕООД</t>
  </si>
  <si>
    <t>1524131015</t>
  </si>
  <si>
    <t>МБАЛ - Никопол ЕООД</t>
  </si>
  <si>
    <t>1521211004</t>
  </si>
  <si>
    <t>МБАЛ - Левски ЕООД</t>
  </si>
  <si>
    <t>1516211003</t>
  </si>
  <si>
    <t>МБАЛ - Гулянци ЕООД</t>
  </si>
  <si>
    <t>1508211005</t>
  </si>
  <si>
    <t>МБАЛ - Белене ЕООД</t>
  </si>
  <si>
    <t>1503211006</t>
  </si>
  <si>
    <t>Диализен център-Перник</t>
  </si>
  <si>
    <t>1432391012</t>
  </si>
  <si>
    <t>14</t>
  </si>
  <si>
    <t>СБПЛР-ЕООД-Перник</t>
  </si>
  <si>
    <t>1432252010</t>
  </si>
  <si>
    <t>"СБАЛ по Кардиология-Перник"ООД</t>
  </si>
  <si>
    <t>1432212011</t>
  </si>
  <si>
    <t>СБАЛББ-ЕООД-Перник</t>
  </si>
  <si>
    <t>1432212005</t>
  </si>
  <si>
    <t>МБАЛ "Рахила Ангелова"АД-Перник</t>
  </si>
  <si>
    <t>1432211001</t>
  </si>
  <si>
    <t>"Фърст Диализис Сървисиз България" ЕАД</t>
  </si>
  <si>
    <t>1390391001</t>
  </si>
  <si>
    <t>13</t>
  </si>
  <si>
    <t>МБАЛ "Проф. Димитър Ранев" ООД гр.Пещера</t>
  </si>
  <si>
    <t>1321211003</t>
  </si>
  <si>
    <t>"МБАЛ-Уни Хоспитал" ООД гр.Панагюрище</t>
  </si>
  <si>
    <t>1320211002</t>
  </si>
  <si>
    <t xml:space="preserve">"ДЪЧМЕД ДИАЛИЗА БЪЛГАРИЯ - ДИАЛИЗЕН ЦЕНТЪР" ЕООД гр.Пазарджик </t>
  </si>
  <si>
    <t>1319391019</t>
  </si>
  <si>
    <t>"СБАЛПФЗ-Пазарджик" ЕООД гр.Пазарджик</t>
  </si>
  <si>
    <t>1319212018</t>
  </si>
  <si>
    <t>УМБАЛ "Пълмед" ООД - клон МС Здраве гр.Пазарджик</t>
  </si>
  <si>
    <t>1319211015</t>
  </si>
  <si>
    <t>"МБАЛ Хигия-Север" ООД гр.Пазарджик</t>
  </si>
  <si>
    <t>1319211014</t>
  </si>
  <si>
    <t>"МБАЛ-Хигия" АД гр.Пазарджик</t>
  </si>
  <si>
    <t>1319211013</t>
  </si>
  <si>
    <t>"МБАЛ-Пазарджик" АД гр.Пазарджик</t>
  </si>
  <si>
    <t>1319211001</t>
  </si>
  <si>
    <t>"СБР-НК" ЕАД филиал Велинград</t>
  </si>
  <si>
    <t>1308233008</t>
  </si>
  <si>
    <t>"СБР-Вита" ЕООД гр.Велинград</t>
  </si>
  <si>
    <t>1308232020</t>
  </si>
  <si>
    <t>МБПЛР "Вита" ЕООД гр.Велинград</t>
  </si>
  <si>
    <t>1308221016</t>
  </si>
  <si>
    <t>СБПЛРПФЗ "Св. Петка Българска" ЕООД гр. Велинград</t>
  </si>
  <si>
    <t>1308212012</t>
  </si>
  <si>
    <t>"МБАЛ Здраве-Велинград" ЕООД гр.Велинград</t>
  </si>
  <si>
    <t>1308211017</t>
  </si>
  <si>
    <t>"МБАЛ-Велинград" ЕООД гр.Велинград</t>
  </si>
  <si>
    <t>1308211004</t>
  </si>
  <si>
    <t>„ФЪРСТ ДИАЛИЗИС СЪРВИСИЗ БЪЛГАРИЯ“ ЕАД  гр. Монтана</t>
  </si>
  <si>
    <t>1229391010</t>
  </si>
  <si>
    <t>12</t>
  </si>
  <si>
    <t>МБАЛ "Сити клиник - Св.Георги" ЕООД гр.Монтана</t>
  </si>
  <si>
    <t>1229211008</t>
  </si>
  <si>
    <t>МБАЛ "Д-р Стамен Илиев" АД</t>
  </si>
  <si>
    <t>1229211001</t>
  </si>
  <si>
    <t>МБАЛ " Св. Николай Чудотворец" - ЕООД гр. Лом</t>
  </si>
  <si>
    <t>1224211003</t>
  </si>
  <si>
    <t>"СБР-НК" ЕАД -филиал "Св.Мина" гр.Вършец</t>
  </si>
  <si>
    <t>1212233004</t>
  </si>
  <si>
    <t>МБАЛ ЕООД гр. Берковица</t>
  </si>
  <si>
    <t>1202211002</t>
  </si>
  <si>
    <t>СБАЛББ Троян</t>
  </si>
  <si>
    <t>1134212005</t>
  </si>
  <si>
    <t>11</t>
  </si>
  <si>
    <t>МБАЛ Троян</t>
  </si>
  <si>
    <t>1134211002</t>
  </si>
  <si>
    <t>МБАЛ Тетевен</t>
  </si>
  <si>
    <t>1133211003</t>
  </si>
  <si>
    <t>МБАЛ Луковит</t>
  </si>
  <si>
    <t>1119211004</t>
  </si>
  <si>
    <t>МБАЛ"Кардиолайф"ООД</t>
  </si>
  <si>
    <t>1118211010</t>
  </si>
  <si>
    <t>МБАЛ Ловеч</t>
  </si>
  <si>
    <t>1118211001</t>
  </si>
  <si>
    <t>МБАЛ "Св. Иван Рилски 2003" ООД</t>
  </si>
  <si>
    <t>1048211009</t>
  </si>
  <si>
    <t>10</t>
  </si>
  <si>
    <t>1048211002</t>
  </si>
  <si>
    <t>МЦ "Хипократ" ООД</t>
  </si>
  <si>
    <t>1048131004</t>
  </si>
  <si>
    <t>"МЦ Асклепий"ООД</t>
  </si>
  <si>
    <t>1048131001</t>
  </si>
  <si>
    <t xml:space="preserve">СБР-Сапарева баня АД </t>
  </si>
  <si>
    <t>1041232010</t>
  </si>
  <si>
    <t>СБР-НК ЕАД ф. Кюстендил</t>
  </si>
  <si>
    <t>1029233006</t>
  </si>
  <si>
    <t>МБАЛ "Д-р Н. Василиев" АД</t>
  </si>
  <si>
    <t>1029211001</t>
  </si>
  <si>
    <t>МЦ Д-р Никола Василиев ЕООД</t>
  </si>
  <si>
    <t>1029131002</t>
  </si>
  <si>
    <t>0921211003</t>
  </si>
  <si>
    <t>09</t>
  </si>
  <si>
    <t>МБАЛ - Кърджали  ООД</t>
  </si>
  <si>
    <t>0916211009</t>
  </si>
  <si>
    <t xml:space="preserve">МБАЛ Д-р Атанас Дафовски АД Кърджали </t>
  </si>
  <si>
    <t>0916211001</t>
  </si>
  <si>
    <t>0915211004</t>
  </si>
  <si>
    <t>0902211002</t>
  </si>
  <si>
    <t>ДЦ Диалхелп" ЕООД</t>
  </si>
  <si>
    <t>0828391015</t>
  </si>
  <si>
    <t>08</t>
  </si>
  <si>
    <t>МБАЛ Добрич АД</t>
  </si>
  <si>
    <t>0828211001</t>
  </si>
  <si>
    <t>ДКЦ 2 - Добрич ЕООД</t>
  </si>
  <si>
    <t>0828134002</t>
  </si>
  <si>
    <t>ДКЦ 1 Добрич ООД</t>
  </si>
  <si>
    <t>0828134001</t>
  </si>
  <si>
    <t>МБАЛ Каварна ЕООД</t>
  </si>
  <si>
    <t>0817211003</t>
  </si>
  <si>
    <t>СБР МЕДИКА АЛБЕНА ЕООД</t>
  </si>
  <si>
    <t>0803232016</t>
  </si>
  <si>
    <t>СБР Тузлата ЕООД</t>
  </si>
  <si>
    <t>0803232008</t>
  </si>
  <si>
    <t>МБАЛ Балчик ЕООД</t>
  </si>
  <si>
    <t>0803211002</t>
  </si>
  <si>
    <t>МБАЛ "Д-р Теодоси Витанов" ЕООД</t>
  </si>
  <si>
    <t>0735211004</t>
  </si>
  <si>
    <t>07</t>
  </si>
  <si>
    <t>МБАЛ "Д-р Стойчо Христов" ЕООД</t>
  </si>
  <si>
    <t>0729211003</t>
  </si>
  <si>
    <t>"СБАЛББ - Габрово" ЕООД</t>
  </si>
  <si>
    <t>0705212005</t>
  </si>
  <si>
    <t>МБАЛ "Свети Иван Рилски Габрово" ЕООД</t>
  </si>
  <si>
    <t>0705211013</t>
  </si>
  <si>
    <t>МБАЛ "Д-р Тота Венкова" АД</t>
  </si>
  <si>
    <t>0705211001</t>
  </si>
  <si>
    <t>СБПЛББ Роман ЕООД</t>
  </si>
  <si>
    <t>0632222014</t>
  </si>
  <si>
    <t>06</t>
  </si>
  <si>
    <t>СБПЛРВБ  МЕЗДРА ЕООД</t>
  </si>
  <si>
    <t>0627252021</t>
  </si>
  <si>
    <t>МБАЛ Мездра  ЕООД</t>
  </si>
  <si>
    <t>0627211002</t>
  </si>
  <si>
    <t xml:space="preserve">МБАЛ Св. Иван Рилски  ЕООД  </t>
  </si>
  <si>
    <t>0620211004</t>
  </si>
  <si>
    <t>КОЦ  Враца ЕООД</t>
  </si>
  <si>
    <t>0610334010</t>
  </si>
  <si>
    <t>ЦКВЗ  Враца ЕООД</t>
  </si>
  <si>
    <t>0610333009</t>
  </si>
  <si>
    <t>СБАЛПФЗ  ВРАЦА ЕООД</t>
  </si>
  <si>
    <t>0610212018</t>
  </si>
  <si>
    <t>СОБАЛ Ралчовски  ЕООД</t>
  </si>
  <si>
    <t>0610212016</t>
  </si>
  <si>
    <t xml:space="preserve">МБАЛ Първа частна МБАЛ  Враца ЕООД </t>
  </si>
  <si>
    <t>0610211019</t>
  </si>
  <si>
    <t>МБАЛ Христо Ботев  АД</t>
  </si>
  <si>
    <t>0610211001</t>
  </si>
  <si>
    <t>Медико-дентален център ТРИО ЕООД</t>
  </si>
  <si>
    <t>0610133002</t>
  </si>
  <si>
    <t>0608211003</t>
  </si>
  <si>
    <t>ДЦ Омега ЕООД</t>
  </si>
  <si>
    <t>0509391009</t>
  </si>
  <si>
    <t>05</t>
  </si>
  <si>
    <t>МБАЛ "Света Петка" АД</t>
  </si>
  <si>
    <t>0509211001</t>
  </si>
  <si>
    <t>0501211002</t>
  </si>
  <si>
    <t xml:space="preserve">СБР-НК-ЕАД-филиал Овча могила </t>
  </si>
  <si>
    <t>0428233013</t>
  </si>
  <si>
    <t>04</t>
  </si>
  <si>
    <t>МБАЛ "Д-р Димитър Павлович" ЕООД - Свищов</t>
  </si>
  <si>
    <t>0428211006</t>
  </si>
  <si>
    <t>СБПЛР "Минерални бани" - Полски Тръмбеш</t>
  </si>
  <si>
    <t>0426252021</t>
  </si>
  <si>
    <t>МБАЛ - Павликени  ЕООД - Павликени</t>
  </si>
  <si>
    <t>0422211004</t>
  </si>
  <si>
    <t>МБАЛ "Св. Иван Рилски" ЕООД - Горна Оряховица</t>
  </si>
  <si>
    <t>0406211002</t>
  </si>
  <si>
    <t>МЦСМП "Визус" ЕООД - Горна Оряховица</t>
  </si>
  <si>
    <t>0406131002</t>
  </si>
  <si>
    <t>Частен диализен център - В. Търново ЕООД</t>
  </si>
  <si>
    <t>0404391019</t>
  </si>
  <si>
    <t>КОЦ - Велико Търново ЕООД</t>
  </si>
  <si>
    <t>0404334009</t>
  </si>
  <si>
    <t>ЦКВЗ - Велико Търново ЕООД</t>
  </si>
  <si>
    <t>0404333010</t>
  </si>
  <si>
    <t>СБР по ФРМ - Димина ООД - с. Вонеща вода</t>
  </si>
  <si>
    <t>0404232018</t>
  </si>
  <si>
    <t>СБАЛПФЗ "Д-р Трейман" ЕООД - Велико Търново</t>
  </si>
  <si>
    <t>0404212017</t>
  </si>
  <si>
    <t>СБАЛ по кардиология - Велико Търново ЕАД</t>
  </si>
  <si>
    <t>0404212016</t>
  </si>
  <si>
    <t>МОБАЛ "Д-р Стефан Черкезов" АД - Велико Търново</t>
  </si>
  <si>
    <t>0404211001</t>
  </si>
  <si>
    <t>"МБАЛ " Царица Йоанна" - Провадия " ЕООД</t>
  </si>
  <si>
    <t>0324211004</t>
  </si>
  <si>
    <t>03</t>
  </si>
  <si>
    <t>"МБАЛ- Девня "ЕООД</t>
  </si>
  <si>
    <t>0314211005</t>
  </si>
  <si>
    <t xml:space="preserve">"МБАЛ - Варна "към ВМА </t>
  </si>
  <si>
    <t>0306911012</t>
  </si>
  <si>
    <t>ДЦ ХИПОКРАТ ЕООД</t>
  </si>
  <si>
    <t>0306391032</t>
  </si>
  <si>
    <t>ДЦ ВИРТУС МЕДИКАЛ ЕООД</t>
  </si>
  <si>
    <t>0306391031</t>
  </si>
  <si>
    <t>МИ-МВР-ФИЛИАЛ ВАРНА "БДПЛР"</t>
  </si>
  <si>
    <t>0306253028</t>
  </si>
  <si>
    <t>СБР "Света Елена 1" ООД</t>
  </si>
  <si>
    <t>0306232033</t>
  </si>
  <si>
    <t>"СБР - ВАРНА" АД</t>
  </si>
  <si>
    <t>0306232016</t>
  </si>
  <si>
    <t>"СБАЛК Кардиолайф"ООД</t>
  </si>
  <si>
    <t>0306212027</t>
  </si>
  <si>
    <t xml:space="preserve">"СБАЛОЗ  -Д-р Марко Антонов Марков" ЕООД                                    </t>
  </si>
  <si>
    <t>0306212026</t>
  </si>
  <si>
    <t xml:space="preserve">"СБАЛ ПО ДЕТСКИ БОЛЕСТИ - Д-Р ЛИСИЧКОВА" ЕООД  </t>
  </si>
  <si>
    <t>0306212023</t>
  </si>
  <si>
    <t xml:space="preserve">СБАЛ ПО КАРДИОЛОГИЯ ВАРНА ЕАД </t>
  </si>
  <si>
    <t>0306212022</t>
  </si>
  <si>
    <t xml:space="preserve">"СОБАЛ-Доц. Георгиев"  ЕООД           </t>
  </si>
  <si>
    <t>0306212011</t>
  </si>
  <si>
    <t xml:space="preserve"> "СХБАЛ ПрофесорТемелков"           </t>
  </si>
  <si>
    <t>0306212009</t>
  </si>
  <si>
    <t xml:space="preserve"> СБАГАЛ - проф. д-р Димитър Стаматов-Варна ЕООД                                     </t>
  </si>
  <si>
    <t>0306212008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</si>
  <si>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</si>
  <si>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0306212007</t>
  </si>
  <si>
    <t xml:space="preserve"> "МБАЛ  Майчин дом - Варна" ЕООД                      </t>
  </si>
  <si>
    <t>0306211030</t>
  </si>
  <si>
    <t xml:space="preserve"> "МБАЛ Еврохоспитал" ООД                                                         </t>
  </si>
  <si>
    <t>0306211021</t>
  </si>
  <si>
    <t xml:space="preserve">МБАЛ-Варна ЕООД </t>
  </si>
  <si>
    <t>0306211013</t>
  </si>
  <si>
    <t xml:space="preserve"> "МБАЛ "Света Анна" - Варна" АД                                                                        </t>
  </si>
  <si>
    <t>0306211002</t>
  </si>
  <si>
    <t xml:space="preserve">МБАЛ "Света Марина " АД                                                                          </t>
  </si>
  <si>
    <t>0306211001</t>
  </si>
  <si>
    <t>АМЦСМП - Света Петка Ай Кеър ЕООД</t>
  </si>
  <si>
    <t>0306131117</t>
  </si>
  <si>
    <t xml:space="preserve">"Аджибадем Сити Клиник Медицински център  Варна"ЕООД                                             </t>
  </si>
  <si>
    <t>0306131078</t>
  </si>
  <si>
    <t xml:space="preserve">"АМЦСМП-Очна клиника Св.Петка" АД                                             </t>
  </si>
  <si>
    <t>0306131074</t>
  </si>
  <si>
    <t>"АМЦСМП - ОМЦ Св. Николай Чудотворец"ЕООД</t>
  </si>
  <si>
    <t>0306131071</t>
  </si>
  <si>
    <t xml:space="preserve">"АМЦСМП- Св.Петка" ООД                           </t>
  </si>
  <si>
    <t>0306131010</t>
  </si>
  <si>
    <t>"СБР- Вита" ЕООД</t>
  </si>
  <si>
    <t>0290232001</t>
  </si>
  <si>
    <t>02</t>
  </si>
  <si>
    <t>МБПЛР Вита ЕООД клон Поморие</t>
  </si>
  <si>
    <t>0290221001</t>
  </si>
  <si>
    <t>МБАЛ "Сърце и мозък "ЕАД</t>
  </si>
  <si>
    <t>0290211001</t>
  </si>
  <si>
    <t xml:space="preserve"> СБР - НК -ф.Поморие  ЕАД</t>
  </si>
  <si>
    <t>0217233017</t>
  </si>
  <si>
    <t xml:space="preserve"> МБАЛ - Поморие  ЕООД</t>
  </si>
  <si>
    <t>0217211004</t>
  </si>
  <si>
    <t>ДЦ  Диализа Етропал Бета  ЕООД</t>
  </si>
  <si>
    <t>0215391023</t>
  </si>
  <si>
    <t>СБР Несебър АД</t>
  </si>
  <si>
    <t>0215232030</t>
  </si>
  <si>
    <t>СБР Мари ЕООД</t>
  </si>
  <si>
    <t>0215232029</t>
  </si>
  <si>
    <t xml:space="preserve"> СБР Стайков и фамилия  ЕООД</t>
  </si>
  <si>
    <t>0215232022</t>
  </si>
  <si>
    <t xml:space="preserve"> МБАЛ - Карнобат  ЕООД</t>
  </si>
  <si>
    <t>0209211003</t>
  </si>
  <si>
    <t xml:space="preserve"> МБАЛ-Средец  ЕООД</t>
  </si>
  <si>
    <t>0206211005</t>
  </si>
  <si>
    <t>НЕФРОЦЕНТЪР БУРГАС ООД</t>
  </si>
  <si>
    <t>0204391035</t>
  </si>
  <si>
    <t>НефроЛайф България-Специализирани центрове по хемодиализа ООД</t>
  </si>
  <si>
    <t>0204391034</t>
  </si>
  <si>
    <t>ДЦ "ЕлМасри" ООД</t>
  </si>
  <si>
    <t>0204391033</t>
  </si>
  <si>
    <t xml:space="preserve"> КОЦ - Бургас  ЕООД</t>
  </si>
  <si>
    <t>0204334013</t>
  </si>
  <si>
    <t>ЦПЗ проф.д-р Иван Темков - Бургас</t>
  </si>
  <si>
    <t>0204331011</t>
  </si>
  <si>
    <t xml:space="preserve"> СБР - БМБ  ЕАД</t>
  </si>
  <si>
    <t>0204232016</t>
  </si>
  <si>
    <t xml:space="preserve"> СОБАЛ-Бургас  ООД</t>
  </si>
  <si>
    <t>0204212025</t>
  </si>
  <si>
    <t>СБАЛПФЗ - Бургас ЕООД</t>
  </si>
  <si>
    <t>0204212010</t>
  </si>
  <si>
    <t>МБАЛ БУРГАС МЕД ЕООД</t>
  </si>
  <si>
    <t>0204211032</t>
  </si>
  <si>
    <t xml:space="preserve"> МБАЛ-Д-р Маджуров  ООД</t>
  </si>
  <si>
    <t>0204211031</t>
  </si>
  <si>
    <t xml:space="preserve">УМБАЛ  Дева Мария </t>
  </si>
  <si>
    <t>0204211027</t>
  </si>
  <si>
    <t>МБАЛ  Лайф Хоспитал  ЕООД</t>
  </si>
  <si>
    <t>0204211024</t>
  </si>
  <si>
    <t xml:space="preserve"> УМБАЛ - Бургас  АД</t>
  </si>
  <si>
    <t>0204211001</t>
  </si>
  <si>
    <t>ВДКЦ-Бургас</t>
  </si>
  <si>
    <t>0204134004</t>
  </si>
  <si>
    <t>АМЦСМП“ОЧНА КЛИНИКА д-р ХУБАНОВ“ЕООД</t>
  </si>
  <si>
    <t>0204131030</t>
  </si>
  <si>
    <t>МЦСП Д-р Иванови-МладостООД</t>
  </si>
  <si>
    <t>0204131018</t>
  </si>
  <si>
    <t xml:space="preserve">МЦ  ОКСИКОМ  - Бургас ООД </t>
  </si>
  <si>
    <t>0204131007</t>
  </si>
  <si>
    <t xml:space="preserve"> МБАЛ - Айтос  ЕООД</t>
  </si>
  <si>
    <t>0201211002</t>
  </si>
  <si>
    <t>СБР НК фил.Сандански ЕАД</t>
  </si>
  <si>
    <t>0140233007</t>
  </si>
  <si>
    <t>01</t>
  </si>
  <si>
    <t>МБАЛ Югозападна болница ООД</t>
  </si>
  <si>
    <t>0140211003</t>
  </si>
  <si>
    <t>0137211002</t>
  </si>
  <si>
    <t>СБР Петрич ЕООД</t>
  </si>
  <si>
    <t>0133232018</t>
  </si>
  <si>
    <t>СБР Марикостиново ЕООД</t>
  </si>
  <si>
    <t>0133232006</t>
  </si>
  <si>
    <t>МБАЛ Ив.Скендеров ЕООД</t>
  </si>
  <si>
    <t>0111211004</t>
  </si>
  <si>
    <t>МДЦ Неврокоп ООД</t>
  </si>
  <si>
    <t>0111133001</t>
  </si>
  <si>
    <t>СБАЛПФЗ Бл-град ЕООД</t>
  </si>
  <si>
    <t>0103212017</t>
  </si>
  <si>
    <t>СБАЛО Св.Мина  ЕООД</t>
  </si>
  <si>
    <t>0103212016</t>
  </si>
  <si>
    <t>МБАЛ "Пулс" АД</t>
  </si>
  <si>
    <t>0103211015</t>
  </si>
  <si>
    <t xml:space="preserve">МБАЛ Благоевград АД   </t>
  </si>
  <si>
    <t>0103211001</t>
  </si>
  <si>
    <t>МЦ Визио ЛМ ООД</t>
  </si>
  <si>
    <t>0103131013</t>
  </si>
  <si>
    <t>МЦ Надежда ООД</t>
  </si>
  <si>
    <t>0103131003</t>
  </si>
  <si>
    <t xml:space="preserve">ОБЩО               </t>
  </si>
  <si>
    <t>в т.ч. по НРД
(лв.)</t>
  </si>
  <si>
    <t>Брой клинични пътеки</t>
  </si>
  <si>
    <t>ІІІ тримесечие на 2022 година</t>
  </si>
  <si>
    <t>ЛЗ за БМП</t>
  </si>
  <si>
    <t>Рег.№ ЛЗ</t>
  </si>
  <si>
    <t>№ РЗОК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</si>
  <si>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за ІІІ-то тримесечие на 2022 година</t>
  </si>
  <si>
    <t>Медико-статистическа и финансова информация</t>
  </si>
  <si>
    <t>ІІ тримесечие на 2022 година</t>
  </si>
  <si>
    <t>ІІІ тримесечие на 2021 година</t>
  </si>
  <si>
    <t>Изплатени средства от НЗОК за БМП
в лева</t>
  </si>
  <si>
    <t>в т.ч. по чл.5 от ЗБНЗОК за 2021 г.
(лв.)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</si>
  <si>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</si>
  <si>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</si>
  <si>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</si>
  <si>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</si>
  <si>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</si>
  <si>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>Изменение Q3 2022 спрямо
 Q3 2021</t>
  </si>
  <si>
    <t>Изменение Q3 2022 спрямо 
Q2 2022</t>
  </si>
  <si>
    <t>УМБАЛ "Проф. д-р Ал. Чирков"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</si>
</sst>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&quot; &quot;##0"/>
    <numFmt numFmtId="166" formatCode="0.0%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2" tint="-0.499984740745262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10" fillId="0" borderId="0"/>
  </cellStyleXfs>
  <cellXfs count="202">
    <xf numFmtId="0" fontId="0" fillId="0" borderId="0" xfId="0"/>
    <xf numFmtId="0" fontId="2" fillId="2" borderId="1" xfId="3" applyFont="1" applyFill="1" applyBorder="1" applyAlignment="1">
      <alignment horizontal="centerContinuous" wrapText="1"/>
    </xf>
    <xf numFmtId="0" fontId="3" fillId="2" borderId="2" xfId="3" applyFont="1" applyFill="1" applyBorder="1" applyAlignment="1">
      <alignment horizontal="centerContinuous" vertical="center" wrapText="1"/>
    </xf>
    <xf numFmtId="0" fontId="3" fillId="2" borderId="3" xfId="3" applyFont="1" applyFill="1" applyBorder="1" applyAlignment="1">
      <alignment horizontal="centerContinuous" vertical="center" wrapText="1"/>
    </xf>
    <xf numFmtId="0" fontId="3" fillId="2" borderId="4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vertical="center" wrapText="1"/>
    </xf>
    <xf numFmtId="0" fontId="2" fillId="2" borderId="6" xfId="3" applyFont="1" applyFill="1" applyBorder="1" applyAlignment="1">
      <alignment horizontal="centerContinuous" vertical="top" wrapText="1"/>
    </xf>
    <xf numFmtId="0" fontId="7" fillId="2" borderId="13" xfId="3" applyFont="1" applyFill="1" applyBorder="1"/>
    <xf numFmtId="2" fontId="8" fillId="2" borderId="14" xfId="3" applyNumberFormat="1" applyFont="1" applyFill="1" applyBorder="1" applyAlignment="1">
      <alignment horizontal="center" vertical="center"/>
    </xf>
    <xf numFmtId="2" fontId="8" fillId="2" borderId="0" xfId="3" applyNumberFormat="1" applyFont="1" applyFill="1" applyAlignment="1">
      <alignment horizontal="center" vertical="center"/>
    </xf>
    <xf numFmtId="2" fontId="8" fillId="2" borderId="15" xfId="3" applyNumberFormat="1" applyFont="1" applyFill="1" applyBorder="1" applyAlignment="1">
      <alignment horizontal="center" vertical="center"/>
    </xf>
    <xf numFmtId="9" fontId="8" fillId="2" borderId="14" xfId="2" applyFont="1" applyFill="1" applyBorder="1" applyAlignment="1">
      <alignment horizontal="center" vertical="center"/>
    </xf>
    <xf numFmtId="9" fontId="8" fillId="2" borderId="0" xfId="2" applyFont="1" applyFill="1" applyBorder="1" applyAlignment="1">
      <alignment horizontal="center" vertical="center"/>
    </xf>
    <xf numFmtId="9" fontId="8" fillId="2" borderId="15" xfId="2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right" vertical="center"/>
    </xf>
    <xf numFmtId="3" fontId="8" fillId="2" borderId="15" xfId="2" applyNumberFormat="1" applyFont="1" applyFill="1" applyBorder="1" applyAlignment="1">
      <alignment horizontal="right" vertical="center"/>
    </xf>
    <xf numFmtId="2" fontId="8" fillId="2" borderId="0" xfId="2" applyNumberFormat="1" applyFont="1" applyFill="1" applyBorder="1" applyAlignment="1">
      <alignment horizontal="center" vertical="center"/>
    </xf>
    <xf numFmtId="2" fontId="8" fillId="2" borderId="14" xfId="2" applyNumberFormat="1" applyFont="1" applyFill="1" applyBorder="1" applyAlignment="1">
      <alignment horizontal="center" vertical="center"/>
    </xf>
    <xf numFmtId="2" fontId="8" fillId="2" borderId="15" xfId="2" applyNumberFormat="1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center" vertical="center"/>
    </xf>
    <xf numFmtId="3" fontId="8" fillId="2" borderId="14" xfId="2" applyNumberFormat="1" applyFont="1" applyFill="1" applyBorder="1" applyAlignment="1">
      <alignment horizontal="center" vertical="center"/>
    </xf>
    <xf numFmtId="3" fontId="8" fillId="2" borderId="15" xfId="2" applyNumberFormat="1" applyFont="1" applyFill="1" applyBorder="1" applyAlignment="1">
      <alignment horizontal="center" vertical="center"/>
    </xf>
    <xf numFmtId="9" fontId="8" fillId="2" borderId="16" xfId="2" applyFont="1" applyFill="1" applyBorder="1" applyAlignment="1">
      <alignment horizontal="center" vertical="center"/>
    </xf>
    <xf numFmtId="0" fontId="8" fillId="2" borderId="13" xfId="3" applyFont="1" applyFill="1" applyBorder="1"/>
    <xf numFmtId="2" fontId="7" fillId="2" borderId="14" xfId="3" applyNumberFormat="1" applyFont="1" applyFill="1" applyBorder="1" applyAlignment="1">
      <alignment horizontal="center" vertical="center"/>
    </xf>
    <xf numFmtId="2" fontId="7" fillId="2" borderId="0" xfId="3" applyNumberFormat="1" applyFont="1" applyFill="1" applyAlignment="1">
      <alignment horizontal="center" vertical="center"/>
    </xf>
    <xf numFmtId="2" fontId="7" fillId="2" borderId="15" xfId="3" applyNumberFormat="1" applyFont="1" applyFill="1" applyBorder="1" applyAlignment="1">
      <alignment horizontal="center" vertical="center"/>
    </xf>
    <xf numFmtId="9" fontId="7" fillId="2" borderId="14" xfId="2" applyFont="1" applyFill="1" applyBorder="1" applyAlignment="1">
      <alignment horizontal="center" vertical="center"/>
    </xf>
    <xf numFmtId="9" fontId="7" fillId="2" borderId="0" xfId="2" applyFont="1" applyFill="1" applyBorder="1" applyAlignment="1">
      <alignment horizontal="center" vertical="center"/>
    </xf>
    <xf numFmtId="9" fontId="7" fillId="2" borderId="15" xfId="2" applyFont="1" applyFill="1" applyBorder="1" applyAlignment="1">
      <alignment horizontal="center" vertical="center"/>
    </xf>
    <xf numFmtId="3" fontId="7" fillId="2" borderId="0" xfId="2" applyNumberFormat="1" applyFont="1" applyFill="1" applyBorder="1" applyAlignment="1">
      <alignment horizontal="right" vertical="center"/>
    </xf>
    <xf numFmtId="3" fontId="7" fillId="2" borderId="15" xfId="2" applyNumberFormat="1" applyFont="1" applyFill="1" applyBorder="1" applyAlignment="1">
      <alignment horizontal="right" vertical="center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14" xfId="2" applyNumberFormat="1" applyFont="1" applyFill="1" applyBorder="1" applyAlignment="1">
      <alignment horizontal="center" vertical="center"/>
    </xf>
    <xf numFmtId="2" fontId="7" fillId="2" borderId="15" xfId="2" applyNumberFormat="1" applyFont="1" applyFill="1" applyBorder="1" applyAlignment="1">
      <alignment horizontal="center" vertical="center"/>
    </xf>
    <xf numFmtId="3" fontId="7" fillId="2" borderId="0" xfId="2" applyNumberFormat="1" applyFont="1" applyFill="1" applyBorder="1" applyAlignment="1">
      <alignment horizontal="center" vertical="center"/>
    </xf>
    <xf numFmtId="3" fontId="7" fillId="2" borderId="14" xfId="2" applyNumberFormat="1" applyFont="1" applyFill="1" applyBorder="1" applyAlignment="1">
      <alignment horizontal="center" vertical="center"/>
    </xf>
    <xf numFmtId="3" fontId="7" fillId="2" borderId="15" xfId="2" applyNumberFormat="1" applyFont="1" applyFill="1" applyBorder="1" applyAlignment="1">
      <alignment horizontal="center" vertical="center"/>
    </xf>
    <xf numFmtId="9" fontId="7" fillId="2" borderId="16" xfId="2" applyFont="1" applyFill="1" applyBorder="1" applyAlignment="1">
      <alignment horizontal="center" vertical="center"/>
    </xf>
    <xf numFmtId="0" fontId="7" fillId="2" borderId="17" xfId="3" applyFont="1" applyFill="1" applyBorder="1"/>
    <xf numFmtId="2" fontId="7" fillId="2" borderId="18" xfId="3" applyNumberFormat="1" applyFont="1" applyFill="1" applyBorder="1" applyAlignment="1">
      <alignment horizontal="center" vertical="center"/>
    </xf>
    <xf numFmtId="2" fontId="7" fillId="2" borderId="19" xfId="3" applyNumberFormat="1" applyFont="1" applyFill="1" applyBorder="1" applyAlignment="1">
      <alignment horizontal="center" vertical="center"/>
    </xf>
    <xf numFmtId="2" fontId="7" fillId="2" borderId="20" xfId="3" applyNumberFormat="1" applyFont="1" applyFill="1" applyBorder="1" applyAlignment="1">
      <alignment horizontal="center" vertical="center"/>
    </xf>
    <xf numFmtId="9" fontId="7" fillId="2" borderId="18" xfId="2" applyFont="1" applyFill="1" applyBorder="1" applyAlignment="1">
      <alignment horizontal="center" vertical="center"/>
    </xf>
    <xf numFmtId="9" fontId="7" fillId="2" borderId="19" xfId="2" applyFont="1" applyFill="1" applyBorder="1" applyAlignment="1">
      <alignment horizontal="center" vertical="center"/>
    </xf>
    <xf numFmtId="9" fontId="7" fillId="2" borderId="20" xfId="2" applyFont="1" applyFill="1" applyBorder="1" applyAlignment="1">
      <alignment horizontal="center" vertical="center"/>
    </xf>
    <xf numFmtId="3" fontId="7" fillId="2" borderId="19" xfId="2" applyNumberFormat="1" applyFont="1" applyFill="1" applyBorder="1" applyAlignment="1">
      <alignment horizontal="right" vertical="center"/>
    </xf>
    <xf numFmtId="3" fontId="7" fillId="2" borderId="20" xfId="2" applyNumberFormat="1" applyFont="1" applyFill="1" applyBorder="1" applyAlignment="1">
      <alignment horizontal="right" vertical="center"/>
    </xf>
    <xf numFmtId="2" fontId="8" fillId="2" borderId="19" xfId="2" applyNumberFormat="1" applyFont="1" applyFill="1" applyBorder="1" applyAlignment="1">
      <alignment horizontal="center" vertical="center"/>
    </xf>
    <xf numFmtId="2" fontId="8" fillId="2" borderId="18" xfId="2" applyNumberFormat="1" applyFont="1" applyFill="1" applyBorder="1" applyAlignment="1">
      <alignment horizontal="center" vertical="center"/>
    </xf>
    <xf numFmtId="2" fontId="8" fillId="2" borderId="20" xfId="2" applyNumberFormat="1" applyFont="1" applyFill="1" applyBorder="1" applyAlignment="1">
      <alignment horizontal="center" vertical="center"/>
    </xf>
    <xf numFmtId="3" fontId="7" fillId="2" borderId="19" xfId="2" applyNumberFormat="1" applyFont="1" applyFill="1" applyBorder="1" applyAlignment="1">
      <alignment horizontal="center" vertical="center"/>
    </xf>
    <xf numFmtId="3" fontId="7" fillId="2" borderId="18" xfId="2" applyNumberFormat="1" applyFont="1" applyFill="1" applyBorder="1" applyAlignment="1">
      <alignment horizontal="center" vertical="center"/>
    </xf>
    <xf numFmtId="3" fontId="7" fillId="2" borderId="20" xfId="2" applyNumberFormat="1" applyFont="1" applyFill="1" applyBorder="1" applyAlignment="1">
      <alignment horizontal="center" vertical="center"/>
    </xf>
    <xf numFmtId="2" fontId="7" fillId="2" borderId="19" xfId="2" applyNumberFormat="1" applyFont="1" applyFill="1" applyBorder="1" applyAlignment="1">
      <alignment horizontal="center" vertical="center"/>
    </xf>
    <xf numFmtId="9" fontId="8" fillId="2" borderId="18" xfId="2" applyFont="1" applyFill="1" applyBorder="1" applyAlignment="1">
      <alignment horizontal="center" vertical="center"/>
    </xf>
    <xf numFmtId="9" fontId="8" fillId="2" borderId="19" xfId="2" applyFont="1" applyFill="1" applyBorder="1" applyAlignment="1">
      <alignment horizontal="center" vertical="center"/>
    </xf>
    <xf numFmtId="9" fontId="8" fillId="2" borderId="21" xfId="2" applyFont="1" applyFill="1" applyBorder="1" applyAlignment="1">
      <alignment horizontal="center" vertical="center"/>
    </xf>
    <xf numFmtId="9" fontId="3" fillId="2" borderId="22" xfId="2" applyFont="1" applyFill="1" applyBorder="1" applyAlignment="1">
      <alignment horizontal="center" vertical="center" wrapText="1"/>
    </xf>
    <xf numFmtId="9" fontId="3" fillId="2" borderId="11" xfId="2" applyFont="1" applyFill="1" applyBorder="1" applyAlignment="1">
      <alignment horizontal="center" vertical="center" wrapText="1"/>
    </xf>
    <xf numFmtId="9" fontId="3" fillId="2" borderId="10" xfId="2" applyFont="1" applyFill="1" applyBorder="1" applyAlignment="1">
      <alignment horizontal="center" vertical="center"/>
    </xf>
    <xf numFmtId="2" fontId="3" fillId="2" borderId="23" xfId="3" applyNumberFormat="1" applyFont="1" applyFill="1" applyBorder="1" applyAlignment="1">
      <alignment horizontal="center" vertical="center" wrapText="1"/>
    </xf>
    <xf numFmtId="2" fontId="3" fillId="2" borderId="11" xfId="3" applyNumberFormat="1" applyFont="1" applyFill="1" applyBorder="1" applyAlignment="1">
      <alignment horizontal="center" vertical="center" wrapText="1"/>
    </xf>
    <xf numFmtId="2" fontId="3" fillId="2" borderId="10" xfId="2" applyNumberFormat="1" applyFont="1" applyFill="1" applyBorder="1" applyAlignment="1">
      <alignment horizontal="center" vertical="center"/>
    </xf>
    <xf numFmtId="165" fontId="6" fillId="2" borderId="11" xfId="0" applyNumberFormat="1" applyFont="1" applyFill="1" applyBorder="1" applyAlignment="1">
      <alignment vertical="center" wrapText="1"/>
    </xf>
    <xf numFmtId="1" fontId="3" fillId="2" borderId="10" xfId="2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3" fontId="6" fillId="2" borderId="10" xfId="0" applyNumberFormat="1" applyFont="1" applyFill="1" applyBorder="1" applyAlignment="1">
      <alignment vertical="center" wrapText="1"/>
    </xf>
    <xf numFmtId="2" fontId="3" fillId="2" borderId="11" xfId="2" applyNumberFormat="1" applyFont="1" applyFill="1" applyBorder="1" applyAlignment="1">
      <alignment horizontal="center" vertical="center"/>
    </xf>
    <xf numFmtId="165" fontId="6" fillId="2" borderId="23" xfId="0" applyNumberFormat="1" applyFont="1" applyFill="1" applyBorder="1" applyAlignment="1">
      <alignment vertical="center" wrapText="1"/>
    </xf>
    <xf numFmtId="165" fontId="6" fillId="2" borderId="10" xfId="0" applyNumberFormat="1" applyFont="1" applyFill="1" applyBorder="1" applyAlignment="1">
      <alignment vertical="center" wrapText="1"/>
    </xf>
    <xf numFmtId="166" fontId="3" fillId="2" borderId="11" xfId="3" applyNumberFormat="1" applyFont="1" applyFill="1" applyBorder="1" applyAlignment="1">
      <alignment horizontal="center" vertical="center" wrapText="1"/>
    </xf>
    <xf numFmtId="166" fontId="3" fillId="2" borderId="11" xfId="2" applyNumberFormat="1" applyFont="1" applyFill="1" applyBorder="1" applyAlignment="1">
      <alignment horizontal="center" vertical="center"/>
    </xf>
    <xf numFmtId="166" fontId="3" fillId="2" borderId="23" xfId="3" applyNumberFormat="1" applyFont="1" applyFill="1" applyBorder="1" applyAlignment="1">
      <alignment horizontal="center" vertical="center" wrapText="1"/>
    </xf>
    <xf numFmtId="166" fontId="3" fillId="2" borderId="10" xfId="2" applyNumberFormat="1" applyFont="1" applyFill="1" applyBorder="1" applyAlignment="1">
      <alignment horizontal="center" vertical="center"/>
    </xf>
    <xf numFmtId="165" fontId="6" fillId="2" borderId="23" xfId="0" applyNumberFormat="1" applyFont="1" applyFill="1" applyBorder="1" applyAlignment="1">
      <alignment horizontal="right" vertical="center" wrapText="1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2" fontId="3" fillId="2" borderId="23" xfId="3" applyNumberFormat="1" applyFont="1" applyFill="1" applyBorder="1" applyAlignment="1">
      <alignment horizontal="center" vertical="center"/>
    </xf>
    <xf numFmtId="2" fontId="3" fillId="2" borderId="11" xfId="3" applyNumberFormat="1" applyFont="1" applyFill="1" applyBorder="1" applyAlignment="1">
      <alignment horizontal="center" vertical="center"/>
    </xf>
    <xf numFmtId="2" fontId="3" fillId="2" borderId="10" xfId="3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165" fontId="6" fillId="2" borderId="24" xfId="0" applyNumberFormat="1" applyFont="1" applyFill="1" applyBorder="1" applyAlignment="1">
      <alignment horizontal="center" vertical="center" wrapText="1"/>
    </xf>
    <xf numFmtId="14" fontId="4" fillId="2" borderId="7" xfId="1" applyNumberFormat="1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3" fontId="8" fillId="2" borderId="14" xfId="2" applyNumberFormat="1" applyFont="1" applyFill="1" applyBorder="1" applyAlignment="1">
      <alignment horizontal="right" vertical="center"/>
    </xf>
    <xf numFmtId="3" fontId="8" fillId="2" borderId="14" xfId="2" applyNumberFormat="1" applyFont="1" applyFill="1" applyBorder="1" applyAlignment="1">
      <alignment vertical="center"/>
    </xf>
    <xf numFmtId="3" fontId="8" fillId="2" borderId="0" xfId="2" applyNumberFormat="1" applyFont="1" applyFill="1" applyBorder="1" applyAlignment="1">
      <alignment vertical="center"/>
    </xf>
    <xf numFmtId="3" fontId="8" fillId="2" borderId="15" xfId="2" applyNumberFormat="1" applyFont="1" applyFill="1" applyBorder="1" applyAlignment="1">
      <alignment vertical="center"/>
    </xf>
    <xf numFmtId="3" fontId="7" fillId="2" borderId="14" xfId="2" applyNumberFormat="1" applyFont="1" applyFill="1" applyBorder="1" applyAlignment="1">
      <alignment horizontal="right" vertical="center"/>
    </xf>
    <xf numFmtId="3" fontId="7" fillId="2" borderId="14" xfId="2" applyNumberFormat="1" applyFont="1" applyFill="1" applyBorder="1" applyAlignment="1">
      <alignment vertical="center"/>
    </xf>
    <xf numFmtId="3" fontId="7" fillId="2" borderId="0" xfId="2" applyNumberFormat="1" applyFont="1" applyFill="1" applyBorder="1" applyAlignment="1">
      <alignment vertical="center"/>
    </xf>
    <xf numFmtId="3" fontId="7" fillId="2" borderId="15" xfId="2" applyNumberFormat="1" applyFont="1" applyFill="1" applyBorder="1" applyAlignment="1">
      <alignment vertical="center"/>
    </xf>
    <xf numFmtId="3" fontId="7" fillId="2" borderId="18" xfId="2" applyNumberFormat="1" applyFont="1" applyFill="1" applyBorder="1" applyAlignment="1">
      <alignment horizontal="right" vertical="center"/>
    </xf>
    <xf numFmtId="3" fontId="7" fillId="2" borderId="18" xfId="2" applyNumberFormat="1" applyFont="1" applyFill="1" applyBorder="1" applyAlignment="1">
      <alignment vertical="center"/>
    </xf>
    <xf numFmtId="3" fontId="7" fillId="2" borderId="19" xfId="2" applyNumberFormat="1" applyFont="1" applyFill="1" applyBorder="1" applyAlignment="1">
      <alignment vertical="center"/>
    </xf>
    <xf numFmtId="3" fontId="7" fillId="2" borderId="20" xfId="2" applyNumberFormat="1" applyFont="1" applyFill="1" applyBorder="1" applyAlignment="1">
      <alignment vertical="center"/>
    </xf>
    <xf numFmtId="0" fontId="9" fillId="0" borderId="0" xfId="0" applyFont="1"/>
    <xf numFmtId="3" fontId="10" fillId="0" borderId="0" xfId="0" applyNumberFormat="1" applyFont="1"/>
    <xf numFmtId="1" fontId="10" fillId="0" borderId="0" xfId="0" applyNumberFormat="1" applyFont="1"/>
    <xf numFmtId="1" fontId="10" fillId="0" borderId="0" xfId="0" applyNumberFormat="1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/>
    <xf numFmtId="3" fontId="11" fillId="2" borderId="41" xfId="5" applyNumberFormat="1" applyFont="1" applyFill="1" applyBorder="1" applyAlignment="1">
      <alignment horizontal="right" vertical="center"/>
    </xf>
    <xf numFmtId="3" fontId="11" fillId="2" borderId="42" xfId="5" applyNumberFormat="1" applyFont="1" applyFill="1" applyBorder="1" applyAlignment="1">
      <alignment horizontal="right" vertical="center"/>
    </xf>
    <xf numFmtId="3" fontId="11" fillId="2" borderId="43" xfId="5" applyNumberFormat="1" applyFont="1" applyFill="1" applyBorder="1" applyAlignment="1">
      <alignment horizontal="right" vertical="center"/>
    </xf>
    <xf numFmtId="3" fontId="6" fillId="2" borderId="47" xfId="5" applyNumberFormat="1" applyFont="1" applyFill="1" applyBorder="1" applyAlignment="1">
      <alignment horizontal="center" vertical="center" wrapText="1"/>
    </xf>
    <xf numFmtId="3" fontId="6" fillId="2" borderId="49" xfId="5" applyNumberFormat="1" applyFont="1" applyFill="1" applyBorder="1" applyAlignment="1">
      <alignment horizontal="center" vertical="center" wrapText="1"/>
    </xf>
    <xf numFmtId="3" fontId="6" fillId="2" borderId="48" xfId="5" applyNumberFormat="1" applyFont="1" applyFill="1" applyBorder="1" applyAlignment="1">
      <alignment horizontal="center" vertical="center" wrapText="1"/>
    </xf>
    <xf numFmtId="1" fontId="11" fillId="0" borderId="41" xfId="5" applyNumberFormat="1" applyFont="1" applyBorder="1" applyAlignment="1">
      <alignment horizontal="right" vertical="center" wrapText="1"/>
    </xf>
    <xf numFmtId="1" fontId="11" fillId="0" borderId="42" xfId="5" applyNumberFormat="1" applyFont="1" applyBorder="1" applyAlignment="1">
      <alignment horizontal="right" vertical="center"/>
    </xf>
    <xf numFmtId="1" fontId="11" fillId="0" borderId="43" xfId="5" applyNumberFormat="1" applyFont="1" applyBorder="1" applyAlignment="1">
      <alignment horizontal="right" vertical="center"/>
    </xf>
    <xf numFmtId="3" fontId="6" fillId="0" borderId="54" xfId="5" applyNumberFormat="1" applyFont="1" applyBorder="1" applyAlignment="1">
      <alignment horizontal="right" vertical="center"/>
    </xf>
    <xf numFmtId="3" fontId="6" fillId="0" borderId="55" xfId="5" applyNumberFormat="1" applyFont="1" applyBorder="1" applyAlignment="1">
      <alignment horizontal="right" vertical="center"/>
    </xf>
    <xf numFmtId="3" fontId="6" fillId="0" borderId="56" xfId="5" applyNumberFormat="1" applyFont="1" applyBorder="1" applyAlignment="1">
      <alignment horizontal="right" vertical="center"/>
    </xf>
    <xf numFmtId="3" fontId="6" fillId="0" borderId="57" xfId="5" applyNumberFormat="1" applyFont="1" applyBorder="1" applyAlignment="1">
      <alignment horizontal="right" vertical="center"/>
    </xf>
    <xf numFmtId="3" fontId="8" fillId="2" borderId="30" xfId="3" applyNumberFormat="1" applyFont="1" applyFill="1" applyBorder="1" applyAlignment="1">
      <alignment vertical="center"/>
    </xf>
    <xf numFmtId="3" fontId="8" fillId="2" borderId="31" xfId="3" applyNumberFormat="1" applyFont="1" applyFill="1" applyBorder="1" applyAlignment="1">
      <alignment vertical="center"/>
    </xf>
    <xf numFmtId="3" fontId="8" fillId="2" borderId="32" xfId="3" applyNumberFormat="1" applyFont="1" applyFill="1" applyBorder="1" applyAlignment="1">
      <alignment vertical="center"/>
    </xf>
    <xf numFmtId="3" fontId="8" fillId="2" borderId="58" xfId="3" applyNumberFormat="1" applyFont="1" applyFill="1" applyBorder="1" applyAlignment="1">
      <alignment vertical="center"/>
    </xf>
    <xf numFmtId="3" fontId="8" fillId="2" borderId="33" xfId="3" applyNumberFormat="1" applyFont="1" applyFill="1" applyBorder="1" applyAlignment="1">
      <alignment vertical="center"/>
    </xf>
    <xf numFmtId="3" fontId="8" fillId="2" borderId="25" xfId="3" applyNumberFormat="1" applyFont="1" applyFill="1" applyBorder="1" applyAlignment="1">
      <alignment vertical="center"/>
    </xf>
    <xf numFmtId="3" fontId="8" fillId="2" borderId="34" xfId="3" applyNumberFormat="1" applyFont="1" applyFill="1" applyBorder="1" applyAlignment="1">
      <alignment vertical="center"/>
    </xf>
    <xf numFmtId="3" fontId="8" fillId="2" borderId="59" xfId="3" applyNumberFormat="1" applyFont="1" applyFill="1" applyBorder="1" applyAlignment="1">
      <alignment vertical="center"/>
    </xf>
    <xf numFmtId="3" fontId="8" fillId="2" borderId="35" xfId="3" applyNumberFormat="1" applyFont="1" applyFill="1" applyBorder="1"/>
    <xf numFmtId="3" fontId="8" fillId="2" borderId="36" xfId="3" applyNumberFormat="1" applyFont="1" applyFill="1" applyBorder="1"/>
    <xf numFmtId="3" fontId="8" fillId="2" borderId="37" xfId="3" applyNumberFormat="1" applyFont="1" applyFill="1" applyBorder="1"/>
    <xf numFmtId="3" fontId="8" fillId="2" borderId="60" xfId="3" applyNumberFormat="1" applyFont="1" applyFill="1" applyBorder="1"/>
    <xf numFmtId="0" fontId="8" fillId="2" borderId="0" xfId="3" applyFont="1" applyFill="1"/>
    <xf numFmtId="1" fontId="11" fillId="0" borderId="61" xfId="5" applyNumberFormat="1" applyFont="1" applyBorder="1" applyAlignment="1">
      <alignment horizontal="center" vertical="center" wrapText="1"/>
    </xf>
    <xf numFmtId="1" fontId="11" fillId="0" borderId="62" xfId="5" applyNumberFormat="1" applyFont="1" applyBorder="1" applyAlignment="1">
      <alignment horizontal="center" vertical="center"/>
    </xf>
    <xf numFmtId="1" fontId="11" fillId="0" borderId="63" xfId="5" applyNumberFormat="1" applyFont="1" applyBorder="1" applyAlignment="1">
      <alignment horizontal="center" vertical="center"/>
    </xf>
    <xf numFmtId="3" fontId="6" fillId="2" borderId="61" xfId="5" applyNumberFormat="1" applyFont="1" applyFill="1" applyBorder="1" applyAlignment="1">
      <alignment horizontal="center" vertical="center" wrapText="1"/>
    </xf>
    <xf numFmtId="3" fontId="6" fillId="2" borderId="62" xfId="5" applyNumberFormat="1" applyFont="1" applyFill="1" applyBorder="1" applyAlignment="1">
      <alignment horizontal="center" vertical="center" wrapText="1"/>
    </xf>
    <xf numFmtId="3" fontId="6" fillId="2" borderId="63" xfId="5" applyNumberFormat="1" applyFont="1" applyFill="1" applyBorder="1" applyAlignment="1">
      <alignment horizontal="center" vertical="center" wrapText="1"/>
    </xf>
    <xf numFmtId="49" fontId="16" fillId="3" borderId="38" xfId="0" applyNumberFormat="1" applyFont="1" applyFill="1" applyBorder="1" applyAlignment="1">
      <alignment horizontal="center"/>
    </xf>
    <xf numFmtId="49" fontId="16" fillId="3" borderId="39" xfId="0" applyNumberFormat="1" applyFont="1" applyFill="1" applyBorder="1" applyAlignment="1">
      <alignment horizontal="center"/>
    </xf>
    <xf numFmtId="49" fontId="16" fillId="3" borderId="40" xfId="0" applyNumberFormat="1" applyFont="1" applyFill="1" applyBorder="1" applyAlignment="1">
      <alignment horizontal="left"/>
    </xf>
    <xf numFmtId="3" fontId="16" fillId="3" borderId="38" xfId="0" applyNumberFormat="1" applyFont="1" applyFill="1" applyBorder="1" applyAlignment="1">
      <alignment horizontal="right"/>
    </xf>
    <xf numFmtId="3" fontId="16" fillId="3" borderId="39" xfId="0" applyNumberFormat="1" applyFont="1" applyFill="1" applyBorder="1" applyAlignment="1">
      <alignment horizontal="right"/>
    </xf>
    <xf numFmtId="3" fontId="16" fillId="3" borderId="40" xfId="0" applyNumberFormat="1" applyFont="1" applyFill="1" applyBorder="1" applyAlignment="1">
      <alignment horizontal="right"/>
    </xf>
    <xf numFmtId="49" fontId="16" fillId="3" borderId="33" xfId="0" applyNumberFormat="1" applyFont="1" applyFill="1" applyBorder="1" applyAlignment="1">
      <alignment horizontal="center"/>
    </xf>
    <xf numFmtId="49" fontId="16" fillId="3" borderId="25" xfId="0" applyNumberFormat="1" applyFont="1" applyFill="1" applyBorder="1" applyAlignment="1">
      <alignment horizontal="center"/>
    </xf>
    <xf numFmtId="49" fontId="16" fillId="3" borderId="34" xfId="0" applyNumberFormat="1" applyFont="1" applyFill="1" applyBorder="1" applyAlignment="1">
      <alignment horizontal="left"/>
    </xf>
    <xf numFmtId="3" fontId="16" fillId="3" borderId="33" xfId="0" applyNumberFormat="1" applyFont="1" applyFill="1" applyBorder="1" applyAlignment="1">
      <alignment horizontal="right"/>
    </xf>
    <xf numFmtId="3" fontId="16" fillId="3" borderId="25" xfId="0" applyNumberFormat="1" applyFont="1" applyFill="1" applyBorder="1" applyAlignment="1">
      <alignment horizontal="right"/>
    </xf>
    <xf numFmtId="3" fontId="16" fillId="3" borderId="34" xfId="0" applyNumberFormat="1" applyFont="1" applyFill="1" applyBorder="1" applyAlignment="1">
      <alignment horizontal="right"/>
    </xf>
    <xf numFmtId="49" fontId="7" fillId="0" borderId="33" xfId="0" applyNumberFormat="1" applyFont="1" applyBorder="1" applyAlignment="1">
      <alignment horizontal="center"/>
    </xf>
    <xf numFmtId="1" fontId="7" fillId="0" borderId="25" xfId="0" quotePrefix="1" applyNumberFormat="1" applyFont="1" applyBorder="1" applyAlignment="1">
      <alignment horizontal="center"/>
    </xf>
    <xf numFmtId="1" fontId="7" fillId="0" borderId="34" xfId="0" applyNumberFormat="1" applyFont="1" applyBorder="1"/>
    <xf numFmtId="3" fontId="7" fillId="0" borderId="33" xfId="0" applyNumberFormat="1" applyFont="1" applyBorder="1" applyAlignment="1">
      <alignment horizontal="right"/>
    </xf>
    <xf numFmtId="3" fontId="7" fillId="0" borderId="25" xfId="0" applyNumberFormat="1" applyFont="1" applyBorder="1" applyAlignment="1">
      <alignment horizontal="right"/>
    </xf>
    <xf numFmtId="3" fontId="7" fillId="0" borderId="34" xfId="0" applyNumberFormat="1" applyFont="1" applyBorder="1" applyAlignment="1">
      <alignment horizontal="right"/>
    </xf>
    <xf numFmtId="1" fontId="7" fillId="0" borderId="33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1" fontId="7" fillId="0" borderId="33" xfId="0" quotePrefix="1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0" fontId="16" fillId="0" borderId="34" xfId="4" applyFont="1" applyBorder="1"/>
    <xf numFmtId="3" fontId="16" fillId="0" borderId="33" xfId="4" applyNumberFormat="1" applyFont="1" applyBorder="1" applyAlignment="1">
      <alignment horizontal="right"/>
    </xf>
    <xf numFmtId="3" fontId="16" fillId="0" borderId="25" xfId="4" applyNumberFormat="1" applyFont="1" applyBorder="1" applyAlignment="1">
      <alignment horizontal="right"/>
    </xf>
    <xf numFmtId="3" fontId="16" fillId="0" borderId="34" xfId="4" applyNumberFormat="1" applyFont="1" applyBorder="1" applyAlignment="1">
      <alignment horizontal="right"/>
    </xf>
    <xf numFmtId="1" fontId="7" fillId="0" borderId="35" xfId="0" applyNumberFormat="1" applyFont="1" applyBorder="1" applyAlignment="1">
      <alignment horizontal="center"/>
    </xf>
    <xf numFmtId="1" fontId="7" fillId="0" borderId="36" xfId="0" applyNumberFormat="1" applyFont="1" applyBorder="1" applyAlignment="1">
      <alignment horizontal="center"/>
    </xf>
    <xf numFmtId="1" fontId="7" fillId="0" borderId="37" xfId="0" applyNumberFormat="1" applyFont="1" applyBorder="1"/>
    <xf numFmtId="3" fontId="7" fillId="0" borderId="35" xfId="0" applyNumberFormat="1" applyFont="1" applyBorder="1" applyAlignment="1">
      <alignment horizontal="right"/>
    </xf>
    <xf numFmtId="3" fontId="7" fillId="0" borderId="36" xfId="0" applyNumberFormat="1" applyFont="1" applyBorder="1" applyAlignment="1">
      <alignment horizontal="right"/>
    </xf>
    <xf numFmtId="3" fontId="7" fillId="0" borderId="37" xfId="0" applyNumberFormat="1" applyFont="1" applyBorder="1" applyAlignment="1">
      <alignment horizontal="right"/>
    </xf>
    <xf numFmtId="0" fontId="14" fillId="0" borderId="19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0" fontId="2" fillId="2" borderId="44" xfId="3" applyFont="1" applyFill="1" applyBorder="1" applyAlignment="1">
      <alignment horizontal="center" vertical="center" wrapText="1"/>
    </xf>
    <xf numFmtId="0" fontId="2" fillId="2" borderId="45" xfId="3" applyFont="1" applyFill="1" applyBorder="1" applyAlignment="1">
      <alignment horizontal="center" vertical="center" wrapText="1"/>
    </xf>
    <xf numFmtId="0" fontId="2" fillId="2" borderId="46" xfId="3" applyFont="1" applyFill="1" applyBorder="1" applyAlignment="1">
      <alignment horizontal="center" vertical="center" wrapText="1"/>
    </xf>
    <xf numFmtId="0" fontId="2" fillId="2" borderId="52" xfId="3" applyFont="1" applyFill="1" applyBorder="1" applyAlignment="1">
      <alignment horizontal="center" vertical="center" wrapText="1"/>
    </xf>
    <xf numFmtId="1" fontId="11" fillId="0" borderId="30" xfId="5" applyNumberFormat="1" applyFont="1" applyBorder="1" applyAlignment="1">
      <alignment horizontal="center" vertical="center" wrapText="1"/>
    </xf>
    <xf numFmtId="1" fontId="11" fillId="0" borderId="26" xfId="5" applyNumberFormat="1" applyFont="1" applyBorder="1" applyAlignment="1">
      <alignment horizontal="center" vertical="center" wrapText="1"/>
    </xf>
    <xf numFmtId="1" fontId="11" fillId="0" borderId="31" xfId="5" applyNumberFormat="1" applyFont="1" applyBorder="1" applyAlignment="1">
      <alignment horizontal="center" vertical="center"/>
    </xf>
    <xf numFmtId="1" fontId="11" fillId="0" borderId="27" xfId="5" applyNumberFormat="1" applyFont="1" applyBorder="1" applyAlignment="1">
      <alignment horizontal="center" vertical="center"/>
    </xf>
    <xf numFmtId="1" fontId="11" fillId="0" borderId="32" xfId="5" applyNumberFormat="1" applyFont="1" applyBorder="1" applyAlignment="1">
      <alignment horizontal="center" vertical="center"/>
    </xf>
    <xf numFmtId="1" fontId="11" fillId="0" borderId="28" xfId="5" applyNumberFormat="1" applyFont="1" applyBorder="1" applyAlignment="1">
      <alignment horizontal="center" vertical="center"/>
    </xf>
    <xf numFmtId="3" fontId="6" fillId="2" borderId="39" xfId="5" applyNumberFormat="1" applyFont="1" applyFill="1" applyBorder="1" applyAlignment="1">
      <alignment horizontal="center" vertical="center" wrapText="1"/>
    </xf>
    <xf numFmtId="3" fontId="6" fillId="2" borderId="27" xfId="5" applyNumberFormat="1" applyFont="1" applyFill="1" applyBorder="1" applyAlignment="1">
      <alignment horizontal="center" vertical="center" wrapText="1"/>
    </xf>
    <xf numFmtId="3" fontId="6" fillId="2" borderId="40" xfId="5" applyNumberFormat="1" applyFont="1" applyFill="1" applyBorder="1" applyAlignment="1">
      <alignment horizontal="center" vertical="center" wrapText="1"/>
    </xf>
    <xf numFmtId="3" fontId="6" fillId="2" borderId="28" xfId="5" applyNumberFormat="1" applyFont="1" applyFill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3" fontId="6" fillId="2" borderId="38" xfId="5" applyNumberFormat="1" applyFont="1" applyFill="1" applyBorder="1" applyAlignment="1">
      <alignment horizontal="center" vertical="center" wrapText="1"/>
    </xf>
    <xf numFmtId="3" fontId="6" fillId="2" borderId="26" xfId="5" applyNumberFormat="1" applyFont="1" applyFill="1" applyBorder="1" applyAlignment="1">
      <alignment horizontal="center" vertical="center" wrapText="1"/>
    </xf>
    <xf numFmtId="3" fontId="6" fillId="2" borderId="53" xfId="5" applyNumberFormat="1" applyFont="1" applyFill="1" applyBorder="1" applyAlignment="1">
      <alignment horizontal="center" vertical="center" wrapText="1"/>
    </xf>
    <xf numFmtId="3" fontId="6" fillId="2" borderId="29" xfId="5" applyNumberFormat="1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3 2 2" xfId="3"/>
    <cellStyle name="Normal_Payments and Expenditures of Medical care11" xfId="5"/>
    <cellStyle name="Normal_Sheet1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4"/>
  <sheetViews>
    <sheetView showGridLines="0" tabSelected="1" workbookViewId="0">
      <selection activeCell="AG9" sqref="AG9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1"/>
      <c r="B1" s="2" t="s">
        <v>0</v>
      </c>
      <c r="C1" s="3"/>
      <c r="D1" s="4"/>
      <c r="E1" s="2" t="s">
        <v>1</v>
      </c>
      <c r="F1" s="3"/>
      <c r="G1" s="4"/>
      <c r="H1" s="2" t="s">
        <v>2</v>
      </c>
      <c r="I1" s="3"/>
      <c r="J1" s="4"/>
      <c r="K1" s="2" t="s">
        <v>3</v>
      </c>
      <c r="L1" s="3"/>
      <c r="M1" s="4"/>
      <c r="N1" s="2" t="s">
        <v>4</v>
      </c>
      <c r="O1" s="3"/>
      <c r="P1" s="4"/>
      <c r="Q1" s="2" t="s">
        <v>5</v>
      </c>
      <c r="R1" s="3"/>
      <c r="S1" s="4"/>
      <c r="T1" s="2" t="s">
        <v>6</v>
      </c>
      <c r="U1" s="3"/>
      <c r="V1" s="4"/>
      <c r="W1" s="2" t="s">
        <v>7</v>
      </c>
      <c r="X1" s="3"/>
      <c r="Y1" s="4"/>
      <c r="Z1" s="2" t="s">
        <v>8</v>
      </c>
      <c r="AA1" s="3"/>
      <c r="AB1" s="4"/>
      <c r="AC1" s="5"/>
      <c r="AD1" s="5"/>
      <c r="AE1" s="2" t="s">
        <v>9</v>
      </c>
      <c r="AF1" s="3"/>
      <c r="AG1" s="4"/>
      <c r="AH1" s="5"/>
      <c r="AI1" s="5"/>
      <c r="AJ1" s="2" t="s">
        <v>10</v>
      </c>
      <c r="AK1" s="3"/>
      <c r="AL1" s="4"/>
      <c r="AM1" s="2" t="s">
        <v>11</v>
      </c>
      <c r="AN1" s="3"/>
      <c r="AO1" s="4"/>
      <c r="AP1" s="2" t="s">
        <v>12</v>
      </c>
      <c r="AQ1" s="3"/>
      <c r="AR1" s="4"/>
      <c r="AS1" s="2" t="s">
        <v>13</v>
      </c>
      <c r="AT1" s="3"/>
      <c r="AU1" s="4"/>
      <c r="AV1" s="2" t="s">
        <v>14</v>
      </c>
      <c r="AW1" s="3"/>
      <c r="AX1" s="4"/>
      <c r="AY1" s="2" t="s">
        <v>15</v>
      </c>
      <c r="AZ1" s="3"/>
      <c r="BA1" s="4"/>
      <c r="BB1" s="2" t="s">
        <v>16</v>
      </c>
      <c r="BC1" s="3"/>
      <c r="BD1" s="4"/>
      <c r="BE1" s="2" t="s">
        <v>17</v>
      </c>
      <c r="BF1" s="3"/>
      <c r="BG1" s="4"/>
      <c r="BH1" s="2" t="s">
        <v>18</v>
      </c>
      <c r="BI1" s="3"/>
      <c r="BJ1" s="4"/>
      <c r="BK1" s="2" t="s">
        <v>19</v>
      </c>
      <c r="BL1" s="3"/>
      <c r="BM1" s="4"/>
      <c r="BN1" s="2" t="s">
        <v>20</v>
      </c>
      <c r="BO1" s="3"/>
      <c r="BP1" s="4"/>
      <c r="BQ1" s="2" t="s">
        <v>21</v>
      </c>
      <c r="BR1" s="3"/>
      <c r="BS1" s="4"/>
      <c r="BT1" s="2" t="s">
        <v>22</v>
      </c>
      <c r="BU1" s="3"/>
      <c r="BV1" s="4"/>
      <c r="BW1" s="2" t="s">
        <v>23</v>
      </c>
      <c r="BX1" s="3"/>
      <c r="BY1" s="4"/>
      <c r="BZ1" s="2" t="s">
        <v>24</v>
      </c>
      <c r="CA1" s="3"/>
      <c r="CB1" s="4"/>
    </row>
    <row r="2" spans="1:80" ht="42" x14ac:dyDescent="0.25">
      <c r="A2" s="6" t="s">
        <v>25</v>
      </c>
      <c r="B2" s="86" t="s">
        <v>26</v>
      </c>
      <c r="C2" s="87" t="s">
        <v>27</v>
      </c>
      <c r="D2" s="88" t="s">
        <v>28</v>
      </c>
      <c r="E2" s="86" t="s">
        <v>26</v>
      </c>
      <c r="F2" s="87" t="s">
        <v>27</v>
      </c>
      <c r="G2" s="88" t="s">
        <v>28</v>
      </c>
      <c r="H2" s="86" t="s">
        <v>29</v>
      </c>
      <c r="I2" s="87" t="s">
        <v>30</v>
      </c>
      <c r="J2" s="88" t="s">
        <v>31</v>
      </c>
      <c r="K2" s="86" t="s">
        <v>26</v>
      </c>
      <c r="L2" s="87" t="s">
        <v>27</v>
      </c>
      <c r="M2" s="88" t="s">
        <v>28</v>
      </c>
      <c r="N2" s="86" t="s">
        <v>29</v>
      </c>
      <c r="O2" s="87" t="s">
        <v>30</v>
      </c>
      <c r="P2" s="88" t="s">
        <v>31</v>
      </c>
      <c r="Q2" s="86" t="s">
        <v>26</v>
      </c>
      <c r="R2" s="87" t="s">
        <v>27</v>
      </c>
      <c r="S2" s="88" t="s">
        <v>28</v>
      </c>
      <c r="T2" s="86" t="s">
        <v>29</v>
      </c>
      <c r="U2" s="87" t="s">
        <v>30</v>
      </c>
      <c r="V2" s="88" t="s">
        <v>31</v>
      </c>
      <c r="W2" s="86" t="s">
        <v>26</v>
      </c>
      <c r="X2" s="87" t="s">
        <v>27</v>
      </c>
      <c r="Y2" s="88" t="s">
        <v>28</v>
      </c>
      <c r="Z2" s="86" t="s">
        <v>29</v>
      </c>
      <c r="AA2" s="87" t="s">
        <v>30</v>
      </c>
      <c r="AB2" s="88" t="s">
        <v>31</v>
      </c>
      <c r="AC2" s="89" t="s">
        <v>26</v>
      </c>
      <c r="AD2" s="90" t="s">
        <v>27</v>
      </c>
      <c r="AE2" s="86" t="s">
        <v>29</v>
      </c>
      <c r="AF2" s="87" t="s">
        <v>30</v>
      </c>
      <c r="AG2" s="88" t="s">
        <v>31</v>
      </c>
      <c r="AH2" s="89" t="s">
        <v>26</v>
      </c>
      <c r="AI2" s="90" t="s">
        <v>27</v>
      </c>
      <c r="AJ2" s="86" t="s">
        <v>29</v>
      </c>
      <c r="AK2" s="87" t="s">
        <v>30</v>
      </c>
      <c r="AL2" s="88" t="s">
        <v>31</v>
      </c>
      <c r="AM2" s="86" t="s">
        <v>29</v>
      </c>
      <c r="AN2" s="87" t="s">
        <v>30</v>
      </c>
      <c r="AO2" s="88" t="s">
        <v>31</v>
      </c>
      <c r="AP2" s="86" t="s">
        <v>29</v>
      </c>
      <c r="AQ2" s="87" t="s">
        <v>30</v>
      </c>
      <c r="AR2" s="88" t="s">
        <v>31</v>
      </c>
      <c r="AS2" s="86" t="s">
        <v>29</v>
      </c>
      <c r="AT2" s="87" t="s">
        <v>30</v>
      </c>
      <c r="AU2" s="88" t="s">
        <v>31</v>
      </c>
      <c r="AV2" s="86" t="s">
        <v>26</v>
      </c>
      <c r="AW2" s="87" t="s">
        <v>27</v>
      </c>
      <c r="AX2" s="88" t="s">
        <v>28</v>
      </c>
      <c r="AY2" s="86" t="s">
        <v>26</v>
      </c>
      <c r="AZ2" s="87" t="s">
        <v>27</v>
      </c>
      <c r="BA2" s="88" t="s">
        <v>28</v>
      </c>
      <c r="BB2" s="86" t="s">
        <v>26</v>
      </c>
      <c r="BC2" s="87" t="s">
        <v>27</v>
      </c>
      <c r="BD2" s="88" t="s">
        <v>28</v>
      </c>
      <c r="BE2" s="86" t="s">
        <v>29</v>
      </c>
      <c r="BF2" s="87" t="s">
        <v>30</v>
      </c>
      <c r="BG2" s="88" t="s">
        <v>31</v>
      </c>
      <c r="BH2" s="86" t="s">
        <v>29</v>
      </c>
      <c r="BI2" s="87" t="s">
        <v>30</v>
      </c>
      <c r="BJ2" s="88" t="s">
        <v>31</v>
      </c>
      <c r="BK2" s="86" t="s">
        <v>26</v>
      </c>
      <c r="BL2" s="87" t="s">
        <v>27</v>
      </c>
      <c r="BM2" s="88" t="s">
        <v>28</v>
      </c>
      <c r="BN2" s="86" t="s">
        <v>26</v>
      </c>
      <c r="BO2" s="87" t="s">
        <v>27</v>
      </c>
      <c r="BP2" s="88" t="s">
        <v>28</v>
      </c>
      <c r="BQ2" s="86" t="s">
        <v>29</v>
      </c>
      <c r="BR2" s="87" t="s">
        <v>30</v>
      </c>
      <c r="BS2" s="88" t="s">
        <v>31</v>
      </c>
      <c r="BT2" s="86" t="s">
        <v>29</v>
      </c>
      <c r="BU2" s="87" t="s">
        <v>30</v>
      </c>
      <c r="BV2" s="88" t="s">
        <v>31</v>
      </c>
      <c r="BW2" s="86" t="s">
        <v>29</v>
      </c>
      <c r="BX2" s="87" t="s">
        <v>30</v>
      </c>
      <c r="BY2" s="88" t="s">
        <v>31</v>
      </c>
      <c r="BZ2" s="86" t="s">
        <v>29</v>
      </c>
      <c r="CA2" s="87" t="s">
        <v>30</v>
      </c>
      <c r="CB2" s="91" t="s">
        <v>31</v>
      </c>
    </row>
    <row r="3" spans="1:80" x14ac:dyDescent="0.25">
      <c r="A3" s="85" t="s">
        <v>32</v>
      </c>
      <c r="B3" s="84">
        <v>1521492.5117625797</v>
      </c>
      <c r="C3" s="83">
        <v>1012213.836261533</v>
      </c>
      <c r="D3" s="82">
        <v>1536699.1689842169</v>
      </c>
      <c r="E3" s="84">
        <v>1509364.3646802907</v>
      </c>
      <c r="F3" s="83">
        <v>1046916.4418185405</v>
      </c>
      <c r="G3" s="82">
        <v>1547891.6614793283</v>
      </c>
      <c r="H3" s="81">
        <v>0.99276920163494209</v>
      </c>
      <c r="I3" s="80">
        <v>-1.5266066300416936E-2</v>
      </c>
      <c r="J3" s="79">
        <v>2.5916647000044479E-2</v>
      </c>
      <c r="K3" s="78">
        <v>780305.17017847288</v>
      </c>
      <c r="L3" s="77">
        <v>522116.17621000006</v>
      </c>
      <c r="M3" s="77">
        <v>761362.03079000022</v>
      </c>
      <c r="N3" s="75">
        <v>0.4918703613031693</v>
      </c>
      <c r="O3" s="72">
        <v>-2.5105650876470875E-2</v>
      </c>
      <c r="P3" s="74">
        <v>-6.8477362969228683E-3</v>
      </c>
      <c r="Q3" s="77">
        <v>135081.26965</v>
      </c>
      <c r="R3" s="77">
        <v>110503.74007</v>
      </c>
      <c r="S3" s="76">
        <v>171558.22591000007</v>
      </c>
      <c r="T3" s="75">
        <v>0.11083348413805716</v>
      </c>
      <c r="U3" s="72">
        <v>2.1338016502174192E-2</v>
      </c>
      <c r="V3" s="74">
        <v>5.28185111751725E-3</v>
      </c>
      <c r="W3" s="71">
        <v>481967.11845000018</v>
      </c>
      <c r="X3" s="64">
        <v>334911.91952000005</v>
      </c>
      <c r="Y3" s="70">
        <v>500869.97566</v>
      </c>
      <c r="Z3" s="75">
        <v>0.32358206205550322</v>
      </c>
      <c r="AA3" s="72">
        <v>4.2641228433308864E-3</v>
      </c>
      <c r="AB3" s="74">
        <v>3.6788623901668482E-3</v>
      </c>
      <c r="AC3" s="78">
        <v>555873.10565000016</v>
      </c>
      <c r="AD3" s="77">
        <v>566590.45082000003</v>
      </c>
      <c r="AE3" s="78">
        <v>555208.24220200011</v>
      </c>
      <c r="AF3" s="77">
        <v>-664.86344800004736</v>
      </c>
      <c r="AG3" s="76">
        <v>-11382.208617999917</v>
      </c>
      <c r="AH3" s="78">
        <v>102179.04028799997</v>
      </c>
      <c r="AI3" s="77">
        <v>116947.52550000002</v>
      </c>
      <c r="AJ3" s="78">
        <v>117960.06081000002</v>
      </c>
      <c r="AK3" s="77">
        <v>15781.02052200005</v>
      </c>
      <c r="AL3" s="76">
        <v>1012.5353100000066</v>
      </c>
      <c r="AM3" s="75">
        <v>0.36129924022084414</v>
      </c>
      <c r="AN3" s="72">
        <v>-4.0480101616414688E-3</v>
      </c>
      <c r="AO3" s="74">
        <v>-0.19845447043047515</v>
      </c>
      <c r="AP3" s="75">
        <v>7.6761973449867571E-2</v>
      </c>
      <c r="AQ3" s="72">
        <v>9.6048632452105515E-3</v>
      </c>
      <c r="AR3" s="74">
        <v>-3.8774409585488848E-2</v>
      </c>
      <c r="AS3" s="73">
        <v>7.6206923097747653E-2</v>
      </c>
      <c r="AT3" s="72">
        <v>8.5101875188317855E-3</v>
      </c>
      <c r="AU3" s="72">
        <v>-3.5499723993262747E-2</v>
      </c>
      <c r="AV3" s="71">
        <v>636062</v>
      </c>
      <c r="AW3" s="64">
        <v>441832</v>
      </c>
      <c r="AX3" s="70">
        <v>662972</v>
      </c>
      <c r="AY3" s="71">
        <v>7810.8181267281107</v>
      </c>
      <c r="AZ3" s="64">
        <v>7804.2938871000006</v>
      </c>
      <c r="BA3" s="70">
        <v>7806.4730286738704</v>
      </c>
      <c r="BB3" s="71">
        <v>12339.678701868921</v>
      </c>
      <c r="BC3" s="64">
        <v>12131.128899090001</v>
      </c>
      <c r="BD3" s="70">
        <v>12141.716210530843</v>
      </c>
      <c r="BE3" s="69">
        <v>9.4362147009261097</v>
      </c>
      <c r="BF3" s="62">
        <v>0.38805170328630467</v>
      </c>
      <c r="BG3" s="62">
        <v>5.5431550845241873E-4</v>
      </c>
      <c r="BH3" s="63">
        <v>6.0669805057430954</v>
      </c>
      <c r="BI3" s="62">
        <v>0.33963887367518719</v>
      </c>
      <c r="BJ3" s="61">
        <v>-3.2432367637174053E-3</v>
      </c>
      <c r="BK3" s="64">
        <v>21704.783333333333</v>
      </c>
      <c r="BL3" s="64">
        <v>21533.33</v>
      </c>
      <c r="BM3" s="64">
        <v>21678.93</v>
      </c>
      <c r="BN3" s="68">
        <v>3505150</v>
      </c>
      <c r="BO3" s="67">
        <v>2303168</v>
      </c>
      <c r="BP3" s="66">
        <v>3489599</v>
      </c>
      <c r="BQ3" s="65">
        <v>443.57293244276161</v>
      </c>
      <c r="BR3" s="62">
        <v>12.959587883957965</v>
      </c>
      <c r="BS3" s="61">
        <v>-10.982029166005304</v>
      </c>
      <c r="BT3" s="64">
        <v>2334.7768253852778</v>
      </c>
      <c r="BU3" s="64">
        <v>-38.206255950017749</v>
      </c>
      <c r="BV3" s="64">
        <v>-34.713030076844461</v>
      </c>
      <c r="BW3" s="63">
        <v>5.2635692005092221</v>
      </c>
      <c r="BX3" s="62">
        <v>-0.24713573077106155</v>
      </c>
      <c r="BY3" s="61">
        <v>5.0800546360133758E-2</v>
      </c>
      <c r="BZ3" s="60">
        <v>0.59179157311893593</v>
      </c>
      <c r="CA3" s="59">
        <v>2.455948801626251E-4</v>
      </c>
      <c r="CB3" s="58">
        <v>8.6183383230786781E-4</v>
      </c>
    </row>
    <row r="4" spans="1:80" x14ac:dyDescent="0.25">
      <c r="A4" s="7" t="s">
        <v>33</v>
      </c>
      <c r="B4" s="92">
        <v>92004.633999999991</v>
      </c>
      <c r="C4" s="14">
        <v>59488.595899999993</v>
      </c>
      <c r="D4" s="15">
        <v>93118.69759120002</v>
      </c>
      <c r="E4" s="92">
        <v>88426.788</v>
      </c>
      <c r="F4" s="14">
        <v>61795.929960000001</v>
      </c>
      <c r="G4" s="15">
        <v>95852.088589999985</v>
      </c>
      <c r="H4" s="8">
        <v>0.97148324007323583</v>
      </c>
      <c r="I4" s="9">
        <v>-6.8977869969571559E-2</v>
      </c>
      <c r="J4" s="10">
        <v>8.8212016751330058E-3</v>
      </c>
      <c r="K4" s="92">
        <v>53221.59</v>
      </c>
      <c r="L4" s="14">
        <v>37392.392999999996</v>
      </c>
      <c r="M4" s="14">
        <v>57130.95717999999</v>
      </c>
      <c r="N4" s="11">
        <v>0.59603247065771636</v>
      </c>
      <c r="O4" s="12">
        <v>-5.8393286436446701E-3</v>
      </c>
      <c r="P4" s="13">
        <v>-9.0622827379164272E-3</v>
      </c>
      <c r="Q4" s="92">
        <v>6342.4790000000003</v>
      </c>
      <c r="R4" s="14">
        <v>4666.6409999999996</v>
      </c>
      <c r="S4" s="15">
        <v>7319.7860000000001</v>
      </c>
      <c r="T4" s="11">
        <v>7.6365430400894316E-2</v>
      </c>
      <c r="U4" s="12">
        <v>4.6396655794919972E-3</v>
      </c>
      <c r="V4" s="13">
        <v>8.4846669437387001E-4</v>
      </c>
      <c r="W4" s="92">
        <v>22353.956999999999</v>
      </c>
      <c r="X4" s="14">
        <v>14272.477000000001</v>
      </c>
      <c r="Y4" s="15">
        <v>22770.219000000001</v>
      </c>
      <c r="Z4" s="11">
        <v>0.23755579387944148</v>
      </c>
      <c r="AA4" s="12">
        <v>-1.5240417603440803E-2</v>
      </c>
      <c r="AB4" s="13">
        <v>6.59435338912992E-3</v>
      </c>
      <c r="AC4" s="92">
        <v>60093.400030000004</v>
      </c>
      <c r="AD4" s="14">
        <v>70526.170480000001</v>
      </c>
      <c r="AE4" s="14">
        <v>59652.904109999996</v>
      </c>
      <c r="AF4" s="14">
        <v>-440.49592000000848</v>
      </c>
      <c r="AG4" s="15">
        <v>-10873.266370000005</v>
      </c>
      <c r="AH4" s="92">
        <v>10248.621999999999</v>
      </c>
      <c r="AI4" s="14">
        <v>17459.656199999998</v>
      </c>
      <c r="AJ4" s="14">
        <v>15587.24049</v>
      </c>
      <c r="AK4" s="14">
        <v>5338.6184900000007</v>
      </c>
      <c r="AL4" s="15">
        <v>-1872.4157099999975</v>
      </c>
      <c r="AM4" s="11">
        <v>0.64061145240542283</v>
      </c>
      <c r="AN4" s="12">
        <v>-1.2544779160043817E-2</v>
      </c>
      <c r="AO4" s="13">
        <v>-0.54492956454098673</v>
      </c>
      <c r="AP4" s="11">
        <v>0.16739109215669526</v>
      </c>
      <c r="AQ4" s="12">
        <v>5.5998637728801981E-2</v>
      </c>
      <c r="AR4" s="13">
        <v>-0.12610476088629111</v>
      </c>
      <c r="AS4" s="12">
        <v>0.16261764056778391</v>
      </c>
      <c r="AT4" s="12">
        <v>4.671812378334525E-2</v>
      </c>
      <c r="AU4" s="12">
        <v>-0.11991967558396735</v>
      </c>
      <c r="AV4" s="92">
        <v>27144</v>
      </c>
      <c r="AW4" s="14">
        <v>22337</v>
      </c>
      <c r="AX4" s="15">
        <v>33615</v>
      </c>
      <c r="AY4" s="93">
        <v>564</v>
      </c>
      <c r="AZ4" s="94">
        <v>578</v>
      </c>
      <c r="BA4" s="95">
        <v>582</v>
      </c>
      <c r="BB4" s="93">
        <v>788</v>
      </c>
      <c r="BC4" s="94">
        <v>766</v>
      </c>
      <c r="BD4" s="95">
        <v>772</v>
      </c>
      <c r="BE4" s="16">
        <v>6.4175257731958766</v>
      </c>
      <c r="BF4" s="16">
        <v>1.0700080426994232</v>
      </c>
      <c r="BG4" s="16">
        <v>-2.3362346757987318E-2</v>
      </c>
      <c r="BH4" s="17">
        <v>4.8380829015544045</v>
      </c>
      <c r="BI4" s="16">
        <v>1.0106717340417144</v>
      </c>
      <c r="BJ4" s="18">
        <v>-2.2012833867701254E-2</v>
      </c>
      <c r="BK4" s="14">
        <v>861</v>
      </c>
      <c r="BL4" s="14">
        <v>856</v>
      </c>
      <c r="BM4" s="14">
        <v>875</v>
      </c>
      <c r="BN4" s="92">
        <v>154600</v>
      </c>
      <c r="BO4" s="14">
        <v>105193</v>
      </c>
      <c r="BP4" s="15">
        <v>156555</v>
      </c>
      <c r="BQ4" s="19">
        <v>612.2582388936795</v>
      </c>
      <c r="BR4" s="19">
        <v>40.286777056680762</v>
      </c>
      <c r="BS4" s="19">
        <v>24.805366934518702</v>
      </c>
      <c r="BT4" s="20">
        <v>2851.4677551688233</v>
      </c>
      <c r="BU4" s="19">
        <v>-406.22411043683542</v>
      </c>
      <c r="BV4" s="21">
        <v>84.940022706988657</v>
      </c>
      <c r="BW4" s="16">
        <v>4.6572958500669346</v>
      </c>
      <c r="BX4" s="16">
        <v>-1.0382538109999677</v>
      </c>
      <c r="BY4" s="16">
        <v>-5.2065299595061454E-2</v>
      </c>
      <c r="BZ4" s="11">
        <v>0.65779411764705875</v>
      </c>
      <c r="CA4" s="12">
        <v>7.0114975320834105E-5</v>
      </c>
      <c r="CB4" s="22">
        <v>-2.1150737002603059E-2</v>
      </c>
    </row>
    <row r="5" spans="1:80" x14ac:dyDescent="0.25">
      <c r="A5" s="7" t="s">
        <v>34</v>
      </c>
      <c r="B5" s="92">
        <v>72695.102490000005</v>
      </c>
      <c r="C5" s="14">
        <v>41450.349540005416</v>
      </c>
      <c r="D5" s="15">
        <v>61782.141959979504</v>
      </c>
      <c r="E5" s="92">
        <v>73629.542056709499</v>
      </c>
      <c r="F5" s="14">
        <v>45558.437008540292</v>
      </c>
      <c r="G5" s="15">
        <v>66705.022809327973</v>
      </c>
      <c r="H5" s="8">
        <v>0.9261992479423895</v>
      </c>
      <c r="I5" s="9">
        <v>-6.110965632880927E-2</v>
      </c>
      <c r="J5" s="10">
        <v>1.6371074244612815E-2</v>
      </c>
      <c r="K5" s="92">
        <v>31421.049844892033</v>
      </c>
      <c r="L5" s="14">
        <v>20467.2886</v>
      </c>
      <c r="M5" s="14">
        <v>30094.595880000001</v>
      </c>
      <c r="N5" s="11">
        <v>0.45115936720422795</v>
      </c>
      <c r="O5" s="12">
        <v>2.4414218895529638E-2</v>
      </c>
      <c r="P5" s="13">
        <v>1.9058382439775534E-3</v>
      </c>
      <c r="Q5" s="92">
        <v>5318.6982500000004</v>
      </c>
      <c r="R5" s="14">
        <v>3716.5884299999998</v>
      </c>
      <c r="S5" s="15">
        <v>5964.09033</v>
      </c>
      <c r="T5" s="11">
        <v>8.9409913658945434E-2</v>
      </c>
      <c r="U5" s="12">
        <v>1.7173986320112647E-2</v>
      </c>
      <c r="V5" s="13">
        <v>7.8314251497084847E-3</v>
      </c>
      <c r="W5" s="92">
        <v>29204.738859999998</v>
      </c>
      <c r="X5" s="14">
        <v>15315.85241</v>
      </c>
      <c r="Y5" s="15">
        <v>21992.870879999999</v>
      </c>
      <c r="Z5" s="11">
        <v>0.32970337095701485</v>
      </c>
      <c r="AA5" s="12">
        <v>-6.6940938435898378E-2</v>
      </c>
      <c r="AB5" s="13">
        <v>-6.477003429598116E-3</v>
      </c>
      <c r="AC5" s="92">
        <v>57834.654499999997</v>
      </c>
      <c r="AD5" s="14">
        <v>55592.456060000019</v>
      </c>
      <c r="AE5" s="14">
        <v>57231.084750000002</v>
      </c>
      <c r="AF5" s="14">
        <v>-603.56974999999511</v>
      </c>
      <c r="AG5" s="15">
        <v>1638.6286899999832</v>
      </c>
      <c r="AH5" s="92">
        <v>32961.203849999998</v>
      </c>
      <c r="AI5" s="14">
        <v>38704.388659999997</v>
      </c>
      <c r="AJ5" s="14">
        <v>39874.21254</v>
      </c>
      <c r="AK5" s="14">
        <v>6913.0086900000024</v>
      </c>
      <c r="AL5" s="15">
        <v>1169.8238800000036</v>
      </c>
      <c r="AM5" s="11">
        <v>0.92633701154408776</v>
      </c>
      <c r="AN5" s="12">
        <v>0.13075859540586476</v>
      </c>
      <c r="AO5" s="13">
        <v>-0.41484482834234016</v>
      </c>
      <c r="AP5" s="11">
        <v>0.64540029327292081</v>
      </c>
      <c r="AQ5" s="12">
        <v>0.19198317546179772</v>
      </c>
      <c r="AR5" s="13">
        <v>-0.28835271700374332</v>
      </c>
      <c r="AS5" s="12">
        <v>0.59776926625117688</v>
      </c>
      <c r="AT5" s="12">
        <v>0.15010650848727192</v>
      </c>
      <c r="AU5" s="12">
        <v>-0.25178552977364177</v>
      </c>
      <c r="AV5" s="92">
        <v>18580</v>
      </c>
      <c r="AW5" s="14">
        <v>15509</v>
      </c>
      <c r="AX5" s="15">
        <v>15509</v>
      </c>
      <c r="AY5" s="93">
        <v>456.45166666666665</v>
      </c>
      <c r="AZ5" s="94">
        <v>439.73</v>
      </c>
      <c r="BA5" s="95">
        <v>434.23333333333329</v>
      </c>
      <c r="BB5" s="93">
        <v>435.18666666666661</v>
      </c>
      <c r="BC5" s="94">
        <v>411.87333333333333</v>
      </c>
      <c r="BD5" s="95">
        <v>408.66833333333341</v>
      </c>
      <c r="BE5" s="16">
        <v>3.9684245541311634</v>
      </c>
      <c r="BF5" s="16">
        <v>-0.55438606351972597</v>
      </c>
      <c r="BG5" s="16">
        <v>-1.9098037526328349</v>
      </c>
      <c r="BH5" s="17">
        <v>4.2166766584693089</v>
      </c>
      <c r="BI5" s="16">
        <v>-0.52713697961192363</v>
      </c>
      <c r="BJ5" s="18">
        <v>-2.0591201075267085</v>
      </c>
      <c r="BK5" s="14">
        <v>782</v>
      </c>
      <c r="BL5" s="14">
        <v>660</v>
      </c>
      <c r="BM5" s="14">
        <v>655</v>
      </c>
      <c r="BN5" s="92">
        <v>104798</v>
      </c>
      <c r="BO5" s="14">
        <v>79533</v>
      </c>
      <c r="BP5" s="15">
        <v>115731</v>
      </c>
      <c r="BQ5" s="19">
        <v>576.37990520541575</v>
      </c>
      <c r="BR5" s="19">
        <v>-126.20546910239068</v>
      </c>
      <c r="BS5" s="19">
        <v>3.555580603800081</v>
      </c>
      <c r="BT5" s="20">
        <v>4301.0524733592092</v>
      </c>
      <c r="BU5" s="19">
        <v>338.21382660412337</v>
      </c>
      <c r="BV5" s="21">
        <v>1363.5041460305424</v>
      </c>
      <c r="BW5" s="16">
        <v>7.4621832484363919</v>
      </c>
      <c r="BX5" s="16">
        <v>1.8218172635063592</v>
      </c>
      <c r="BY5" s="16">
        <v>2.3339996131278617</v>
      </c>
      <c r="BZ5" s="11">
        <v>0.64959025594970821</v>
      </c>
      <c r="CA5" s="12">
        <v>0.15870092362815086</v>
      </c>
      <c r="CB5" s="22">
        <v>-1.6180713412421333E-2</v>
      </c>
    </row>
    <row r="6" spans="1:80" x14ac:dyDescent="0.25">
      <c r="A6" s="23" t="s">
        <v>1004</v>
      </c>
      <c r="B6" s="92">
        <v>25364.791999999994</v>
      </c>
      <c r="C6" s="14">
        <v>17713.317999999999</v>
      </c>
      <c r="D6" s="15">
        <v>24629.023000000001</v>
      </c>
      <c r="E6" s="92">
        <v>25957.205999999998</v>
      </c>
      <c r="F6" s="14">
        <v>18212.794999999998</v>
      </c>
      <c r="G6" s="15">
        <v>26580.026000000002</v>
      </c>
      <c r="H6" s="8">
        <v>0.92659890550897128</v>
      </c>
      <c r="I6" s="9">
        <v>-5.057837620617156E-2</v>
      </c>
      <c r="J6" s="10">
        <v>-4.5976583316329922E-2</v>
      </c>
      <c r="K6" s="92">
        <v>8679.5059999999994</v>
      </c>
      <c r="L6" s="14">
        <v>5674.7892300000003</v>
      </c>
      <c r="M6" s="14">
        <v>8687.6509999999998</v>
      </c>
      <c r="N6" s="11">
        <v>0.32684885259329693</v>
      </c>
      <c r="O6" s="12">
        <v>-7.5286609187505404E-3</v>
      </c>
      <c r="P6" s="13">
        <v>1.5266295934640184E-2</v>
      </c>
      <c r="Q6" s="92">
        <v>2645.6350000000002</v>
      </c>
      <c r="R6" s="14">
        <v>2272.4409999999998</v>
      </c>
      <c r="S6" s="15">
        <v>3640.9459999999999</v>
      </c>
      <c r="T6" s="11">
        <v>0.13698052816050668</v>
      </c>
      <c r="U6" s="12">
        <v>3.5057578517929566E-2</v>
      </c>
      <c r="V6" s="13">
        <v>1.2208849788241466E-2</v>
      </c>
      <c r="W6" s="92">
        <v>12019.797</v>
      </c>
      <c r="X6" s="14">
        <v>8505.08</v>
      </c>
      <c r="Y6" s="15">
        <v>11625.85</v>
      </c>
      <c r="Z6" s="11">
        <v>0.43739046756387673</v>
      </c>
      <c r="AA6" s="12">
        <v>-2.5671581564215173E-2</v>
      </c>
      <c r="AB6" s="13">
        <v>-2.9593320481835106E-2</v>
      </c>
      <c r="AC6" s="92">
        <v>4689.2557400000005</v>
      </c>
      <c r="AD6" s="14">
        <v>4668.07</v>
      </c>
      <c r="AE6" s="14">
        <v>5112.7049999999999</v>
      </c>
      <c r="AF6" s="14">
        <v>423.44925999999941</v>
      </c>
      <c r="AG6" s="15">
        <v>444.63500000000022</v>
      </c>
      <c r="AH6" s="92">
        <v>0</v>
      </c>
      <c r="AI6" s="14">
        <v>0</v>
      </c>
      <c r="AJ6" s="14">
        <v>0</v>
      </c>
      <c r="AK6" s="14">
        <v>0</v>
      </c>
      <c r="AL6" s="15">
        <v>0</v>
      </c>
      <c r="AM6" s="11">
        <v>0.20758862420161772</v>
      </c>
      <c r="AN6" s="12">
        <v>2.2715996821113221E-2</v>
      </c>
      <c r="AO6" s="13">
        <v>-5.5945853077003949E-2</v>
      </c>
      <c r="AP6" s="11">
        <v>0</v>
      </c>
      <c r="AQ6" s="12">
        <v>0</v>
      </c>
      <c r="AR6" s="13">
        <v>0</v>
      </c>
      <c r="AS6" s="12">
        <v>0</v>
      </c>
      <c r="AT6" s="12">
        <v>0</v>
      </c>
      <c r="AU6" s="12">
        <v>0</v>
      </c>
      <c r="AV6" s="92">
        <v>3597</v>
      </c>
      <c r="AW6" s="14">
        <v>2571</v>
      </c>
      <c r="AX6" s="15">
        <v>3784</v>
      </c>
      <c r="AY6" s="93">
        <v>85</v>
      </c>
      <c r="AZ6" s="94">
        <v>85</v>
      </c>
      <c r="BA6" s="95">
        <v>85</v>
      </c>
      <c r="BB6" s="93">
        <v>111</v>
      </c>
      <c r="BC6" s="94">
        <v>109</v>
      </c>
      <c r="BD6" s="95">
        <v>111</v>
      </c>
      <c r="BE6" s="16">
        <v>4.9464052287581701</v>
      </c>
      <c r="BF6" s="16">
        <v>0.24444444444444446</v>
      </c>
      <c r="BG6" s="16">
        <v>-9.4771241830065023E-2</v>
      </c>
      <c r="BH6" s="17">
        <v>3.7877877877877881</v>
      </c>
      <c r="BI6" s="16">
        <v>0.18718718718718774</v>
      </c>
      <c r="BJ6" s="18">
        <v>-0.14340487276267044</v>
      </c>
      <c r="BK6" s="14">
        <v>154</v>
      </c>
      <c r="BL6" s="14">
        <v>154</v>
      </c>
      <c r="BM6" s="14">
        <v>154</v>
      </c>
      <c r="BN6" s="92">
        <v>19863</v>
      </c>
      <c r="BO6" s="14">
        <v>13725</v>
      </c>
      <c r="BP6" s="15">
        <v>19262</v>
      </c>
      <c r="BQ6" s="19">
        <v>1379.9203613331949</v>
      </c>
      <c r="BR6" s="19">
        <v>73.108399393910759</v>
      </c>
      <c r="BS6" s="19">
        <v>52.940762061792384</v>
      </c>
      <c r="BT6" s="20">
        <v>7024.3197674418607</v>
      </c>
      <c r="BU6" s="19">
        <v>-192.02885641135072</v>
      </c>
      <c r="BV6" s="21">
        <v>-59.614499380387315</v>
      </c>
      <c r="BW6" s="16">
        <v>5.0903805496828749</v>
      </c>
      <c r="BX6" s="16">
        <v>-0.43172120177667495</v>
      </c>
      <c r="BY6" s="16">
        <v>-0.24800918193906174</v>
      </c>
      <c r="BZ6" s="11">
        <v>0.4598453017570665</v>
      </c>
      <c r="CA6" s="12">
        <v>-1.2610813556191702E-2</v>
      </c>
      <c r="CB6" s="22">
        <v>-3.2549044228439739E-2</v>
      </c>
    </row>
    <row r="7" spans="1:80" x14ac:dyDescent="0.25">
      <c r="A7" s="23" t="s">
        <v>35</v>
      </c>
      <c r="B7" s="92">
        <v>48728.26330999998</v>
      </c>
      <c r="C7" s="14">
        <v>31409.953679999999</v>
      </c>
      <c r="D7" s="15">
        <v>48478.550590000021</v>
      </c>
      <c r="E7" s="92">
        <v>47734.094769999989</v>
      </c>
      <c r="F7" s="14">
        <v>31844.14012</v>
      </c>
      <c r="G7" s="15">
        <v>49174.574669999995</v>
      </c>
      <c r="H7" s="8">
        <v>0.98584585459720109</v>
      </c>
      <c r="I7" s="9">
        <v>-3.4981366381645396E-2</v>
      </c>
      <c r="J7" s="10">
        <v>-5.1940951846252137E-4</v>
      </c>
      <c r="K7" s="92">
        <v>19738.606310000003</v>
      </c>
      <c r="L7" s="14">
        <v>12993.191500000001</v>
      </c>
      <c r="M7" s="14">
        <v>19673.971289999998</v>
      </c>
      <c r="N7" s="11">
        <v>0.40008421876605527</v>
      </c>
      <c r="O7" s="12">
        <v>-1.3427473560104819E-2</v>
      </c>
      <c r="P7" s="13">
        <v>-7.9403487379518523E-3</v>
      </c>
      <c r="Q7" s="92">
        <v>3299.4190599999997</v>
      </c>
      <c r="R7" s="14">
        <v>2607.4617000000003</v>
      </c>
      <c r="S7" s="15">
        <v>4022.4242499999996</v>
      </c>
      <c r="T7" s="11">
        <v>8.179886205409248E-2</v>
      </c>
      <c r="U7" s="12">
        <v>1.2678056979694707E-2</v>
      </c>
      <c r="V7" s="13">
        <v>-8.3132252368958715E-5</v>
      </c>
      <c r="W7" s="92">
        <v>21785.061309999997</v>
      </c>
      <c r="X7" s="14">
        <v>14419.900780000002</v>
      </c>
      <c r="Y7" s="15">
        <v>22709.958200000001</v>
      </c>
      <c r="Z7" s="11">
        <v>0.46182317493138786</v>
      </c>
      <c r="AA7" s="12">
        <v>5.4395058795655427E-3</v>
      </c>
      <c r="AB7" s="13">
        <v>8.995724553996387E-3</v>
      </c>
      <c r="AC7" s="92">
        <v>16209.552849999998</v>
      </c>
      <c r="AD7" s="14">
        <v>15649.515900000004</v>
      </c>
      <c r="AE7" s="14">
        <v>16483.309400000009</v>
      </c>
      <c r="AF7" s="14">
        <v>273.75655000001098</v>
      </c>
      <c r="AG7" s="15">
        <v>833.79350000000522</v>
      </c>
      <c r="AH7" s="92">
        <v>832.60470999999995</v>
      </c>
      <c r="AI7" s="14">
        <v>2721.5309099999999</v>
      </c>
      <c r="AJ7" s="14">
        <v>3172.1047200000003</v>
      </c>
      <c r="AK7" s="14">
        <v>2339.5000100000002</v>
      </c>
      <c r="AL7" s="15">
        <v>450.57381000000032</v>
      </c>
      <c r="AM7" s="11">
        <v>0.34001242197616621</v>
      </c>
      <c r="AN7" s="12">
        <v>7.3604506371120482E-3</v>
      </c>
      <c r="AO7" s="13">
        <v>-0.15822186577334713</v>
      </c>
      <c r="AP7" s="11">
        <v>6.5433159230101456E-2</v>
      </c>
      <c r="AQ7" s="12">
        <v>4.8346469628563093E-2</v>
      </c>
      <c r="AR7" s="13">
        <v>-2.1212333397062452E-2</v>
      </c>
      <c r="AS7" s="12">
        <v>6.4507008780194108E-2</v>
      </c>
      <c r="AT7" s="12">
        <v>4.7064450918527546E-2</v>
      </c>
      <c r="AU7" s="12">
        <v>-2.0957095439430209E-2</v>
      </c>
      <c r="AV7" s="92">
        <v>13776</v>
      </c>
      <c r="AW7" s="14">
        <v>9549</v>
      </c>
      <c r="AX7" s="15">
        <v>14419</v>
      </c>
      <c r="AY7" s="93">
        <v>266.08999999999997</v>
      </c>
      <c r="AZ7" s="94">
        <v>265.03000000000003</v>
      </c>
      <c r="BA7" s="95">
        <v>266.18</v>
      </c>
      <c r="BB7" s="93">
        <v>293.33</v>
      </c>
      <c r="BC7" s="94">
        <v>287.52999999999997</v>
      </c>
      <c r="BD7" s="95">
        <v>286.40999999999997</v>
      </c>
      <c r="BE7" s="16">
        <v>6.0189011612860135</v>
      </c>
      <c r="BF7" s="16">
        <v>0.26646151054127731</v>
      </c>
      <c r="BG7" s="16">
        <v>1.3920593048456276E-2</v>
      </c>
      <c r="BH7" s="17">
        <v>5.5937680636538927</v>
      </c>
      <c r="BI7" s="16">
        <v>0.37552694727756997</v>
      </c>
      <c r="BJ7" s="18">
        <v>5.8693462742683167E-2</v>
      </c>
      <c r="BK7" s="14">
        <v>475</v>
      </c>
      <c r="BL7" s="14">
        <v>475</v>
      </c>
      <c r="BM7" s="14">
        <v>475</v>
      </c>
      <c r="BN7" s="92">
        <v>71250</v>
      </c>
      <c r="BO7" s="14">
        <v>48076</v>
      </c>
      <c r="BP7" s="15">
        <v>72840</v>
      </c>
      <c r="BQ7" s="19">
        <v>675.10399052718276</v>
      </c>
      <c r="BR7" s="19">
        <v>5.1517832289373473</v>
      </c>
      <c r="BS7" s="19">
        <v>12.733158511207989</v>
      </c>
      <c r="BT7" s="20">
        <v>3410.4011838546357</v>
      </c>
      <c r="BU7" s="19">
        <v>-54.61730990262231</v>
      </c>
      <c r="BV7" s="21">
        <v>75.587054626444115</v>
      </c>
      <c r="BW7" s="16">
        <v>5.0516679381371805</v>
      </c>
      <c r="BX7" s="16">
        <v>-0.12037038938895162</v>
      </c>
      <c r="BY7" s="16">
        <v>1.7004622606758169E-2</v>
      </c>
      <c r="BZ7" s="11">
        <v>0.56377708978328178</v>
      </c>
      <c r="CA7" s="12">
        <v>1.4326540332732285E-2</v>
      </c>
      <c r="CB7" s="22">
        <v>4.5912799548433192E-3</v>
      </c>
    </row>
    <row r="8" spans="1:80" x14ac:dyDescent="0.25">
      <c r="A8" s="7" t="s">
        <v>36</v>
      </c>
      <c r="B8" s="96">
        <v>7073.0378199999996</v>
      </c>
      <c r="C8" s="30">
        <v>5531.2797599999976</v>
      </c>
      <c r="D8" s="31">
        <v>8808.9294999999966</v>
      </c>
      <c r="E8" s="96">
        <v>7064.84105</v>
      </c>
      <c r="F8" s="30">
        <v>5487.08547</v>
      </c>
      <c r="G8" s="31">
        <v>8346.0118700000003</v>
      </c>
      <c r="H8" s="24">
        <v>1.0554657286870113</v>
      </c>
      <c r="I8" s="25">
        <v>5.4305508670454916E-2</v>
      </c>
      <c r="J8" s="26">
        <v>4.7411491106491566E-2</v>
      </c>
      <c r="K8" s="96">
        <v>4980.8745799999997</v>
      </c>
      <c r="L8" s="30">
        <v>3529.9098000000004</v>
      </c>
      <c r="M8" s="30">
        <v>5332.4131999999991</v>
      </c>
      <c r="N8" s="27">
        <v>0.6389175192965546</v>
      </c>
      <c r="O8" s="28">
        <v>-6.6105360163698723E-2</v>
      </c>
      <c r="P8" s="29">
        <v>-4.3948218906513237E-3</v>
      </c>
      <c r="Q8" s="96">
        <v>892.13301999999999</v>
      </c>
      <c r="R8" s="30">
        <v>715.31779000000006</v>
      </c>
      <c r="S8" s="31">
        <v>1093.50326</v>
      </c>
      <c r="T8" s="27">
        <v>0.13102105257370067</v>
      </c>
      <c r="U8" s="28">
        <v>4.7431910215288697E-3</v>
      </c>
      <c r="V8" s="29">
        <v>6.5716560475939656E-4</v>
      </c>
      <c r="W8" s="96">
        <v>537.62941000000001</v>
      </c>
      <c r="X8" s="30">
        <v>599.89177000000007</v>
      </c>
      <c r="Y8" s="31">
        <v>790.53347000000008</v>
      </c>
      <c r="Z8" s="27">
        <v>9.4719907221986741E-2</v>
      </c>
      <c r="AA8" s="28">
        <v>1.8620614089270043E-2</v>
      </c>
      <c r="AB8" s="29">
        <v>-1.4608036233576024E-2</v>
      </c>
      <c r="AC8" s="96">
        <v>1114.46965</v>
      </c>
      <c r="AD8" s="30">
        <v>1146.08683</v>
      </c>
      <c r="AE8" s="30">
        <v>1037.05537</v>
      </c>
      <c r="AF8" s="30">
        <v>-77.414279999999962</v>
      </c>
      <c r="AG8" s="31">
        <v>-109.03145999999992</v>
      </c>
      <c r="AH8" s="96">
        <v>0</v>
      </c>
      <c r="AI8" s="30">
        <v>0</v>
      </c>
      <c r="AJ8" s="30">
        <v>0</v>
      </c>
      <c r="AK8" s="30">
        <v>0</v>
      </c>
      <c r="AL8" s="31">
        <v>0</v>
      </c>
      <c r="AM8" s="27">
        <v>0.11772774092470606</v>
      </c>
      <c r="AN8" s="28">
        <v>-3.9838170408141887E-2</v>
      </c>
      <c r="AO8" s="29">
        <v>-8.9473283020609723E-2</v>
      </c>
      <c r="AP8" s="27">
        <v>0</v>
      </c>
      <c r="AQ8" s="28">
        <v>0</v>
      </c>
      <c r="AR8" s="29">
        <v>0</v>
      </c>
      <c r="AS8" s="28">
        <v>0</v>
      </c>
      <c r="AT8" s="28">
        <v>0</v>
      </c>
      <c r="AU8" s="28">
        <v>0</v>
      </c>
      <c r="AV8" s="96">
        <v>6424</v>
      </c>
      <c r="AW8" s="30">
        <v>4540</v>
      </c>
      <c r="AX8" s="31">
        <v>6704</v>
      </c>
      <c r="AY8" s="97">
        <v>71.5</v>
      </c>
      <c r="AZ8" s="98">
        <v>77</v>
      </c>
      <c r="BA8" s="99">
        <v>77</v>
      </c>
      <c r="BB8" s="97">
        <v>89</v>
      </c>
      <c r="BC8" s="98">
        <v>89.5</v>
      </c>
      <c r="BD8" s="99">
        <v>88</v>
      </c>
      <c r="BE8" s="32">
        <v>9.6738816738816737</v>
      </c>
      <c r="BF8" s="32">
        <v>-0.30902430902430922</v>
      </c>
      <c r="BG8" s="32">
        <v>-0.15295815295815274</v>
      </c>
      <c r="BH8" s="33">
        <v>8.4646464646464654</v>
      </c>
      <c r="BI8" s="32">
        <v>0.4446714334354791</v>
      </c>
      <c r="BJ8" s="34">
        <v>1.0270300773093766E-2</v>
      </c>
      <c r="BK8" s="30">
        <v>241</v>
      </c>
      <c r="BL8" s="30">
        <v>241</v>
      </c>
      <c r="BM8" s="30">
        <v>241</v>
      </c>
      <c r="BN8" s="96">
        <v>37428</v>
      </c>
      <c r="BO8" s="30">
        <v>24948</v>
      </c>
      <c r="BP8" s="31">
        <v>37408</v>
      </c>
      <c r="BQ8" s="35">
        <v>223.10767402694611</v>
      </c>
      <c r="BR8" s="35">
        <v>34.349496993708982</v>
      </c>
      <c r="BS8" s="35">
        <v>3.1667781635502479</v>
      </c>
      <c r="BT8" s="36">
        <v>1244.9301715393794</v>
      </c>
      <c r="BU8" s="35">
        <v>145.17284744224366</v>
      </c>
      <c r="BV8" s="37">
        <v>36.321037178146071</v>
      </c>
      <c r="BW8" s="32">
        <v>5.5799522673031028</v>
      </c>
      <c r="BX8" s="32">
        <v>-0.24632419595966226</v>
      </c>
      <c r="BY8" s="32">
        <v>8.4798082281076326E-2</v>
      </c>
      <c r="BZ8" s="27">
        <v>0.57066145960458869</v>
      </c>
      <c r="CA8" s="28">
        <v>1.786351310393286E-3</v>
      </c>
      <c r="CB8" s="38">
        <v>-1.2649061366827308E-3</v>
      </c>
    </row>
    <row r="9" spans="1:80" x14ac:dyDescent="0.25">
      <c r="A9" s="7" t="s">
        <v>37</v>
      </c>
      <c r="B9" s="96">
        <v>18252.331999999999</v>
      </c>
      <c r="C9" s="30">
        <v>12896.465170000003</v>
      </c>
      <c r="D9" s="31">
        <v>19728.00375</v>
      </c>
      <c r="E9" s="96">
        <v>17972.401999999998</v>
      </c>
      <c r="F9" s="30">
        <v>12742.736940000001</v>
      </c>
      <c r="G9" s="31">
        <v>19722.05199</v>
      </c>
      <c r="H9" s="24">
        <v>1.0003017819851108</v>
      </c>
      <c r="I9" s="25">
        <v>-1.5273765457017419E-2</v>
      </c>
      <c r="J9" s="26">
        <v>-1.1762206365574235E-2</v>
      </c>
      <c r="K9" s="96">
        <v>12604.955</v>
      </c>
      <c r="L9" s="30">
        <v>8979.5019100000009</v>
      </c>
      <c r="M9" s="30">
        <v>13910.613989999998</v>
      </c>
      <c r="N9" s="27">
        <v>0.70533299461198706</v>
      </c>
      <c r="O9" s="28">
        <v>3.9823905024194417E-3</v>
      </c>
      <c r="P9" s="29">
        <v>6.5691503186504629E-4</v>
      </c>
      <c r="Q9" s="96">
        <v>2117.395</v>
      </c>
      <c r="R9" s="30">
        <v>1636.2340300000001</v>
      </c>
      <c r="S9" s="31">
        <v>2742.8270000000002</v>
      </c>
      <c r="T9" s="27">
        <v>0.13907411872713557</v>
      </c>
      <c r="U9" s="28">
        <v>2.126042860380091E-2</v>
      </c>
      <c r="V9" s="29">
        <v>1.0668891678636216E-2</v>
      </c>
      <c r="W9" s="96">
        <v>2570.1289999999999</v>
      </c>
      <c r="X9" s="30">
        <v>1664.527</v>
      </c>
      <c r="Y9" s="31">
        <v>2336.9789999999998</v>
      </c>
      <c r="Z9" s="27">
        <v>0.11849573265423685</v>
      </c>
      <c r="AA9" s="28">
        <v>-2.4508469010070477E-2</v>
      </c>
      <c r="AB9" s="29">
        <v>-1.2129815674786409E-2</v>
      </c>
      <c r="AC9" s="96">
        <v>5924.8090000000002</v>
      </c>
      <c r="AD9" s="30">
        <v>6372.71324</v>
      </c>
      <c r="AE9" s="30">
        <v>6538.2637800000002</v>
      </c>
      <c r="AF9" s="30">
        <v>613.45478000000003</v>
      </c>
      <c r="AG9" s="31">
        <v>165.55054000000018</v>
      </c>
      <c r="AH9" s="96">
        <v>640.55999999999995</v>
      </c>
      <c r="AI9" s="30">
        <v>875.10599999999999</v>
      </c>
      <c r="AJ9" s="30">
        <v>1000.824</v>
      </c>
      <c r="AK9" s="30">
        <v>360.26400000000001</v>
      </c>
      <c r="AL9" s="31">
        <v>125.71799999999996</v>
      </c>
      <c r="AM9" s="27">
        <v>0.3314204449094349</v>
      </c>
      <c r="AN9" s="28">
        <v>6.814854785389346E-3</v>
      </c>
      <c r="AO9" s="29">
        <v>-0.16272373770149667</v>
      </c>
      <c r="AP9" s="27">
        <v>5.0731133909075819E-2</v>
      </c>
      <c r="AQ9" s="28">
        <v>1.5636440255684024E-2</v>
      </c>
      <c r="AR9" s="29">
        <v>-1.7125134336868651E-2</v>
      </c>
      <c r="AS9" s="28">
        <v>5.0746443651373825E-2</v>
      </c>
      <c r="AT9" s="28">
        <v>1.5105130932016667E-2</v>
      </c>
      <c r="AU9" s="28">
        <v>-1.7928441824210668E-2</v>
      </c>
      <c r="AV9" s="96">
        <v>9340</v>
      </c>
      <c r="AW9" s="30">
        <v>6641</v>
      </c>
      <c r="AX9" s="31">
        <v>9849</v>
      </c>
      <c r="AY9" s="97">
        <v>107</v>
      </c>
      <c r="AZ9" s="98">
        <v>121</v>
      </c>
      <c r="BA9" s="99">
        <v>117</v>
      </c>
      <c r="BB9" s="97">
        <v>249</v>
      </c>
      <c r="BC9" s="98">
        <v>251</v>
      </c>
      <c r="BD9" s="99">
        <v>253</v>
      </c>
      <c r="BE9" s="32">
        <v>9.3532763532763532</v>
      </c>
      <c r="BF9" s="32">
        <v>-0.34558138296456065</v>
      </c>
      <c r="BG9" s="32">
        <v>0.20589343316616038</v>
      </c>
      <c r="BH9" s="33">
        <v>4.3254281949934121</v>
      </c>
      <c r="BI9" s="32">
        <v>0.15764595492201572</v>
      </c>
      <c r="BJ9" s="34">
        <v>-8.4266360119469752E-2</v>
      </c>
      <c r="BK9" s="30">
        <v>370</v>
      </c>
      <c r="BL9" s="30">
        <v>370</v>
      </c>
      <c r="BM9" s="30">
        <v>370</v>
      </c>
      <c r="BN9" s="96">
        <v>54463</v>
      </c>
      <c r="BO9" s="30">
        <v>37546</v>
      </c>
      <c r="BP9" s="31">
        <v>56366</v>
      </c>
      <c r="BQ9" s="35">
        <v>349.89270109640563</v>
      </c>
      <c r="BR9" s="35">
        <v>19.89982519900741</v>
      </c>
      <c r="BS9" s="35">
        <v>10.502701096405588</v>
      </c>
      <c r="BT9" s="36">
        <v>2002.4420743222661</v>
      </c>
      <c r="BU9" s="35">
        <v>78.202031495713527</v>
      </c>
      <c r="BV9" s="37">
        <v>83.644161357350868</v>
      </c>
      <c r="BW9" s="32">
        <v>5.7230175652350495</v>
      </c>
      <c r="BX9" s="32">
        <v>-0.10813875168143916</v>
      </c>
      <c r="BY9" s="32">
        <v>6.9350948761626618E-2</v>
      </c>
      <c r="BZ9" s="27">
        <v>0.56007551669316369</v>
      </c>
      <c r="CA9" s="28">
        <v>2.08912775089245E-2</v>
      </c>
      <c r="CB9" s="38">
        <v>-5.635754376411839E-4</v>
      </c>
    </row>
    <row r="10" spans="1:80" x14ac:dyDescent="0.25">
      <c r="A10" s="7" t="s">
        <v>38</v>
      </c>
      <c r="B10" s="96">
        <v>6115.1490999999996</v>
      </c>
      <c r="C10" s="30">
        <v>4533.9279900000001</v>
      </c>
      <c r="D10" s="31">
        <v>6768.9495399999987</v>
      </c>
      <c r="E10" s="96">
        <v>6554.268</v>
      </c>
      <c r="F10" s="30">
        <v>4967.6260000000002</v>
      </c>
      <c r="G10" s="31">
        <v>6742.326</v>
      </c>
      <c r="H10" s="24">
        <v>1.0039487174010866</v>
      </c>
      <c r="I10" s="25">
        <v>7.0946115127270559E-2</v>
      </c>
      <c r="J10" s="26">
        <v>9.1253601061813128E-2</v>
      </c>
      <c r="K10" s="96">
        <v>3360.8560000000002</v>
      </c>
      <c r="L10" s="30">
        <v>2625.7449999999999</v>
      </c>
      <c r="M10" s="30">
        <v>3880.913</v>
      </c>
      <c r="N10" s="27">
        <v>0.57560447240314394</v>
      </c>
      <c r="O10" s="28">
        <v>6.2830811027075661E-2</v>
      </c>
      <c r="P10" s="29">
        <v>4.7033078340869561E-2</v>
      </c>
      <c r="Q10" s="96">
        <v>594.13099999999997</v>
      </c>
      <c r="R10" s="30">
        <v>526.90599999999995</v>
      </c>
      <c r="S10" s="31">
        <v>640.88199999999995</v>
      </c>
      <c r="T10" s="27">
        <v>9.505354680269093E-2</v>
      </c>
      <c r="U10" s="28">
        <v>4.4055903871156182E-3</v>
      </c>
      <c r="V10" s="29">
        <v>-1.1014422082245234E-2</v>
      </c>
      <c r="W10" s="96">
        <v>2047.789</v>
      </c>
      <c r="X10" s="30">
        <v>1133.645</v>
      </c>
      <c r="Y10" s="31">
        <v>1403.828</v>
      </c>
      <c r="Z10" s="27">
        <v>0.20821123155421437</v>
      </c>
      <c r="AA10" s="28">
        <v>-0.10422472620643872</v>
      </c>
      <c r="AB10" s="29">
        <v>-1.999536048794015E-2</v>
      </c>
      <c r="AC10" s="96">
        <v>4835.4920000000002</v>
      </c>
      <c r="AD10" s="30">
        <v>7488.5150000000003</v>
      </c>
      <c r="AE10" s="30">
        <v>8040.643</v>
      </c>
      <c r="AF10" s="30">
        <v>3205.1509999999998</v>
      </c>
      <c r="AG10" s="31">
        <v>552.1279999999997</v>
      </c>
      <c r="AH10" s="96">
        <v>125.19799999999999</v>
      </c>
      <c r="AI10" s="30">
        <v>380.59699999999998</v>
      </c>
      <c r="AJ10" s="30">
        <v>535.904</v>
      </c>
      <c r="AK10" s="30">
        <v>410.70600000000002</v>
      </c>
      <c r="AL10" s="31">
        <v>155.30700000000002</v>
      </c>
      <c r="AM10" s="27">
        <v>1.1878716117597179</v>
      </c>
      <c r="AN10" s="28">
        <v>0.39713177517911835</v>
      </c>
      <c r="AO10" s="29">
        <v>-0.46379004156089421</v>
      </c>
      <c r="AP10" s="27">
        <v>7.9170925537731238E-2</v>
      </c>
      <c r="AQ10" s="28">
        <v>5.8697508135692744E-2</v>
      </c>
      <c r="AR10" s="29">
        <v>-4.7732837305769632E-3</v>
      </c>
      <c r="AS10" s="28">
        <v>7.9483549149062208E-2</v>
      </c>
      <c r="AT10" s="28">
        <v>6.0381797435522272E-2</v>
      </c>
      <c r="AU10" s="28">
        <v>2.8680793049153386E-3</v>
      </c>
      <c r="AV10" s="96">
        <v>2312</v>
      </c>
      <c r="AW10" s="30">
        <v>1946</v>
      </c>
      <c r="AX10" s="31">
        <v>1946</v>
      </c>
      <c r="AY10" s="97">
        <v>45</v>
      </c>
      <c r="AZ10" s="98">
        <v>50</v>
      </c>
      <c r="BA10" s="99">
        <v>50</v>
      </c>
      <c r="BB10" s="97">
        <v>54</v>
      </c>
      <c r="BC10" s="98">
        <v>55</v>
      </c>
      <c r="BD10" s="99">
        <v>55</v>
      </c>
      <c r="BE10" s="32">
        <v>4.3244444444444445</v>
      </c>
      <c r="BF10" s="32">
        <v>-1.3841975308641974</v>
      </c>
      <c r="BG10" s="32">
        <v>-2.1622222222222227</v>
      </c>
      <c r="BH10" s="33">
        <v>3.9313131313131313</v>
      </c>
      <c r="BI10" s="32">
        <v>-0.82588851477740377</v>
      </c>
      <c r="BJ10" s="34">
        <v>-1.9656565656565661</v>
      </c>
      <c r="BK10" s="30">
        <v>74</v>
      </c>
      <c r="BL10" s="30">
        <v>99</v>
      </c>
      <c r="BM10" s="30">
        <v>88</v>
      </c>
      <c r="BN10" s="96">
        <v>10144</v>
      </c>
      <c r="BO10" s="30">
        <v>7560</v>
      </c>
      <c r="BP10" s="31">
        <v>11310</v>
      </c>
      <c r="BQ10" s="35">
        <v>596.13846153846157</v>
      </c>
      <c r="BR10" s="35">
        <v>-49.984172530939077</v>
      </c>
      <c r="BS10" s="35">
        <v>-60.954924704924679</v>
      </c>
      <c r="BT10" s="36">
        <v>3464.7101747173688</v>
      </c>
      <c r="BU10" s="35">
        <v>629.81917125716109</v>
      </c>
      <c r="BV10" s="37">
        <v>911.97327852004082</v>
      </c>
      <c r="BW10" s="32">
        <v>5.8119218910585815</v>
      </c>
      <c r="BX10" s="32">
        <v>1.4243786384634261</v>
      </c>
      <c r="BY10" s="32">
        <v>1.9270298047276464</v>
      </c>
      <c r="BZ10" s="27">
        <v>0.47251002673796794</v>
      </c>
      <c r="CA10" s="28">
        <v>-2.9618475390534194E-2</v>
      </c>
      <c r="CB10" s="38">
        <v>5.0611483292463177E-2</v>
      </c>
    </row>
    <row r="11" spans="1:80" x14ac:dyDescent="0.25">
      <c r="A11" s="7" t="s">
        <v>39</v>
      </c>
      <c r="B11" s="96">
        <v>79515.793929999985</v>
      </c>
      <c r="C11" s="30">
        <v>56282.291299999997</v>
      </c>
      <c r="D11" s="31">
        <v>87915.94243999997</v>
      </c>
      <c r="E11" s="96">
        <v>79550.168339999989</v>
      </c>
      <c r="F11" s="30">
        <v>55294.176079999997</v>
      </c>
      <c r="G11" s="31">
        <v>85140.278969999999</v>
      </c>
      <c r="H11" s="24">
        <v>1.032601061490273</v>
      </c>
      <c r="I11" s="25">
        <v>3.3033171323819555E-2</v>
      </c>
      <c r="J11" s="26">
        <v>1.4730911502498722E-2</v>
      </c>
      <c r="K11" s="96">
        <v>25271.344719999997</v>
      </c>
      <c r="L11" s="30">
        <v>17836.123540000001</v>
      </c>
      <c r="M11" s="30">
        <v>27465.494840000003</v>
      </c>
      <c r="N11" s="27">
        <v>0.32259108347152277</v>
      </c>
      <c r="O11" s="28">
        <v>4.9130037471725729E-3</v>
      </c>
      <c r="P11" s="29">
        <v>2.323266939535662E-5</v>
      </c>
      <c r="Q11" s="96">
        <v>3676.4598900000005</v>
      </c>
      <c r="R11" s="30">
        <v>2200.2932900000001</v>
      </c>
      <c r="S11" s="31">
        <v>5538.6136199999992</v>
      </c>
      <c r="T11" s="27">
        <v>6.5052800942214245E-2</v>
      </c>
      <c r="U11" s="28">
        <v>1.8837186736513356E-2</v>
      </c>
      <c r="V11" s="29">
        <v>2.5260304770165304E-2</v>
      </c>
      <c r="W11" s="96">
        <v>46306.337960000004</v>
      </c>
      <c r="X11" s="30">
        <v>32203.519650000002</v>
      </c>
      <c r="Y11" s="31">
        <v>48523.897240000006</v>
      </c>
      <c r="Z11" s="27">
        <v>0.56992880252480582</v>
      </c>
      <c r="AA11" s="28">
        <v>-1.2173522665572367E-2</v>
      </c>
      <c r="AB11" s="29">
        <v>-1.2474660787636482E-2</v>
      </c>
      <c r="AC11" s="96">
        <v>23562.30546</v>
      </c>
      <c r="AD11" s="30">
        <v>25881.835990000003</v>
      </c>
      <c r="AE11" s="30">
        <v>28183.738350000003</v>
      </c>
      <c r="AF11" s="30">
        <v>4621.4328900000037</v>
      </c>
      <c r="AG11" s="31">
        <v>2301.90236</v>
      </c>
      <c r="AH11" s="96">
        <v>0</v>
      </c>
      <c r="AI11" s="30">
        <v>0</v>
      </c>
      <c r="AJ11" s="30">
        <v>0</v>
      </c>
      <c r="AK11" s="30">
        <v>0</v>
      </c>
      <c r="AL11" s="31">
        <v>0</v>
      </c>
      <c r="AM11" s="27">
        <v>0.32057596799618648</v>
      </c>
      <c r="AN11" s="28">
        <v>2.4253636350443641E-2</v>
      </c>
      <c r="AO11" s="29">
        <v>-0.13928157142136749</v>
      </c>
      <c r="AP11" s="27">
        <v>0</v>
      </c>
      <c r="AQ11" s="28">
        <v>0</v>
      </c>
      <c r="AR11" s="29">
        <v>0</v>
      </c>
      <c r="AS11" s="28">
        <v>0</v>
      </c>
      <c r="AT11" s="28">
        <v>0</v>
      </c>
      <c r="AU11" s="28">
        <v>0</v>
      </c>
      <c r="AV11" s="96">
        <v>21355</v>
      </c>
      <c r="AW11" s="30">
        <v>14728</v>
      </c>
      <c r="AX11" s="31">
        <v>23988</v>
      </c>
      <c r="AY11" s="97">
        <v>215</v>
      </c>
      <c r="AZ11" s="98">
        <v>223</v>
      </c>
      <c r="BA11" s="99">
        <v>243</v>
      </c>
      <c r="BB11" s="97">
        <v>224</v>
      </c>
      <c r="BC11" s="98">
        <v>236</v>
      </c>
      <c r="BD11" s="99">
        <v>260.5</v>
      </c>
      <c r="BE11" s="32">
        <v>10.968449931412895</v>
      </c>
      <c r="BF11" s="32">
        <v>-6.7725779181419199E-2</v>
      </c>
      <c r="BG11" s="32">
        <v>-3.902391014166362E-2</v>
      </c>
      <c r="BH11" s="33">
        <v>10.231605886116443</v>
      </c>
      <c r="BI11" s="32">
        <v>-0.36115205039149423</v>
      </c>
      <c r="BJ11" s="34">
        <v>-0.16952405738638276</v>
      </c>
      <c r="BK11" s="30">
        <v>405</v>
      </c>
      <c r="BL11" s="30">
        <v>405</v>
      </c>
      <c r="BM11" s="30">
        <v>520</v>
      </c>
      <c r="BN11" s="96">
        <v>91862</v>
      </c>
      <c r="BO11" s="30">
        <v>59005</v>
      </c>
      <c r="BP11" s="31">
        <v>89103</v>
      </c>
      <c r="BQ11" s="35">
        <v>955.5265139220902</v>
      </c>
      <c r="BR11" s="35">
        <v>89.551809038678243</v>
      </c>
      <c r="BS11" s="35">
        <v>18.416504939800575</v>
      </c>
      <c r="BT11" s="36">
        <v>3549.2862668834418</v>
      </c>
      <c r="BU11" s="35">
        <v>-175.84453808026637</v>
      </c>
      <c r="BV11" s="37">
        <v>-205.07115299705765</v>
      </c>
      <c r="BW11" s="32">
        <v>3.7144822411205602</v>
      </c>
      <c r="BX11" s="32">
        <v>-0.58718013303069228</v>
      </c>
      <c r="BY11" s="32">
        <v>-0.29183226186694622</v>
      </c>
      <c r="BZ11" s="27">
        <v>0.62997030542986421</v>
      </c>
      <c r="CA11" s="28">
        <v>-0.20087128096727769</v>
      </c>
      <c r="CB11" s="38">
        <v>-0.17495432454080628</v>
      </c>
    </row>
    <row r="12" spans="1:80" x14ac:dyDescent="0.25">
      <c r="A12" s="7" t="s">
        <v>40</v>
      </c>
      <c r="B12" s="96">
        <v>8866.5271919999977</v>
      </c>
      <c r="C12" s="30">
        <v>7248.7209699999948</v>
      </c>
      <c r="D12" s="31">
        <v>10709.521799999988</v>
      </c>
      <c r="E12" s="96">
        <v>9112.6380000000008</v>
      </c>
      <c r="F12" s="30">
        <v>7137.4219999999996</v>
      </c>
      <c r="G12" s="31">
        <v>10576.014999999999</v>
      </c>
      <c r="H12" s="24">
        <v>1.0126235448796157</v>
      </c>
      <c r="I12" s="25">
        <v>3.9631180648753372E-2</v>
      </c>
      <c r="J12" s="26">
        <v>-2.9701764948519838E-3</v>
      </c>
      <c r="K12" s="96">
        <v>5829.3540000000003</v>
      </c>
      <c r="L12" s="30">
        <v>4628.8530000000001</v>
      </c>
      <c r="M12" s="30">
        <v>6856.0990000000002</v>
      </c>
      <c r="N12" s="27">
        <v>0.64826865317418714</v>
      </c>
      <c r="O12" s="28">
        <v>8.5687111815391237E-3</v>
      </c>
      <c r="P12" s="29">
        <v>-2.6424848134065648E-4</v>
      </c>
      <c r="Q12" s="96">
        <v>971.51700000000005</v>
      </c>
      <c r="R12" s="30">
        <v>814.178</v>
      </c>
      <c r="S12" s="31">
        <v>1351.973</v>
      </c>
      <c r="T12" s="27">
        <v>0.12783387693758</v>
      </c>
      <c r="U12" s="28">
        <v>2.1221828922504682E-2</v>
      </c>
      <c r="V12" s="29">
        <v>1.3762157484813992E-2</v>
      </c>
      <c r="W12" s="96">
        <v>1717.8710000000001</v>
      </c>
      <c r="X12" s="30">
        <v>1205.538</v>
      </c>
      <c r="Y12" s="31">
        <v>1619.8510000000001</v>
      </c>
      <c r="Z12" s="27">
        <v>0.15316269880479558</v>
      </c>
      <c r="AA12" s="28">
        <v>-3.535252587547813E-2</v>
      </c>
      <c r="AB12" s="29">
        <v>-1.574114350689626E-2</v>
      </c>
      <c r="AC12" s="96">
        <v>3587.4566900000004</v>
      </c>
      <c r="AD12" s="30">
        <v>6369.884</v>
      </c>
      <c r="AE12" s="30">
        <v>9438.94</v>
      </c>
      <c r="AF12" s="30">
        <v>5851.4833099999996</v>
      </c>
      <c r="AG12" s="31">
        <v>3069.0560000000005</v>
      </c>
      <c r="AH12" s="96">
        <v>0</v>
      </c>
      <c r="AI12" s="30">
        <v>0</v>
      </c>
      <c r="AJ12" s="30">
        <v>0</v>
      </c>
      <c r="AK12" s="30">
        <v>0</v>
      </c>
      <c r="AL12" s="31">
        <v>0</v>
      </c>
      <c r="AM12" s="27">
        <v>0.88135961402123586</v>
      </c>
      <c r="AN12" s="28">
        <v>0.47675287089447305</v>
      </c>
      <c r="AO12" s="29">
        <v>2.5998953946262393E-3</v>
      </c>
      <c r="AP12" s="27">
        <v>0</v>
      </c>
      <c r="AQ12" s="28">
        <v>0</v>
      </c>
      <c r="AR12" s="29">
        <v>0</v>
      </c>
      <c r="AS12" s="28">
        <v>0</v>
      </c>
      <c r="AT12" s="28">
        <v>0</v>
      </c>
      <c r="AU12" s="28">
        <v>0</v>
      </c>
      <c r="AV12" s="96">
        <v>4372</v>
      </c>
      <c r="AW12" s="30">
        <v>3416</v>
      </c>
      <c r="AX12" s="31">
        <v>5091</v>
      </c>
      <c r="AY12" s="97">
        <v>72</v>
      </c>
      <c r="AZ12" s="98">
        <v>79</v>
      </c>
      <c r="BA12" s="99">
        <v>75</v>
      </c>
      <c r="BB12" s="97">
        <v>101</v>
      </c>
      <c r="BC12" s="98">
        <v>97</v>
      </c>
      <c r="BD12" s="99">
        <v>97</v>
      </c>
      <c r="BE12" s="32">
        <v>7.5422222222222217</v>
      </c>
      <c r="BF12" s="32">
        <v>0.79530864197530793</v>
      </c>
      <c r="BG12" s="32">
        <v>0.33547116736990024</v>
      </c>
      <c r="BH12" s="33">
        <v>5.8316151202749147</v>
      </c>
      <c r="BI12" s="32">
        <v>1.0219341521781047</v>
      </c>
      <c r="BJ12" s="34">
        <v>-3.7800687285223233E-2</v>
      </c>
      <c r="BK12" s="30">
        <v>107.3</v>
      </c>
      <c r="BL12" s="30">
        <v>107</v>
      </c>
      <c r="BM12" s="30">
        <v>107</v>
      </c>
      <c r="BN12" s="96">
        <v>18663</v>
      </c>
      <c r="BO12" s="30">
        <v>14172</v>
      </c>
      <c r="BP12" s="31">
        <v>21521</v>
      </c>
      <c r="BQ12" s="35">
        <v>491.42767529389897</v>
      </c>
      <c r="BR12" s="35">
        <v>3.1547288222706129</v>
      </c>
      <c r="BS12" s="35">
        <v>-12.200746947139692</v>
      </c>
      <c r="BT12" s="36">
        <v>2077.3944215281872</v>
      </c>
      <c r="BU12" s="35">
        <v>-6.9235107682447961</v>
      </c>
      <c r="BV12" s="37">
        <v>-12.0148290572929</v>
      </c>
      <c r="BW12" s="32">
        <v>4.2272637988607347</v>
      </c>
      <c r="BX12" s="32">
        <v>-4.1491919346035466E-2</v>
      </c>
      <c r="BY12" s="32">
        <v>7.8551855066823606E-2</v>
      </c>
      <c r="BZ12" s="27">
        <v>0.7394516217702034</v>
      </c>
      <c r="CA12" s="28">
        <v>0.10233477775680766</v>
      </c>
      <c r="CB12" s="38">
        <v>7.691411102572876E-3</v>
      </c>
    </row>
    <row r="13" spans="1:80" x14ac:dyDescent="0.25">
      <c r="A13" s="7" t="s">
        <v>41</v>
      </c>
      <c r="B13" s="96">
        <v>4413.7560000000003</v>
      </c>
      <c r="C13" s="30">
        <v>2750.4300000000003</v>
      </c>
      <c r="D13" s="31">
        <v>4281.1319999999996</v>
      </c>
      <c r="E13" s="96">
        <v>4362.4049999999997</v>
      </c>
      <c r="F13" s="30">
        <v>2745.1410000000001</v>
      </c>
      <c r="G13" s="31">
        <v>4275.3509999999997</v>
      </c>
      <c r="H13" s="24">
        <v>1.0013521696815069</v>
      </c>
      <c r="I13" s="25">
        <v>-1.0419089520699476E-2</v>
      </c>
      <c r="J13" s="26">
        <v>-5.745073088554431E-4</v>
      </c>
      <c r="K13" s="96">
        <v>3265.3409999999999</v>
      </c>
      <c r="L13" s="30">
        <v>1969.837</v>
      </c>
      <c r="M13" s="30">
        <v>3129.692</v>
      </c>
      <c r="N13" s="27">
        <v>0.73203159225991044</v>
      </c>
      <c r="O13" s="28">
        <v>-1.6486942814205818E-2</v>
      </c>
      <c r="P13" s="29">
        <v>1.44593436941719E-2</v>
      </c>
      <c r="Q13" s="96">
        <v>358.11099999999999</v>
      </c>
      <c r="R13" s="30">
        <v>289.05399999999997</v>
      </c>
      <c r="S13" s="31">
        <v>404.47699999999998</v>
      </c>
      <c r="T13" s="27">
        <v>9.4606735213085436E-2</v>
      </c>
      <c r="U13" s="28">
        <v>1.2516466198631254E-2</v>
      </c>
      <c r="V13" s="29">
        <v>-1.0689859752346195E-2</v>
      </c>
      <c r="W13" s="96">
        <v>484.154</v>
      </c>
      <c r="X13" s="30">
        <v>273.08199999999999</v>
      </c>
      <c r="Y13" s="31">
        <v>456.58499999999998</v>
      </c>
      <c r="Z13" s="27">
        <v>0.10679474036166856</v>
      </c>
      <c r="AA13" s="28">
        <v>-4.1885360649814296E-3</v>
      </c>
      <c r="AB13" s="29">
        <v>7.3164257687205053E-3</v>
      </c>
      <c r="AC13" s="96">
        <v>1227.7429999999999</v>
      </c>
      <c r="AD13" s="30">
        <v>1371.4749999999999</v>
      </c>
      <c r="AE13" s="30">
        <v>1368.0060000000001</v>
      </c>
      <c r="AF13" s="30">
        <v>140.26300000000015</v>
      </c>
      <c r="AG13" s="31">
        <v>-3.4689999999998236</v>
      </c>
      <c r="AH13" s="96">
        <v>0</v>
      </c>
      <c r="AI13" s="30">
        <v>0</v>
      </c>
      <c r="AJ13" s="30">
        <v>0</v>
      </c>
      <c r="AK13" s="30">
        <v>0</v>
      </c>
      <c r="AL13" s="31">
        <v>0</v>
      </c>
      <c r="AM13" s="27">
        <v>0.31954305543487099</v>
      </c>
      <c r="AN13" s="28">
        <v>4.1380193690814471E-2</v>
      </c>
      <c r="AO13" s="29">
        <v>-0.17909715718642816</v>
      </c>
      <c r="AP13" s="27">
        <v>0</v>
      </c>
      <c r="AQ13" s="28">
        <v>0</v>
      </c>
      <c r="AR13" s="29">
        <v>0</v>
      </c>
      <c r="AS13" s="28">
        <v>0</v>
      </c>
      <c r="AT13" s="28">
        <v>0</v>
      </c>
      <c r="AU13" s="28">
        <v>0</v>
      </c>
      <c r="AV13" s="96">
        <v>3483</v>
      </c>
      <c r="AW13" s="30">
        <v>2470</v>
      </c>
      <c r="AX13" s="31">
        <v>2470</v>
      </c>
      <c r="AY13" s="97">
        <v>46.25</v>
      </c>
      <c r="AZ13" s="98">
        <v>48</v>
      </c>
      <c r="BA13" s="99">
        <v>46.75</v>
      </c>
      <c r="BB13" s="97">
        <v>50</v>
      </c>
      <c r="BC13" s="98">
        <v>45</v>
      </c>
      <c r="BD13" s="99">
        <v>46</v>
      </c>
      <c r="BE13" s="32">
        <v>5.8704693998811646</v>
      </c>
      <c r="BF13" s="32">
        <v>-2.4970981676864046</v>
      </c>
      <c r="BG13" s="32">
        <v>-2.7059194890077247</v>
      </c>
      <c r="BH13" s="33">
        <v>5.9661835748792278</v>
      </c>
      <c r="BI13" s="32">
        <v>-1.7738164251207715</v>
      </c>
      <c r="BJ13" s="34">
        <v>-3.1819645732689192</v>
      </c>
      <c r="BK13" s="30">
        <v>96</v>
      </c>
      <c r="BL13" s="30">
        <v>96</v>
      </c>
      <c r="BM13" s="30">
        <v>96</v>
      </c>
      <c r="BN13" s="96">
        <v>15981</v>
      </c>
      <c r="BO13" s="30">
        <v>10662</v>
      </c>
      <c r="BP13" s="31">
        <v>16282</v>
      </c>
      <c r="BQ13" s="35">
        <v>262.58143962658153</v>
      </c>
      <c r="BR13" s="35">
        <v>-10.393030056166708</v>
      </c>
      <c r="BS13" s="35">
        <v>5.1118279214605309</v>
      </c>
      <c r="BT13" s="36">
        <v>1730.9113360323886</v>
      </c>
      <c r="BU13" s="35">
        <v>478.42640924513626</v>
      </c>
      <c r="BV13" s="37">
        <v>619.51821862348174</v>
      </c>
      <c r="BW13" s="32">
        <v>6.5919028340080974</v>
      </c>
      <c r="BX13" s="32">
        <v>2.003616873629114</v>
      </c>
      <c r="BY13" s="32">
        <v>2.2753036437246967</v>
      </c>
      <c r="BZ13" s="27">
        <v>0.62354473039215685</v>
      </c>
      <c r="CA13" s="28">
        <v>1.3769089366515774E-2</v>
      </c>
      <c r="CB13" s="38">
        <v>9.9397580164662935E-3</v>
      </c>
    </row>
    <row r="14" spans="1:80" x14ac:dyDescent="0.25">
      <c r="A14" s="7" t="s">
        <v>42</v>
      </c>
      <c r="B14" s="96">
        <v>18684.817999999999</v>
      </c>
      <c r="C14" s="30">
        <v>13439.79</v>
      </c>
      <c r="D14" s="31">
        <v>20964.010999999999</v>
      </c>
      <c r="E14" s="96">
        <v>18194.539000000001</v>
      </c>
      <c r="F14" s="30">
        <v>12493.175999999999</v>
      </c>
      <c r="G14" s="31">
        <v>19032.733</v>
      </c>
      <c r="H14" s="24">
        <v>1.1014713966722487</v>
      </c>
      <c r="I14" s="25">
        <v>7.4524904650659307E-2</v>
      </c>
      <c r="J14" s="26">
        <v>2.5700912049283264E-2</v>
      </c>
      <c r="K14" s="96">
        <v>3580.3670000000002</v>
      </c>
      <c r="L14" s="30">
        <v>2542.46</v>
      </c>
      <c r="M14" s="30">
        <v>4006.797</v>
      </c>
      <c r="N14" s="27">
        <v>0.21052136863371121</v>
      </c>
      <c r="O14" s="28">
        <v>1.3738861530893154E-2</v>
      </c>
      <c r="P14" s="29">
        <v>7.0134696014715059E-3</v>
      </c>
      <c r="Q14" s="96">
        <v>936.03700000000003</v>
      </c>
      <c r="R14" s="30">
        <v>644.12599999999998</v>
      </c>
      <c r="S14" s="31">
        <v>1101.404</v>
      </c>
      <c r="T14" s="27">
        <v>5.7868935585866726E-2</v>
      </c>
      <c r="U14" s="28">
        <v>6.4228945512463942E-3</v>
      </c>
      <c r="V14" s="29">
        <v>6.3107089187646251E-3</v>
      </c>
      <c r="W14" s="96">
        <v>13217.593999999999</v>
      </c>
      <c r="X14" s="30">
        <v>8853.2819999999992</v>
      </c>
      <c r="Y14" s="31">
        <v>13258.477000000001</v>
      </c>
      <c r="Z14" s="27">
        <v>0.69661445889037588</v>
      </c>
      <c r="AA14" s="28">
        <v>-2.9844947418297241E-2</v>
      </c>
      <c r="AB14" s="29">
        <v>-1.2034967004208474E-2</v>
      </c>
      <c r="AC14" s="96">
        <v>8628.3250000000007</v>
      </c>
      <c r="AD14" s="30">
        <v>5163.7250000000004</v>
      </c>
      <c r="AE14" s="30">
        <v>4585.683</v>
      </c>
      <c r="AF14" s="30">
        <v>-4042.6420000000007</v>
      </c>
      <c r="AG14" s="31">
        <v>-578.04200000000037</v>
      </c>
      <c r="AH14" s="96">
        <v>0</v>
      </c>
      <c r="AI14" s="30">
        <v>0</v>
      </c>
      <c r="AJ14" s="30">
        <v>0</v>
      </c>
      <c r="AK14" s="30">
        <v>0</v>
      </c>
      <c r="AL14" s="31">
        <v>0</v>
      </c>
      <c r="AM14" s="27">
        <v>0.2187407266672394</v>
      </c>
      <c r="AN14" s="28">
        <v>-0.24304193559899198</v>
      </c>
      <c r="AO14" s="29">
        <v>-0.16547100580774718</v>
      </c>
      <c r="AP14" s="27">
        <v>0</v>
      </c>
      <c r="AQ14" s="28">
        <v>0</v>
      </c>
      <c r="AR14" s="29">
        <v>0</v>
      </c>
      <c r="AS14" s="28">
        <v>0</v>
      </c>
      <c r="AT14" s="28">
        <v>0</v>
      </c>
      <c r="AU14" s="28">
        <v>0</v>
      </c>
      <c r="AV14" s="96">
        <v>2591</v>
      </c>
      <c r="AW14" s="30">
        <v>2005</v>
      </c>
      <c r="AX14" s="31">
        <v>3056</v>
      </c>
      <c r="AY14" s="97">
        <v>36</v>
      </c>
      <c r="AZ14" s="98">
        <v>36</v>
      </c>
      <c r="BA14" s="99">
        <v>38</v>
      </c>
      <c r="BB14" s="97">
        <v>62</v>
      </c>
      <c r="BC14" s="98">
        <v>55</v>
      </c>
      <c r="BD14" s="99">
        <v>57</v>
      </c>
      <c r="BE14" s="32">
        <v>8.935672514619883</v>
      </c>
      <c r="BF14" s="32">
        <v>0.93875893437296831</v>
      </c>
      <c r="BG14" s="32">
        <v>-0.34673489278752356</v>
      </c>
      <c r="BH14" s="33">
        <v>5.9571150097465893</v>
      </c>
      <c r="BI14" s="32">
        <v>1.3137458341193495</v>
      </c>
      <c r="BJ14" s="34">
        <v>-0.11864256601098599</v>
      </c>
      <c r="BK14" s="30">
        <v>129</v>
      </c>
      <c r="BL14" s="30">
        <v>132</v>
      </c>
      <c r="BM14" s="30">
        <v>128</v>
      </c>
      <c r="BN14" s="96">
        <v>16774</v>
      </c>
      <c r="BO14" s="30">
        <v>10187</v>
      </c>
      <c r="BP14" s="31">
        <v>15044</v>
      </c>
      <c r="BQ14" s="35">
        <v>1265.1377957989896</v>
      </c>
      <c r="BR14" s="35">
        <v>180.45083979565106</v>
      </c>
      <c r="BS14" s="35">
        <v>38.753580622784739</v>
      </c>
      <c r="BT14" s="36">
        <v>6227.9885471204188</v>
      </c>
      <c r="BU14" s="35">
        <v>-794.21870876533922</v>
      </c>
      <c r="BV14" s="37">
        <v>-3.0219266950425663</v>
      </c>
      <c r="BW14" s="32">
        <v>4.922774869109948</v>
      </c>
      <c r="BX14" s="32">
        <v>-1.5511734134064552</v>
      </c>
      <c r="BY14" s="32">
        <v>-0.15802313587758299</v>
      </c>
      <c r="BZ14" s="27">
        <v>0.43210018382352944</v>
      </c>
      <c r="CA14" s="28">
        <v>-4.4203873875877098E-2</v>
      </c>
      <c r="CB14" s="38">
        <v>5.7231538553392802E-3</v>
      </c>
    </row>
    <row r="15" spans="1:80" x14ac:dyDescent="0.25">
      <c r="A15" s="7" t="s">
        <v>43</v>
      </c>
      <c r="B15" s="96">
        <v>151488.27361000021</v>
      </c>
      <c r="C15" s="30">
        <v>118302.22065999999</v>
      </c>
      <c r="D15" s="31">
        <v>176353.89577999996</v>
      </c>
      <c r="E15" s="96">
        <v>143092.72168000002</v>
      </c>
      <c r="F15" s="30">
        <v>115719.18275000002</v>
      </c>
      <c r="G15" s="31">
        <v>168140.89306</v>
      </c>
      <c r="H15" s="24">
        <v>1.048845956331808</v>
      </c>
      <c r="I15" s="25">
        <v>-9.8261538316652963E-3</v>
      </c>
      <c r="J15" s="26">
        <v>2.6524351144011415E-2</v>
      </c>
      <c r="K15" s="96">
        <v>67316.933279999997</v>
      </c>
      <c r="L15" s="30">
        <v>48616.320359999998</v>
      </c>
      <c r="M15" s="30">
        <v>71086.870120000007</v>
      </c>
      <c r="N15" s="27">
        <v>0.42278156625844204</v>
      </c>
      <c r="O15" s="28">
        <v>-4.7661182259135737E-2</v>
      </c>
      <c r="P15" s="29">
        <v>2.6583057526121112E-3</v>
      </c>
      <c r="Q15" s="96">
        <v>11712.435020000001</v>
      </c>
      <c r="R15" s="30">
        <v>10751.47939</v>
      </c>
      <c r="S15" s="31">
        <v>16193.781070000001</v>
      </c>
      <c r="T15" s="27">
        <v>9.6310783030165978E-2</v>
      </c>
      <c r="U15" s="28">
        <v>1.445871618505655E-2</v>
      </c>
      <c r="V15" s="29">
        <v>3.4006955710493697E-3</v>
      </c>
      <c r="W15" s="96">
        <v>53584.285850000007</v>
      </c>
      <c r="X15" s="30">
        <v>46609.134960000003</v>
      </c>
      <c r="Y15" s="31">
        <v>68422.67240000001</v>
      </c>
      <c r="Z15" s="27">
        <v>0.40693653491886606</v>
      </c>
      <c r="AA15" s="28">
        <v>3.2464058465233481E-2</v>
      </c>
      <c r="AB15" s="29">
        <v>4.1585870250023249E-3</v>
      </c>
      <c r="AC15" s="96">
        <v>47874.697009999989</v>
      </c>
      <c r="AD15" s="30">
        <v>47015.36069999999</v>
      </c>
      <c r="AE15" s="30">
        <v>46294.277380000007</v>
      </c>
      <c r="AF15" s="30">
        <v>-1580.4196299999821</v>
      </c>
      <c r="AG15" s="31">
        <v>-721.08331999998336</v>
      </c>
      <c r="AH15" s="96">
        <v>2317.8659699999998</v>
      </c>
      <c r="AI15" s="30">
        <v>906.37493000000006</v>
      </c>
      <c r="AJ15" s="30">
        <v>996.36150000000009</v>
      </c>
      <c r="AK15" s="30">
        <v>-1321.5044699999999</v>
      </c>
      <c r="AL15" s="31">
        <v>89.986570000000029</v>
      </c>
      <c r="AM15" s="27">
        <v>0.26250782368738673</v>
      </c>
      <c r="AN15" s="28">
        <v>-5.3521238293022799E-2</v>
      </c>
      <c r="AO15" s="29">
        <v>-0.13490957420848126</v>
      </c>
      <c r="AP15" s="27">
        <v>5.6497844609168877E-3</v>
      </c>
      <c r="AQ15" s="28">
        <v>-9.6508451836405662E-3</v>
      </c>
      <c r="AR15" s="29">
        <v>-2.011736387494887E-3</v>
      </c>
      <c r="AS15" s="28">
        <v>5.9257535859789613E-3</v>
      </c>
      <c r="AT15" s="28">
        <v>-1.0272596286654473E-2</v>
      </c>
      <c r="AU15" s="28">
        <v>-1.9067847059491315E-3</v>
      </c>
      <c r="AV15" s="96">
        <v>67193</v>
      </c>
      <c r="AW15" s="30">
        <v>46226</v>
      </c>
      <c r="AX15" s="31">
        <v>68894</v>
      </c>
      <c r="AY15" s="97">
        <v>651</v>
      </c>
      <c r="AZ15" s="98">
        <v>692</v>
      </c>
      <c r="BA15" s="99">
        <v>690</v>
      </c>
      <c r="BB15" s="97">
        <v>858</v>
      </c>
      <c r="BC15" s="98">
        <v>859</v>
      </c>
      <c r="BD15" s="99">
        <v>836</v>
      </c>
      <c r="BE15" s="32">
        <v>11.09404186795491</v>
      </c>
      <c r="BF15" s="32">
        <v>-0.3742974390940752</v>
      </c>
      <c r="BG15" s="32">
        <v>-3.9387804492102774E-2</v>
      </c>
      <c r="BH15" s="33">
        <v>9.1565656565656557</v>
      </c>
      <c r="BI15" s="32">
        <v>0.45506345506345447</v>
      </c>
      <c r="BJ15" s="34">
        <v>0.18760950600298543</v>
      </c>
      <c r="BK15" s="30">
        <v>1546</v>
      </c>
      <c r="BL15" s="30">
        <v>1517</v>
      </c>
      <c r="BM15" s="30">
        <v>1508</v>
      </c>
      <c r="BN15" s="96">
        <v>297478</v>
      </c>
      <c r="BO15" s="30">
        <v>200362</v>
      </c>
      <c r="BP15" s="31">
        <v>298202</v>
      </c>
      <c r="BQ15" s="35">
        <v>563.84897841060763</v>
      </c>
      <c r="BR15" s="35">
        <v>82.829468799812844</v>
      </c>
      <c r="BS15" s="35">
        <v>-13.701568848852844</v>
      </c>
      <c r="BT15" s="36">
        <v>2440.5738244259296</v>
      </c>
      <c r="BU15" s="35">
        <v>310.99601602326857</v>
      </c>
      <c r="BV15" s="37">
        <v>-62.761587463483465</v>
      </c>
      <c r="BW15" s="32">
        <v>4.3284175690190727</v>
      </c>
      <c r="BX15" s="32">
        <v>-9.8799551811966424E-2</v>
      </c>
      <c r="BY15" s="32">
        <v>-5.9829847818182458E-3</v>
      </c>
      <c r="BZ15" s="27">
        <v>0.72700986893431108</v>
      </c>
      <c r="CA15" s="28">
        <v>2.2182570316585548E-2</v>
      </c>
      <c r="CB15" s="38">
        <v>-2.7016509672100897E-3</v>
      </c>
    </row>
    <row r="16" spans="1:80" x14ac:dyDescent="0.25">
      <c r="A16" s="7" t="s">
        <v>44</v>
      </c>
      <c r="B16" s="96">
        <v>73274.689649999986</v>
      </c>
      <c r="C16" s="30">
        <v>47143.189509999975</v>
      </c>
      <c r="D16" s="31">
        <v>71637.420309999972</v>
      </c>
      <c r="E16" s="96">
        <v>78934.843069999988</v>
      </c>
      <c r="F16" s="30">
        <v>52741.259490000011</v>
      </c>
      <c r="G16" s="31">
        <v>76609.826820000002</v>
      </c>
      <c r="H16" s="24">
        <v>0.9350944034675468</v>
      </c>
      <c r="I16" s="25">
        <v>6.8010567002710909E-3</v>
      </c>
      <c r="J16" s="26">
        <v>4.1236540271493594E-2</v>
      </c>
      <c r="K16" s="96">
        <v>34318.870379999993</v>
      </c>
      <c r="L16" s="30">
        <v>22927.286680000008</v>
      </c>
      <c r="M16" s="30">
        <v>32541.542980000006</v>
      </c>
      <c r="N16" s="27">
        <v>0.42476982824225112</v>
      </c>
      <c r="O16" s="28">
        <v>-1.0004842172508188E-2</v>
      </c>
      <c r="P16" s="29">
        <v>-9.9427080472382912E-3</v>
      </c>
      <c r="Q16" s="96">
        <v>5759.2701799999995</v>
      </c>
      <c r="R16" s="30">
        <v>4544.8672999999999</v>
      </c>
      <c r="S16" s="31">
        <v>6831.3386200000014</v>
      </c>
      <c r="T16" s="27">
        <v>8.9170526857483903E-2</v>
      </c>
      <c r="U16" s="28">
        <v>1.6208195445832935E-2</v>
      </c>
      <c r="V16" s="29">
        <v>2.9976264764884908E-3</v>
      </c>
      <c r="W16" s="96">
        <v>36058.633799999996</v>
      </c>
      <c r="X16" s="30">
        <v>23357.390350000001</v>
      </c>
      <c r="Y16" s="31">
        <v>34429.894930000002</v>
      </c>
      <c r="Z16" s="27">
        <v>0.44941878032038085</v>
      </c>
      <c r="AA16" s="28">
        <v>-7.3963902377330304E-3</v>
      </c>
      <c r="AB16" s="29">
        <v>6.5512687011585191E-3</v>
      </c>
      <c r="AC16" s="96">
        <v>15654.599369999996</v>
      </c>
      <c r="AD16" s="30">
        <v>18839.356490000002</v>
      </c>
      <c r="AE16" s="30">
        <v>17662.84073</v>
      </c>
      <c r="AF16" s="30">
        <v>2008.2413600000036</v>
      </c>
      <c r="AG16" s="31">
        <v>-1176.515760000002</v>
      </c>
      <c r="AH16" s="96">
        <v>0</v>
      </c>
      <c r="AI16" s="30">
        <v>1518.1225499999998</v>
      </c>
      <c r="AJ16" s="30">
        <v>1553.8208</v>
      </c>
      <c r="AK16" s="30">
        <v>1553.8208</v>
      </c>
      <c r="AL16" s="31">
        <v>35.698250000000144</v>
      </c>
      <c r="AM16" s="27">
        <v>0.24655886062852012</v>
      </c>
      <c r="AN16" s="28">
        <v>3.2916203869754856E-2</v>
      </c>
      <c r="AO16" s="29">
        <v>-0.15306103539068777</v>
      </c>
      <c r="AP16" s="27">
        <v>2.1690071938326064E-2</v>
      </c>
      <c r="AQ16" s="28">
        <v>2.1690071938326064E-2</v>
      </c>
      <c r="AR16" s="29">
        <v>-1.0512300573571481E-2</v>
      </c>
      <c r="AS16" s="28">
        <v>2.0282264880337186E-2</v>
      </c>
      <c r="AT16" s="28">
        <v>2.0282264880337186E-2</v>
      </c>
      <c r="AU16" s="28">
        <v>-8.5020790029908741E-3</v>
      </c>
      <c r="AV16" s="96">
        <v>26309</v>
      </c>
      <c r="AW16" s="30">
        <v>18338</v>
      </c>
      <c r="AX16" s="31">
        <v>27030</v>
      </c>
      <c r="AY16" s="97">
        <v>374.86222222222216</v>
      </c>
      <c r="AZ16" s="98">
        <v>373.18333333333339</v>
      </c>
      <c r="BA16" s="99">
        <v>370.74888888888893</v>
      </c>
      <c r="BB16" s="97">
        <v>633.26555555555547</v>
      </c>
      <c r="BC16" s="98">
        <v>615.66333333333341</v>
      </c>
      <c r="BD16" s="99">
        <v>617.87222222222226</v>
      </c>
      <c r="BE16" s="32">
        <v>8.1007210630735376</v>
      </c>
      <c r="BF16" s="32">
        <v>0.302596715164972</v>
      </c>
      <c r="BG16" s="32">
        <v>-8.9176663691679536E-2</v>
      </c>
      <c r="BH16" s="33">
        <v>4.8607676883929614</v>
      </c>
      <c r="BI16" s="32">
        <v>0.24465964876064916</v>
      </c>
      <c r="BJ16" s="34">
        <v>-0.10352556712006145</v>
      </c>
      <c r="BK16" s="30">
        <v>960.58333333333348</v>
      </c>
      <c r="BL16" s="30">
        <v>951.5</v>
      </c>
      <c r="BM16" s="30">
        <v>971</v>
      </c>
      <c r="BN16" s="96">
        <v>139164</v>
      </c>
      <c r="BO16" s="30">
        <v>93097</v>
      </c>
      <c r="BP16" s="31">
        <v>137243</v>
      </c>
      <c r="BQ16" s="35">
        <v>558.20571409835111</v>
      </c>
      <c r="BR16" s="35">
        <v>-9.0016316951011959</v>
      </c>
      <c r="BS16" s="35">
        <v>-8.3137171400347825</v>
      </c>
      <c r="BT16" s="36">
        <v>2834.2518246392901</v>
      </c>
      <c r="BU16" s="35">
        <v>-166.0462889340115</v>
      </c>
      <c r="BV16" s="37">
        <v>-41.812058554079158</v>
      </c>
      <c r="BW16" s="32">
        <v>5.077432482426933</v>
      </c>
      <c r="BX16" s="32">
        <v>-0.21216423352578317</v>
      </c>
      <c r="BY16" s="32">
        <v>7.0655811675734981E-4</v>
      </c>
      <c r="BZ16" s="27">
        <v>0.51963939540800874</v>
      </c>
      <c r="CA16" s="28">
        <v>-1.1036313891800376E-2</v>
      </c>
      <c r="CB16" s="38">
        <v>-2.0926097285992928E-2</v>
      </c>
    </row>
    <row r="17" spans="1:80" x14ac:dyDescent="0.25">
      <c r="A17" s="7" t="s">
        <v>45</v>
      </c>
      <c r="B17" s="96">
        <v>113800.82173523563</v>
      </c>
      <c r="C17" s="30">
        <v>75646.510428027497</v>
      </c>
      <c r="D17" s="31">
        <v>117828.07672802755</v>
      </c>
      <c r="E17" s="96">
        <v>110795.36480999998</v>
      </c>
      <c r="F17" s="30">
        <v>76657.59414999999</v>
      </c>
      <c r="G17" s="31">
        <v>114964.21562</v>
      </c>
      <c r="H17" s="24">
        <v>1.0249108915551051</v>
      </c>
      <c r="I17" s="25">
        <v>-2.2153057401483878E-3</v>
      </c>
      <c r="J17" s="26">
        <v>3.8100500923670011E-2</v>
      </c>
      <c r="K17" s="96">
        <v>51228.474409999995</v>
      </c>
      <c r="L17" s="30">
        <v>32218.488950000006</v>
      </c>
      <c r="M17" s="30">
        <v>46395.25693000001</v>
      </c>
      <c r="N17" s="27">
        <v>0.40356259275802653</v>
      </c>
      <c r="O17" s="28">
        <v>-5.8807602040739093E-2</v>
      </c>
      <c r="P17" s="29">
        <v>-1.6728303496249042E-2</v>
      </c>
      <c r="Q17" s="96">
        <v>6870.5050999999994</v>
      </c>
      <c r="R17" s="30">
        <v>6803.0695900000001</v>
      </c>
      <c r="S17" s="31">
        <v>10924.107419999998</v>
      </c>
      <c r="T17" s="27">
        <v>9.5021806229760086E-2</v>
      </c>
      <c r="U17" s="28">
        <v>3.3011043308567078E-2</v>
      </c>
      <c r="V17" s="29">
        <v>6.2756139518225368E-3</v>
      </c>
      <c r="W17" s="96">
        <v>46213.532249999997</v>
      </c>
      <c r="X17" s="30">
        <v>33285.382709999998</v>
      </c>
      <c r="Y17" s="31">
        <v>51219.599569999998</v>
      </c>
      <c r="Z17" s="27">
        <v>0.44552645615658398</v>
      </c>
      <c r="AA17" s="28">
        <v>2.8419365717824663E-2</v>
      </c>
      <c r="AB17" s="29">
        <v>1.1317907361421964E-2</v>
      </c>
      <c r="AC17" s="96">
        <v>23653.01772</v>
      </c>
      <c r="AD17" s="30">
        <v>19263.344330000004</v>
      </c>
      <c r="AE17" s="30">
        <v>19682.213489999995</v>
      </c>
      <c r="AF17" s="30">
        <v>-3970.8042300000052</v>
      </c>
      <c r="AG17" s="31">
        <v>418.8691599999911</v>
      </c>
      <c r="AH17" s="96">
        <v>0</v>
      </c>
      <c r="AI17" s="30">
        <v>0</v>
      </c>
      <c r="AJ17" s="30">
        <v>0</v>
      </c>
      <c r="AK17" s="30">
        <v>0</v>
      </c>
      <c r="AL17" s="31">
        <v>0</v>
      </c>
      <c r="AM17" s="27">
        <v>0.16704179544091821</v>
      </c>
      <c r="AN17" s="28">
        <v>-4.0803959619007013E-2</v>
      </c>
      <c r="AO17" s="29">
        <v>-8.7607681726012882E-2</v>
      </c>
      <c r="AP17" s="27">
        <v>0</v>
      </c>
      <c r="AQ17" s="28">
        <v>0</v>
      </c>
      <c r="AR17" s="29">
        <v>0</v>
      </c>
      <c r="AS17" s="28">
        <v>0</v>
      </c>
      <c r="AT17" s="28">
        <v>0</v>
      </c>
      <c r="AU17" s="28">
        <v>0</v>
      </c>
      <c r="AV17" s="96">
        <v>34359</v>
      </c>
      <c r="AW17" s="30">
        <v>23627</v>
      </c>
      <c r="AX17" s="31">
        <v>42568</v>
      </c>
      <c r="AY17" s="97">
        <v>363.19888888888892</v>
      </c>
      <c r="AZ17" s="98">
        <v>342.45500000000004</v>
      </c>
      <c r="BA17" s="99">
        <v>340.08555555555557</v>
      </c>
      <c r="BB17" s="97">
        <v>648.85444444444443</v>
      </c>
      <c r="BC17" s="98">
        <v>624.8599999999999</v>
      </c>
      <c r="BD17" s="99">
        <v>625.12222222222226</v>
      </c>
      <c r="BE17" s="32">
        <v>13.907611483384899</v>
      </c>
      <c r="BF17" s="32">
        <v>3.3963825576968016</v>
      </c>
      <c r="BG17" s="32">
        <v>2.4087770866515115</v>
      </c>
      <c r="BH17" s="33">
        <v>7.5661648388759524</v>
      </c>
      <c r="BI17" s="32">
        <v>1.6824621080803102</v>
      </c>
      <c r="BJ17" s="34">
        <v>1.2642198698695601</v>
      </c>
      <c r="BK17" s="30">
        <v>1282</v>
      </c>
      <c r="BL17" s="30">
        <v>1287</v>
      </c>
      <c r="BM17" s="30">
        <v>1291</v>
      </c>
      <c r="BN17" s="96">
        <v>199993</v>
      </c>
      <c r="BO17" s="30">
        <v>134155</v>
      </c>
      <c r="BP17" s="31">
        <v>204874</v>
      </c>
      <c r="BQ17" s="35">
        <v>561.14595126760844</v>
      </c>
      <c r="BR17" s="35">
        <v>7.149737350121427</v>
      </c>
      <c r="BS17" s="35">
        <v>-10.264686800298023</v>
      </c>
      <c r="BT17" s="36">
        <v>2700.7192167825597</v>
      </c>
      <c r="BU17" s="35">
        <v>-523.91959138997117</v>
      </c>
      <c r="BV17" s="37">
        <v>-543.77200724080285</v>
      </c>
      <c r="BW17" s="32">
        <v>4.8128641232850971</v>
      </c>
      <c r="BX17" s="32">
        <v>-1.0078233239630769</v>
      </c>
      <c r="BY17" s="32">
        <v>-0.8651737147815215</v>
      </c>
      <c r="BZ17" s="27">
        <v>0.58343395452681457</v>
      </c>
      <c r="CA17" s="28">
        <v>1.2002525841095624E-2</v>
      </c>
      <c r="CB17" s="38">
        <v>7.5304228221779734E-3</v>
      </c>
    </row>
    <row r="18" spans="1:80" x14ac:dyDescent="0.25">
      <c r="A18" s="7" t="s">
        <v>46</v>
      </c>
      <c r="B18" s="96">
        <v>29427.59276</v>
      </c>
      <c r="C18" s="30">
        <v>17979.84175</v>
      </c>
      <c r="D18" s="31">
        <v>25736.415679999998</v>
      </c>
      <c r="E18" s="96">
        <v>29471.206719999998</v>
      </c>
      <c r="F18" s="30">
        <v>19242.037379999998</v>
      </c>
      <c r="G18" s="31">
        <v>28755.25567000001</v>
      </c>
      <c r="H18" s="24">
        <v>0.8950160615977576</v>
      </c>
      <c r="I18" s="25">
        <v>-0.10350405464945389</v>
      </c>
      <c r="J18" s="26">
        <v>-3.938820105522356E-2</v>
      </c>
      <c r="K18" s="96">
        <v>16735.402890000001</v>
      </c>
      <c r="L18" s="30">
        <v>10228.418119999998</v>
      </c>
      <c r="M18" s="30">
        <v>15210.287920000002</v>
      </c>
      <c r="N18" s="27">
        <v>0.5289567964394315</v>
      </c>
      <c r="O18" s="28">
        <v>-3.889924858104199E-2</v>
      </c>
      <c r="P18" s="29">
        <v>-2.6094778591168044E-3</v>
      </c>
      <c r="Q18" s="96">
        <v>2625.6102299999989</v>
      </c>
      <c r="R18" s="30">
        <v>2133.2374300000001</v>
      </c>
      <c r="S18" s="31">
        <v>3321.1632200000117</v>
      </c>
      <c r="T18" s="27">
        <v>0.11549760705014141</v>
      </c>
      <c r="U18" s="28">
        <v>2.6406914057981526E-2</v>
      </c>
      <c r="V18" s="29">
        <v>4.6342203997616488E-3</v>
      </c>
      <c r="W18" s="96">
        <v>8116.3630400000002</v>
      </c>
      <c r="X18" s="30">
        <v>5430.6586600000001</v>
      </c>
      <c r="Y18" s="31">
        <v>8020.0803399999995</v>
      </c>
      <c r="Z18" s="27">
        <v>0.27890833008197685</v>
      </c>
      <c r="AA18" s="28">
        <v>3.508577465399898E-3</v>
      </c>
      <c r="AB18" s="29">
        <v>-3.3205499868550481E-3</v>
      </c>
      <c r="AC18" s="96">
        <v>7793.4311399999988</v>
      </c>
      <c r="AD18" s="30">
        <v>8547.7592299999997</v>
      </c>
      <c r="AE18" s="30">
        <v>9337.0395799999988</v>
      </c>
      <c r="AF18" s="30">
        <v>1543.60844</v>
      </c>
      <c r="AG18" s="31">
        <v>789.28034999999909</v>
      </c>
      <c r="AH18" s="96">
        <v>1117.8417400000001</v>
      </c>
      <c r="AI18" s="30">
        <v>1428.6847600000001</v>
      </c>
      <c r="AJ18" s="30">
        <v>2408.0335800000003</v>
      </c>
      <c r="AK18" s="30">
        <v>1290.1918400000002</v>
      </c>
      <c r="AL18" s="31">
        <v>979.34882000000016</v>
      </c>
      <c r="AM18" s="27">
        <v>0.36279486996535792</v>
      </c>
      <c r="AN18" s="28">
        <v>9.7960732713283261E-2</v>
      </c>
      <c r="AO18" s="29">
        <v>-0.11261305346644868</v>
      </c>
      <c r="AP18" s="27">
        <v>9.3565227183958835E-2</v>
      </c>
      <c r="AQ18" s="28">
        <v>5.5579050430845441E-2</v>
      </c>
      <c r="AR18" s="29">
        <v>1.4104863746666613E-2</v>
      </c>
      <c r="AS18" s="28">
        <v>8.3742381136686292E-2</v>
      </c>
      <c r="AT18" s="28">
        <v>4.5812419509380378E-2</v>
      </c>
      <c r="AU18" s="28">
        <v>9.4942788289253538E-3</v>
      </c>
      <c r="AV18" s="96">
        <v>5525</v>
      </c>
      <c r="AW18" s="30">
        <v>3794</v>
      </c>
      <c r="AX18" s="31">
        <v>5664</v>
      </c>
      <c r="AY18" s="97">
        <v>196.22979339477729</v>
      </c>
      <c r="AZ18" s="98">
        <v>187.1608871</v>
      </c>
      <c r="BA18" s="99">
        <v>182.71747311831635</v>
      </c>
      <c r="BB18" s="97">
        <v>264.92338440860215</v>
      </c>
      <c r="BC18" s="98">
        <v>257.02389908999999</v>
      </c>
      <c r="BD18" s="99">
        <v>252.87009941973398</v>
      </c>
      <c r="BE18" s="32">
        <v>3.4442974861294005</v>
      </c>
      <c r="BF18" s="32">
        <v>0.31587912381751471</v>
      </c>
      <c r="BG18" s="32">
        <v>6.5742580074280799E-2</v>
      </c>
      <c r="BH18" s="33">
        <v>2.4887613631563279</v>
      </c>
      <c r="BI18" s="32">
        <v>0.17152957080513609</v>
      </c>
      <c r="BJ18" s="34">
        <v>2.8549158874444203E-2</v>
      </c>
      <c r="BK18" s="30">
        <v>251</v>
      </c>
      <c r="BL18" s="30">
        <v>266</v>
      </c>
      <c r="BM18" s="30">
        <v>273</v>
      </c>
      <c r="BN18" s="96">
        <v>31090</v>
      </c>
      <c r="BO18" s="30">
        <v>19603</v>
      </c>
      <c r="BP18" s="31">
        <v>28734</v>
      </c>
      <c r="BQ18" s="35">
        <v>1000.7397393331944</v>
      </c>
      <c r="BR18" s="35">
        <v>52.80771231486051</v>
      </c>
      <c r="BS18" s="35">
        <v>19.153381122716496</v>
      </c>
      <c r="BT18" s="36">
        <v>5076.8459869350299</v>
      </c>
      <c r="BU18" s="35">
        <v>-257.30907550840857</v>
      </c>
      <c r="BV18" s="37">
        <v>5.1439890436231508</v>
      </c>
      <c r="BW18" s="32">
        <v>5.0730932203389827</v>
      </c>
      <c r="BX18" s="32">
        <v>-0.55405610092798607</v>
      </c>
      <c r="BY18" s="32">
        <v>-9.3749162370558636E-2</v>
      </c>
      <c r="BZ18" s="27">
        <v>0.38695862960568844</v>
      </c>
      <c r="CA18" s="28">
        <v>-6.6757640843649713E-2</v>
      </c>
      <c r="CB18" s="38">
        <v>-2.0198766647375133E-2</v>
      </c>
    </row>
    <row r="19" spans="1:80" x14ac:dyDescent="0.25">
      <c r="A19" s="7" t="s">
        <v>47</v>
      </c>
      <c r="B19" s="96">
        <v>48164.714429999993</v>
      </c>
      <c r="C19" s="30">
        <v>36654.87096</v>
      </c>
      <c r="D19" s="31">
        <v>57236.691999999995</v>
      </c>
      <c r="E19" s="96">
        <v>47442.514699999992</v>
      </c>
      <c r="F19" s="30">
        <v>36284.233290000011</v>
      </c>
      <c r="G19" s="31">
        <v>56178.067999999999</v>
      </c>
      <c r="H19" s="24">
        <v>1.0188440798640495</v>
      </c>
      <c r="I19" s="25">
        <v>3.6214523417354982E-3</v>
      </c>
      <c r="J19" s="26">
        <v>8.6292389705493466E-3</v>
      </c>
      <c r="K19" s="96">
        <v>10565.148729999999</v>
      </c>
      <c r="L19" s="30">
        <v>7322.321390000001</v>
      </c>
      <c r="M19" s="30">
        <v>11081.334000000001</v>
      </c>
      <c r="N19" s="27">
        <v>0.19725373966224685</v>
      </c>
      <c r="O19" s="28">
        <v>-2.5439951783244763E-2</v>
      </c>
      <c r="P19" s="29">
        <v>-4.5507557359801276E-3</v>
      </c>
      <c r="Q19" s="96">
        <v>2872.95775</v>
      </c>
      <c r="R19" s="30">
        <v>2219.6186299999999</v>
      </c>
      <c r="S19" s="31">
        <v>3486.6480000000001</v>
      </c>
      <c r="T19" s="27">
        <v>6.2064220506835514E-2</v>
      </c>
      <c r="U19" s="28">
        <v>1.5076128276898595E-3</v>
      </c>
      <c r="V19" s="29">
        <v>8.9113157148986571E-4</v>
      </c>
      <c r="W19" s="96">
        <v>30317.301589999999</v>
      </c>
      <c r="X19" s="30">
        <v>24471.686690000006</v>
      </c>
      <c r="Y19" s="31">
        <v>38190.642</v>
      </c>
      <c r="Z19" s="27">
        <v>0.67981408687817457</v>
      </c>
      <c r="AA19" s="28">
        <v>4.0781738325200378E-2</v>
      </c>
      <c r="AB19" s="29">
        <v>5.3699972260324857E-3</v>
      </c>
      <c r="AC19" s="96">
        <v>17424.092929999999</v>
      </c>
      <c r="AD19" s="30">
        <v>13316.170179999999</v>
      </c>
      <c r="AE19" s="30">
        <v>12660.7094</v>
      </c>
      <c r="AF19" s="30">
        <v>-4763.3835299999992</v>
      </c>
      <c r="AG19" s="31">
        <v>-655.46077999999943</v>
      </c>
      <c r="AH19" s="96">
        <v>192.55314000000001</v>
      </c>
      <c r="AI19" s="30">
        <v>0</v>
      </c>
      <c r="AJ19" s="30">
        <v>0</v>
      </c>
      <c r="AK19" s="30">
        <v>-192.55314000000001</v>
      </c>
      <c r="AL19" s="31">
        <v>0</v>
      </c>
      <c r="AM19" s="27">
        <v>0.22119918111270304</v>
      </c>
      <c r="AN19" s="28">
        <v>-0.14056135533401959</v>
      </c>
      <c r="AO19" s="29">
        <v>-0.14208596575171795</v>
      </c>
      <c r="AP19" s="27">
        <v>0</v>
      </c>
      <c r="AQ19" s="28">
        <v>-3.9978050794808803E-3</v>
      </c>
      <c r="AR19" s="29">
        <v>0</v>
      </c>
      <c r="AS19" s="28">
        <v>0</v>
      </c>
      <c r="AT19" s="28">
        <v>-4.0586621771126321E-3</v>
      </c>
      <c r="AU19" s="28">
        <v>0</v>
      </c>
      <c r="AV19" s="96">
        <v>10342</v>
      </c>
      <c r="AW19" s="30">
        <v>6910</v>
      </c>
      <c r="AX19" s="31">
        <v>10898</v>
      </c>
      <c r="AY19" s="97">
        <v>119</v>
      </c>
      <c r="AZ19" s="98">
        <v>103</v>
      </c>
      <c r="BA19" s="98">
        <v>103</v>
      </c>
      <c r="BB19" s="97">
        <v>159</v>
      </c>
      <c r="BC19" s="98">
        <v>155</v>
      </c>
      <c r="BD19" s="99">
        <v>156</v>
      </c>
      <c r="BE19" s="32">
        <v>11.756202804746493</v>
      </c>
      <c r="BF19" s="32">
        <v>2.0998069130564847</v>
      </c>
      <c r="BG19" s="32">
        <v>0.5749730312837098</v>
      </c>
      <c r="BH19" s="33">
        <v>7.7621082621082627</v>
      </c>
      <c r="BI19" s="32">
        <v>0.53499435574907306</v>
      </c>
      <c r="BJ19" s="34">
        <v>0.33200073522654261</v>
      </c>
      <c r="BK19" s="30">
        <v>242</v>
      </c>
      <c r="BL19" s="30">
        <v>242</v>
      </c>
      <c r="BM19" s="30">
        <v>242</v>
      </c>
      <c r="BN19" s="96">
        <v>66264</v>
      </c>
      <c r="BO19" s="30">
        <v>42537</v>
      </c>
      <c r="BP19" s="31">
        <v>62999</v>
      </c>
      <c r="BQ19" s="35">
        <v>891.72951951618279</v>
      </c>
      <c r="BR19" s="35">
        <v>175.76738774025625</v>
      </c>
      <c r="BS19" s="35">
        <v>38.72546916002193</v>
      </c>
      <c r="BT19" s="36">
        <v>5154.8970453294187</v>
      </c>
      <c r="BU19" s="35">
        <v>567.53341160286709</v>
      </c>
      <c r="BV19" s="37">
        <v>-96.077381588093886</v>
      </c>
      <c r="BW19" s="32">
        <v>5.7807854652229764</v>
      </c>
      <c r="BX19" s="32">
        <v>-0.62648585560471659</v>
      </c>
      <c r="BY19" s="32">
        <v>-0.37507560568874609</v>
      </c>
      <c r="BZ19" s="27">
        <v>0.95708252309188135</v>
      </c>
      <c r="CA19" s="28">
        <v>-4.5914479905121652E-2</v>
      </c>
      <c r="CB19" s="38">
        <v>-1.4037517088932305E-2</v>
      </c>
    </row>
    <row r="20" spans="1:80" x14ac:dyDescent="0.25">
      <c r="A20" s="7" t="s">
        <v>48</v>
      </c>
      <c r="B20" s="96">
        <v>25829.723839999995</v>
      </c>
      <c r="C20" s="30">
        <v>11222.435270000002</v>
      </c>
      <c r="D20" s="31">
        <v>18592.361336000002</v>
      </c>
      <c r="E20" s="96">
        <v>44275.144439999996</v>
      </c>
      <c r="F20" s="30">
        <v>27544.635899999997</v>
      </c>
      <c r="G20" s="31">
        <v>41290.917560000002</v>
      </c>
      <c r="H20" s="24">
        <v>0.45027726276567637</v>
      </c>
      <c r="I20" s="25">
        <v>-0.13311380612182233</v>
      </c>
      <c r="J20" s="26">
        <v>4.2850012293289386E-2</v>
      </c>
      <c r="K20" s="96">
        <v>16568.37527</v>
      </c>
      <c r="L20" s="30">
        <v>10206.609950000002</v>
      </c>
      <c r="M20" s="30">
        <v>15110.654369999998</v>
      </c>
      <c r="N20" s="27">
        <v>0.36595588722489986</v>
      </c>
      <c r="O20" s="28">
        <v>-8.2580307545849219E-3</v>
      </c>
      <c r="P20" s="29">
        <v>-4.5921202729957145E-3</v>
      </c>
      <c r="Q20" s="96">
        <v>3813.32512</v>
      </c>
      <c r="R20" s="30">
        <v>3312.1445299999996</v>
      </c>
      <c r="S20" s="31">
        <v>5209.0230899999997</v>
      </c>
      <c r="T20" s="27">
        <v>0.12615421012213512</v>
      </c>
      <c r="U20" s="28">
        <v>4.0026312218432655E-2</v>
      </c>
      <c r="V20" s="29">
        <v>5.9077656955453389E-3</v>
      </c>
      <c r="W20" s="96">
        <v>5239.0712000000003</v>
      </c>
      <c r="X20" s="30">
        <v>2875.10806</v>
      </c>
      <c r="Y20" s="31">
        <v>4045.2170300000007</v>
      </c>
      <c r="Z20" s="27">
        <v>9.796868825019156E-2</v>
      </c>
      <c r="AA20" s="28">
        <v>-2.0361161742726966E-2</v>
      </c>
      <c r="AB20" s="29">
        <v>-6.4112741656485589E-3</v>
      </c>
      <c r="AC20" s="96">
        <v>27691.366149999998</v>
      </c>
      <c r="AD20" s="30">
        <v>27847.62041</v>
      </c>
      <c r="AE20" s="30">
        <v>28823.253499999995</v>
      </c>
      <c r="AF20" s="30">
        <v>1131.8873499999972</v>
      </c>
      <c r="AG20" s="31">
        <v>975.63308999999572</v>
      </c>
      <c r="AH20" s="96">
        <v>3317.9875400000001</v>
      </c>
      <c r="AI20" s="30">
        <v>3232.81628</v>
      </c>
      <c r="AJ20" s="30">
        <v>4597.4270999999999</v>
      </c>
      <c r="AK20" s="30">
        <v>1279.4395599999998</v>
      </c>
      <c r="AL20" s="31">
        <v>1364.6108199999999</v>
      </c>
      <c r="AM20" s="27">
        <v>1.5502739527867355</v>
      </c>
      <c r="AN20" s="28">
        <v>0.47820030919953394</v>
      </c>
      <c r="AO20" s="29">
        <v>-0.93115006437313319</v>
      </c>
      <c r="AP20" s="27">
        <v>0.24727505113070805</v>
      </c>
      <c r="AQ20" s="28">
        <v>0.11881887558067164</v>
      </c>
      <c r="AR20" s="29">
        <v>-4.0792217890840005E-2</v>
      </c>
      <c r="AS20" s="28">
        <v>0.1113423331733779</v>
      </c>
      <c r="AT20" s="28">
        <v>3.6402147614041966E-2</v>
      </c>
      <c r="AU20" s="28">
        <v>-6.0241221951608526E-3</v>
      </c>
      <c r="AV20" s="96">
        <v>4643</v>
      </c>
      <c r="AW20" s="30">
        <v>3710</v>
      </c>
      <c r="AX20" s="31">
        <v>5488</v>
      </c>
      <c r="AY20" s="97">
        <v>192.10999999999999</v>
      </c>
      <c r="AZ20" s="98">
        <v>173.06</v>
      </c>
      <c r="BA20" s="98">
        <v>172.90777777777774</v>
      </c>
      <c r="BB20" s="97">
        <v>206.61</v>
      </c>
      <c r="BC20" s="98">
        <v>183.14499999999998</v>
      </c>
      <c r="BD20" s="99">
        <v>183.65333333333334</v>
      </c>
      <c r="BE20" s="32">
        <v>3.5266069902388564</v>
      </c>
      <c r="BF20" s="32">
        <v>0.8412241945026171</v>
      </c>
      <c r="BG20" s="32">
        <v>-4.6334956677434924E-2</v>
      </c>
      <c r="BH20" s="33">
        <v>3.3202652340157783</v>
      </c>
      <c r="BI20" s="32">
        <v>0.82334403519244503</v>
      </c>
      <c r="BJ20" s="34">
        <v>-5.5930312318183351E-2</v>
      </c>
      <c r="BK20" s="30">
        <v>183</v>
      </c>
      <c r="BL20" s="30">
        <v>180</v>
      </c>
      <c r="BM20" s="30">
        <v>183</v>
      </c>
      <c r="BN20" s="96">
        <v>23680</v>
      </c>
      <c r="BO20" s="30">
        <v>16313</v>
      </c>
      <c r="BP20" s="31">
        <v>23483</v>
      </c>
      <c r="BQ20" s="35">
        <v>1758.3323067751139</v>
      </c>
      <c r="BR20" s="35">
        <v>-111.39507667083194</v>
      </c>
      <c r="BS20" s="35">
        <v>69.824006646382259</v>
      </c>
      <c r="BT20" s="36">
        <v>7523.8552405247819</v>
      </c>
      <c r="BU20" s="35">
        <v>-2012.0363037353936</v>
      </c>
      <c r="BV20" s="37">
        <v>99.425078799715266</v>
      </c>
      <c r="BW20" s="32">
        <v>4.2789723032069968</v>
      </c>
      <c r="BX20" s="32">
        <v>-0.82117846138486161</v>
      </c>
      <c r="BY20" s="32">
        <v>-0.11806273722427019</v>
      </c>
      <c r="BZ20" s="27">
        <v>0.47177354548376726</v>
      </c>
      <c r="CA20" s="28">
        <v>-2.2151252262149201E-3</v>
      </c>
      <c r="CB20" s="38">
        <v>-2.8932409089590605E-2</v>
      </c>
    </row>
    <row r="21" spans="1:80" x14ac:dyDescent="0.25">
      <c r="A21" s="7" t="s">
        <v>49</v>
      </c>
      <c r="B21" s="96">
        <v>1413.93479</v>
      </c>
      <c r="C21" s="30">
        <v>1160.38111</v>
      </c>
      <c r="D21" s="31">
        <v>1938.2122500000005</v>
      </c>
      <c r="E21" s="96">
        <v>1483.5434199999997</v>
      </c>
      <c r="F21" s="30">
        <v>1117.4434799999999</v>
      </c>
      <c r="G21" s="31">
        <v>1743.7193299999999</v>
      </c>
      <c r="H21" s="24">
        <v>1.1115391202321538</v>
      </c>
      <c r="I21" s="25">
        <v>0.15845964110238209</v>
      </c>
      <c r="J21" s="26">
        <v>7.3114241687066039E-2</v>
      </c>
      <c r="K21" s="96">
        <v>972.21654999999998</v>
      </c>
      <c r="L21" s="30">
        <v>755.8206899999999</v>
      </c>
      <c r="M21" s="30">
        <v>1188.61645</v>
      </c>
      <c r="N21" s="27">
        <v>0.68165583161826859</v>
      </c>
      <c r="O21" s="28">
        <v>2.6321759899626151E-2</v>
      </c>
      <c r="P21" s="29">
        <v>5.2720112929668383E-3</v>
      </c>
      <c r="Q21" s="96">
        <v>344.25132999999994</v>
      </c>
      <c r="R21" s="30">
        <v>240.58408000000003</v>
      </c>
      <c r="S21" s="31">
        <v>336.37170999999995</v>
      </c>
      <c r="T21" s="27">
        <v>0.19290473197885577</v>
      </c>
      <c r="U21" s="28">
        <v>-3.9141951225064198E-2</v>
      </c>
      <c r="V21" s="29">
        <v>-2.2393924558117395E-2</v>
      </c>
      <c r="W21" s="96">
        <v>0</v>
      </c>
      <c r="X21" s="30">
        <v>0</v>
      </c>
      <c r="Y21" s="31">
        <v>0</v>
      </c>
      <c r="Z21" s="27">
        <v>0</v>
      </c>
      <c r="AA21" s="28">
        <v>0</v>
      </c>
      <c r="AB21" s="29">
        <v>0</v>
      </c>
      <c r="AC21" s="96">
        <v>2388.6357200000002</v>
      </c>
      <c r="AD21" s="30">
        <v>2180.92794</v>
      </c>
      <c r="AE21" s="30">
        <v>2080.9887600000002</v>
      </c>
      <c r="AF21" s="30">
        <v>-307.64696000000004</v>
      </c>
      <c r="AG21" s="31">
        <v>-99.939179999999851</v>
      </c>
      <c r="AH21" s="96">
        <v>543.11335000000008</v>
      </c>
      <c r="AI21" s="30">
        <v>124.12181</v>
      </c>
      <c r="AJ21" s="30">
        <v>62.928440000000002</v>
      </c>
      <c r="AK21" s="30">
        <v>-480.18491000000006</v>
      </c>
      <c r="AL21" s="31">
        <v>-61.193369999999994</v>
      </c>
      <c r="AM21" s="27">
        <v>1.0736640220904596</v>
      </c>
      <c r="AN21" s="28">
        <v>-0.61568950177325421</v>
      </c>
      <c r="AO21" s="29">
        <v>-0.80582877661599284</v>
      </c>
      <c r="AP21" s="27">
        <v>3.2467259455201555E-2</v>
      </c>
      <c r="AQ21" s="28">
        <v>-0.35164759070701851</v>
      </c>
      <c r="AR21" s="29">
        <v>-7.4499157810932665E-2</v>
      </c>
      <c r="AS21" s="28">
        <v>3.6088629011183815E-2</v>
      </c>
      <c r="AT21" s="28">
        <v>-0.33000335230743522</v>
      </c>
      <c r="AU21" s="28">
        <v>-7.4987959846804786E-2</v>
      </c>
      <c r="AV21" s="96">
        <v>2040</v>
      </c>
      <c r="AW21" s="30">
        <v>1654</v>
      </c>
      <c r="AX21" s="31">
        <v>1654</v>
      </c>
      <c r="AY21" s="97">
        <v>7</v>
      </c>
      <c r="AZ21" s="98">
        <v>7</v>
      </c>
      <c r="BA21" s="99">
        <v>7</v>
      </c>
      <c r="BB21" s="97">
        <v>36</v>
      </c>
      <c r="BC21" s="98">
        <v>36</v>
      </c>
      <c r="BD21" s="99">
        <v>37</v>
      </c>
      <c r="BE21" s="32">
        <v>26.253968253968253</v>
      </c>
      <c r="BF21" s="32">
        <v>-6.1269841269841265</v>
      </c>
      <c r="BG21" s="32">
        <v>-13.126984126984127</v>
      </c>
      <c r="BH21" s="33">
        <v>4.9669669669669672</v>
      </c>
      <c r="BI21" s="32">
        <v>-1.3293293293293287</v>
      </c>
      <c r="BJ21" s="34">
        <v>-2.6904404404404403</v>
      </c>
      <c r="BK21" s="30">
        <v>96</v>
      </c>
      <c r="BL21" s="30">
        <v>96</v>
      </c>
      <c r="BM21" s="30">
        <v>96</v>
      </c>
      <c r="BN21" s="96">
        <v>13887</v>
      </c>
      <c r="BO21" s="30">
        <v>11885</v>
      </c>
      <c r="BP21" s="31">
        <v>18773</v>
      </c>
      <c r="BQ21" s="35">
        <v>92.884426037394121</v>
      </c>
      <c r="BR21" s="35">
        <v>-13.945229035695803</v>
      </c>
      <c r="BS21" s="35">
        <v>-1.1369016866277519</v>
      </c>
      <c r="BT21" s="36">
        <v>1054.2438512696492</v>
      </c>
      <c r="BU21" s="35">
        <v>327.01668460298265</v>
      </c>
      <c r="BV21" s="37">
        <v>378.64319830713407</v>
      </c>
      <c r="BW21" s="32">
        <v>11.350060459492139</v>
      </c>
      <c r="BX21" s="32">
        <v>4.5427075183156687</v>
      </c>
      <c r="BY21" s="32">
        <v>4.1644498186215229</v>
      </c>
      <c r="BZ21" s="27">
        <v>0.7189414828431373</v>
      </c>
      <c r="CA21" s="28">
        <v>0.18906510921676367</v>
      </c>
      <c r="CB21" s="38">
        <v>3.495207216173768E-2</v>
      </c>
    </row>
    <row r="22" spans="1:80" x14ac:dyDescent="0.25">
      <c r="A22" s="7" t="s">
        <v>50</v>
      </c>
      <c r="B22" s="96">
        <v>44193.623</v>
      </c>
      <c r="C22" s="30">
        <v>33853.678999999996</v>
      </c>
      <c r="D22" s="31">
        <v>52881.309000000001</v>
      </c>
      <c r="E22" s="96">
        <v>44406.817000000003</v>
      </c>
      <c r="F22" s="30">
        <v>32282.964</v>
      </c>
      <c r="G22" s="31">
        <v>49218.701000000001</v>
      </c>
      <c r="H22" s="24">
        <v>1.0744149667826464</v>
      </c>
      <c r="I22" s="25">
        <v>7.9215896333620583E-2</v>
      </c>
      <c r="J22" s="26">
        <v>2.5760357497080166E-2</v>
      </c>
      <c r="K22" s="96">
        <v>5716.3639999999996</v>
      </c>
      <c r="L22" s="30">
        <v>4341.4639999999999</v>
      </c>
      <c r="M22" s="30">
        <v>6490.7079999999996</v>
      </c>
      <c r="N22" s="27">
        <v>0.13187483351094534</v>
      </c>
      <c r="O22" s="28">
        <v>3.1476608338313894E-3</v>
      </c>
      <c r="P22" s="29">
        <v>-2.6067463092966925E-3</v>
      </c>
      <c r="Q22" s="96">
        <v>3290.116</v>
      </c>
      <c r="R22" s="30">
        <v>2226.4949999999999</v>
      </c>
      <c r="S22" s="31">
        <v>3426.06</v>
      </c>
      <c r="T22" s="27">
        <v>6.960890739477256E-2</v>
      </c>
      <c r="U22" s="28">
        <v>-4.4814287804142289E-3</v>
      </c>
      <c r="V22" s="29">
        <v>6.407977750982341E-4</v>
      </c>
      <c r="W22" s="96">
        <v>32553.951000000001</v>
      </c>
      <c r="X22" s="30">
        <v>24589.684000000001</v>
      </c>
      <c r="Y22" s="31">
        <v>38616.828999999998</v>
      </c>
      <c r="Z22" s="27">
        <v>0.78459667190322635</v>
      </c>
      <c r="AA22" s="28">
        <v>5.1512132202936711E-2</v>
      </c>
      <c r="AB22" s="29">
        <v>2.2904405976219122E-2</v>
      </c>
      <c r="AC22" s="96">
        <v>32606.963</v>
      </c>
      <c r="AD22" s="30">
        <v>28436.161</v>
      </c>
      <c r="AE22" s="30">
        <v>27751.303</v>
      </c>
      <c r="AF22" s="30">
        <v>-4855.66</v>
      </c>
      <c r="AG22" s="31">
        <v>-684.85800000000017</v>
      </c>
      <c r="AH22" s="96">
        <v>15746.911</v>
      </c>
      <c r="AI22" s="30">
        <v>16277.583000000001</v>
      </c>
      <c r="AJ22" s="30">
        <v>15717.395</v>
      </c>
      <c r="AK22" s="30">
        <v>-29.515999999999622</v>
      </c>
      <c r="AL22" s="31">
        <v>-560.1880000000001</v>
      </c>
      <c r="AM22" s="27">
        <v>0.52478472119515795</v>
      </c>
      <c r="AN22" s="28">
        <v>-0.21303582363774698</v>
      </c>
      <c r="AO22" s="29">
        <v>-0.31518782654477906</v>
      </c>
      <c r="AP22" s="27">
        <v>0.29722023333423914</v>
      </c>
      <c r="AQ22" s="28">
        <v>-5.9096129322879998E-2</v>
      </c>
      <c r="AR22" s="29">
        <v>-0.18360145224977087</v>
      </c>
      <c r="AS22" s="28">
        <v>0.31933786712493695</v>
      </c>
      <c r="AT22" s="28">
        <v>-3.5267845777205986E-2</v>
      </c>
      <c r="AU22" s="28">
        <v>-0.18487800970719037</v>
      </c>
      <c r="AV22" s="96">
        <v>11643</v>
      </c>
      <c r="AW22" s="30">
        <v>8013</v>
      </c>
      <c r="AX22" s="31">
        <v>11200</v>
      </c>
      <c r="AY22" s="97">
        <v>51.589999999999996</v>
      </c>
      <c r="AZ22" s="98">
        <v>50.65</v>
      </c>
      <c r="BA22" s="99">
        <v>50.65</v>
      </c>
      <c r="BB22" s="97">
        <v>75.38</v>
      </c>
      <c r="BC22" s="98">
        <v>71.31</v>
      </c>
      <c r="BD22" s="99">
        <v>71.31</v>
      </c>
      <c r="BE22" s="32">
        <v>24.569485576395746</v>
      </c>
      <c r="BF22" s="32">
        <v>-0.50643352937410668</v>
      </c>
      <c r="BG22" s="32">
        <v>-1.7977404848085996</v>
      </c>
      <c r="BH22" s="33">
        <v>17.451191199613579</v>
      </c>
      <c r="BI22" s="32">
        <v>0.28925611515262517</v>
      </c>
      <c r="BJ22" s="34">
        <v>-1.2768974275074427</v>
      </c>
      <c r="BK22" s="30">
        <v>102</v>
      </c>
      <c r="BL22" s="30">
        <v>102</v>
      </c>
      <c r="BM22" s="30">
        <v>102</v>
      </c>
      <c r="BN22" s="96">
        <v>33574</v>
      </c>
      <c r="BO22" s="30">
        <v>22375</v>
      </c>
      <c r="BP22" s="31">
        <v>31540</v>
      </c>
      <c r="BQ22" s="35">
        <v>1560.5168357641091</v>
      </c>
      <c r="BR22" s="35">
        <v>237.8618944404659</v>
      </c>
      <c r="BS22" s="35">
        <v>117.7028022445561</v>
      </c>
      <c r="BT22" s="36">
        <v>4394.5268749999996</v>
      </c>
      <c r="BU22" s="35">
        <v>580.49123126556697</v>
      </c>
      <c r="BV22" s="37">
        <v>365.70321345001821</v>
      </c>
      <c r="BW22" s="32">
        <v>2.8160714285714286</v>
      </c>
      <c r="BX22" s="32">
        <v>-6.7549631292867396E-2</v>
      </c>
      <c r="BY22" s="32">
        <v>2.3733976930345513E-2</v>
      </c>
      <c r="BZ22" s="27">
        <v>1.1368223760092271</v>
      </c>
      <c r="CA22" s="28">
        <v>-6.8880417928861126E-2</v>
      </c>
      <c r="CB22" s="38">
        <v>-7.5126491935741058E-2</v>
      </c>
    </row>
    <row r="23" spans="1:80" x14ac:dyDescent="0.25">
      <c r="A23" s="23" t="s">
        <v>51</v>
      </c>
      <c r="B23" s="92">
        <v>23919.876300000004</v>
      </c>
      <c r="C23" s="14">
        <v>15977.467879999998</v>
      </c>
      <c r="D23" s="15">
        <v>27351.635659999996</v>
      </c>
      <c r="E23" s="92">
        <v>23455.800299999999</v>
      </c>
      <c r="F23" s="14">
        <v>17304.027880000001</v>
      </c>
      <c r="G23" s="15">
        <v>27093.09966</v>
      </c>
      <c r="H23" s="8">
        <v>1.0095425035615875</v>
      </c>
      <c r="I23" s="9">
        <v>-1.024262395759612E-2</v>
      </c>
      <c r="J23" s="10">
        <v>8.6204423502969529E-2</v>
      </c>
      <c r="K23" s="92">
        <v>13410.307000000001</v>
      </c>
      <c r="L23" s="14">
        <v>9327.116320000001</v>
      </c>
      <c r="M23" s="14">
        <v>13851.38882</v>
      </c>
      <c r="N23" s="11">
        <v>0.51125153614114005</v>
      </c>
      <c r="O23" s="12">
        <v>-6.0475151010097372E-2</v>
      </c>
      <c r="P23" s="13">
        <v>-2.7762639326080696E-2</v>
      </c>
      <c r="Q23" s="92">
        <v>6478.4070000000002</v>
      </c>
      <c r="R23" s="14">
        <v>5583.5995600000006</v>
      </c>
      <c r="S23" s="15">
        <v>9138.6560000000009</v>
      </c>
      <c r="T23" s="11">
        <v>0.33730566508387477</v>
      </c>
      <c r="U23" s="12">
        <v>6.1109290748269596E-2</v>
      </c>
      <c r="V23" s="13">
        <v>1.462937267836345E-2</v>
      </c>
      <c r="W23" s="92">
        <v>6.242</v>
      </c>
      <c r="X23" s="14">
        <v>3.6389999999999998</v>
      </c>
      <c r="Y23" s="15">
        <v>8.0269999999999992</v>
      </c>
      <c r="Z23" s="11">
        <v>2.9627470096568493E-4</v>
      </c>
      <c r="AA23" s="12">
        <v>3.0157155618063577E-5</v>
      </c>
      <c r="AB23" s="13">
        <v>8.5976842846422624E-5</v>
      </c>
      <c r="AC23" s="92">
        <v>7617.7615100000003</v>
      </c>
      <c r="AD23" s="14">
        <v>7025.0572400000001</v>
      </c>
      <c r="AE23" s="14">
        <v>5997.3239599999997</v>
      </c>
      <c r="AF23" s="14">
        <v>-1620.4375500000006</v>
      </c>
      <c r="AG23" s="15">
        <v>-1027.7332800000004</v>
      </c>
      <c r="AH23" s="92">
        <v>0</v>
      </c>
      <c r="AI23" s="14">
        <v>0</v>
      </c>
      <c r="AJ23" s="14">
        <v>0</v>
      </c>
      <c r="AK23" s="14">
        <v>0</v>
      </c>
      <c r="AL23" s="15">
        <v>0</v>
      </c>
      <c r="AM23" s="11">
        <v>0.21926747030967145</v>
      </c>
      <c r="AN23" s="12">
        <v>-9.9202467179093895E-2</v>
      </c>
      <c r="AO23" s="13">
        <v>-0.22041779726603158</v>
      </c>
      <c r="AP23" s="11">
        <v>0</v>
      </c>
      <c r="AQ23" s="12">
        <v>0</v>
      </c>
      <c r="AR23" s="13">
        <v>0</v>
      </c>
      <c r="AS23" s="12">
        <v>0</v>
      </c>
      <c r="AT23" s="12">
        <v>0</v>
      </c>
      <c r="AU23" s="12">
        <v>0</v>
      </c>
      <c r="AV23" s="92">
        <v>45295</v>
      </c>
      <c r="AW23" s="14">
        <v>28335</v>
      </c>
      <c r="AX23" s="15">
        <v>48916</v>
      </c>
      <c r="AY23" s="93">
        <v>82</v>
      </c>
      <c r="AZ23" s="94">
        <v>82.97</v>
      </c>
      <c r="BA23" s="95">
        <v>83.24</v>
      </c>
      <c r="BB23" s="93">
        <v>306</v>
      </c>
      <c r="BC23" s="94">
        <v>302.89999999999998</v>
      </c>
      <c r="BD23" s="95">
        <v>301.86</v>
      </c>
      <c r="BE23" s="16">
        <v>65.29446313204123</v>
      </c>
      <c r="BF23" s="16">
        <v>3.9191243786536987</v>
      </c>
      <c r="BG23" s="16">
        <v>8.3762999405262306</v>
      </c>
      <c r="BH23" s="17">
        <v>18.005403535119299</v>
      </c>
      <c r="BI23" s="16">
        <v>1.5584173332311373</v>
      </c>
      <c r="BJ23" s="18">
        <v>2.4144494248518829</v>
      </c>
      <c r="BK23" s="14">
        <v>2076</v>
      </c>
      <c r="BL23" s="14">
        <v>2076</v>
      </c>
      <c r="BM23" s="14">
        <v>2076</v>
      </c>
      <c r="BN23" s="92">
        <v>321731</v>
      </c>
      <c r="BO23" s="14">
        <v>194712</v>
      </c>
      <c r="BP23" s="15">
        <v>343589</v>
      </c>
      <c r="BQ23" s="19">
        <v>78.853221901748896</v>
      </c>
      <c r="BR23" s="19">
        <v>5.9482164779631859</v>
      </c>
      <c r="BS23" s="19">
        <v>-10.016636555870576</v>
      </c>
      <c r="BT23" s="20">
        <v>553.8698924687219</v>
      </c>
      <c r="BU23" s="19">
        <v>36.024649064372625</v>
      </c>
      <c r="BV23" s="21">
        <v>-56.824580091715802</v>
      </c>
      <c r="BW23" s="16">
        <v>7.0240616567176382</v>
      </c>
      <c r="BX23" s="16">
        <v>-7.8951920939940301E-2</v>
      </c>
      <c r="BY23" s="16">
        <v>0.15227764401250354</v>
      </c>
      <c r="BZ23" s="11">
        <v>0.60847536268842806</v>
      </c>
      <c r="CA23" s="12">
        <v>4.0796253101804014E-2</v>
      </c>
      <c r="CB23" s="22">
        <v>9.0288028354445382E-2</v>
      </c>
    </row>
    <row r="24" spans="1:80" x14ac:dyDescent="0.25">
      <c r="A24" s="7" t="s">
        <v>52</v>
      </c>
      <c r="B24" s="96">
        <v>2106.5102999999999</v>
      </c>
      <c r="C24" s="30">
        <v>1398.0052900000001</v>
      </c>
      <c r="D24" s="31">
        <v>2659.6469200000001</v>
      </c>
      <c r="E24" s="96">
        <v>1894.6263000000001</v>
      </c>
      <c r="F24" s="30">
        <v>1323.42129</v>
      </c>
      <c r="G24" s="31">
        <v>2200.9799199999998</v>
      </c>
      <c r="H24" s="24">
        <v>1.2083921783348213</v>
      </c>
      <c r="I24" s="25">
        <v>9.655798707504637E-2</v>
      </c>
      <c r="J24" s="26">
        <v>0.15203521886653282</v>
      </c>
      <c r="K24" s="96">
        <v>1332.9490000000001</v>
      </c>
      <c r="L24" s="30">
        <v>887.21600000000001</v>
      </c>
      <c r="M24" s="30">
        <v>1366.4959199999998</v>
      </c>
      <c r="N24" s="27">
        <v>0.62085796766378498</v>
      </c>
      <c r="O24" s="28">
        <v>-8.2683939254745598E-2</v>
      </c>
      <c r="P24" s="29">
        <v>-4.9537776083090956E-2</v>
      </c>
      <c r="Q24" s="96">
        <v>395.73899999999998</v>
      </c>
      <c r="R24" s="30">
        <v>285.52199999999999</v>
      </c>
      <c r="S24" s="31">
        <v>566.98500000000001</v>
      </c>
      <c r="T24" s="27">
        <v>0.25760571227746598</v>
      </c>
      <c r="U24" s="28">
        <v>4.873127619474088E-2</v>
      </c>
      <c r="V24" s="29">
        <v>4.1860354274346673E-2</v>
      </c>
      <c r="W24" s="96">
        <v>5.01</v>
      </c>
      <c r="X24" s="30">
        <v>2.9820000000000002</v>
      </c>
      <c r="Y24" s="31">
        <v>3.9740000000000002</v>
      </c>
      <c r="Z24" s="27">
        <v>1.8055594073752388E-3</v>
      </c>
      <c r="AA24" s="28">
        <v>-8.3876153338231286E-4</v>
      </c>
      <c r="AB24" s="29">
        <v>-4.4769133185081707E-4</v>
      </c>
      <c r="AC24" s="96">
        <v>178.63</v>
      </c>
      <c r="AD24" s="30">
        <v>131.68199999999999</v>
      </c>
      <c r="AE24" s="30">
        <v>212.298</v>
      </c>
      <c r="AF24" s="30">
        <v>33.668000000000006</v>
      </c>
      <c r="AG24" s="31">
        <v>80.616000000000014</v>
      </c>
      <c r="AH24" s="96">
        <v>0</v>
      </c>
      <c r="AI24" s="30">
        <v>0</v>
      </c>
      <c r="AJ24" s="30">
        <v>0</v>
      </c>
      <c r="AK24" s="30">
        <v>0</v>
      </c>
      <c r="AL24" s="31">
        <v>0</v>
      </c>
      <c r="AM24" s="27">
        <v>7.9821873498907889E-2</v>
      </c>
      <c r="AN24" s="28">
        <v>-4.9771422001845811E-3</v>
      </c>
      <c r="AO24" s="29">
        <v>-1.4370903124991716E-2</v>
      </c>
      <c r="AP24" s="27">
        <v>0</v>
      </c>
      <c r="AQ24" s="28">
        <v>0</v>
      </c>
      <c r="AR24" s="29">
        <v>0</v>
      </c>
      <c r="AS24" s="28">
        <v>0</v>
      </c>
      <c r="AT24" s="28">
        <v>0</v>
      </c>
      <c r="AU24" s="28">
        <v>0</v>
      </c>
      <c r="AV24" s="96">
        <v>3763</v>
      </c>
      <c r="AW24" s="30">
        <v>2406</v>
      </c>
      <c r="AX24" s="31">
        <v>4307</v>
      </c>
      <c r="AY24" s="97">
        <v>6</v>
      </c>
      <c r="AZ24" s="98">
        <v>6</v>
      </c>
      <c r="BA24" s="99">
        <v>6</v>
      </c>
      <c r="BB24" s="97">
        <v>21</v>
      </c>
      <c r="BC24" s="98">
        <v>21</v>
      </c>
      <c r="BD24" s="98">
        <v>21</v>
      </c>
      <c r="BE24" s="33">
        <v>79.759259259259267</v>
      </c>
      <c r="BF24" s="32">
        <v>10.07407407407409</v>
      </c>
      <c r="BG24" s="32">
        <v>12.925925925925938</v>
      </c>
      <c r="BH24" s="33">
        <v>22.788359788359788</v>
      </c>
      <c r="BI24" s="32">
        <v>2.8783068783068764</v>
      </c>
      <c r="BJ24" s="34">
        <v>3.693121693121693</v>
      </c>
      <c r="BK24" s="30">
        <v>120</v>
      </c>
      <c r="BL24" s="30">
        <v>120</v>
      </c>
      <c r="BM24" s="30">
        <v>120</v>
      </c>
      <c r="BN24" s="96">
        <v>24770</v>
      </c>
      <c r="BO24" s="30">
        <v>18892</v>
      </c>
      <c r="BP24" s="31">
        <v>29895</v>
      </c>
      <c r="BQ24" s="35">
        <v>73.623680214082626</v>
      </c>
      <c r="BR24" s="35">
        <v>-2.8650682719892444</v>
      </c>
      <c r="BS24" s="35">
        <v>3.5717381221918743</v>
      </c>
      <c r="BT24" s="36">
        <v>511.02389598328301</v>
      </c>
      <c r="BU24" s="35">
        <v>7.5356419306654061</v>
      </c>
      <c r="BV24" s="37">
        <v>-39.026515488038683</v>
      </c>
      <c r="BW24" s="32">
        <v>6.9410262363594146</v>
      </c>
      <c r="BX24" s="32">
        <v>0.35851228472508012</v>
      </c>
      <c r="BY24" s="32">
        <v>-0.91101033886918081</v>
      </c>
      <c r="BZ24" s="11">
        <v>0.91590073529411764</v>
      </c>
      <c r="CA24" s="12">
        <v>0.15979572918911156</v>
      </c>
      <c r="CB24" s="38">
        <v>4.6103313562994241E-2</v>
      </c>
    </row>
    <row r="25" spans="1:80" x14ac:dyDescent="0.25">
      <c r="A25" s="7" t="s">
        <v>53</v>
      </c>
      <c r="B25" s="96">
        <v>16393.571999999993</v>
      </c>
      <c r="C25" s="30">
        <v>10329.297003499996</v>
      </c>
      <c r="D25" s="31">
        <v>14825.991999009993</v>
      </c>
      <c r="E25" s="96">
        <v>16738.205000000002</v>
      </c>
      <c r="F25" s="30">
        <v>11240.781999999999</v>
      </c>
      <c r="G25" s="31">
        <v>15566.197</v>
      </c>
      <c r="H25" s="24">
        <v>0.95244792282983404</v>
      </c>
      <c r="I25" s="25">
        <v>-2.6962473924178165E-2</v>
      </c>
      <c r="J25" s="26">
        <v>3.3535252563655304E-2</v>
      </c>
      <c r="K25" s="96">
        <v>11203.882</v>
      </c>
      <c r="L25" s="30">
        <v>7401.5010000000002</v>
      </c>
      <c r="M25" s="30">
        <v>9961.6579999999994</v>
      </c>
      <c r="N25" s="27">
        <v>0.63995451168965667</v>
      </c>
      <c r="O25" s="28">
        <v>-2.9405315125703657E-2</v>
      </c>
      <c r="P25" s="29">
        <v>-1.8496208197981145E-2</v>
      </c>
      <c r="Q25" s="96">
        <v>2385.1770000000001</v>
      </c>
      <c r="R25" s="30">
        <v>1836.9739999999999</v>
      </c>
      <c r="S25" s="31">
        <v>2607.4</v>
      </c>
      <c r="T25" s="27">
        <v>0.16750398315015544</v>
      </c>
      <c r="U25" s="28">
        <v>2.5005011486228523E-2</v>
      </c>
      <c r="V25" s="29">
        <v>4.0835022619040706E-3</v>
      </c>
      <c r="W25" s="96">
        <v>2284.6529999999998</v>
      </c>
      <c r="X25" s="30">
        <v>1472.6</v>
      </c>
      <c r="Y25" s="31">
        <v>2077.5909999999999</v>
      </c>
      <c r="Z25" s="27">
        <v>0.13346811684318269</v>
      </c>
      <c r="AA25" s="28">
        <v>-3.02519292330658E-3</v>
      </c>
      <c r="AB25" s="29">
        <v>2.4629963809230382E-3</v>
      </c>
      <c r="AC25" s="96">
        <v>2266.7060000000001</v>
      </c>
      <c r="AD25" s="30">
        <v>2010.5675099999999</v>
      </c>
      <c r="AE25" s="30">
        <v>1610.89967</v>
      </c>
      <c r="AF25" s="30">
        <v>-655.80633000000012</v>
      </c>
      <c r="AG25" s="31">
        <v>-399.66783999999984</v>
      </c>
      <c r="AH25" s="96">
        <v>0</v>
      </c>
      <c r="AI25" s="30">
        <v>0</v>
      </c>
      <c r="AJ25" s="30">
        <v>0</v>
      </c>
      <c r="AK25" s="30">
        <v>0</v>
      </c>
      <c r="AL25" s="31">
        <v>0</v>
      </c>
      <c r="AM25" s="27">
        <v>0.10865375282190683</v>
      </c>
      <c r="AN25" s="28">
        <v>-2.9614221967236218E-2</v>
      </c>
      <c r="AO25" s="29">
        <v>-8.5993328128397509E-2</v>
      </c>
      <c r="AP25" s="27">
        <v>0</v>
      </c>
      <c r="AQ25" s="28">
        <v>0</v>
      </c>
      <c r="AR25" s="29">
        <v>0</v>
      </c>
      <c r="AS25" s="28">
        <v>0</v>
      </c>
      <c r="AT25" s="28">
        <v>0</v>
      </c>
      <c r="AU25" s="28">
        <v>0</v>
      </c>
      <c r="AV25" s="96">
        <v>7418</v>
      </c>
      <c r="AW25" s="30">
        <v>5395</v>
      </c>
      <c r="AX25" s="31">
        <v>8135</v>
      </c>
      <c r="AY25" s="97">
        <v>105</v>
      </c>
      <c r="AZ25" s="98">
        <v>107</v>
      </c>
      <c r="BA25" s="99">
        <v>103</v>
      </c>
      <c r="BB25" s="97">
        <v>168</v>
      </c>
      <c r="BC25" s="98">
        <v>170</v>
      </c>
      <c r="BD25" s="98">
        <v>175</v>
      </c>
      <c r="BE25" s="33">
        <v>8.7756202804746479</v>
      </c>
      <c r="BF25" s="32">
        <v>0.92588483073919825</v>
      </c>
      <c r="BG25" s="32">
        <v>0.37219348919738948</v>
      </c>
      <c r="BH25" s="33">
        <v>5.1650793650793654</v>
      </c>
      <c r="BI25" s="32">
        <v>0.25899470899470955</v>
      </c>
      <c r="BJ25" s="34">
        <v>-0.12413632119514428</v>
      </c>
      <c r="BK25" s="30">
        <v>323</v>
      </c>
      <c r="BL25" s="30">
        <v>295</v>
      </c>
      <c r="BM25" s="30">
        <v>292</v>
      </c>
      <c r="BN25" s="96">
        <v>38265</v>
      </c>
      <c r="BO25" s="30">
        <v>26387</v>
      </c>
      <c r="BP25" s="31">
        <v>38651</v>
      </c>
      <c r="BQ25" s="35">
        <v>402.73723836381981</v>
      </c>
      <c r="BR25" s="35">
        <v>-34.691351731567693</v>
      </c>
      <c r="BS25" s="35">
        <v>-23.259729840220075</v>
      </c>
      <c r="BT25" s="36">
        <v>1913.4845728334358</v>
      </c>
      <c r="BU25" s="35">
        <v>-342.9464058670228</v>
      </c>
      <c r="BV25" s="37">
        <v>-170.07094153171693</v>
      </c>
      <c r="BW25" s="32">
        <v>4.7511985248924402</v>
      </c>
      <c r="BX25" s="32">
        <v>-0.40719996526663227</v>
      </c>
      <c r="BY25" s="32">
        <v>-0.13981166973221182</v>
      </c>
      <c r="BZ25" s="27">
        <v>0.48664131748589851</v>
      </c>
      <c r="CA25" s="28">
        <v>5.2694459390433601E-2</v>
      </c>
      <c r="CB25" s="38">
        <v>-7.5435312827127343E-3</v>
      </c>
    </row>
    <row r="26" spans="1:80" x14ac:dyDescent="0.25">
      <c r="A26" s="7" t="s">
        <v>54</v>
      </c>
      <c r="B26" s="96">
        <v>34555.953779999989</v>
      </c>
      <c r="C26" s="30">
        <v>20557.367279999995</v>
      </c>
      <c r="D26" s="31">
        <v>30986.390279999978</v>
      </c>
      <c r="E26" s="96">
        <v>33491.795028599998</v>
      </c>
      <c r="F26" s="30">
        <v>21517.781449999999</v>
      </c>
      <c r="G26" s="31">
        <v>30862.392349999995</v>
      </c>
      <c r="H26" s="24">
        <v>1.0040177679226472</v>
      </c>
      <c r="I26" s="25">
        <v>-2.7755947116850255E-2</v>
      </c>
      <c r="J26" s="26">
        <v>4.8651280547156284E-2</v>
      </c>
      <c r="K26" s="96">
        <v>23756.723768599997</v>
      </c>
      <c r="L26" s="30">
        <v>15001.75735</v>
      </c>
      <c r="M26" s="30">
        <v>21132.966859999997</v>
      </c>
      <c r="N26" s="27">
        <v>0.6847481757194368</v>
      </c>
      <c r="O26" s="28">
        <v>-2.458148989905784E-2</v>
      </c>
      <c r="P26" s="29">
        <v>-1.2431381794844043E-2</v>
      </c>
      <c r="Q26" s="96">
        <v>3169.0765000000001</v>
      </c>
      <c r="R26" s="30">
        <v>2256.6525799999999</v>
      </c>
      <c r="S26" s="31">
        <v>3634.9051700000005</v>
      </c>
      <c r="T26" s="27">
        <v>0.11777781608041805</v>
      </c>
      <c r="U26" s="28">
        <v>2.3155342209017687E-2</v>
      </c>
      <c r="V26" s="29">
        <v>1.2903966271891443E-2</v>
      </c>
      <c r="W26" s="96">
        <v>4702.9414299999999</v>
      </c>
      <c r="X26" s="30">
        <v>2515.06673</v>
      </c>
      <c r="Y26" s="31">
        <v>3693.3122800000001</v>
      </c>
      <c r="Z26" s="27">
        <v>0.11967031713275464</v>
      </c>
      <c r="AA26" s="28">
        <v>-2.0750386683925481E-2</v>
      </c>
      <c r="AB26" s="29">
        <v>2.787136780534813E-3</v>
      </c>
      <c r="AC26" s="96">
        <v>16044.025919999998</v>
      </c>
      <c r="AD26" s="30">
        <v>14644.50532</v>
      </c>
      <c r="AE26" s="30">
        <v>14113.0903</v>
      </c>
      <c r="AF26" s="30">
        <v>-1930.9356199999984</v>
      </c>
      <c r="AG26" s="31">
        <v>-531.41502000000037</v>
      </c>
      <c r="AH26" s="96">
        <v>267.98631</v>
      </c>
      <c r="AI26" s="30">
        <v>0</v>
      </c>
      <c r="AJ26" s="30">
        <v>0</v>
      </c>
      <c r="AK26" s="30">
        <v>-267.98631</v>
      </c>
      <c r="AL26" s="31">
        <v>0</v>
      </c>
      <c r="AM26" s="27">
        <v>0.45546093534842064</v>
      </c>
      <c r="AN26" s="28">
        <v>-8.8302841081184802E-3</v>
      </c>
      <c r="AO26" s="29">
        <v>-0.2569116715392063</v>
      </c>
      <c r="AP26" s="27">
        <v>0</v>
      </c>
      <c r="AQ26" s="28">
        <v>-7.7551414643662045E-3</v>
      </c>
      <c r="AR26" s="29">
        <v>0</v>
      </c>
      <c r="AS26" s="28">
        <v>0</v>
      </c>
      <c r="AT26" s="28">
        <v>-8.0015511193459662E-3</v>
      </c>
      <c r="AU26" s="28">
        <v>0</v>
      </c>
      <c r="AV26" s="96">
        <v>18779</v>
      </c>
      <c r="AW26" s="30">
        <v>12790</v>
      </c>
      <c r="AX26" s="31">
        <v>18880</v>
      </c>
      <c r="AY26" s="97">
        <v>205.54</v>
      </c>
      <c r="AZ26" s="98">
        <v>198.23</v>
      </c>
      <c r="BA26" s="99">
        <v>199.5</v>
      </c>
      <c r="BB26" s="97">
        <v>387.22999999999996</v>
      </c>
      <c r="BC26" s="98">
        <v>383.86</v>
      </c>
      <c r="BD26" s="98">
        <v>379.45000000000005</v>
      </c>
      <c r="BE26" s="33">
        <v>10.515176830966304</v>
      </c>
      <c r="BF26" s="32">
        <v>0.36359779255258573</v>
      </c>
      <c r="BG26" s="32">
        <v>-0.23832499351367709</v>
      </c>
      <c r="BH26" s="33">
        <v>5.5284695685275462</v>
      </c>
      <c r="BI26" s="32">
        <v>0.14005556249610329</v>
      </c>
      <c r="BJ26" s="34">
        <v>-2.4770327962493788E-2</v>
      </c>
      <c r="BK26" s="30">
        <v>537</v>
      </c>
      <c r="BL26" s="30">
        <v>537</v>
      </c>
      <c r="BM26" s="30">
        <v>537</v>
      </c>
      <c r="BN26" s="96">
        <v>91570</v>
      </c>
      <c r="BO26" s="30">
        <v>58081</v>
      </c>
      <c r="BP26" s="31">
        <v>85751</v>
      </c>
      <c r="BQ26" s="35">
        <v>359.90708388240364</v>
      </c>
      <c r="BR26" s="35">
        <v>-5.8436535709107034</v>
      </c>
      <c r="BS26" s="35">
        <v>-10.571755152736955</v>
      </c>
      <c r="BT26" s="36">
        <v>1634.6606117584743</v>
      </c>
      <c r="BU26" s="35">
        <v>-148.81002185353896</v>
      </c>
      <c r="BV26" s="37">
        <v>-47.730432025732171</v>
      </c>
      <c r="BW26" s="32">
        <v>4.5418961864406784</v>
      </c>
      <c r="BX26" s="32">
        <v>-0.33429530405402286</v>
      </c>
      <c r="BY26" s="32">
        <v>7.7030684724643805E-4</v>
      </c>
      <c r="BZ26" s="27">
        <v>0.58707826706101429</v>
      </c>
      <c r="CA26" s="28">
        <v>-3.7542301693632707E-2</v>
      </c>
      <c r="CB26" s="38">
        <v>-1.0481328399750911E-2</v>
      </c>
    </row>
    <row r="27" spans="1:80" x14ac:dyDescent="0.25">
      <c r="A27" s="7" t="s">
        <v>55</v>
      </c>
      <c r="B27" s="96">
        <v>25629.956570000002</v>
      </c>
      <c r="C27" s="30">
        <v>17924.623929999998</v>
      </c>
      <c r="D27" s="31">
        <v>26952.641479999966</v>
      </c>
      <c r="E27" s="96">
        <v>27509.976039999998</v>
      </c>
      <c r="F27" s="30">
        <v>20545.705439999998</v>
      </c>
      <c r="G27" s="31">
        <v>30213.585230000001</v>
      </c>
      <c r="H27" s="24">
        <v>0.89207028145861544</v>
      </c>
      <c r="I27" s="25">
        <v>-3.9590165381962916E-2</v>
      </c>
      <c r="J27" s="26">
        <v>1.9643487336330034E-2</v>
      </c>
      <c r="K27" s="96">
        <v>16921.50836</v>
      </c>
      <c r="L27" s="30">
        <v>12401.05601</v>
      </c>
      <c r="M27" s="30">
        <v>17988.31985</v>
      </c>
      <c r="N27" s="27">
        <v>0.59537190681160346</v>
      </c>
      <c r="O27" s="28">
        <v>-1.9732531498187322E-2</v>
      </c>
      <c r="P27" s="29">
        <v>-8.2119441403647464E-3</v>
      </c>
      <c r="Q27" s="96">
        <v>4976.1191100000005</v>
      </c>
      <c r="R27" s="30">
        <v>3360.4275400000001</v>
      </c>
      <c r="S27" s="31">
        <v>4968.3472299999994</v>
      </c>
      <c r="T27" s="27">
        <v>0.16444083653689581</v>
      </c>
      <c r="U27" s="28">
        <v>-1.6443330819870844E-2</v>
      </c>
      <c r="V27" s="29">
        <v>8.8220138496497569E-4</v>
      </c>
      <c r="W27" s="96">
        <v>4081.8023700000003</v>
      </c>
      <c r="X27" s="30">
        <v>3509.9723800000002</v>
      </c>
      <c r="Y27" s="31">
        <v>5330.1695799999998</v>
      </c>
      <c r="Z27" s="27">
        <v>0.17641632197649651</v>
      </c>
      <c r="AA27" s="28">
        <v>2.8040970283532973E-2</v>
      </c>
      <c r="AB27" s="29">
        <v>5.5790445585836845E-3</v>
      </c>
      <c r="AC27" s="96">
        <v>11703.424080000003</v>
      </c>
      <c r="AD27" s="30">
        <v>13617.770789999999</v>
      </c>
      <c r="AE27" s="30">
        <v>13923.521319999996</v>
      </c>
      <c r="AF27" s="30">
        <v>2220.0972399999937</v>
      </c>
      <c r="AG27" s="31">
        <v>305.75052999999753</v>
      </c>
      <c r="AH27" s="96">
        <v>4391.83626</v>
      </c>
      <c r="AI27" s="30">
        <v>6104.6859599999998</v>
      </c>
      <c r="AJ27" s="30">
        <v>6103.8390099999997</v>
      </c>
      <c r="AK27" s="30">
        <v>1712.0027499999997</v>
      </c>
      <c r="AL27" s="31">
        <v>-0.84695000000010623</v>
      </c>
      <c r="AM27" s="27">
        <v>0.51659208728509431</v>
      </c>
      <c r="AN27" s="28">
        <v>5.9961423552369886E-2</v>
      </c>
      <c r="AO27" s="29">
        <v>-0.24313212468056222</v>
      </c>
      <c r="AP27" s="27">
        <v>0.22646533604245483</v>
      </c>
      <c r="AQ27" s="28">
        <v>5.5109748762971617E-2</v>
      </c>
      <c r="AR27" s="29">
        <v>-0.1141100636892371</v>
      </c>
      <c r="AS27" s="28">
        <v>0.20202299606401261</v>
      </c>
      <c r="AT27" s="28">
        <v>4.2377773050579548E-2</v>
      </c>
      <c r="AU27" s="28">
        <v>-9.510410808082323E-2</v>
      </c>
      <c r="AV27" s="96">
        <v>9752</v>
      </c>
      <c r="AW27" s="30">
        <v>6505</v>
      </c>
      <c r="AX27" s="31">
        <v>10083</v>
      </c>
      <c r="AY27" s="97">
        <v>236</v>
      </c>
      <c r="AZ27" s="98">
        <v>236</v>
      </c>
      <c r="BA27" s="99">
        <v>238</v>
      </c>
      <c r="BB27" s="97">
        <v>306</v>
      </c>
      <c r="BC27" s="98">
        <v>295</v>
      </c>
      <c r="BD27" s="98">
        <v>296</v>
      </c>
      <c r="BE27" s="33">
        <v>4.7072829131652663</v>
      </c>
      <c r="BF27" s="32">
        <v>0.11594581335358978</v>
      </c>
      <c r="BG27" s="32">
        <v>0.11335635949294964</v>
      </c>
      <c r="BH27" s="33">
        <v>3.7849099099099095</v>
      </c>
      <c r="BI27" s="32">
        <v>0.24387868260417234</v>
      </c>
      <c r="BJ27" s="34">
        <v>0.10976866697205656</v>
      </c>
      <c r="BK27" s="30">
        <v>390</v>
      </c>
      <c r="BL27" s="30">
        <v>401</v>
      </c>
      <c r="BM27" s="30">
        <v>406</v>
      </c>
      <c r="BN27" s="96">
        <v>52289</v>
      </c>
      <c r="BO27" s="30">
        <v>32712</v>
      </c>
      <c r="BP27" s="31">
        <v>49935</v>
      </c>
      <c r="BQ27" s="35">
        <v>605.05828036447383</v>
      </c>
      <c r="BR27" s="35">
        <v>78.944259442291354</v>
      </c>
      <c r="BS27" s="35">
        <v>-23.020266957609692</v>
      </c>
      <c r="BT27" s="36">
        <v>2996.4876752950513</v>
      </c>
      <c r="BU27" s="35">
        <v>175.53032910965339</v>
      </c>
      <c r="BV27" s="37">
        <v>-161.96050917843013</v>
      </c>
      <c r="BW27" s="32">
        <v>4.9523951204998511</v>
      </c>
      <c r="BX27" s="32">
        <v>-0.4094793667848089</v>
      </c>
      <c r="BY27" s="32">
        <v>-7.6351997101993696E-2</v>
      </c>
      <c r="BZ27" s="27">
        <v>0.45217871631411183</v>
      </c>
      <c r="CA27" s="28">
        <v>-3.8936151723833134E-2</v>
      </c>
      <c r="CB27" s="38">
        <v>1.4822530523766475E-3</v>
      </c>
    </row>
    <row r="28" spans="1:80" x14ac:dyDescent="0.25">
      <c r="A28" s="7" t="s">
        <v>56</v>
      </c>
      <c r="B28" s="96">
        <v>25047.984049999995</v>
      </c>
      <c r="C28" s="30">
        <v>14278.445990000004</v>
      </c>
      <c r="D28" s="31">
        <v>20970.313789999997</v>
      </c>
      <c r="E28" s="96">
        <v>23800.391540000001</v>
      </c>
      <c r="F28" s="30">
        <v>14811.646269999999</v>
      </c>
      <c r="G28" s="31">
        <v>21390.671449999994</v>
      </c>
      <c r="H28" s="24">
        <v>0.98034855235925766</v>
      </c>
      <c r="I28" s="25">
        <v>-7.2070438643610402E-2</v>
      </c>
      <c r="J28" s="26">
        <v>1.6347270549007864E-2</v>
      </c>
      <c r="K28" s="96">
        <v>14758.862279999999</v>
      </c>
      <c r="L28" s="30">
        <v>9117.8963199999998</v>
      </c>
      <c r="M28" s="30">
        <v>12917.1265</v>
      </c>
      <c r="N28" s="27">
        <v>0.60386727598492496</v>
      </c>
      <c r="O28" s="28">
        <v>-1.6242786288445443E-2</v>
      </c>
      <c r="P28" s="29">
        <v>-1.1722385946692282E-2</v>
      </c>
      <c r="Q28" s="96">
        <v>2165.6470300000001</v>
      </c>
      <c r="R28" s="30">
        <v>1987.90833</v>
      </c>
      <c r="S28" s="31">
        <v>3059.2791800000005</v>
      </c>
      <c r="T28" s="27">
        <v>0.14301931508559546</v>
      </c>
      <c r="U28" s="28">
        <v>5.2027239330861882E-2</v>
      </c>
      <c r="V28" s="29">
        <v>8.8067978702487948E-3</v>
      </c>
      <c r="W28" s="96">
        <v>5027.4058900000009</v>
      </c>
      <c r="X28" s="30">
        <v>2778.3013700000001</v>
      </c>
      <c r="Y28" s="31">
        <v>3910.9896600000002</v>
      </c>
      <c r="Z28" s="27">
        <v>0.18283622695724219</v>
      </c>
      <c r="AA28" s="28">
        <v>-2.8395839605642625E-2</v>
      </c>
      <c r="AB28" s="29">
        <v>-4.7392335523207541E-3</v>
      </c>
      <c r="AC28" s="96">
        <v>7672.5564000000004</v>
      </c>
      <c r="AD28" s="30">
        <v>7734.6464499999993</v>
      </c>
      <c r="AE28" s="30">
        <v>7405.2661499999995</v>
      </c>
      <c r="AF28" s="30">
        <v>-267.29025000000092</v>
      </c>
      <c r="AG28" s="31">
        <v>-329.38029999999981</v>
      </c>
      <c r="AH28" s="96">
        <v>10.332780000000001</v>
      </c>
      <c r="AI28" s="30">
        <v>0.29255000000000003</v>
      </c>
      <c r="AJ28" s="30">
        <v>0.29255000000000003</v>
      </c>
      <c r="AK28" s="30">
        <v>-10.040230000000001</v>
      </c>
      <c r="AL28" s="31">
        <v>0</v>
      </c>
      <c r="AM28" s="27">
        <v>0.35313091755123427</v>
      </c>
      <c r="AN28" s="28">
        <v>4.6816589632297345E-2</v>
      </c>
      <c r="AO28" s="29">
        <v>-0.18856994089071422</v>
      </c>
      <c r="AP28" s="27">
        <v>1.3950673458186726E-5</v>
      </c>
      <c r="AQ28" s="28">
        <v>-3.9856875243149891E-4</v>
      </c>
      <c r="AR28" s="29">
        <v>-6.5382509110961205E-6</v>
      </c>
      <c r="AS28" s="28">
        <v>1.3676522529170075E-5</v>
      </c>
      <c r="AT28" s="28">
        <v>-4.2046675543473526E-4</v>
      </c>
      <c r="AU28" s="28">
        <v>-6.0748268257318535E-6</v>
      </c>
      <c r="AV28" s="96">
        <v>11587</v>
      </c>
      <c r="AW28" s="30">
        <v>7565</v>
      </c>
      <c r="AX28" s="31">
        <v>11433</v>
      </c>
      <c r="AY28" s="97">
        <v>139.59</v>
      </c>
      <c r="AZ28" s="98">
        <v>138</v>
      </c>
      <c r="BA28" s="99">
        <v>137.04000000000002</v>
      </c>
      <c r="BB28" s="97">
        <v>273.14999999999998</v>
      </c>
      <c r="BC28" s="98">
        <v>274</v>
      </c>
      <c r="BD28" s="98">
        <v>268.38</v>
      </c>
      <c r="BE28" s="33">
        <v>9.2697995719011477</v>
      </c>
      <c r="BF28" s="32">
        <v>4.6757488338970532E-2</v>
      </c>
      <c r="BG28" s="32">
        <v>0.13332614194945691</v>
      </c>
      <c r="BH28" s="33">
        <v>4.7333383014134185</v>
      </c>
      <c r="BI28" s="32">
        <v>2.0014323948858603E-2</v>
      </c>
      <c r="BJ28" s="34">
        <v>0.13175679289760378</v>
      </c>
      <c r="BK28" s="30">
        <v>370</v>
      </c>
      <c r="BL28" s="30">
        <v>370</v>
      </c>
      <c r="BM28" s="30">
        <v>370</v>
      </c>
      <c r="BN28" s="96">
        <v>57783</v>
      </c>
      <c r="BO28" s="30">
        <v>35755</v>
      </c>
      <c r="BP28" s="31">
        <v>53563</v>
      </c>
      <c r="BQ28" s="35">
        <v>399.35536564419459</v>
      </c>
      <c r="BR28" s="35">
        <v>-12.537259176254338</v>
      </c>
      <c r="BS28" s="35">
        <v>-14.89848053116549</v>
      </c>
      <c r="BT28" s="36">
        <v>1870.9587553572987</v>
      </c>
      <c r="BU28" s="35">
        <v>-183.10109965262609</v>
      </c>
      <c r="BV28" s="37">
        <v>-86.958795204498983</v>
      </c>
      <c r="BW28" s="32">
        <v>4.6849470830053352</v>
      </c>
      <c r="BX28" s="32">
        <v>-0.30193476734419455</v>
      </c>
      <c r="BY28" s="32">
        <v>-4.1424364450051598E-2</v>
      </c>
      <c r="BZ28" s="27">
        <v>0.53222376788553261</v>
      </c>
      <c r="CA28" s="28">
        <v>-3.9828504166739442E-2</v>
      </c>
      <c r="CB28" s="38">
        <v>-1.6720063417332565E-3</v>
      </c>
    </row>
    <row r="29" spans="1:80" x14ac:dyDescent="0.25">
      <c r="A29" s="7" t="s">
        <v>57</v>
      </c>
      <c r="B29" s="96">
        <v>11410.688999999998</v>
      </c>
      <c r="C29" s="30">
        <v>7674.5185999999967</v>
      </c>
      <c r="D29" s="31">
        <v>10850.2461</v>
      </c>
      <c r="E29" s="96">
        <v>11819.21846</v>
      </c>
      <c r="F29" s="30">
        <v>8245.4736200000007</v>
      </c>
      <c r="G29" s="31">
        <v>11937.391939999998</v>
      </c>
      <c r="H29" s="24">
        <v>0.90892936702889249</v>
      </c>
      <c r="I29" s="25">
        <v>-5.6505787471162194E-2</v>
      </c>
      <c r="J29" s="26">
        <v>-2.1825972650430403E-2</v>
      </c>
      <c r="K29" s="96">
        <v>8496.5170899999994</v>
      </c>
      <c r="L29" s="30">
        <v>5690.3370100000002</v>
      </c>
      <c r="M29" s="30">
        <v>8231.9971000000005</v>
      </c>
      <c r="N29" s="27">
        <v>0.68959762244348344</v>
      </c>
      <c r="O29" s="28">
        <v>-2.9275382464152289E-2</v>
      </c>
      <c r="P29" s="29">
        <v>-5.1883080641490498E-4</v>
      </c>
      <c r="Q29" s="96">
        <v>1015.8740099999999</v>
      </c>
      <c r="R29" s="30">
        <v>1138.9210500000002</v>
      </c>
      <c r="S29" s="31">
        <v>1476.4660200000001</v>
      </c>
      <c r="T29" s="27">
        <v>0.12368413698913872</v>
      </c>
      <c r="U29" s="28">
        <v>3.7733106179610898E-2</v>
      </c>
      <c r="V29" s="29">
        <v>-1.4442682947252039E-2</v>
      </c>
      <c r="W29" s="96">
        <v>1484.28981</v>
      </c>
      <c r="X29" s="30">
        <v>986.29165999999998</v>
      </c>
      <c r="Y29" s="31">
        <v>1567.6630299999999</v>
      </c>
      <c r="Z29" s="27">
        <v>0.13132374624871371</v>
      </c>
      <c r="AA29" s="28">
        <v>5.7410086909547575E-3</v>
      </c>
      <c r="AB29" s="29">
        <v>1.1707614361798527E-2</v>
      </c>
      <c r="AC29" s="96">
        <v>4699.6523100000004</v>
      </c>
      <c r="AD29" s="30">
        <v>5683.7477700000009</v>
      </c>
      <c r="AE29" s="30">
        <v>5898.5390699999998</v>
      </c>
      <c r="AF29" s="30">
        <v>1198.8867599999994</v>
      </c>
      <c r="AG29" s="31">
        <v>214.79129999999896</v>
      </c>
      <c r="AH29" s="96">
        <v>721.27300000000002</v>
      </c>
      <c r="AI29" s="30">
        <v>640.13661999999999</v>
      </c>
      <c r="AJ29" s="30">
        <v>975.36298999999997</v>
      </c>
      <c r="AK29" s="30">
        <v>254.08998999999994</v>
      </c>
      <c r="AL29" s="31">
        <v>335.22636999999997</v>
      </c>
      <c r="AM29" s="27">
        <v>0.54363182324500448</v>
      </c>
      <c r="AN29" s="28">
        <v>0.13176779733035543</v>
      </c>
      <c r="AO29" s="29">
        <v>-0.19696808487170836</v>
      </c>
      <c r="AP29" s="27">
        <v>8.9893167492302306E-2</v>
      </c>
      <c r="AQ29" s="28">
        <v>2.6682874056033895E-2</v>
      </c>
      <c r="AR29" s="29">
        <v>6.4825129139160775E-3</v>
      </c>
      <c r="AS29" s="28">
        <v>8.1706539829000557E-2</v>
      </c>
      <c r="AT29" s="28">
        <v>2.0681100419362976E-2</v>
      </c>
      <c r="AU29" s="28">
        <v>4.0716276940200163E-3</v>
      </c>
      <c r="AV29" s="96">
        <v>7409</v>
      </c>
      <c r="AW29" s="30">
        <v>4974</v>
      </c>
      <c r="AX29" s="31">
        <v>7457</v>
      </c>
      <c r="AY29" s="97">
        <v>84.25</v>
      </c>
      <c r="AZ29" s="98">
        <v>80.64</v>
      </c>
      <c r="BA29" s="99">
        <v>81.75</v>
      </c>
      <c r="BB29" s="97">
        <v>180.32</v>
      </c>
      <c r="BC29" s="98">
        <v>177.36</v>
      </c>
      <c r="BD29" s="98">
        <v>176</v>
      </c>
      <c r="BE29" s="33">
        <v>10.135236153584778</v>
      </c>
      <c r="BF29" s="32">
        <v>0.36405250703021075</v>
      </c>
      <c r="BG29" s="32">
        <v>-0.14502178292315904</v>
      </c>
      <c r="BH29" s="33">
        <v>4.7077020202020199</v>
      </c>
      <c r="BI29" s="32">
        <v>0.14236139119679425</v>
      </c>
      <c r="BJ29" s="34">
        <v>3.3592863684203778E-2</v>
      </c>
      <c r="BK29" s="30">
        <v>270</v>
      </c>
      <c r="BL29" s="30">
        <v>270</v>
      </c>
      <c r="BM29" s="30">
        <v>270</v>
      </c>
      <c r="BN29" s="96">
        <v>33624</v>
      </c>
      <c r="BO29" s="30">
        <v>23149</v>
      </c>
      <c r="BP29" s="31">
        <v>33875</v>
      </c>
      <c r="BQ29" s="35">
        <v>352.39533402214016</v>
      </c>
      <c r="BR29" s="35">
        <v>0.88395940876876011</v>
      </c>
      <c r="BS29" s="35">
        <v>-3.7960185200863066</v>
      </c>
      <c r="BT29" s="36">
        <v>1600.8303526887485</v>
      </c>
      <c r="BU29" s="35">
        <v>5.5788396640487008</v>
      </c>
      <c r="BV29" s="37">
        <v>-56.884488485356997</v>
      </c>
      <c r="BW29" s="32">
        <v>4.5427115461982028</v>
      </c>
      <c r="BX29" s="32">
        <v>4.4472730169369257E-3</v>
      </c>
      <c r="BY29" s="32">
        <v>-0.11128925798354228</v>
      </c>
      <c r="BZ29" s="27">
        <v>0.46126089324618735</v>
      </c>
      <c r="CA29" s="28">
        <v>5.0948370801311982E-3</v>
      </c>
      <c r="CB29" s="38">
        <v>-1.2424394251254856E-2</v>
      </c>
    </row>
    <row r="30" spans="1:80" x14ac:dyDescent="0.25">
      <c r="A30" s="7" t="s">
        <v>58</v>
      </c>
      <c r="B30" s="96">
        <v>18099.870620000002</v>
      </c>
      <c r="C30" s="30">
        <v>11257.29232</v>
      </c>
      <c r="D30" s="31">
        <v>16041.8001</v>
      </c>
      <c r="E30" s="96">
        <v>18324.43806</v>
      </c>
      <c r="F30" s="30">
        <v>11793.919</v>
      </c>
      <c r="G30" s="31">
        <v>16654.401999999998</v>
      </c>
      <c r="H30" s="24">
        <v>0.96321681799202408</v>
      </c>
      <c r="I30" s="25">
        <v>-2.4528102792739204E-2</v>
      </c>
      <c r="J30" s="26">
        <v>8.7171033509449991E-3</v>
      </c>
      <c r="K30" s="96">
        <v>11826.353999999999</v>
      </c>
      <c r="L30" s="30">
        <v>8043.1019999999999</v>
      </c>
      <c r="M30" s="30">
        <v>11044.761</v>
      </c>
      <c r="N30" s="27">
        <v>0.66317367624487522</v>
      </c>
      <c r="O30" s="28">
        <v>1.7786682042009061E-2</v>
      </c>
      <c r="P30" s="29">
        <v>-1.8796583174406911E-2</v>
      </c>
      <c r="Q30" s="96">
        <v>1810.3910000000001</v>
      </c>
      <c r="R30" s="30">
        <v>1984.5609999999999</v>
      </c>
      <c r="S30" s="31">
        <v>3053.5569999999998</v>
      </c>
      <c r="T30" s="27">
        <v>0.18334834237818926</v>
      </c>
      <c r="U30" s="28">
        <v>8.4551806622374645E-2</v>
      </c>
      <c r="V30" s="29">
        <v>1.5078490770763425E-2</v>
      </c>
      <c r="W30" s="96">
        <v>2324.884</v>
      </c>
      <c r="X30" s="30">
        <v>1025.5889999999999</v>
      </c>
      <c r="Y30" s="31">
        <v>1458.1110000000001</v>
      </c>
      <c r="Z30" s="27">
        <v>8.7551087093970734E-2</v>
      </c>
      <c r="AA30" s="28">
        <v>-3.9322326016302825E-2</v>
      </c>
      <c r="AB30" s="29">
        <v>5.9195162763422959E-4</v>
      </c>
      <c r="AC30" s="96">
        <v>17945.270689999998</v>
      </c>
      <c r="AD30" s="30">
        <v>17584.445480000002</v>
      </c>
      <c r="AE30" s="30">
        <v>17099.885899999997</v>
      </c>
      <c r="AF30" s="30">
        <v>-845.38479000000007</v>
      </c>
      <c r="AG30" s="31">
        <v>-484.55958000000464</v>
      </c>
      <c r="AH30" s="96">
        <v>6932.07</v>
      </c>
      <c r="AI30" s="30">
        <v>7658.875</v>
      </c>
      <c r="AJ30" s="30">
        <v>9686.4140000000007</v>
      </c>
      <c r="AK30" s="30">
        <v>2754.344000000001</v>
      </c>
      <c r="AL30" s="31">
        <v>2027.5390000000007</v>
      </c>
      <c r="AM30" s="27">
        <v>1.0659580466907823</v>
      </c>
      <c r="AN30" s="28">
        <v>7.449954034263051E-2</v>
      </c>
      <c r="AO30" s="29">
        <v>-0.4960912436842233</v>
      </c>
      <c r="AP30" s="27">
        <v>0.60382338263895963</v>
      </c>
      <c r="AQ30" s="28">
        <v>0.22083335218315081</v>
      </c>
      <c r="AR30" s="29">
        <v>-7.6524500518790672E-2</v>
      </c>
      <c r="AS30" s="28">
        <v>0.58161283725467905</v>
      </c>
      <c r="AT30" s="28">
        <v>0.20331637996075208</v>
      </c>
      <c r="AU30" s="28">
        <v>-6.7779023076055767E-2</v>
      </c>
      <c r="AV30" s="96">
        <v>10092</v>
      </c>
      <c r="AW30" s="30">
        <v>7507</v>
      </c>
      <c r="AX30" s="31">
        <v>11048</v>
      </c>
      <c r="AY30" s="97">
        <v>124</v>
      </c>
      <c r="AZ30" s="98">
        <v>124</v>
      </c>
      <c r="BA30" s="99">
        <v>122</v>
      </c>
      <c r="BB30" s="97">
        <v>267</v>
      </c>
      <c r="BC30" s="98">
        <v>272</v>
      </c>
      <c r="BD30" s="98">
        <v>272</v>
      </c>
      <c r="BE30" s="33">
        <v>10.061930783242259</v>
      </c>
      <c r="BF30" s="32">
        <v>1.0189200305540869</v>
      </c>
      <c r="BG30" s="32">
        <v>-2.8122980198601155E-2</v>
      </c>
      <c r="BH30" s="33">
        <v>4.5130718954248366</v>
      </c>
      <c r="BI30" s="32">
        <v>0.31332158331497428</v>
      </c>
      <c r="BJ30" s="34">
        <v>-8.6805555555555358E-2</v>
      </c>
      <c r="BK30" s="30">
        <v>305</v>
      </c>
      <c r="BL30" s="30">
        <v>303</v>
      </c>
      <c r="BM30" s="30">
        <v>301</v>
      </c>
      <c r="BN30" s="96">
        <v>43748</v>
      </c>
      <c r="BO30" s="30">
        <v>32871</v>
      </c>
      <c r="BP30" s="31">
        <v>47723</v>
      </c>
      <c r="BQ30" s="35">
        <v>348.98061731240699</v>
      </c>
      <c r="BR30" s="35">
        <v>-69.882829245149878</v>
      </c>
      <c r="BS30" s="35">
        <v>-9.8134260692972362</v>
      </c>
      <c r="BT30" s="36">
        <v>1507.4585445329469</v>
      </c>
      <c r="BU30" s="35">
        <v>-308.28046260141673</v>
      </c>
      <c r="BV30" s="37">
        <v>-63.597669667133005</v>
      </c>
      <c r="BW30" s="32">
        <v>4.3196053584359158</v>
      </c>
      <c r="BX30" s="32">
        <v>-1.5313389086874629E-2</v>
      </c>
      <c r="BY30" s="32">
        <v>-5.9107842576472613E-2</v>
      </c>
      <c r="BZ30" s="27">
        <v>0.58289769396130542</v>
      </c>
      <c r="CA30" s="28">
        <v>5.7490860357750528E-2</v>
      </c>
      <c r="CB30" s="38">
        <v>-1.6467767446713855E-2</v>
      </c>
    </row>
    <row r="31" spans="1:80" x14ac:dyDescent="0.25">
      <c r="A31" s="7" t="s">
        <v>59</v>
      </c>
      <c r="B31" s="96">
        <v>20964.621999999988</v>
      </c>
      <c r="C31" s="30">
        <v>14631.049000000001</v>
      </c>
      <c r="D31" s="31">
        <v>21748.303999999996</v>
      </c>
      <c r="E31" s="96">
        <v>21359.403999999999</v>
      </c>
      <c r="F31" s="30">
        <v>15209.546</v>
      </c>
      <c r="G31" s="31">
        <v>22031.724999999999</v>
      </c>
      <c r="H31" s="24">
        <v>0.98713577806549413</v>
      </c>
      <c r="I31" s="25">
        <v>5.6185971553905922E-3</v>
      </c>
      <c r="J31" s="26">
        <v>2.5170904163275054E-2</v>
      </c>
      <c r="K31" s="96">
        <v>11959.588</v>
      </c>
      <c r="L31" s="30">
        <v>7457.1570000000002</v>
      </c>
      <c r="M31" s="30">
        <v>10836.397999999999</v>
      </c>
      <c r="N31" s="27">
        <v>0.49185426924128728</v>
      </c>
      <c r="O31" s="28">
        <v>-6.8067159277972911E-2</v>
      </c>
      <c r="P31" s="29">
        <v>1.559752889517152E-3</v>
      </c>
      <c r="Q31" s="96">
        <v>1438.0540000000001</v>
      </c>
      <c r="R31" s="30">
        <v>1323.7529999999999</v>
      </c>
      <c r="S31" s="31">
        <v>1904.4159999999999</v>
      </c>
      <c r="T31" s="27">
        <v>8.6439713640216548E-2</v>
      </c>
      <c r="U31" s="28">
        <v>1.9113209586077207E-2</v>
      </c>
      <c r="V31" s="29">
        <v>-5.946396534320525E-4</v>
      </c>
      <c r="W31" s="96">
        <v>7078.9989999999998</v>
      </c>
      <c r="X31" s="30">
        <v>5785.9489999999996</v>
      </c>
      <c r="Y31" s="31">
        <v>8360.2479999999996</v>
      </c>
      <c r="Z31" s="27">
        <v>0.37946406829242829</v>
      </c>
      <c r="AA31" s="28">
        <v>4.8041009858775352E-2</v>
      </c>
      <c r="AB31" s="29">
        <v>-9.5156015565289742E-4</v>
      </c>
      <c r="AC31" s="96">
        <v>3715.6890199999998</v>
      </c>
      <c r="AD31" s="30">
        <v>3684.3009999999999</v>
      </c>
      <c r="AE31" s="30">
        <v>3347.7719999999999</v>
      </c>
      <c r="AF31" s="30">
        <v>-367.91701999999987</v>
      </c>
      <c r="AG31" s="31">
        <v>-336.529</v>
      </c>
      <c r="AH31" s="96">
        <v>0</v>
      </c>
      <c r="AI31" s="30">
        <v>0</v>
      </c>
      <c r="AJ31" s="30">
        <v>0</v>
      </c>
      <c r="AK31" s="30">
        <v>0</v>
      </c>
      <c r="AL31" s="31">
        <v>0</v>
      </c>
      <c r="AM31" s="27">
        <v>0.15393255492474267</v>
      </c>
      <c r="AN31" s="28">
        <v>-2.3303601300730975E-2</v>
      </c>
      <c r="AO31" s="29">
        <v>-9.7881310232841023E-2</v>
      </c>
      <c r="AP31" s="27">
        <v>0</v>
      </c>
      <c r="AQ31" s="28">
        <v>0</v>
      </c>
      <c r="AR31" s="29">
        <v>0</v>
      </c>
      <c r="AS31" s="28">
        <v>0</v>
      </c>
      <c r="AT31" s="28">
        <v>0</v>
      </c>
      <c r="AU31" s="28">
        <v>0</v>
      </c>
      <c r="AV31" s="96">
        <v>10201</v>
      </c>
      <c r="AW31" s="30">
        <v>6677</v>
      </c>
      <c r="AX31" s="31">
        <v>6677</v>
      </c>
      <c r="AY31" s="97">
        <v>107</v>
      </c>
      <c r="AZ31" s="98">
        <v>109.44</v>
      </c>
      <c r="BA31" s="99">
        <v>108.08000000000001</v>
      </c>
      <c r="BB31" s="97">
        <v>213</v>
      </c>
      <c r="BC31" s="98">
        <v>201.91</v>
      </c>
      <c r="BD31" s="98">
        <v>199.98</v>
      </c>
      <c r="BE31" s="33">
        <v>6.8642569290237674</v>
      </c>
      <c r="BF31" s="32">
        <v>-3.7286818041018819</v>
      </c>
      <c r="BG31" s="32">
        <v>-3.3041763068436794</v>
      </c>
      <c r="BH31" s="33">
        <v>3.7098154259870433</v>
      </c>
      <c r="BI31" s="32">
        <v>-1.6115199939399258</v>
      </c>
      <c r="BJ31" s="34">
        <v>-1.8017161144682752</v>
      </c>
      <c r="BK31" s="30">
        <v>303</v>
      </c>
      <c r="BL31" s="30">
        <v>303</v>
      </c>
      <c r="BM31" s="30">
        <v>303</v>
      </c>
      <c r="BN31" s="96">
        <v>47346</v>
      </c>
      <c r="BO31" s="30">
        <v>30002</v>
      </c>
      <c r="BP31" s="31">
        <v>44359</v>
      </c>
      <c r="BQ31" s="35">
        <v>496.66865799499539</v>
      </c>
      <c r="BR31" s="35">
        <v>45.534369987560751</v>
      </c>
      <c r="BS31" s="35">
        <v>-10.28241193367603</v>
      </c>
      <c r="BT31" s="36">
        <v>3299.644301332934</v>
      </c>
      <c r="BU31" s="35">
        <v>1205.7903654442957</v>
      </c>
      <c r="BV31" s="37">
        <v>1021.7431481204135</v>
      </c>
      <c r="BW31" s="32">
        <v>6.643552493634866</v>
      </c>
      <c r="BX31" s="32">
        <v>2.0022428181128582</v>
      </c>
      <c r="BY31" s="32">
        <v>2.1502171633967349</v>
      </c>
      <c r="BZ31" s="27">
        <v>0.53823286740438747</v>
      </c>
      <c r="CA31" s="28">
        <v>-3.4138655462184975E-2</v>
      </c>
      <c r="CB31" s="38">
        <v>-8.8196279003915912E-3</v>
      </c>
    </row>
    <row r="32" spans="1:80" x14ac:dyDescent="0.25">
      <c r="A32" s="7" t="s">
        <v>60</v>
      </c>
      <c r="B32" s="96">
        <v>20926.661240000012</v>
      </c>
      <c r="C32" s="30">
        <v>13266.59914</v>
      </c>
      <c r="D32" s="31">
        <v>20038.623049999991</v>
      </c>
      <c r="E32" s="96">
        <v>20880.871500000001</v>
      </c>
      <c r="F32" s="30">
        <v>13570.444</v>
      </c>
      <c r="G32" s="31">
        <v>20221.778780000001</v>
      </c>
      <c r="H32" s="24">
        <v>0.99094264990272984</v>
      </c>
      <c r="I32" s="25">
        <v>-1.1250253779475639E-2</v>
      </c>
      <c r="J32" s="26">
        <v>1.3332842883887919E-2</v>
      </c>
      <c r="K32" s="96">
        <v>13318.23</v>
      </c>
      <c r="L32" s="30">
        <v>8433.33</v>
      </c>
      <c r="M32" s="30">
        <v>12451.894</v>
      </c>
      <c r="N32" s="27">
        <v>0.61576650281207357</v>
      </c>
      <c r="O32" s="28">
        <v>-2.2053139916918818E-2</v>
      </c>
      <c r="P32" s="29">
        <v>-5.6818447880492284E-3</v>
      </c>
      <c r="Q32" s="96">
        <v>2702.2750000000001</v>
      </c>
      <c r="R32" s="30">
        <v>2400.8490000000002</v>
      </c>
      <c r="S32" s="31">
        <v>3583.5727800000004</v>
      </c>
      <c r="T32" s="27">
        <v>0.17721352898708748</v>
      </c>
      <c r="U32" s="28">
        <v>4.7799629763580459E-2</v>
      </c>
      <c r="V32" s="29">
        <v>2.9603093028107708E-4</v>
      </c>
      <c r="W32" s="96">
        <v>4257.2150000000001</v>
      </c>
      <c r="X32" s="30">
        <v>2347.5070000000001</v>
      </c>
      <c r="Y32" s="31">
        <v>3578.4589999999998</v>
      </c>
      <c r="Z32" s="27">
        <v>0.17696064421094412</v>
      </c>
      <c r="AA32" s="28">
        <v>-2.6920453376385989E-2</v>
      </c>
      <c r="AB32" s="29">
        <v>3.9738944774792284E-3</v>
      </c>
      <c r="AC32" s="96">
        <v>2261.2012599999998</v>
      </c>
      <c r="AD32" s="30">
        <v>1983.5918599999998</v>
      </c>
      <c r="AE32" s="30">
        <v>2036.396</v>
      </c>
      <c r="AF32" s="30">
        <v>-224.80525999999986</v>
      </c>
      <c r="AG32" s="31">
        <v>52.804140000000189</v>
      </c>
      <c r="AH32" s="96">
        <v>0</v>
      </c>
      <c r="AI32" s="30">
        <v>0</v>
      </c>
      <c r="AJ32" s="30">
        <v>0</v>
      </c>
      <c r="AK32" s="30">
        <v>0</v>
      </c>
      <c r="AL32" s="31">
        <v>0</v>
      </c>
      <c r="AM32" s="27">
        <v>0.1016235494284624</v>
      </c>
      <c r="AN32" s="28">
        <v>-6.4300590314410877E-3</v>
      </c>
      <c r="AO32" s="29">
        <v>-4.7894185981156648E-2</v>
      </c>
      <c r="AP32" s="27">
        <v>0</v>
      </c>
      <c r="AQ32" s="28">
        <v>0</v>
      </c>
      <c r="AR32" s="29">
        <v>0</v>
      </c>
      <c r="AS32" s="28">
        <v>0</v>
      </c>
      <c r="AT32" s="28">
        <v>0</v>
      </c>
      <c r="AU32" s="28">
        <v>0</v>
      </c>
      <c r="AV32" s="96">
        <v>10746</v>
      </c>
      <c r="AW32" s="30">
        <v>6968</v>
      </c>
      <c r="AX32" s="31">
        <v>10624</v>
      </c>
      <c r="AY32" s="97">
        <v>121.5</v>
      </c>
      <c r="AZ32" s="98">
        <v>120</v>
      </c>
      <c r="BA32" s="99">
        <v>120</v>
      </c>
      <c r="BB32" s="97">
        <v>181</v>
      </c>
      <c r="BC32" s="98">
        <v>181.5</v>
      </c>
      <c r="BD32" s="98">
        <v>175</v>
      </c>
      <c r="BE32" s="33">
        <v>9.837037037037037</v>
      </c>
      <c r="BF32" s="32">
        <v>9.8765432098772976E-3</v>
      </c>
      <c r="BG32" s="32">
        <v>0.1592592592592581</v>
      </c>
      <c r="BH32" s="33">
        <v>6.7453968253968259</v>
      </c>
      <c r="BI32" s="32">
        <v>0.14871174252389796</v>
      </c>
      <c r="BJ32" s="34">
        <v>0.34686606322970004</v>
      </c>
      <c r="BK32" s="30">
        <v>334</v>
      </c>
      <c r="BL32" s="30">
        <v>332</v>
      </c>
      <c r="BM32" s="30">
        <v>331</v>
      </c>
      <c r="BN32" s="96">
        <v>53480</v>
      </c>
      <c r="BO32" s="30">
        <v>32780</v>
      </c>
      <c r="BP32" s="31">
        <v>48824</v>
      </c>
      <c r="BQ32" s="35">
        <v>414.17701908897266</v>
      </c>
      <c r="BR32" s="35">
        <v>23.734395678351859</v>
      </c>
      <c r="BS32" s="35">
        <v>0.19154013839300887</v>
      </c>
      <c r="BT32" s="36">
        <v>1903.4053821536145</v>
      </c>
      <c r="BU32" s="35">
        <v>-39.724294004956164</v>
      </c>
      <c r="BV32" s="37">
        <v>-44.13250533203427</v>
      </c>
      <c r="BW32" s="32">
        <v>4.5956325301204819</v>
      </c>
      <c r="BX32" s="32">
        <v>-0.38110299937886705</v>
      </c>
      <c r="BY32" s="32">
        <v>-0.10873027125724466</v>
      </c>
      <c r="BZ32" s="27">
        <v>0.54229607250755285</v>
      </c>
      <c r="CA32" s="28">
        <v>-4.4223196646446916E-2</v>
      </c>
      <c r="CB32" s="38">
        <v>-3.200832238503204E-3</v>
      </c>
    </row>
    <row r="33" spans="1:80" x14ac:dyDescent="0.25">
      <c r="A33" s="23" t="s">
        <v>61</v>
      </c>
      <c r="B33" s="92">
        <v>20112.06292</v>
      </c>
      <c r="C33" s="14">
        <v>14376.996750000002</v>
      </c>
      <c r="D33" s="15">
        <v>21033.018</v>
      </c>
      <c r="E33" s="92">
        <v>20045.780920000001</v>
      </c>
      <c r="F33" s="14">
        <v>14290.212890000001</v>
      </c>
      <c r="G33" s="15">
        <v>20979.142</v>
      </c>
      <c r="H33" s="8">
        <v>1.0025680745189676</v>
      </c>
      <c r="I33" s="9">
        <v>-7.384566790198388E-4</v>
      </c>
      <c r="J33" s="10">
        <v>-3.504883292649863E-3</v>
      </c>
      <c r="K33" s="92">
        <v>12731.220920000002</v>
      </c>
      <c r="L33" s="14">
        <v>9008.7014599999984</v>
      </c>
      <c r="M33" s="14">
        <v>12893.295000000002</v>
      </c>
      <c r="N33" s="11">
        <v>0.61457684971101312</v>
      </c>
      <c r="O33" s="12">
        <v>-2.0530406564438608E-2</v>
      </c>
      <c r="P33" s="13">
        <v>-1.5833734745996919E-2</v>
      </c>
      <c r="Q33" s="92">
        <v>2204.2779999999998</v>
      </c>
      <c r="R33" s="14">
        <v>1918.1263200000001</v>
      </c>
      <c r="S33" s="15">
        <v>2254.9830000000002</v>
      </c>
      <c r="T33" s="11">
        <v>0.1074869029438859</v>
      </c>
      <c r="U33" s="12">
        <v>-2.4752885415431358E-3</v>
      </c>
      <c r="V33" s="13">
        <v>-2.6739671199195333E-2</v>
      </c>
      <c r="W33" s="92">
        <v>1910.18</v>
      </c>
      <c r="X33" s="14">
        <v>1406.9168999999999</v>
      </c>
      <c r="Y33" s="15">
        <v>2565.143</v>
      </c>
      <c r="Z33" s="11">
        <v>0.12227111099205105</v>
      </c>
      <c r="AA33" s="12">
        <v>2.6980236187858095E-2</v>
      </c>
      <c r="AB33" s="13">
        <v>2.3817931124833561E-2</v>
      </c>
      <c r="AC33" s="92">
        <v>6666.8206500000006</v>
      </c>
      <c r="AD33" s="14">
        <v>4721.1130899999998</v>
      </c>
      <c r="AE33" s="14">
        <v>4264.5969699999996</v>
      </c>
      <c r="AF33" s="14">
        <v>-2402.223680000001</v>
      </c>
      <c r="AG33" s="15">
        <v>-456.51612000000023</v>
      </c>
      <c r="AH33" s="92">
        <v>1204.3040000000001</v>
      </c>
      <c r="AI33" s="14">
        <v>430.09500000000003</v>
      </c>
      <c r="AJ33" s="14">
        <v>304.83699999999999</v>
      </c>
      <c r="AK33" s="14">
        <v>-899.4670000000001</v>
      </c>
      <c r="AL33" s="15">
        <v>-125.25800000000004</v>
      </c>
      <c r="AM33" s="11">
        <v>0.20275725385676938</v>
      </c>
      <c r="AN33" s="12">
        <v>-0.12872642718175439</v>
      </c>
      <c r="AO33" s="13">
        <v>-0.12562239121757476</v>
      </c>
      <c r="AP33" s="11">
        <v>1.4493260073280971E-2</v>
      </c>
      <c r="AQ33" s="12">
        <v>-4.5386425307098695E-2</v>
      </c>
      <c r="AR33" s="13">
        <v>-1.5422236708061766E-2</v>
      </c>
      <c r="AS33" s="12">
        <v>1.4530479845171933E-2</v>
      </c>
      <c r="AT33" s="12">
        <v>-4.5547199583043631E-2</v>
      </c>
      <c r="AU33" s="12">
        <v>-1.5566692486037472E-2</v>
      </c>
      <c r="AV33" s="92">
        <v>10505</v>
      </c>
      <c r="AW33" s="14">
        <v>7520</v>
      </c>
      <c r="AX33" s="15">
        <v>11371</v>
      </c>
      <c r="AY33" s="93">
        <v>127.58999999999999</v>
      </c>
      <c r="AZ33" s="94">
        <v>126.81</v>
      </c>
      <c r="BA33" s="95">
        <v>125.57000000000001</v>
      </c>
      <c r="BB33" s="93">
        <v>237.53</v>
      </c>
      <c r="BC33" s="94">
        <v>241.82</v>
      </c>
      <c r="BD33" s="94">
        <v>239.51</v>
      </c>
      <c r="BE33" s="17">
        <v>10.061674320653374</v>
      </c>
      <c r="BF33" s="16">
        <v>0.91344779645694629</v>
      </c>
      <c r="BG33" s="16">
        <v>0.17812149884647077</v>
      </c>
      <c r="BH33" s="17">
        <v>5.2751218923821321</v>
      </c>
      <c r="BI33" s="16">
        <v>0.36112272502549381</v>
      </c>
      <c r="BJ33" s="18">
        <v>9.2203468209882899E-2</v>
      </c>
      <c r="BK33" s="14">
        <v>339.90000000000003</v>
      </c>
      <c r="BL33" s="14">
        <v>340</v>
      </c>
      <c r="BM33" s="14">
        <v>340.10000000000008</v>
      </c>
      <c r="BN33" s="92">
        <v>57807</v>
      </c>
      <c r="BO33" s="14">
        <v>38295</v>
      </c>
      <c r="BP33" s="15">
        <v>57090</v>
      </c>
      <c r="BQ33" s="19">
        <v>367.47489928183569</v>
      </c>
      <c r="BR33" s="19">
        <v>20.704077063073214</v>
      </c>
      <c r="BS33" s="19">
        <v>-5.6864243896619087</v>
      </c>
      <c r="BT33" s="20">
        <v>1844.9689561164366</v>
      </c>
      <c r="BU33" s="19">
        <v>-63.244363255291319</v>
      </c>
      <c r="BV33" s="21">
        <v>-55.325311170797477</v>
      </c>
      <c r="BW33" s="16">
        <v>5.0206666080379918</v>
      </c>
      <c r="BX33" s="16">
        <v>-0.48214157853982798</v>
      </c>
      <c r="BY33" s="16">
        <v>-7.1753604727965659E-2</v>
      </c>
      <c r="BZ33" s="11">
        <v>0.61714115225625665</v>
      </c>
      <c r="CA33" s="12">
        <v>-5.8281114897060782E-3</v>
      </c>
      <c r="CB33" s="22">
        <v>-5.137040788917191E-3</v>
      </c>
    </row>
    <row r="34" spans="1:80" x14ac:dyDescent="0.25">
      <c r="A34" s="7" t="s">
        <v>62</v>
      </c>
      <c r="B34" s="96">
        <v>13224.350699999997</v>
      </c>
      <c r="C34" s="30">
        <v>7359.4459999999999</v>
      </c>
      <c r="D34" s="31">
        <v>10671.365829999995</v>
      </c>
      <c r="E34" s="96">
        <v>12697.833699999999</v>
      </c>
      <c r="F34" s="30">
        <v>7594.4859999999999</v>
      </c>
      <c r="G34" s="31">
        <v>10771.877829999999</v>
      </c>
      <c r="H34" s="24">
        <v>0.99066903639400039</v>
      </c>
      <c r="I34" s="25">
        <v>-5.0796068004082762E-2</v>
      </c>
      <c r="J34" s="26">
        <v>2.1617806330504363E-2</v>
      </c>
      <c r="K34" s="96">
        <v>8420.0190000000002</v>
      </c>
      <c r="L34" s="30">
        <v>4917.1450000000004</v>
      </c>
      <c r="M34" s="30">
        <v>6889.69</v>
      </c>
      <c r="N34" s="27">
        <v>0.6395997159206549</v>
      </c>
      <c r="O34" s="28">
        <v>-2.3507015426756039E-2</v>
      </c>
      <c r="P34" s="29">
        <v>-7.8627983298158455E-3</v>
      </c>
      <c r="Q34" s="96">
        <v>925.26099999999997</v>
      </c>
      <c r="R34" s="30">
        <v>990.95500000000004</v>
      </c>
      <c r="S34" s="31">
        <v>1342.789</v>
      </c>
      <c r="T34" s="27">
        <v>0.12465690951862569</v>
      </c>
      <c r="U34" s="28">
        <v>5.1789283287231591E-2</v>
      </c>
      <c r="V34" s="29">
        <v>-5.826575472985332E-3</v>
      </c>
      <c r="W34" s="96">
        <v>2384.902</v>
      </c>
      <c r="X34" s="30">
        <v>918.38199999999995</v>
      </c>
      <c r="Y34" s="31">
        <v>1355.2660000000001</v>
      </c>
      <c r="Z34" s="27">
        <v>0.1258152033831598</v>
      </c>
      <c r="AA34" s="28">
        <v>-6.200439296263266E-2</v>
      </c>
      <c r="AB34" s="29">
        <v>4.8877304771593189E-3</v>
      </c>
      <c r="AC34" s="96">
        <v>1346.6420000000001</v>
      </c>
      <c r="AD34" s="30">
        <v>1403.701</v>
      </c>
      <c r="AE34" s="30">
        <v>1313.44</v>
      </c>
      <c r="AF34" s="30">
        <v>-33.201999999999998</v>
      </c>
      <c r="AG34" s="31">
        <v>-90.260999999999967</v>
      </c>
      <c r="AH34" s="96">
        <v>0</v>
      </c>
      <c r="AI34" s="30">
        <v>0</v>
      </c>
      <c r="AJ34" s="30">
        <v>0</v>
      </c>
      <c r="AK34" s="30">
        <v>0</v>
      </c>
      <c r="AL34" s="31">
        <v>0</v>
      </c>
      <c r="AM34" s="27">
        <v>0.12308077718670063</v>
      </c>
      <c r="AN34" s="28">
        <v>2.1250295634211228E-2</v>
      </c>
      <c r="AO34" s="29">
        <v>-6.7653824303683302E-2</v>
      </c>
      <c r="AP34" s="27">
        <v>0</v>
      </c>
      <c r="AQ34" s="28">
        <v>0</v>
      </c>
      <c r="AR34" s="29">
        <v>0</v>
      </c>
      <c r="AS34" s="28">
        <v>0</v>
      </c>
      <c r="AT34" s="28">
        <v>0</v>
      </c>
      <c r="AU34" s="28">
        <v>0</v>
      </c>
      <c r="AV34" s="96">
        <v>6891</v>
      </c>
      <c r="AW34" s="30">
        <v>4040</v>
      </c>
      <c r="AX34" s="31">
        <v>6629</v>
      </c>
      <c r="AY34" s="97">
        <v>80</v>
      </c>
      <c r="AZ34" s="98">
        <v>80</v>
      </c>
      <c r="BA34" s="99">
        <v>80</v>
      </c>
      <c r="BB34" s="97">
        <v>144</v>
      </c>
      <c r="BC34" s="98">
        <v>143</v>
      </c>
      <c r="BD34" s="98">
        <v>140</v>
      </c>
      <c r="BE34" s="33">
        <v>9.2069444444444439</v>
      </c>
      <c r="BF34" s="32">
        <v>-0.36388888888888893</v>
      </c>
      <c r="BG34" s="32">
        <v>0.79027777777777786</v>
      </c>
      <c r="BH34" s="33">
        <v>5.2611111111111111</v>
      </c>
      <c r="BI34" s="32">
        <v>-5.601851851851869E-2</v>
      </c>
      <c r="BJ34" s="34">
        <v>0.55248640248640246</v>
      </c>
      <c r="BK34" s="30">
        <v>300</v>
      </c>
      <c r="BL34" s="30">
        <v>300</v>
      </c>
      <c r="BM34" s="30">
        <v>298</v>
      </c>
      <c r="BN34" s="96">
        <v>35571</v>
      </c>
      <c r="BO34" s="30">
        <v>23490</v>
      </c>
      <c r="BP34" s="31">
        <v>34118</v>
      </c>
      <c r="BQ34" s="35">
        <v>315.7241875256463</v>
      </c>
      <c r="BR34" s="35">
        <v>-41.247325785759017</v>
      </c>
      <c r="BS34" s="35">
        <v>-7.5830070252264363</v>
      </c>
      <c r="BT34" s="36">
        <v>1624.9627138331573</v>
      </c>
      <c r="BU34" s="35">
        <v>-217.70652140120615</v>
      </c>
      <c r="BV34" s="37">
        <v>-254.86055349357548</v>
      </c>
      <c r="BW34" s="32">
        <v>5.1467793030623019</v>
      </c>
      <c r="BX34" s="32">
        <v>-1.5171066985586457E-2</v>
      </c>
      <c r="BY34" s="32">
        <v>-0.66757713258126206</v>
      </c>
      <c r="BZ34" s="27">
        <v>0.42091887090406632</v>
      </c>
      <c r="CA34" s="28">
        <v>-1.3403473418277967E-2</v>
      </c>
      <c r="CB34" s="38">
        <v>-1.1677814178806589E-2</v>
      </c>
    </row>
    <row r="35" spans="1:80" x14ac:dyDescent="0.25">
      <c r="A35" s="7" t="s">
        <v>63</v>
      </c>
      <c r="B35" s="96">
        <v>8869.1014800000012</v>
      </c>
      <c r="C35" s="30">
        <v>5572.0061500000002</v>
      </c>
      <c r="D35" s="31">
        <v>7819.4777700000022</v>
      </c>
      <c r="E35" s="96">
        <v>9850.6569999999992</v>
      </c>
      <c r="F35" s="30">
        <v>6253.0389999999998</v>
      </c>
      <c r="G35" s="31">
        <v>8669.7690000000002</v>
      </c>
      <c r="H35" s="24">
        <v>0.90192458068952031</v>
      </c>
      <c r="I35" s="25">
        <v>1.5682410057812346E-3</v>
      </c>
      <c r="J35" s="26">
        <v>1.0836879173505398E-2</v>
      </c>
      <c r="K35" s="96">
        <v>7411.2520000000004</v>
      </c>
      <c r="L35" s="30">
        <v>4718.9080000000004</v>
      </c>
      <c r="M35" s="30">
        <v>6602.4840000000004</v>
      </c>
      <c r="N35" s="27">
        <v>0.76155247042914298</v>
      </c>
      <c r="O35" s="28">
        <v>9.191282743895135E-3</v>
      </c>
      <c r="P35" s="29">
        <v>6.8941354979198399E-3</v>
      </c>
      <c r="Q35" s="96">
        <v>806.96199999999999</v>
      </c>
      <c r="R35" s="30">
        <v>700.98699999999997</v>
      </c>
      <c r="S35" s="31">
        <v>939.81899999999996</v>
      </c>
      <c r="T35" s="27">
        <v>0.10840185015310096</v>
      </c>
      <c r="U35" s="28">
        <v>2.6482238090677096E-2</v>
      </c>
      <c r="V35" s="29">
        <v>-3.7015606844134075E-3</v>
      </c>
      <c r="W35" s="96">
        <v>1234.0519999999999</v>
      </c>
      <c r="X35" s="30">
        <v>533.96400000000006</v>
      </c>
      <c r="Y35" s="31">
        <v>718.77800000000002</v>
      </c>
      <c r="Z35" s="27">
        <v>8.2906245829617836E-2</v>
      </c>
      <c r="AA35" s="28">
        <v>-4.2369865195261008E-2</v>
      </c>
      <c r="AB35" s="29">
        <v>-2.4864728148684817E-3</v>
      </c>
      <c r="AC35" s="96">
        <v>9563.4985199999992</v>
      </c>
      <c r="AD35" s="30">
        <v>9370.6560000000009</v>
      </c>
      <c r="AE35" s="30">
        <v>9278.152</v>
      </c>
      <c r="AF35" s="30">
        <v>-285.34651999999915</v>
      </c>
      <c r="AG35" s="31">
        <v>-92.504000000000815</v>
      </c>
      <c r="AH35" s="96">
        <v>6545.0969999999998</v>
      </c>
      <c r="AI35" s="30">
        <v>6846.5569999999998</v>
      </c>
      <c r="AJ35" s="30">
        <v>6852.2449999999999</v>
      </c>
      <c r="AK35" s="30">
        <v>307.14800000000014</v>
      </c>
      <c r="AL35" s="31">
        <v>5.6880000000001019</v>
      </c>
      <c r="AM35" s="27">
        <v>1.1865436890934467</v>
      </c>
      <c r="AN35" s="28">
        <v>0.10824973321010534</v>
      </c>
      <c r="AO35" s="29">
        <v>-0.49519458393412363</v>
      </c>
      <c r="AP35" s="27">
        <v>0.87630468447511145</v>
      </c>
      <c r="AQ35" s="28">
        <v>0.13833849762300221</v>
      </c>
      <c r="AR35" s="29">
        <v>-0.35243713950869715</v>
      </c>
      <c r="AS35" s="28">
        <v>0.79036073510147731</v>
      </c>
      <c r="AT35" s="28">
        <v>0.12592820029694596</v>
      </c>
      <c r="AU35" s="28">
        <v>-0.30455599258885047</v>
      </c>
      <c r="AV35" s="96">
        <v>5223</v>
      </c>
      <c r="AW35" s="30">
        <v>3763</v>
      </c>
      <c r="AX35" s="31">
        <v>5543</v>
      </c>
      <c r="AY35" s="97">
        <v>72</v>
      </c>
      <c r="AZ35" s="98">
        <v>75</v>
      </c>
      <c r="BA35" s="99">
        <v>72.509999999999991</v>
      </c>
      <c r="BB35" s="97">
        <v>126</v>
      </c>
      <c r="BC35" s="98">
        <v>129</v>
      </c>
      <c r="BD35" s="98">
        <v>122.75</v>
      </c>
      <c r="BE35" s="33">
        <v>8.4938475919030338</v>
      </c>
      <c r="BF35" s="32">
        <v>0.43366240671784873</v>
      </c>
      <c r="BG35" s="32">
        <v>0.13162536968081184</v>
      </c>
      <c r="BH35" s="33">
        <v>5.0174247567322929</v>
      </c>
      <c r="BI35" s="32">
        <v>0.41160465091218779</v>
      </c>
      <c r="BJ35" s="34">
        <v>0.15566765078914013</v>
      </c>
      <c r="BK35" s="30">
        <v>174</v>
      </c>
      <c r="BL35" s="30">
        <v>174</v>
      </c>
      <c r="BM35" s="30">
        <v>174</v>
      </c>
      <c r="BN35" s="96">
        <v>26623</v>
      </c>
      <c r="BO35" s="30">
        <v>18156</v>
      </c>
      <c r="BP35" s="31">
        <v>25567</v>
      </c>
      <c r="BQ35" s="35">
        <v>339.09997262095669</v>
      </c>
      <c r="BR35" s="35">
        <v>-30.905548920567583</v>
      </c>
      <c r="BS35" s="35">
        <v>-5.306229185608629</v>
      </c>
      <c r="BT35" s="36">
        <v>1564.0932707919899</v>
      </c>
      <c r="BU35" s="35">
        <v>-321.92185461486451</v>
      </c>
      <c r="BV35" s="37">
        <v>-97.623178849253918</v>
      </c>
      <c r="BW35" s="32">
        <v>4.6124842143243727</v>
      </c>
      <c r="BX35" s="32">
        <v>-0.48477789557415285</v>
      </c>
      <c r="BY35" s="32">
        <v>-0.21238955660307912</v>
      </c>
      <c r="BZ35" s="27">
        <v>0.54020875591615958</v>
      </c>
      <c r="CA35" s="28">
        <v>-2.0251856268590496E-2</v>
      </c>
      <c r="CB35" s="38">
        <v>-3.6282004228629816E-2</v>
      </c>
    </row>
    <row r="36" spans="1:80" x14ac:dyDescent="0.25">
      <c r="A36" s="7" t="s">
        <v>64</v>
      </c>
      <c r="B36" s="96">
        <v>18988.651331232137</v>
      </c>
      <c r="C36" s="30">
        <v>13229.522000000006</v>
      </c>
      <c r="D36" s="31">
        <v>19083.228240000011</v>
      </c>
      <c r="E36" s="96">
        <v>18844.833329999998</v>
      </c>
      <c r="F36" s="30">
        <v>12889.897999999999</v>
      </c>
      <c r="G36" s="31">
        <v>18359.090239999998</v>
      </c>
      <c r="H36" s="24">
        <v>1.0394430219871293</v>
      </c>
      <c r="I36" s="25">
        <v>3.1811327998985117E-2</v>
      </c>
      <c r="J36" s="26">
        <v>1.3094946928660534E-2</v>
      </c>
      <c r="K36" s="96">
        <v>13630.853999999999</v>
      </c>
      <c r="L36" s="30">
        <v>8896.3979999999992</v>
      </c>
      <c r="M36" s="30">
        <v>12581.567999999999</v>
      </c>
      <c r="N36" s="27">
        <v>0.68530454589671441</v>
      </c>
      <c r="O36" s="28">
        <v>-3.8015939952337208E-2</v>
      </c>
      <c r="P36" s="29">
        <v>-4.8791933384603192E-3</v>
      </c>
      <c r="Q36" s="96">
        <v>1809.7159999999999</v>
      </c>
      <c r="R36" s="30">
        <v>1624.5809999999999</v>
      </c>
      <c r="S36" s="31">
        <v>2435.252</v>
      </c>
      <c r="T36" s="27">
        <v>0.13264557056831594</v>
      </c>
      <c r="U36" s="28">
        <v>3.6613094806430269E-2</v>
      </c>
      <c r="V36" s="29">
        <v>6.610360669835752E-3</v>
      </c>
      <c r="W36" s="96">
        <v>2875.2139999999999</v>
      </c>
      <c r="X36" s="30">
        <v>1920.5250000000001</v>
      </c>
      <c r="Y36" s="31">
        <v>2736.9110000000001</v>
      </c>
      <c r="Z36" s="27">
        <v>0.14907661350435197</v>
      </c>
      <c r="AA36" s="28">
        <v>-3.4964525265801516E-3</v>
      </c>
      <c r="AB36" s="29">
        <v>8.202875278914834E-5</v>
      </c>
      <c r="AC36" s="96">
        <v>2190.846</v>
      </c>
      <c r="AD36" s="30">
        <v>1644.0350000000001</v>
      </c>
      <c r="AE36" s="30">
        <v>1756.1410000000001</v>
      </c>
      <c r="AF36" s="30">
        <v>-434.70499999999993</v>
      </c>
      <c r="AG36" s="31">
        <v>112.10599999999999</v>
      </c>
      <c r="AH36" s="96">
        <v>0</v>
      </c>
      <c r="AI36" s="30">
        <v>0</v>
      </c>
      <c r="AJ36" s="30">
        <v>0</v>
      </c>
      <c r="AK36" s="30">
        <v>0</v>
      </c>
      <c r="AL36" s="31">
        <v>0</v>
      </c>
      <c r="AM36" s="27">
        <v>9.2025362685700343E-2</v>
      </c>
      <c r="AN36" s="28">
        <v>-2.3351235777432339E-2</v>
      </c>
      <c r="AO36" s="29">
        <v>-3.2244811248021477E-2</v>
      </c>
      <c r="AP36" s="27">
        <v>0</v>
      </c>
      <c r="AQ36" s="28">
        <v>0</v>
      </c>
      <c r="AR36" s="29">
        <v>0</v>
      </c>
      <c r="AS36" s="28">
        <v>0</v>
      </c>
      <c r="AT36" s="28">
        <v>0</v>
      </c>
      <c r="AU36" s="28">
        <v>0</v>
      </c>
      <c r="AV36" s="96">
        <v>11571</v>
      </c>
      <c r="AW36" s="30">
        <v>7766</v>
      </c>
      <c r="AX36" s="31">
        <v>11659</v>
      </c>
      <c r="AY36" s="97">
        <v>104</v>
      </c>
      <c r="AZ36" s="98">
        <v>93</v>
      </c>
      <c r="BA36" s="99">
        <v>93</v>
      </c>
      <c r="BB36" s="97">
        <v>242</v>
      </c>
      <c r="BC36" s="98">
        <v>239</v>
      </c>
      <c r="BD36" s="98">
        <v>239</v>
      </c>
      <c r="BE36" s="33">
        <v>13.929510155316606</v>
      </c>
      <c r="BF36" s="32">
        <v>1.5673306681371191</v>
      </c>
      <c r="BG36" s="32">
        <v>1.1947431302269607E-2</v>
      </c>
      <c r="BH36" s="33">
        <v>5.4202696420269643</v>
      </c>
      <c r="BI36" s="32">
        <v>0.10759746571842399</v>
      </c>
      <c r="BJ36" s="34">
        <v>4.6490004648997996E-3</v>
      </c>
      <c r="BK36" s="30">
        <v>400</v>
      </c>
      <c r="BL36" s="30">
        <v>400</v>
      </c>
      <c r="BM36" s="30">
        <v>400</v>
      </c>
      <c r="BN36" s="96">
        <v>61419</v>
      </c>
      <c r="BO36" s="30">
        <v>40844</v>
      </c>
      <c r="BP36" s="31">
        <v>60002</v>
      </c>
      <c r="BQ36" s="35">
        <v>305.97463817872733</v>
      </c>
      <c r="BR36" s="35">
        <v>-0.84952584217819549</v>
      </c>
      <c r="BS36" s="35">
        <v>-9.6138937965934019</v>
      </c>
      <c r="BT36" s="36">
        <v>1574.6710901449524</v>
      </c>
      <c r="BU36" s="35">
        <v>-53.955072675892779</v>
      </c>
      <c r="BV36" s="37">
        <v>-85.114900068799898</v>
      </c>
      <c r="BW36" s="32">
        <v>5.1464104983274721</v>
      </c>
      <c r="BX36" s="32">
        <v>-0.16160090950244754</v>
      </c>
      <c r="BY36" s="32">
        <v>-0.11292506695710181</v>
      </c>
      <c r="BZ36" s="27">
        <v>0.55148897058823532</v>
      </c>
      <c r="CA36" s="28">
        <v>-1.0956084356819717E-2</v>
      </c>
      <c r="CB36" s="38">
        <v>-1.2654675820604422E-2</v>
      </c>
    </row>
    <row r="37" spans="1:80" x14ac:dyDescent="0.25">
      <c r="A37" s="7" t="s">
        <v>65</v>
      </c>
      <c r="B37" s="96">
        <v>23966.04599999998</v>
      </c>
      <c r="C37" s="30">
        <v>16798.542000000009</v>
      </c>
      <c r="D37" s="31">
        <v>25720.826000000008</v>
      </c>
      <c r="E37" s="96">
        <v>24978.224999999999</v>
      </c>
      <c r="F37" s="30">
        <v>17916.534</v>
      </c>
      <c r="G37" s="31">
        <v>25700.194</v>
      </c>
      <c r="H37" s="24">
        <v>1.0008027954964078</v>
      </c>
      <c r="I37" s="25">
        <v>4.1325250554764437E-2</v>
      </c>
      <c r="J37" s="26">
        <v>6.3202811035127038E-2</v>
      </c>
      <c r="K37" s="96">
        <v>16521.044000000002</v>
      </c>
      <c r="L37" s="30">
        <v>11621.598</v>
      </c>
      <c r="M37" s="30">
        <v>16466.554</v>
      </c>
      <c r="N37" s="27">
        <v>0.64071710898369094</v>
      </c>
      <c r="O37" s="28">
        <v>-2.0700745967972112E-2</v>
      </c>
      <c r="P37" s="29">
        <v>-7.9350242916400582E-3</v>
      </c>
      <c r="Q37" s="96">
        <v>4260.3280000000004</v>
      </c>
      <c r="R37" s="30">
        <v>3242.4920000000002</v>
      </c>
      <c r="S37" s="31">
        <v>4817.2910000000002</v>
      </c>
      <c r="T37" s="27">
        <v>0.18744181464155485</v>
      </c>
      <c r="U37" s="28">
        <v>1.6880135418951947E-2</v>
      </c>
      <c r="V37" s="29">
        <v>6.4641768908604291E-3</v>
      </c>
      <c r="W37" s="96">
        <v>3037.2220000000002</v>
      </c>
      <c r="X37" s="30">
        <v>2037.366</v>
      </c>
      <c r="Y37" s="31">
        <v>2915.9760000000001</v>
      </c>
      <c r="Z37" s="27">
        <v>0.11346124468943698</v>
      </c>
      <c r="AA37" s="28">
        <v>-8.1335443718354022E-3</v>
      </c>
      <c r="AB37" s="29">
        <v>-2.5304848802691626E-4</v>
      </c>
      <c r="AC37" s="96">
        <v>5608.8650099999995</v>
      </c>
      <c r="AD37" s="30">
        <v>5741.0349999999999</v>
      </c>
      <c r="AE37" s="30">
        <v>6038.11</v>
      </c>
      <c r="AF37" s="30">
        <v>429.24499000000014</v>
      </c>
      <c r="AG37" s="31">
        <v>297.07499999999982</v>
      </c>
      <c r="AH37" s="96">
        <v>0</v>
      </c>
      <c r="AI37" s="30">
        <v>0</v>
      </c>
      <c r="AJ37" s="30">
        <v>0</v>
      </c>
      <c r="AK37" s="30">
        <v>0</v>
      </c>
      <c r="AL37" s="31">
        <v>0</v>
      </c>
      <c r="AM37" s="27">
        <v>0.23475568008585718</v>
      </c>
      <c r="AN37" s="28">
        <v>7.2187200587583988E-4</v>
      </c>
      <c r="AO37" s="29">
        <v>-0.10700225343003944</v>
      </c>
      <c r="AP37" s="27">
        <v>0</v>
      </c>
      <c r="AQ37" s="28">
        <v>0</v>
      </c>
      <c r="AR37" s="29">
        <v>0</v>
      </c>
      <c r="AS37" s="28">
        <v>0</v>
      </c>
      <c r="AT37" s="28">
        <v>0</v>
      </c>
      <c r="AU37" s="28">
        <v>0</v>
      </c>
      <c r="AV37" s="96">
        <v>13437</v>
      </c>
      <c r="AW37" s="30">
        <v>8876</v>
      </c>
      <c r="AX37" s="31">
        <v>13669</v>
      </c>
      <c r="AY37" s="97">
        <v>147</v>
      </c>
      <c r="AZ37" s="98">
        <v>164</v>
      </c>
      <c r="BA37" s="99">
        <v>164.5</v>
      </c>
      <c r="BB37" s="97">
        <v>235</v>
      </c>
      <c r="BC37" s="98">
        <v>245</v>
      </c>
      <c r="BD37" s="98">
        <v>242</v>
      </c>
      <c r="BE37" s="33">
        <v>9.2326916582235725</v>
      </c>
      <c r="BF37" s="32">
        <v>-0.92377092681044104</v>
      </c>
      <c r="BG37" s="32">
        <v>0.21236645497153894</v>
      </c>
      <c r="BH37" s="33">
        <v>6.2759412304866844</v>
      </c>
      <c r="BI37" s="32">
        <v>-7.7250258875017686E-2</v>
      </c>
      <c r="BJ37" s="34">
        <v>0.23784599239144644</v>
      </c>
      <c r="BK37" s="30">
        <v>421</v>
      </c>
      <c r="BL37" s="30">
        <v>414</v>
      </c>
      <c r="BM37" s="30">
        <v>414</v>
      </c>
      <c r="BN37" s="96">
        <v>72533</v>
      </c>
      <c r="BO37" s="30">
        <v>45613</v>
      </c>
      <c r="BP37" s="31">
        <v>68258</v>
      </c>
      <c r="BQ37" s="35">
        <v>376.51548536435291</v>
      </c>
      <c r="BR37" s="35">
        <v>32.14499193377651</v>
      </c>
      <c r="BS37" s="35">
        <v>-16.278981125463588</v>
      </c>
      <c r="BT37" s="36">
        <v>1880.1809934889166</v>
      </c>
      <c r="BU37" s="35">
        <v>21.267173439798398</v>
      </c>
      <c r="BV37" s="37">
        <v>-138.35596009377832</v>
      </c>
      <c r="BW37" s="32">
        <v>4.9936352330089981</v>
      </c>
      <c r="BX37" s="32">
        <v>-0.40437027417266425</v>
      </c>
      <c r="BY37" s="32">
        <v>-0.14527869218252931</v>
      </c>
      <c r="BZ37" s="27">
        <v>0.60615586814435918</v>
      </c>
      <c r="CA37" s="28">
        <v>-2.4933549168336011E-2</v>
      </c>
      <c r="CB37" s="38">
        <v>-2.5531291065549189E-3</v>
      </c>
    </row>
    <row r="38" spans="1:80" x14ac:dyDescent="0.25">
      <c r="A38" s="23" t="s">
        <v>66</v>
      </c>
      <c r="B38" s="92">
        <v>15522.111509999999</v>
      </c>
      <c r="C38" s="14">
        <v>8428.3034899999984</v>
      </c>
      <c r="D38" s="15">
        <v>11789.459349999997</v>
      </c>
      <c r="E38" s="92">
        <v>15297.103940000001</v>
      </c>
      <c r="F38" s="14">
        <v>8873.4606199999998</v>
      </c>
      <c r="G38" s="15">
        <v>12282.310219999999</v>
      </c>
      <c r="H38" s="8">
        <v>0.95987311334984327</v>
      </c>
      <c r="I38" s="9">
        <v>-5.4836047997464554E-2</v>
      </c>
      <c r="J38" s="10">
        <v>1.0040364782351596E-2</v>
      </c>
      <c r="K38" s="92">
        <v>10700.481220000001</v>
      </c>
      <c r="L38" s="14">
        <v>6484.1180000000004</v>
      </c>
      <c r="M38" s="14">
        <v>9006.9092199999996</v>
      </c>
      <c r="N38" s="11">
        <v>0.73332370365743782</v>
      </c>
      <c r="O38" s="12">
        <v>3.3813439363580833E-2</v>
      </c>
      <c r="P38" s="13">
        <v>2.5921122662089235E-3</v>
      </c>
      <c r="Q38" s="92">
        <v>1141.7809999999999</v>
      </c>
      <c r="R38" s="14">
        <v>844.70600000000002</v>
      </c>
      <c r="S38" s="15">
        <v>1187.894</v>
      </c>
      <c r="T38" s="11">
        <v>9.6715844065368359E-2</v>
      </c>
      <c r="U38" s="12">
        <v>2.2075506621207677E-2</v>
      </c>
      <c r="V38" s="13">
        <v>1.5211915871563148E-3</v>
      </c>
      <c r="W38" s="92">
        <v>2977.723</v>
      </c>
      <c r="X38" s="14">
        <v>1196.4880000000001</v>
      </c>
      <c r="Y38" s="15">
        <v>1590.6489999999999</v>
      </c>
      <c r="Z38" s="11">
        <v>0.12950731348650141</v>
      </c>
      <c r="AA38" s="12">
        <v>-6.515195088664763E-2</v>
      </c>
      <c r="AB38" s="13">
        <v>-5.3316237938671185E-3</v>
      </c>
      <c r="AC38" s="92">
        <v>4047.9178099999999</v>
      </c>
      <c r="AD38" s="14">
        <v>4327.6099400000003</v>
      </c>
      <c r="AE38" s="14">
        <v>4042.1810099999998</v>
      </c>
      <c r="AF38" s="14">
        <v>-5.7368000000001302</v>
      </c>
      <c r="AG38" s="15">
        <v>-285.42893000000049</v>
      </c>
      <c r="AH38" s="92">
        <v>305.79500000000002</v>
      </c>
      <c r="AI38" s="14">
        <v>0</v>
      </c>
      <c r="AJ38" s="14">
        <v>0</v>
      </c>
      <c r="AK38" s="14">
        <v>-305.79500000000002</v>
      </c>
      <c r="AL38" s="15">
        <v>0</v>
      </c>
      <c r="AM38" s="11">
        <v>0.34286398468306356</v>
      </c>
      <c r="AN38" s="12">
        <v>8.2080018056347848E-2</v>
      </c>
      <c r="AO38" s="13">
        <v>-0.17059758503077227</v>
      </c>
      <c r="AP38" s="11">
        <v>0</v>
      </c>
      <c r="AQ38" s="12">
        <v>-1.9700605797284342E-2</v>
      </c>
      <c r="AR38" s="13">
        <v>0</v>
      </c>
      <c r="AS38" s="12">
        <v>0</v>
      </c>
      <c r="AT38" s="12">
        <v>-1.9990385186596307E-2</v>
      </c>
      <c r="AU38" s="12">
        <v>0</v>
      </c>
      <c r="AV38" s="92">
        <v>5477</v>
      </c>
      <c r="AW38" s="14">
        <v>3780</v>
      </c>
      <c r="AX38" s="15">
        <v>5672</v>
      </c>
      <c r="AY38" s="93">
        <v>117</v>
      </c>
      <c r="AZ38" s="94">
        <v>110</v>
      </c>
      <c r="BA38" s="95">
        <v>110</v>
      </c>
      <c r="BB38" s="93">
        <v>189</v>
      </c>
      <c r="BC38" s="94">
        <v>181</v>
      </c>
      <c r="BD38" s="94">
        <v>180</v>
      </c>
      <c r="BE38" s="17">
        <v>5.7292929292929289</v>
      </c>
      <c r="BF38" s="16">
        <v>0.52796339463006081</v>
      </c>
      <c r="BG38" s="16">
        <v>2.0202020202013671E-3</v>
      </c>
      <c r="BH38" s="17">
        <v>3.5012345679012347</v>
      </c>
      <c r="BI38" s="16">
        <v>0.28136390358612617</v>
      </c>
      <c r="BJ38" s="18">
        <v>2.0571584475820082E-2</v>
      </c>
      <c r="BK38" s="14">
        <v>291</v>
      </c>
      <c r="BL38" s="14">
        <v>294</v>
      </c>
      <c r="BM38" s="14">
        <v>292</v>
      </c>
      <c r="BN38" s="92">
        <v>36194</v>
      </c>
      <c r="BO38" s="14">
        <v>22905</v>
      </c>
      <c r="BP38" s="15">
        <v>33548</v>
      </c>
      <c r="BQ38" s="19">
        <v>366.11154822940262</v>
      </c>
      <c r="BR38" s="19">
        <v>-56.530434972233024</v>
      </c>
      <c r="BS38" s="19">
        <v>-21.29122933008216</v>
      </c>
      <c r="BT38" s="20">
        <v>2165.4284590973198</v>
      </c>
      <c r="BU38" s="19">
        <v>-627.54286462004393</v>
      </c>
      <c r="BV38" s="21">
        <v>-182.04789540003458</v>
      </c>
      <c r="BW38" s="16">
        <v>5.9146685472496472</v>
      </c>
      <c r="BX38" s="16">
        <v>-0.69369369485369425</v>
      </c>
      <c r="BY38" s="16">
        <v>-0.14485526227416212</v>
      </c>
      <c r="BZ38" s="11">
        <v>0.42239121676067687</v>
      </c>
      <c r="CA38" s="12">
        <v>-3.3205878011675682E-2</v>
      </c>
      <c r="CB38" s="22">
        <v>-8.0406244841083607E-3</v>
      </c>
    </row>
    <row r="39" spans="1:80" x14ac:dyDescent="0.25">
      <c r="A39" s="7" t="s">
        <v>67</v>
      </c>
      <c r="B39" s="96">
        <v>30139.176539999997</v>
      </c>
      <c r="C39" s="30">
        <v>19424.520599999993</v>
      </c>
      <c r="D39" s="31">
        <v>28475.796819999989</v>
      </c>
      <c r="E39" s="96">
        <v>24228.528500000004</v>
      </c>
      <c r="F39" s="30">
        <v>17113.890180000002</v>
      </c>
      <c r="G39" s="31">
        <v>24514.110420000001</v>
      </c>
      <c r="H39" s="24">
        <v>1.1616084096923958</v>
      </c>
      <c r="I39" s="25">
        <v>-8.2345656275745638E-2</v>
      </c>
      <c r="J39" s="26">
        <v>2.6593495158218738E-2</v>
      </c>
      <c r="K39" s="96">
        <v>14946.67179</v>
      </c>
      <c r="L39" s="30">
        <v>10619.366880000001</v>
      </c>
      <c r="M39" s="30">
        <v>15105.610120000001</v>
      </c>
      <c r="N39" s="27">
        <v>0.61620062328168301</v>
      </c>
      <c r="O39" s="28">
        <v>-7.0319694000309241E-4</v>
      </c>
      <c r="P39" s="29">
        <v>-4.3109476298933691E-3</v>
      </c>
      <c r="Q39" s="96">
        <v>4319.3041999999996</v>
      </c>
      <c r="R39" s="30">
        <v>2919.7733900000003</v>
      </c>
      <c r="S39" s="31">
        <v>4226.2637599999998</v>
      </c>
      <c r="T39" s="27">
        <v>0.17240126961947491</v>
      </c>
      <c r="U39" s="28">
        <v>-5.8722148804194463E-3</v>
      </c>
      <c r="V39" s="29">
        <v>1.792871453395295E-3</v>
      </c>
      <c r="W39" s="96">
        <v>3173.2288900000003</v>
      </c>
      <c r="X39" s="30">
        <v>2245.4279000000006</v>
      </c>
      <c r="Y39" s="31">
        <v>3145.54567</v>
      </c>
      <c r="Z39" s="27">
        <v>0.12831571760538721</v>
      </c>
      <c r="AA39" s="28">
        <v>-2.6550464672224772E-3</v>
      </c>
      <c r="AB39" s="29">
        <v>-2.8892788263475411E-3</v>
      </c>
      <c r="AC39" s="96">
        <v>11954.659809999999</v>
      </c>
      <c r="AD39" s="30">
        <v>10020.401589999999</v>
      </c>
      <c r="AE39" s="30">
        <v>8457.3655399999989</v>
      </c>
      <c r="AF39" s="30">
        <v>-3497.2942700000003</v>
      </c>
      <c r="AG39" s="31">
        <v>-1563.0360500000006</v>
      </c>
      <c r="AH39" s="96">
        <v>0</v>
      </c>
      <c r="AI39" s="30">
        <v>0</v>
      </c>
      <c r="AJ39" s="30">
        <v>0</v>
      </c>
      <c r="AK39" s="30">
        <v>0</v>
      </c>
      <c r="AL39" s="31">
        <v>0</v>
      </c>
      <c r="AM39" s="27">
        <v>0.29700189228980467</v>
      </c>
      <c r="AN39" s="28">
        <v>-9.9646629083500249E-2</v>
      </c>
      <c r="AO39" s="29">
        <v>-0.21886162868687276</v>
      </c>
      <c r="AP39" s="27">
        <v>0</v>
      </c>
      <c r="AQ39" s="28">
        <v>0</v>
      </c>
      <c r="AR39" s="29">
        <v>0</v>
      </c>
      <c r="AS39" s="28">
        <v>0</v>
      </c>
      <c r="AT39" s="28">
        <v>0</v>
      </c>
      <c r="AU39" s="28">
        <v>0</v>
      </c>
      <c r="AV39" s="96">
        <v>17390</v>
      </c>
      <c r="AW39" s="30">
        <v>11690</v>
      </c>
      <c r="AX39" s="31">
        <v>16797</v>
      </c>
      <c r="AY39" s="97">
        <v>194.93</v>
      </c>
      <c r="AZ39" s="98">
        <v>181.37</v>
      </c>
      <c r="BA39" s="99">
        <v>199.57</v>
      </c>
      <c r="BB39" s="97">
        <v>234.86</v>
      </c>
      <c r="BC39" s="98">
        <v>217.77</v>
      </c>
      <c r="BD39" s="98">
        <v>234.31</v>
      </c>
      <c r="BE39" s="33">
        <v>9.3517729785705939</v>
      </c>
      <c r="BF39" s="32">
        <v>-0.56061722418025184</v>
      </c>
      <c r="BG39" s="32">
        <v>-1.3905401566410358</v>
      </c>
      <c r="BH39" s="33">
        <v>7.965231246354544</v>
      </c>
      <c r="BI39" s="32">
        <v>-0.26189224092392838</v>
      </c>
      <c r="BJ39" s="34">
        <v>-0.98151685179181758</v>
      </c>
      <c r="BK39" s="30">
        <v>589</v>
      </c>
      <c r="BL39" s="30">
        <v>589</v>
      </c>
      <c r="BM39" s="30">
        <v>589</v>
      </c>
      <c r="BN39" s="96">
        <v>71585</v>
      </c>
      <c r="BO39" s="30">
        <v>44809</v>
      </c>
      <c r="BP39" s="31">
        <v>65230</v>
      </c>
      <c r="BQ39" s="35">
        <v>375.81036976851146</v>
      </c>
      <c r="BR39" s="35">
        <v>37.352194173065413</v>
      </c>
      <c r="BS39" s="35">
        <v>-6.1193805048711738</v>
      </c>
      <c r="BT39" s="36">
        <v>1459.4338524736561</v>
      </c>
      <c r="BU39" s="35">
        <v>66.188970357497055</v>
      </c>
      <c r="BV39" s="37">
        <v>-4.5430662603048404</v>
      </c>
      <c r="BW39" s="32">
        <v>3.8834315651604454</v>
      </c>
      <c r="BX39" s="32">
        <v>-0.23301466830706463</v>
      </c>
      <c r="BY39" s="32">
        <v>5.0326347025287266E-2</v>
      </c>
      <c r="BZ39" s="27">
        <v>0.4071581943473484</v>
      </c>
      <c r="CA39" s="28">
        <v>-3.8030459669828542E-2</v>
      </c>
      <c r="CB39" s="38">
        <v>-1.3153411614624744E-2</v>
      </c>
    </row>
    <row r="40" spans="1:80" x14ac:dyDescent="0.25">
      <c r="A40" s="7" t="s">
        <v>68</v>
      </c>
      <c r="B40" s="96">
        <v>15597.617479999999</v>
      </c>
      <c r="C40" s="30">
        <v>9149.462379999999</v>
      </c>
      <c r="D40" s="31">
        <v>13399.289389999996</v>
      </c>
      <c r="E40" s="96">
        <v>15522.04816</v>
      </c>
      <c r="F40" s="30">
        <v>10245.138929999999</v>
      </c>
      <c r="G40" s="31">
        <v>14319.84816</v>
      </c>
      <c r="H40" s="24">
        <v>0.93571448805082835</v>
      </c>
      <c r="I40" s="25">
        <v>-6.9154026672295643E-2</v>
      </c>
      <c r="J40" s="26">
        <v>4.2660480436702231E-2</v>
      </c>
      <c r="K40" s="96">
        <v>11159.5152</v>
      </c>
      <c r="L40" s="30">
        <v>7082.4621099999995</v>
      </c>
      <c r="M40" s="30">
        <v>9825.1192499999997</v>
      </c>
      <c r="N40" s="27">
        <v>0.68611895463003292</v>
      </c>
      <c r="O40" s="28">
        <v>-3.2827094561970083E-2</v>
      </c>
      <c r="P40" s="29">
        <v>-5.1808079589357181E-3</v>
      </c>
      <c r="Q40" s="96">
        <v>1293.9775900000002</v>
      </c>
      <c r="R40" s="30">
        <v>1115.2042200000001</v>
      </c>
      <c r="S40" s="31">
        <v>1600.6612000000002</v>
      </c>
      <c r="T40" s="27">
        <v>0.11177920199399659</v>
      </c>
      <c r="U40" s="28">
        <v>2.8415358726549836E-2</v>
      </c>
      <c r="V40" s="29">
        <v>2.9271671294971852E-3</v>
      </c>
      <c r="W40" s="96">
        <v>2597.3855500000004</v>
      </c>
      <c r="X40" s="30">
        <v>1760.34878</v>
      </c>
      <c r="Y40" s="31">
        <v>2444.2799699999996</v>
      </c>
      <c r="Z40" s="27">
        <v>0.17069175194382785</v>
      </c>
      <c r="AA40" s="28">
        <v>3.3565186533263125E-3</v>
      </c>
      <c r="AB40" s="29">
        <v>-1.1310795499760162E-3</v>
      </c>
      <c r="AC40" s="96">
        <v>4906.6985300000006</v>
      </c>
      <c r="AD40" s="30">
        <v>4027.8023399999997</v>
      </c>
      <c r="AE40" s="30">
        <v>4100.5296699999999</v>
      </c>
      <c r="AF40" s="30">
        <v>-806.16886000000068</v>
      </c>
      <c r="AG40" s="31">
        <v>72.727330000000165</v>
      </c>
      <c r="AH40" s="96">
        <v>2.1770000000000001E-2</v>
      </c>
      <c r="AI40" s="30">
        <v>0</v>
      </c>
      <c r="AJ40" s="30">
        <v>0</v>
      </c>
      <c r="AK40" s="30">
        <v>-2.1770000000000001E-2</v>
      </c>
      <c r="AL40" s="31">
        <v>0</v>
      </c>
      <c r="AM40" s="27">
        <v>0.30602590560214782</v>
      </c>
      <c r="AN40" s="28">
        <v>-8.5540958815147339E-3</v>
      </c>
      <c r="AO40" s="29">
        <v>-0.13419693730548105</v>
      </c>
      <c r="AP40" s="27">
        <v>0</v>
      </c>
      <c r="AQ40" s="28">
        <v>-1.3957259836583711E-6</v>
      </c>
      <c r="AR40" s="29">
        <v>0</v>
      </c>
      <c r="AS40" s="28">
        <v>0</v>
      </c>
      <c r="AT40" s="28">
        <v>-1.4025210961592585E-6</v>
      </c>
      <c r="AU40" s="28">
        <v>0</v>
      </c>
      <c r="AV40" s="96">
        <v>7438</v>
      </c>
      <c r="AW40" s="30">
        <v>4548</v>
      </c>
      <c r="AX40" s="31">
        <v>7112</v>
      </c>
      <c r="AY40" s="97">
        <v>104</v>
      </c>
      <c r="AZ40" s="98">
        <v>100</v>
      </c>
      <c r="BA40" s="99">
        <v>98</v>
      </c>
      <c r="BB40" s="97">
        <v>179</v>
      </c>
      <c r="BC40" s="98">
        <v>174</v>
      </c>
      <c r="BD40" s="98">
        <v>169</v>
      </c>
      <c r="BE40" s="33">
        <v>8.0634920634920633</v>
      </c>
      <c r="BF40" s="32">
        <v>0.1169108669108665</v>
      </c>
      <c r="BG40" s="32">
        <v>0.48349206349206408</v>
      </c>
      <c r="BH40" s="33">
        <v>4.6758711374095991</v>
      </c>
      <c r="BI40" s="32">
        <v>5.8863067887562792E-2</v>
      </c>
      <c r="BJ40" s="34">
        <v>0.31954929832913948</v>
      </c>
      <c r="BK40" s="30">
        <v>333</v>
      </c>
      <c r="BL40" s="30">
        <v>333</v>
      </c>
      <c r="BM40" s="30">
        <v>333</v>
      </c>
      <c r="BN40" s="96">
        <v>44583</v>
      </c>
      <c r="BO40" s="30">
        <v>26818</v>
      </c>
      <c r="BP40" s="31">
        <v>36070</v>
      </c>
      <c r="BQ40" s="35">
        <v>397.0016124202939</v>
      </c>
      <c r="BR40" s="35">
        <v>48.840919779601279</v>
      </c>
      <c r="BS40" s="35">
        <v>14.976892828974655</v>
      </c>
      <c r="BT40" s="36">
        <v>2013.47696287964</v>
      </c>
      <c r="BU40" s="35">
        <v>-73.380816093201929</v>
      </c>
      <c r="BV40" s="37">
        <v>-239.19210704120428</v>
      </c>
      <c r="BW40" s="32">
        <v>5.0717097862767151</v>
      </c>
      <c r="BX40" s="32">
        <v>-0.92224020027881082</v>
      </c>
      <c r="BY40" s="32">
        <v>-0.82494808531519315</v>
      </c>
      <c r="BZ40" s="27">
        <v>0.39822911146440559</v>
      </c>
      <c r="CA40" s="28">
        <v>-9.2184378949084822E-2</v>
      </c>
      <c r="CB40" s="38">
        <v>-4.6713068284403969E-2</v>
      </c>
    </row>
    <row r="41" spans="1:80" x14ac:dyDescent="0.25">
      <c r="A41" s="7" t="s">
        <v>69</v>
      </c>
      <c r="B41" s="96">
        <v>35393.134300000012</v>
      </c>
      <c r="C41" s="30">
        <v>25170.088359999987</v>
      </c>
      <c r="D41" s="31">
        <v>38078.77603999999</v>
      </c>
      <c r="E41" s="96">
        <v>34140.857230000009</v>
      </c>
      <c r="F41" s="30">
        <v>23800.210859999999</v>
      </c>
      <c r="G41" s="31">
        <v>35014.239170000001</v>
      </c>
      <c r="H41" s="24">
        <v>1.0875225891706841</v>
      </c>
      <c r="I41" s="25">
        <v>5.0842869573614058E-2</v>
      </c>
      <c r="J41" s="26">
        <v>2.9965220958359406E-2</v>
      </c>
      <c r="K41" s="96">
        <v>23288.794490000004</v>
      </c>
      <c r="L41" s="30">
        <v>15764.115649999998</v>
      </c>
      <c r="M41" s="30">
        <v>23004.299500000001</v>
      </c>
      <c r="N41" s="27">
        <v>0.65699841108385282</v>
      </c>
      <c r="O41" s="28">
        <v>-2.5140128470328094E-2</v>
      </c>
      <c r="P41" s="29">
        <v>-5.3535211208352029E-3</v>
      </c>
      <c r="Q41" s="96">
        <v>3128.1031100000005</v>
      </c>
      <c r="R41" s="30">
        <v>2911.5769599999999</v>
      </c>
      <c r="S41" s="31">
        <v>4309.7712699999993</v>
      </c>
      <c r="T41" s="27">
        <v>0.12308624640036693</v>
      </c>
      <c r="U41" s="28">
        <v>3.1462796850561942E-2</v>
      </c>
      <c r="V41" s="29">
        <v>7.5216385266298202E-4</v>
      </c>
      <c r="W41" s="96">
        <v>5990.7764900000011</v>
      </c>
      <c r="X41" s="30">
        <v>3870.6289900000002</v>
      </c>
      <c r="Y41" s="31">
        <v>5758.2827399999996</v>
      </c>
      <c r="Z41" s="27">
        <v>0.16445545802216555</v>
      </c>
      <c r="AA41" s="28">
        <v>-1.1016893173979247E-2</v>
      </c>
      <c r="AB41" s="29">
        <v>1.8254287014925208E-3</v>
      </c>
      <c r="AC41" s="96">
        <v>7508.8160399999988</v>
      </c>
      <c r="AD41" s="30">
        <v>6698.7262799999999</v>
      </c>
      <c r="AE41" s="30">
        <v>6029.7913899999994</v>
      </c>
      <c r="AF41" s="30">
        <v>-1479.0246499999994</v>
      </c>
      <c r="AG41" s="31">
        <v>-668.93489000000045</v>
      </c>
      <c r="AH41" s="96">
        <v>0</v>
      </c>
      <c r="AI41" s="30">
        <v>0</v>
      </c>
      <c r="AJ41" s="30">
        <v>0</v>
      </c>
      <c r="AK41" s="30">
        <v>0</v>
      </c>
      <c r="AL41" s="31">
        <v>0</v>
      </c>
      <c r="AM41" s="27">
        <v>0.15835045180196924</v>
      </c>
      <c r="AN41" s="28">
        <v>-5.380414226007732E-2</v>
      </c>
      <c r="AO41" s="29">
        <v>-0.10778791784497796</v>
      </c>
      <c r="AP41" s="27">
        <v>0</v>
      </c>
      <c r="AQ41" s="28">
        <v>0</v>
      </c>
      <c r="AR41" s="29">
        <v>0</v>
      </c>
      <c r="AS41" s="28">
        <v>0</v>
      </c>
      <c r="AT41" s="28">
        <v>0</v>
      </c>
      <c r="AU41" s="28">
        <v>0</v>
      </c>
      <c r="AV41" s="96">
        <v>17618</v>
      </c>
      <c r="AW41" s="30">
        <v>12370</v>
      </c>
      <c r="AX41" s="31">
        <v>18743</v>
      </c>
      <c r="AY41" s="97">
        <v>198.49</v>
      </c>
      <c r="AZ41" s="98">
        <v>196.5</v>
      </c>
      <c r="BA41" s="99">
        <v>195.22999999999996</v>
      </c>
      <c r="BB41" s="97">
        <v>397.02000000000004</v>
      </c>
      <c r="BC41" s="98">
        <v>396.62</v>
      </c>
      <c r="BD41" s="98">
        <v>406.18</v>
      </c>
      <c r="BE41" s="33">
        <v>10.667190265612641</v>
      </c>
      <c r="BF41" s="32">
        <v>0.80495259340973213</v>
      </c>
      <c r="BG41" s="32">
        <v>0.17524794160924806</v>
      </c>
      <c r="BH41" s="33">
        <v>5.1271740498191827</v>
      </c>
      <c r="BI41" s="32">
        <v>0.19655202685924245</v>
      </c>
      <c r="BJ41" s="34">
        <v>-7.0916481840003875E-2</v>
      </c>
      <c r="BK41" s="30">
        <v>516</v>
      </c>
      <c r="BL41" s="30">
        <v>516</v>
      </c>
      <c r="BM41" s="30">
        <v>516</v>
      </c>
      <c r="BN41" s="96">
        <v>88914</v>
      </c>
      <c r="BO41" s="30">
        <v>56499</v>
      </c>
      <c r="BP41" s="31">
        <v>84487</v>
      </c>
      <c r="BQ41" s="35">
        <v>414.43345331234394</v>
      </c>
      <c r="BR41" s="35">
        <v>30.457282743029623</v>
      </c>
      <c r="BS41" s="35">
        <v>-6.8166725305913474</v>
      </c>
      <c r="BT41" s="36">
        <v>1868.1235218481568</v>
      </c>
      <c r="BU41" s="35">
        <v>-69.716030314404861</v>
      </c>
      <c r="BV41" s="37">
        <v>-55.903225120315255</v>
      </c>
      <c r="BW41" s="32">
        <v>4.5076561916448812</v>
      </c>
      <c r="BX41" s="32">
        <v>-0.53911415686232722</v>
      </c>
      <c r="BY41" s="32">
        <v>-5.9764988629977367E-2</v>
      </c>
      <c r="BZ41" s="27">
        <v>0.60196505927952582</v>
      </c>
      <c r="CA41" s="28">
        <v>-2.9221583535024021E-2</v>
      </c>
      <c r="CB41" s="38">
        <v>-2.9751951210909011E-3</v>
      </c>
    </row>
    <row r="42" spans="1:80" x14ac:dyDescent="0.25">
      <c r="A42" s="7" t="s">
        <v>70</v>
      </c>
      <c r="B42" s="96">
        <v>16379.261689999998</v>
      </c>
      <c r="C42" s="30">
        <v>12441.602789999999</v>
      </c>
      <c r="D42" s="31">
        <v>20208.598520000003</v>
      </c>
      <c r="E42" s="96">
        <v>17457.953674980821</v>
      </c>
      <c r="F42" s="30">
        <v>13537.041190000002</v>
      </c>
      <c r="G42" s="31">
        <v>20372.168949999999</v>
      </c>
      <c r="H42" s="24">
        <v>0.99197088781261078</v>
      </c>
      <c r="I42" s="25">
        <v>5.3758884565443754E-2</v>
      </c>
      <c r="J42" s="26">
        <v>7.2892441099249083E-2</v>
      </c>
      <c r="K42" s="96">
        <v>11820.491834980825</v>
      </c>
      <c r="L42" s="30">
        <v>7861.0655600000009</v>
      </c>
      <c r="M42" s="30">
        <v>10790.565929999999</v>
      </c>
      <c r="N42" s="27">
        <v>0.52967192430435839</v>
      </c>
      <c r="O42" s="28">
        <v>-0.14741154464314477</v>
      </c>
      <c r="P42" s="29">
        <v>-5.1035886927469631E-2</v>
      </c>
      <c r="Q42" s="96">
        <v>1824.5019299999999</v>
      </c>
      <c r="R42" s="30">
        <v>1549.7831400000002</v>
      </c>
      <c r="S42" s="31">
        <v>3423.5160999999998</v>
      </c>
      <c r="T42" s="27">
        <v>0.16804867996149225</v>
      </c>
      <c r="U42" s="28">
        <v>6.3540330130394174E-2</v>
      </c>
      <c r="V42" s="29">
        <v>5.3564050842918959E-2</v>
      </c>
      <c r="W42" s="96">
        <v>2980.9292599999999</v>
      </c>
      <c r="X42" s="30">
        <v>3519.4749200000001</v>
      </c>
      <c r="Y42" s="31">
        <v>5276.6210800000008</v>
      </c>
      <c r="Z42" s="27">
        <v>0.25901125662910829</v>
      </c>
      <c r="AA42" s="28">
        <v>8.826219201954863E-2</v>
      </c>
      <c r="AB42" s="29">
        <v>-9.7723499193252961E-4</v>
      </c>
      <c r="AC42" s="96">
        <v>6590.3664500000014</v>
      </c>
      <c r="AD42" s="30">
        <v>7946.4808900000007</v>
      </c>
      <c r="AE42" s="30">
        <v>7984.0980189999991</v>
      </c>
      <c r="AF42" s="30">
        <v>1393.7315689999978</v>
      </c>
      <c r="AG42" s="31">
        <v>37.617128999998386</v>
      </c>
      <c r="AH42" s="96">
        <v>1658.5994099999998</v>
      </c>
      <c r="AI42" s="30">
        <v>1042.86589</v>
      </c>
      <c r="AJ42" s="30">
        <v>5.3142399999999999</v>
      </c>
      <c r="AK42" s="30">
        <v>-1653.2851699999999</v>
      </c>
      <c r="AL42" s="31">
        <v>-1037.5516500000001</v>
      </c>
      <c r="AM42" s="27">
        <v>0.39508420195979022</v>
      </c>
      <c r="AN42" s="28">
        <v>-7.2762080960309672E-3</v>
      </c>
      <c r="AO42" s="29">
        <v>-0.24361814404236837</v>
      </c>
      <c r="AP42" s="27">
        <v>2.6296925018034351E-4</v>
      </c>
      <c r="AQ42" s="28">
        <v>-0.10099919026538692</v>
      </c>
      <c r="AR42" s="29">
        <v>-8.3557894315582165E-2</v>
      </c>
      <c r="AS42" s="28">
        <v>2.608578405688119E-4</v>
      </c>
      <c r="AT42" s="28">
        <v>-9.474451569166574E-2</v>
      </c>
      <c r="AU42" s="28">
        <v>-7.6777091247624801E-2</v>
      </c>
      <c r="AV42" s="96">
        <v>8725</v>
      </c>
      <c r="AW42" s="30">
        <v>6740</v>
      </c>
      <c r="AX42" s="31">
        <v>10120</v>
      </c>
      <c r="AY42" s="97">
        <v>100</v>
      </c>
      <c r="AZ42" s="98">
        <v>102</v>
      </c>
      <c r="BA42" s="99">
        <v>102</v>
      </c>
      <c r="BB42" s="97">
        <v>206</v>
      </c>
      <c r="BC42" s="98">
        <v>199</v>
      </c>
      <c r="BD42" s="98">
        <v>199</v>
      </c>
      <c r="BE42" s="33">
        <v>11.023965141612202</v>
      </c>
      <c r="BF42" s="32">
        <v>1.3295206971677569</v>
      </c>
      <c r="BG42" s="32">
        <v>1.089324618736498E-2</v>
      </c>
      <c r="BH42" s="33">
        <v>5.6504745951982134</v>
      </c>
      <c r="BI42" s="32">
        <v>0.94443360274945398</v>
      </c>
      <c r="BJ42" s="34">
        <v>5.5834729201560407E-3</v>
      </c>
      <c r="BK42" s="30">
        <v>304</v>
      </c>
      <c r="BL42" s="30">
        <v>304</v>
      </c>
      <c r="BM42" s="30">
        <v>304</v>
      </c>
      <c r="BN42" s="96">
        <v>48979</v>
      </c>
      <c r="BO42" s="30">
        <v>34039</v>
      </c>
      <c r="BP42" s="31">
        <v>49539</v>
      </c>
      <c r="BQ42" s="35">
        <v>411.23496538081105</v>
      </c>
      <c r="BR42" s="35">
        <v>54.797437563158098</v>
      </c>
      <c r="BS42" s="35">
        <v>13.542871312242596</v>
      </c>
      <c r="BT42" s="36">
        <v>2013.0601729249011</v>
      </c>
      <c r="BU42" s="35">
        <v>12.148576938560382</v>
      </c>
      <c r="BV42" s="37">
        <v>4.597088355167898</v>
      </c>
      <c r="BW42" s="32">
        <v>4.8951581027667981</v>
      </c>
      <c r="BX42" s="32">
        <v>-0.71848086571457692</v>
      </c>
      <c r="BY42" s="32">
        <v>-0.15513863313824672</v>
      </c>
      <c r="BZ42" s="27">
        <v>0.59910748839009287</v>
      </c>
      <c r="CA42" s="28">
        <v>8.9421712510915352E-3</v>
      </c>
      <c r="CB42" s="38">
        <v>-1.951347700682482E-2</v>
      </c>
    </row>
    <row r="43" spans="1:80" x14ac:dyDescent="0.25">
      <c r="A43" s="7" t="s">
        <v>71</v>
      </c>
      <c r="B43" s="96">
        <v>27461.453000000005</v>
      </c>
      <c r="C43" s="30">
        <v>15780.915999999992</v>
      </c>
      <c r="D43" s="31">
        <v>23434.760999999999</v>
      </c>
      <c r="E43" s="96">
        <v>26466.324000000001</v>
      </c>
      <c r="F43" s="30">
        <v>17675.131000000001</v>
      </c>
      <c r="G43" s="31">
        <v>25457.378000000001</v>
      </c>
      <c r="H43" s="24">
        <v>0.92054888763485376</v>
      </c>
      <c r="I43" s="25">
        <v>-0.11705093166759273</v>
      </c>
      <c r="J43" s="26">
        <v>2.7717258833913516E-2</v>
      </c>
      <c r="K43" s="96">
        <v>18149.351999999999</v>
      </c>
      <c r="L43" s="30">
        <v>12330.712</v>
      </c>
      <c r="M43" s="30">
        <v>17639.749</v>
      </c>
      <c r="N43" s="27">
        <v>0.69291303291328743</v>
      </c>
      <c r="O43" s="28">
        <v>7.1603760652869664E-3</v>
      </c>
      <c r="P43" s="29">
        <v>-4.7175532475731696E-3</v>
      </c>
      <c r="Q43" s="96">
        <v>2656.1709999999998</v>
      </c>
      <c r="R43" s="30">
        <v>2005.856</v>
      </c>
      <c r="S43" s="31">
        <v>2967.991</v>
      </c>
      <c r="T43" s="27">
        <v>0.11658667283017127</v>
      </c>
      <c r="U43" s="28">
        <v>1.6226267660189989E-2</v>
      </c>
      <c r="V43" s="29">
        <v>3.1020259554182666E-3</v>
      </c>
      <c r="W43" s="96">
        <v>4769.1589999999997</v>
      </c>
      <c r="X43" s="30">
        <v>2670.2649999999999</v>
      </c>
      <c r="Y43" s="31">
        <v>3854.3429999999998</v>
      </c>
      <c r="Z43" s="27">
        <v>0.15140376986192372</v>
      </c>
      <c r="AA43" s="28">
        <v>-2.8793487603827828E-2</v>
      </c>
      <c r="AB43" s="29">
        <v>3.2907627125106087E-4</v>
      </c>
      <c r="AC43" s="96">
        <v>6439.8666800000001</v>
      </c>
      <c r="AD43" s="30">
        <v>6029.2469199999996</v>
      </c>
      <c r="AE43" s="30">
        <v>6166.9079199999996</v>
      </c>
      <c r="AF43" s="30">
        <v>-272.95876000000044</v>
      </c>
      <c r="AG43" s="31">
        <v>137.66100000000006</v>
      </c>
      <c r="AH43" s="96">
        <v>0</v>
      </c>
      <c r="AI43" s="30">
        <v>0</v>
      </c>
      <c r="AJ43" s="30">
        <v>0</v>
      </c>
      <c r="AK43" s="30">
        <v>0</v>
      </c>
      <c r="AL43" s="31">
        <v>0</v>
      </c>
      <c r="AM43" s="27">
        <v>0.2631521576004125</v>
      </c>
      <c r="AN43" s="28">
        <v>2.8646478676576992E-2</v>
      </c>
      <c r="AO43" s="29">
        <v>-0.11890721842059937</v>
      </c>
      <c r="AP43" s="27">
        <v>0</v>
      </c>
      <c r="AQ43" s="28">
        <v>0</v>
      </c>
      <c r="AR43" s="29">
        <v>0</v>
      </c>
      <c r="AS43" s="28">
        <v>0</v>
      </c>
      <c r="AT43" s="28">
        <v>0</v>
      </c>
      <c r="AU43" s="28">
        <v>0</v>
      </c>
      <c r="AV43" s="96">
        <v>13949</v>
      </c>
      <c r="AW43" s="30">
        <v>9346</v>
      </c>
      <c r="AX43" s="31">
        <v>13848</v>
      </c>
      <c r="AY43" s="97">
        <v>148</v>
      </c>
      <c r="AZ43" s="98">
        <v>148</v>
      </c>
      <c r="BA43" s="99">
        <v>148</v>
      </c>
      <c r="BB43" s="97">
        <v>366</v>
      </c>
      <c r="BC43" s="98">
        <v>366</v>
      </c>
      <c r="BD43" s="98">
        <v>366</v>
      </c>
      <c r="BE43" s="33">
        <v>10.396396396396396</v>
      </c>
      <c r="BF43" s="32">
        <v>-7.5825825825825532E-2</v>
      </c>
      <c r="BG43" s="32">
        <v>-0.12837837837837895</v>
      </c>
      <c r="BH43" s="33">
        <v>4.204007285974499</v>
      </c>
      <c r="BI43" s="32">
        <v>-3.0661809350333691E-2</v>
      </c>
      <c r="BJ43" s="34">
        <v>-5.1912568306010876E-2</v>
      </c>
      <c r="BK43" s="30">
        <v>515</v>
      </c>
      <c r="BL43" s="30">
        <v>498</v>
      </c>
      <c r="BM43" s="30">
        <v>501</v>
      </c>
      <c r="BN43" s="96">
        <v>78945</v>
      </c>
      <c r="BO43" s="30">
        <v>51125</v>
      </c>
      <c r="BP43" s="31">
        <v>75023</v>
      </c>
      <c r="BQ43" s="35">
        <v>339.32764618850217</v>
      </c>
      <c r="BR43" s="35">
        <v>4.0774846836570191</v>
      </c>
      <c r="BS43" s="35">
        <v>-6.3961875523291383</v>
      </c>
      <c r="BT43" s="36">
        <v>1838.3432986712883</v>
      </c>
      <c r="BU43" s="35">
        <v>-59.020239933629682</v>
      </c>
      <c r="BV43" s="37">
        <v>-52.854111985677264</v>
      </c>
      <c r="BW43" s="32">
        <v>5.4176054303870593</v>
      </c>
      <c r="BX43" s="32">
        <v>-0.24194005674463437</v>
      </c>
      <c r="BY43" s="32">
        <v>-5.264922401054406E-2</v>
      </c>
      <c r="BZ43" s="27">
        <v>0.55053862862510272</v>
      </c>
      <c r="CA43" s="28">
        <v>-1.0967826085235499E-2</v>
      </c>
      <c r="CB43" s="38">
        <v>-1.6647241928936629E-2</v>
      </c>
    </row>
    <row r="44" spans="1:80" x14ac:dyDescent="0.25">
      <c r="A44" s="7" t="s">
        <v>72</v>
      </c>
      <c r="B44" s="96">
        <v>17520.261999999995</v>
      </c>
      <c r="C44" s="30">
        <v>11113.545000000002</v>
      </c>
      <c r="D44" s="31">
        <v>15730.345000000001</v>
      </c>
      <c r="E44" s="96">
        <v>17500.682000000001</v>
      </c>
      <c r="F44" s="30">
        <v>11475.195</v>
      </c>
      <c r="G44" s="31">
        <v>15759.365</v>
      </c>
      <c r="H44" s="24">
        <v>0.99815855524635677</v>
      </c>
      <c r="I44" s="25">
        <v>-2.9602582947381162E-3</v>
      </c>
      <c r="J44" s="26">
        <v>2.9674359552950058E-2</v>
      </c>
      <c r="K44" s="96">
        <v>11856.162</v>
      </c>
      <c r="L44" s="30">
        <v>7404.8450000000003</v>
      </c>
      <c r="M44" s="30">
        <v>10327.727999999999</v>
      </c>
      <c r="N44" s="27">
        <v>0.65533909519831535</v>
      </c>
      <c r="O44" s="28">
        <v>-2.2129474312289954E-2</v>
      </c>
      <c r="P44" s="29">
        <v>1.0047664420886226E-2</v>
      </c>
      <c r="Q44" s="96">
        <v>1253.5940000000001</v>
      </c>
      <c r="R44" s="30">
        <v>1321.616</v>
      </c>
      <c r="S44" s="31">
        <v>1888.2190000000001</v>
      </c>
      <c r="T44" s="27">
        <v>0.11981567785250231</v>
      </c>
      <c r="U44" s="28">
        <v>4.8184526563655405E-2</v>
      </c>
      <c r="V44" s="29">
        <v>4.6441273908326003E-3</v>
      </c>
      <c r="W44" s="96">
        <v>3858.42</v>
      </c>
      <c r="X44" s="30">
        <v>2352.9490000000001</v>
      </c>
      <c r="Y44" s="31">
        <v>3315.924</v>
      </c>
      <c r="Z44" s="27">
        <v>0.21040974683941899</v>
      </c>
      <c r="AA44" s="28">
        <v>-1.0062803887461252E-2</v>
      </c>
      <c r="AB44" s="29">
        <v>5.3632095038878558E-3</v>
      </c>
      <c r="AC44" s="96">
        <v>2012.0336399999999</v>
      </c>
      <c r="AD44" s="30">
        <v>2448.4475499999999</v>
      </c>
      <c r="AE44" s="30">
        <v>2524.9588699999999</v>
      </c>
      <c r="AF44" s="30">
        <v>512.92523000000006</v>
      </c>
      <c r="AG44" s="31">
        <v>76.511320000000069</v>
      </c>
      <c r="AH44" s="96">
        <v>0</v>
      </c>
      <c r="AI44" s="30">
        <v>78.099999999999994</v>
      </c>
      <c r="AJ44" s="30">
        <v>0</v>
      </c>
      <c r="AK44" s="30">
        <v>0</v>
      </c>
      <c r="AL44" s="31">
        <v>-78.099999999999994</v>
      </c>
      <c r="AM44" s="27">
        <v>0.16051516161915075</v>
      </c>
      <c r="AN44" s="28">
        <v>4.5674776241352147E-2</v>
      </c>
      <c r="AO44" s="29">
        <v>-5.9796858532834923E-2</v>
      </c>
      <c r="AP44" s="27">
        <v>0</v>
      </c>
      <c r="AQ44" s="28">
        <v>0</v>
      </c>
      <c r="AR44" s="29">
        <v>-7.0274606347479566E-3</v>
      </c>
      <c r="AS44" s="28">
        <v>0</v>
      </c>
      <c r="AT44" s="28">
        <v>0</v>
      </c>
      <c r="AU44" s="28">
        <v>-6.8059845606109519E-3</v>
      </c>
      <c r="AV44" s="96">
        <v>8470</v>
      </c>
      <c r="AW44" s="30">
        <v>5730</v>
      </c>
      <c r="AX44" s="31">
        <v>8398</v>
      </c>
      <c r="AY44" s="97">
        <v>94</v>
      </c>
      <c r="AZ44" s="98">
        <v>89</v>
      </c>
      <c r="BA44" s="99">
        <v>89</v>
      </c>
      <c r="BB44" s="97">
        <v>193</v>
      </c>
      <c r="BC44" s="98">
        <v>196</v>
      </c>
      <c r="BD44" s="98">
        <v>196</v>
      </c>
      <c r="BE44" s="33">
        <v>10.484394506866415</v>
      </c>
      <c r="BF44" s="32">
        <v>0.47257417589714912</v>
      </c>
      <c r="BG44" s="32">
        <v>-0.24594257178527101</v>
      </c>
      <c r="BH44" s="33">
        <v>4.7607709750566896</v>
      </c>
      <c r="BI44" s="32">
        <v>-0.11545239857601075</v>
      </c>
      <c r="BJ44" s="34">
        <v>-0.11167800453514687</v>
      </c>
      <c r="BK44" s="30">
        <v>306</v>
      </c>
      <c r="BL44" s="30">
        <v>306</v>
      </c>
      <c r="BM44" s="30">
        <v>306</v>
      </c>
      <c r="BN44" s="96">
        <v>43343</v>
      </c>
      <c r="BO44" s="30">
        <v>28875</v>
      </c>
      <c r="BP44" s="31">
        <v>41613</v>
      </c>
      <c r="BQ44" s="35">
        <v>378.71254175377885</v>
      </c>
      <c r="BR44" s="35">
        <v>-25.059278378653119</v>
      </c>
      <c r="BS44" s="35">
        <v>-18.696808895571792</v>
      </c>
      <c r="BT44" s="36">
        <v>1876.5616813527031</v>
      </c>
      <c r="BU44" s="35">
        <v>-189.63454060715503</v>
      </c>
      <c r="BV44" s="37">
        <v>-126.09015110802989</v>
      </c>
      <c r="BW44" s="32">
        <v>4.9551083591331269</v>
      </c>
      <c r="BX44" s="32">
        <v>-0.16212894901327246</v>
      </c>
      <c r="BY44" s="32">
        <v>-8.415865657367938E-2</v>
      </c>
      <c r="BZ44" s="27">
        <v>0.49996395617070361</v>
      </c>
      <c r="CA44" s="28">
        <v>-1.887776855337403E-2</v>
      </c>
      <c r="CB44" s="38">
        <v>-2.1377176967634581E-2</v>
      </c>
    </row>
    <row r="45" spans="1:80" x14ac:dyDescent="0.25">
      <c r="A45" s="7" t="s">
        <v>73</v>
      </c>
      <c r="B45" s="96">
        <v>63795.374199979997</v>
      </c>
      <c r="C45" s="30">
        <v>38367.30618</v>
      </c>
      <c r="D45" s="31">
        <v>57266.217259999983</v>
      </c>
      <c r="E45" s="96">
        <v>59278.673869999999</v>
      </c>
      <c r="F45" s="30">
        <v>40710.890520000001</v>
      </c>
      <c r="G45" s="31">
        <v>56678.082430000002</v>
      </c>
      <c r="H45" s="24">
        <v>1.0103767594947546</v>
      </c>
      <c r="I45" s="25">
        <v>-6.5817595660444539E-2</v>
      </c>
      <c r="J45" s="26">
        <v>6.7943280640949344E-2</v>
      </c>
      <c r="K45" s="96">
        <v>28878.047060000001</v>
      </c>
      <c r="L45" s="30">
        <v>20283.620849999999</v>
      </c>
      <c r="M45" s="30">
        <v>29427.410929999998</v>
      </c>
      <c r="N45" s="27">
        <v>0.51920265591808235</v>
      </c>
      <c r="O45" s="28">
        <v>3.2045215059495202E-2</v>
      </c>
      <c r="P45" s="29">
        <v>2.0966911356432805E-2</v>
      </c>
      <c r="Q45" s="96">
        <v>4545.0977200000007</v>
      </c>
      <c r="R45" s="30">
        <v>2851.9335300000002</v>
      </c>
      <c r="S45" s="31">
        <v>4593.6980600000006</v>
      </c>
      <c r="T45" s="27">
        <v>8.1048932198322446E-2</v>
      </c>
      <c r="U45" s="28">
        <v>4.375528033317963E-3</v>
      </c>
      <c r="V45" s="29">
        <v>1.0995600188821605E-2</v>
      </c>
      <c r="W45" s="96">
        <v>21635.735190000003</v>
      </c>
      <c r="X45" s="30">
        <v>14539.241870000002</v>
      </c>
      <c r="Y45" s="31">
        <v>21067.033449999999</v>
      </c>
      <c r="Z45" s="27">
        <v>0.37169629858276765</v>
      </c>
      <c r="AA45" s="28">
        <v>6.7128436990120943E-3</v>
      </c>
      <c r="AB45" s="29">
        <v>1.4562330637327536E-2</v>
      </c>
      <c r="AC45" s="96">
        <v>5326.7542099999819</v>
      </c>
      <c r="AD45" s="30">
        <v>8373.2831200000019</v>
      </c>
      <c r="AE45" s="30">
        <v>6651.0781000000006</v>
      </c>
      <c r="AF45" s="30">
        <v>1324.3238900000188</v>
      </c>
      <c r="AG45" s="31">
        <v>-1722.2050200000012</v>
      </c>
      <c r="AH45" s="96">
        <v>0</v>
      </c>
      <c r="AI45" s="30">
        <v>0</v>
      </c>
      <c r="AJ45" s="30">
        <v>0</v>
      </c>
      <c r="AK45" s="30">
        <v>0</v>
      </c>
      <c r="AL45" s="31">
        <v>0</v>
      </c>
      <c r="AM45" s="27">
        <v>0.11614313670838056</v>
      </c>
      <c r="AN45" s="28">
        <v>3.2645637449231255E-2</v>
      </c>
      <c r="AO45" s="29">
        <v>-0.1020969211345337</v>
      </c>
      <c r="AP45" s="27">
        <v>0</v>
      </c>
      <c r="AQ45" s="28">
        <v>0</v>
      </c>
      <c r="AR45" s="29">
        <v>0</v>
      </c>
      <c r="AS45" s="28">
        <v>0</v>
      </c>
      <c r="AT45" s="28">
        <v>0</v>
      </c>
      <c r="AU45" s="28">
        <v>0</v>
      </c>
      <c r="AV45" s="96">
        <v>17743</v>
      </c>
      <c r="AW45" s="30">
        <v>13527</v>
      </c>
      <c r="AX45" s="31">
        <v>20363</v>
      </c>
      <c r="AY45" s="97">
        <v>308.62</v>
      </c>
      <c r="AZ45" s="98">
        <v>328.22</v>
      </c>
      <c r="BA45" s="99">
        <v>322.69999999999993</v>
      </c>
      <c r="BB45" s="97">
        <v>363.5</v>
      </c>
      <c r="BC45" s="98">
        <v>347.2</v>
      </c>
      <c r="BD45" s="98">
        <v>355.2</v>
      </c>
      <c r="BE45" s="33">
        <v>7.0113280308508088</v>
      </c>
      <c r="BF45" s="32">
        <v>0.62339320989155667</v>
      </c>
      <c r="BG45" s="32">
        <v>0.14245958895208233</v>
      </c>
      <c r="BH45" s="33">
        <v>6.3698073073073083</v>
      </c>
      <c r="BI45" s="32">
        <v>0.94630127032121614</v>
      </c>
      <c r="BJ45" s="34">
        <v>-0.12356826872955917</v>
      </c>
      <c r="BK45" s="30">
        <v>516</v>
      </c>
      <c r="BL45" s="30">
        <v>514</v>
      </c>
      <c r="BM45" s="30">
        <v>514</v>
      </c>
      <c r="BN45" s="96">
        <v>98815</v>
      </c>
      <c r="BO45" s="30">
        <v>68432</v>
      </c>
      <c r="BP45" s="31">
        <v>101039</v>
      </c>
      <c r="BQ45" s="35">
        <v>560.9525275388711</v>
      </c>
      <c r="BR45" s="35">
        <v>-38.942972840625885</v>
      </c>
      <c r="BS45" s="35">
        <v>-33.957609823766347</v>
      </c>
      <c r="BT45" s="36">
        <v>2783.3856715611651</v>
      </c>
      <c r="BU45" s="35">
        <v>-557.57548889648024</v>
      </c>
      <c r="BV45" s="37">
        <v>-226.21664380809671</v>
      </c>
      <c r="BW45" s="32">
        <v>4.9618916662574275</v>
      </c>
      <c r="BX45" s="32">
        <v>-0.60734690670092206</v>
      </c>
      <c r="BY45" s="32">
        <v>-9.7027532382329973E-2</v>
      </c>
      <c r="BZ45" s="27">
        <v>0.72269827191577019</v>
      </c>
      <c r="CA45" s="28">
        <v>2.1225971606260607E-2</v>
      </c>
      <c r="CB45" s="38">
        <v>-1.2860771014771344E-2</v>
      </c>
    </row>
    <row r="46" spans="1:80" x14ac:dyDescent="0.25">
      <c r="A46" s="7" t="s">
        <v>74</v>
      </c>
      <c r="B46" s="96">
        <v>34833.239700000013</v>
      </c>
      <c r="C46" s="30">
        <v>22106.166989999987</v>
      </c>
      <c r="D46" s="31">
        <v>34628.455869999991</v>
      </c>
      <c r="E46" s="96">
        <v>28382.881150000005</v>
      </c>
      <c r="F46" s="30">
        <v>19913.451140000008</v>
      </c>
      <c r="G46" s="31">
        <v>29914.458580000002</v>
      </c>
      <c r="H46" s="24">
        <v>1.1575825708960563</v>
      </c>
      <c r="I46" s="25">
        <v>-6.9679718506864496E-2</v>
      </c>
      <c r="J46" s="26">
        <v>4.7470273706369914E-2</v>
      </c>
      <c r="K46" s="96">
        <v>19140.459050000005</v>
      </c>
      <c r="L46" s="30">
        <v>12891.665740000004</v>
      </c>
      <c r="M46" s="30">
        <v>19753.885919999997</v>
      </c>
      <c r="N46" s="27">
        <v>0.66034576113662014</v>
      </c>
      <c r="O46" s="28">
        <v>-1.4020556674635642E-2</v>
      </c>
      <c r="P46" s="29">
        <v>1.2960953281561438E-2</v>
      </c>
      <c r="Q46" s="96">
        <v>2698.4164599999999</v>
      </c>
      <c r="R46" s="30">
        <v>2435.1123899999998</v>
      </c>
      <c r="S46" s="31">
        <v>3634.7158800000007</v>
      </c>
      <c r="T46" s="27">
        <v>0.12150364915613326</v>
      </c>
      <c r="U46" s="28">
        <v>2.6431677930266378E-2</v>
      </c>
      <c r="V46" s="29">
        <v>-7.8115084564074622E-4</v>
      </c>
      <c r="W46" s="96">
        <v>5016.6159000000007</v>
      </c>
      <c r="X46" s="30">
        <v>3246.3037200000003</v>
      </c>
      <c r="Y46" s="31">
        <v>4744.5659100000003</v>
      </c>
      <c r="Z46" s="27">
        <v>0.15860443862995696</v>
      </c>
      <c r="AA46" s="28">
        <v>-1.8143505790759462E-2</v>
      </c>
      <c r="AB46" s="29">
        <v>-4.4162099345288197E-3</v>
      </c>
      <c r="AC46" s="96">
        <v>11882.821479999999</v>
      </c>
      <c r="AD46" s="30">
        <v>10019.94161</v>
      </c>
      <c r="AE46" s="30">
        <v>10198.939900000001</v>
      </c>
      <c r="AF46" s="30">
        <v>-1683.8815799999975</v>
      </c>
      <c r="AG46" s="31">
        <v>178.99829000000136</v>
      </c>
      <c r="AH46" s="96">
        <v>4591.8349879999996</v>
      </c>
      <c r="AI46" s="30">
        <v>3143.2178600000002</v>
      </c>
      <c r="AJ46" s="30">
        <v>1806.7432199999998</v>
      </c>
      <c r="AK46" s="30">
        <v>-2785.0917679999998</v>
      </c>
      <c r="AL46" s="31">
        <v>-1336.4746400000004</v>
      </c>
      <c r="AM46" s="27">
        <v>0.29452482485179909</v>
      </c>
      <c r="AN46" s="28">
        <v>-4.6609723135708214E-2</v>
      </c>
      <c r="AO46" s="29">
        <v>-0.15873971506290668</v>
      </c>
      <c r="AP46" s="27">
        <v>5.2175102083175863E-2</v>
      </c>
      <c r="AQ46" s="28">
        <v>-7.9648266272653478E-2</v>
      </c>
      <c r="AR46" s="29">
        <v>-9.0012273114970232E-2</v>
      </c>
      <c r="AS46" s="28">
        <v>6.0396988806206892E-2</v>
      </c>
      <c r="AT46" s="28">
        <v>-0.10138486003897276</v>
      </c>
      <c r="AU46" s="28">
        <v>-9.7446964906378913E-2</v>
      </c>
      <c r="AV46" s="96">
        <v>18190</v>
      </c>
      <c r="AW46" s="30">
        <v>12379</v>
      </c>
      <c r="AX46" s="31">
        <v>18521</v>
      </c>
      <c r="AY46" s="97">
        <v>232.35555555555553</v>
      </c>
      <c r="AZ46" s="98">
        <v>237.35466666666665</v>
      </c>
      <c r="BA46" s="99">
        <v>237.07999999999998</v>
      </c>
      <c r="BB46" s="97">
        <v>304.44865079365076</v>
      </c>
      <c r="BC46" s="98">
        <v>311.64333333333326</v>
      </c>
      <c r="BD46" s="98">
        <v>311.46999999999997</v>
      </c>
      <c r="BE46" s="33">
        <v>8.6801454736329049</v>
      </c>
      <c r="BF46" s="32">
        <v>-1.8209537843761225E-2</v>
      </c>
      <c r="BG46" s="32">
        <v>-1.219117026427341E-2</v>
      </c>
      <c r="BH46" s="33">
        <v>6.6070211862744053</v>
      </c>
      <c r="BI46" s="32">
        <v>-3.1573223135475281E-2</v>
      </c>
      <c r="BJ46" s="34">
        <v>-1.3260546047802357E-2</v>
      </c>
      <c r="BK46" s="30">
        <v>546</v>
      </c>
      <c r="BL46" s="30">
        <v>562</v>
      </c>
      <c r="BM46" s="30">
        <v>570</v>
      </c>
      <c r="BN46" s="96">
        <v>105807</v>
      </c>
      <c r="BO46" s="30">
        <v>69406</v>
      </c>
      <c r="BP46" s="31">
        <v>103245</v>
      </c>
      <c r="BQ46" s="35">
        <v>289.74244350816019</v>
      </c>
      <c r="BR46" s="35">
        <v>21.490993698601244</v>
      </c>
      <c r="BS46" s="35">
        <v>2.8299123148914873</v>
      </c>
      <c r="BT46" s="36">
        <v>1615.1643312996059</v>
      </c>
      <c r="BU46" s="35">
        <v>54.808028385916714</v>
      </c>
      <c r="BV46" s="37">
        <v>6.5165293769944128</v>
      </c>
      <c r="BW46" s="32">
        <v>5.5744830192754167</v>
      </c>
      <c r="BX46" s="32">
        <v>-0.24228443536999311</v>
      </c>
      <c r="BY46" s="32">
        <v>-3.2270353371808724E-2</v>
      </c>
      <c r="BZ46" s="27">
        <v>0.6659249226006192</v>
      </c>
      <c r="CA46" s="28">
        <v>-4.3912858665733467E-2</v>
      </c>
      <c r="CB46" s="38">
        <v>-1.6385688673244858E-2</v>
      </c>
    </row>
    <row r="47" spans="1:80" x14ac:dyDescent="0.25">
      <c r="A47" s="7" t="s">
        <v>75</v>
      </c>
      <c r="B47" s="96">
        <v>15017.108920000006</v>
      </c>
      <c r="C47" s="30">
        <v>9649.7417099999966</v>
      </c>
      <c r="D47" s="31">
        <v>14065.264729999999</v>
      </c>
      <c r="E47" s="96">
        <v>15070.159389999999</v>
      </c>
      <c r="F47" s="30">
        <v>10170.809079999999</v>
      </c>
      <c r="G47" s="31">
        <v>14374.155459999998</v>
      </c>
      <c r="H47" s="24">
        <v>0.97851068670715491</v>
      </c>
      <c r="I47" s="25">
        <v>-1.7969080452096553E-2</v>
      </c>
      <c r="J47" s="26">
        <v>2.9742340541325851E-2</v>
      </c>
      <c r="K47" s="96">
        <v>10968.416869999999</v>
      </c>
      <c r="L47" s="30">
        <v>7316.2375000000002</v>
      </c>
      <c r="M47" s="30">
        <v>10140.747240000001</v>
      </c>
      <c r="N47" s="27">
        <v>0.70548473391841293</v>
      </c>
      <c r="O47" s="28">
        <v>-2.2338813673143054E-2</v>
      </c>
      <c r="P47" s="29">
        <v>-1.3852089971707837E-2</v>
      </c>
      <c r="Q47" s="96">
        <v>1849.26242</v>
      </c>
      <c r="R47" s="30">
        <v>1384.4241400000001</v>
      </c>
      <c r="S47" s="31">
        <v>2007.88265</v>
      </c>
      <c r="T47" s="27">
        <v>0.13968699973973986</v>
      </c>
      <c r="U47" s="28">
        <v>1.6976789970684442E-2</v>
      </c>
      <c r="V47" s="29">
        <v>3.5695946138931678E-3</v>
      </c>
      <c r="W47" s="96">
        <v>1651.9341600000002</v>
      </c>
      <c r="X47" s="30">
        <v>1115.52739</v>
      </c>
      <c r="Y47" s="31">
        <v>1708.6168099999998</v>
      </c>
      <c r="Z47" s="27">
        <v>0.11886728335133785</v>
      </c>
      <c r="AA47" s="28">
        <v>9.2510465717744739E-3</v>
      </c>
      <c r="AB47" s="29">
        <v>9.1879666690901779E-3</v>
      </c>
      <c r="AC47" s="96">
        <v>6866.0574500000002</v>
      </c>
      <c r="AD47" s="30">
        <v>5882.8984599999994</v>
      </c>
      <c r="AE47" s="30">
        <v>5667.8275699999995</v>
      </c>
      <c r="AF47" s="30">
        <v>-1198.2298800000008</v>
      </c>
      <c r="AG47" s="31">
        <v>-215.07088999999996</v>
      </c>
      <c r="AH47" s="96">
        <v>3240.9612700000002</v>
      </c>
      <c r="AI47" s="30">
        <v>2880.52405</v>
      </c>
      <c r="AJ47" s="30">
        <v>2559.06342</v>
      </c>
      <c r="AK47" s="30">
        <v>-681.89785000000029</v>
      </c>
      <c r="AL47" s="31">
        <v>-321.46063000000004</v>
      </c>
      <c r="AM47" s="27">
        <v>0.40296629169808734</v>
      </c>
      <c r="AN47" s="28">
        <v>-5.4249373885564667E-2</v>
      </c>
      <c r="AO47" s="29">
        <v>-0.20667680930881011</v>
      </c>
      <c r="AP47" s="27">
        <v>0.18194207283861055</v>
      </c>
      <c r="AQ47" s="28">
        <v>-3.3875851055091805E-2</v>
      </c>
      <c r="AR47" s="29">
        <v>-0.11656581851924022</v>
      </c>
      <c r="AS47" s="28">
        <v>0.17803226263423202</v>
      </c>
      <c r="AT47" s="28">
        <v>-3.7025931916157551E-2</v>
      </c>
      <c r="AU47" s="28">
        <v>-0.10518257576680504</v>
      </c>
      <c r="AV47" s="96">
        <v>7854</v>
      </c>
      <c r="AW47" s="30">
        <v>5275</v>
      </c>
      <c r="AX47" s="31">
        <v>8265</v>
      </c>
      <c r="AY47" s="97">
        <v>106.25</v>
      </c>
      <c r="AZ47" s="98">
        <v>106</v>
      </c>
      <c r="BA47" s="99">
        <v>106.92999999999999</v>
      </c>
      <c r="BB47" s="97">
        <v>226.5</v>
      </c>
      <c r="BC47" s="98">
        <v>224.75</v>
      </c>
      <c r="BD47" s="98">
        <v>223.35</v>
      </c>
      <c r="BE47" s="33">
        <v>8.5881729480345399</v>
      </c>
      <c r="BF47" s="32">
        <v>0.37483961470120697</v>
      </c>
      <c r="BG47" s="32">
        <v>0.29414779080183528</v>
      </c>
      <c r="BH47" s="33">
        <v>4.1116334601895383</v>
      </c>
      <c r="BI47" s="32">
        <v>0.25880049477379119</v>
      </c>
      <c r="BJ47" s="34">
        <v>0.19987965967044286</v>
      </c>
      <c r="BK47" s="30">
        <v>405</v>
      </c>
      <c r="BL47" s="30">
        <v>404.83</v>
      </c>
      <c r="BM47" s="30">
        <v>404.83</v>
      </c>
      <c r="BN47" s="96">
        <v>45005</v>
      </c>
      <c r="BO47" s="30">
        <v>30472</v>
      </c>
      <c r="BP47" s="31">
        <v>46110</v>
      </c>
      <c r="BQ47" s="35">
        <v>311.73618434179133</v>
      </c>
      <c r="BR47" s="35">
        <v>-23.119040411013884</v>
      </c>
      <c r="BS47" s="35">
        <v>-22.039382736181835</v>
      </c>
      <c r="BT47" s="36">
        <v>1739.1597652752571</v>
      </c>
      <c r="BU47" s="35">
        <v>-179.62803584519088</v>
      </c>
      <c r="BV47" s="37">
        <v>-188.95570012758617</v>
      </c>
      <c r="BW47" s="32">
        <v>5.5789473684210522</v>
      </c>
      <c r="BX47" s="32">
        <v>-0.15125380295658974</v>
      </c>
      <c r="BY47" s="32">
        <v>-0.1977350960339237</v>
      </c>
      <c r="BZ47" s="27">
        <v>0.41874875583215032</v>
      </c>
      <c r="CA47" s="28">
        <v>1.1703126564298838E-2</v>
      </c>
      <c r="CB47" s="38">
        <v>2.8863168819218132E-3</v>
      </c>
    </row>
    <row r="48" spans="1:80" x14ac:dyDescent="0.25">
      <c r="A48" s="7" t="s">
        <v>76</v>
      </c>
      <c r="B48" s="96">
        <v>21453.514070000001</v>
      </c>
      <c r="C48" s="30">
        <v>16467.025229999988</v>
      </c>
      <c r="D48" s="31">
        <v>24956.701759999985</v>
      </c>
      <c r="E48" s="96">
        <v>18194.474429999998</v>
      </c>
      <c r="F48" s="30">
        <v>12866.39961</v>
      </c>
      <c r="G48" s="31">
        <v>21209.685010000001</v>
      </c>
      <c r="H48" s="24">
        <v>1.1766653652910606</v>
      </c>
      <c r="I48" s="25">
        <v>-2.4571288781762846E-3</v>
      </c>
      <c r="J48" s="26">
        <v>-0.1031818125629147</v>
      </c>
      <c r="K48" s="96">
        <v>13557.70685</v>
      </c>
      <c r="L48" s="30">
        <v>8619.3855899999999</v>
      </c>
      <c r="M48" s="30">
        <v>12630.989860000001</v>
      </c>
      <c r="N48" s="27">
        <v>0.59552934680758851</v>
      </c>
      <c r="O48" s="28">
        <v>-0.14962583215407177</v>
      </c>
      <c r="P48" s="29">
        <v>-7.4384992189068799E-2</v>
      </c>
      <c r="Q48" s="96">
        <v>1796.6209100000001</v>
      </c>
      <c r="R48" s="30">
        <v>1738.9840300000001</v>
      </c>
      <c r="S48" s="31">
        <v>2768.8657499999999</v>
      </c>
      <c r="T48" s="27">
        <v>0.13054723578848659</v>
      </c>
      <c r="U48" s="28">
        <v>3.1801821794134669E-2</v>
      </c>
      <c r="V48" s="29">
        <v>-4.6097687124796172E-3</v>
      </c>
      <c r="W48" s="96">
        <v>2795.8852000000002</v>
      </c>
      <c r="X48" s="30">
        <v>1788.492</v>
      </c>
      <c r="Y48" s="31">
        <v>2749.6912000000002</v>
      </c>
      <c r="Z48" s="27">
        <v>0.12964318888769769</v>
      </c>
      <c r="AA48" s="28">
        <v>-2.4023530684591732E-2</v>
      </c>
      <c r="AB48" s="29">
        <v>-9.3616651671966922E-3</v>
      </c>
      <c r="AC48" s="96">
        <v>5898.7479700000004</v>
      </c>
      <c r="AD48" s="30">
        <v>4896.6957400000001</v>
      </c>
      <c r="AE48" s="30">
        <v>4168.2825499999999</v>
      </c>
      <c r="AF48" s="30">
        <v>-1730.4654200000004</v>
      </c>
      <c r="AG48" s="31">
        <v>-728.41319000000021</v>
      </c>
      <c r="AH48" s="96">
        <v>934.78546999999992</v>
      </c>
      <c r="AI48" s="30">
        <v>197.43370999999999</v>
      </c>
      <c r="AJ48" s="30">
        <v>103.47366000000001</v>
      </c>
      <c r="AK48" s="30">
        <v>-831.31180999999992</v>
      </c>
      <c r="AL48" s="31">
        <v>-93.960049999999981</v>
      </c>
      <c r="AM48" s="27">
        <v>0.16702056986876468</v>
      </c>
      <c r="AN48" s="28">
        <v>-0.10793429070806948</v>
      </c>
      <c r="AO48" s="29">
        <v>-0.13034314164599586</v>
      </c>
      <c r="AP48" s="27">
        <v>4.1461272004237821E-3</v>
      </c>
      <c r="AQ48" s="28">
        <v>-3.9426476660646137E-2</v>
      </c>
      <c r="AR48" s="29">
        <v>-7.8435131409483154E-3</v>
      </c>
      <c r="AS48" s="28">
        <v>4.8786042768298524E-3</v>
      </c>
      <c r="AT48" s="28">
        <v>-4.6498833065283032E-2</v>
      </c>
      <c r="AU48" s="28">
        <v>-1.0466303077559398E-2</v>
      </c>
      <c r="AV48" s="96">
        <v>14174</v>
      </c>
      <c r="AW48" s="30">
        <v>10664</v>
      </c>
      <c r="AX48" s="31">
        <v>15293</v>
      </c>
      <c r="AY48" s="97">
        <v>153.49</v>
      </c>
      <c r="AZ48" s="98">
        <v>149.11000000000001</v>
      </c>
      <c r="BA48" s="99">
        <v>148.03</v>
      </c>
      <c r="BB48" s="97">
        <v>285.62</v>
      </c>
      <c r="BC48" s="98">
        <v>288.56</v>
      </c>
      <c r="BD48" s="98">
        <v>288.38</v>
      </c>
      <c r="BE48" s="33">
        <v>11.478904426279959</v>
      </c>
      <c r="BF48" s="32">
        <v>1.2183735194528769</v>
      </c>
      <c r="BG48" s="32">
        <v>-0.44070749333195991</v>
      </c>
      <c r="BH48" s="33">
        <v>5.8923025945704355</v>
      </c>
      <c r="BI48" s="32">
        <v>0.37837188632560359</v>
      </c>
      <c r="BJ48" s="34">
        <v>-0.26701724647937475</v>
      </c>
      <c r="BK48" s="30">
        <v>373</v>
      </c>
      <c r="BL48" s="30">
        <v>373</v>
      </c>
      <c r="BM48" s="30">
        <v>373</v>
      </c>
      <c r="BN48" s="96">
        <v>68174</v>
      </c>
      <c r="BO48" s="30">
        <v>46750</v>
      </c>
      <c r="BP48" s="31">
        <v>68884</v>
      </c>
      <c r="BQ48" s="35">
        <v>307.90437561697928</v>
      </c>
      <c r="BR48" s="35">
        <v>41.021481405109682</v>
      </c>
      <c r="BS48" s="35">
        <v>32.687271659760029</v>
      </c>
      <c r="BT48" s="36">
        <v>1386.8884463480024</v>
      </c>
      <c r="BU48" s="35">
        <v>103.23708258336296</v>
      </c>
      <c r="BV48" s="37">
        <v>180.36185126173064</v>
      </c>
      <c r="BW48" s="32">
        <v>4.504283005296541</v>
      </c>
      <c r="BX48" s="32">
        <v>-0.30550957266310341</v>
      </c>
      <c r="BY48" s="32">
        <v>0.12037452817726102</v>
      </c>
      <c r="BZ48" s="27">
        <v>0.67895442359249325</v>
      </c>
      <c r="CA48" s="28">
        <v>9.459486001040851E-3</v>
      </c>
      <c r="CB48" s="38">
        <v>-1.3504806481714704E-2</v>
      </c>
    </row>
    <row r="49" spans="1:80" x14ac:dyDescent="0.25">
      <c r="A49" s="7" t="s">
        <v>77</v>
      </c>
      <c r="B49" s="96">
        <v>29084.823369999998</v>
      </c>
      <c r="C49" s="30">
        <v>16807.785979999993</v>
      </c>
      <c r="D49" s="31">
        <v>24751.785490000009</v>
      </c>
      <c r="E49" s="96">
        <v>27604.614720000001</v>
      </c>
      <c r="F49" s="30">
        <v>17365.973510000003</v>
      </c>
      <c r="G49" s="31">
        <v>24544.090390000005</v>
      </c>
      <c r="H49" s="24">
        <v>1.0084621225190984</v>
      </c>
      <c r="I49" s="25">
        <v>-4.5159660107252142E-2</v>
      </c>
      <c r="J49" s="26">
        <v>4.0604721935053045E-2</v>
      </c>
      <c r="K49" s="96">
        <v>17132.854880000003</v>
      </c>
      <c r="L49" s="30">
        <v>10572.64416</v>
      </c>
      <c r="M49" s="30">
        <v>15203.043920000002</v>
      </c>
      <c r="N49" s="27">
        <v>0.61941769600857466</v>
      </c>
      <c r="O49" s="28">
        <v>-1.2341425982131948E-3</v>
      </c>
      <c r="P49" s="29">
        <v>1.0603905413313242E-2</v>
      </c>
      <c r="Q49" s="96">
        <v>2262.2490000000003</v>
      </c>
      <c r="R49" s="30">
        <v>2274.4557999999997</v>
      </c>
      <c r="S49" s="31">
        <v>3199.4488900000001</v>
      </c>
      <c r="T49" s="27">
        <v>0.1303551624509805</v>
      </c>
      <c r="U49" s="28">
        <v>4.8403321320556636E-2</v>
      </c>
      <c r="V49" s="29">
        <v>-6.1680976182285074E-4</v>
      </c>
      <c r="W49" s="96">
        <v>7327.9561000000003</v>
      </c>
      <c r="X49" s="30">
        <v>3849.3750900000005</v>
      </c>
      <c r="Y49" s="31">
        <v>5183.1519200000002</v>
      </c>
      <c r="Z49" s="27">
        <v>0.2111771851244392</v>
      </c>
      <c r="AA49" s="28">
        <v>-5.4284085548205768E-2</v>
      </c>
      <c r="AB49" s="29">
        <v>-1.0484738279013001E-2</v>
      </c>
      <c r="AC49" s="96">
        <v>6664.8340900000003</v>
      </c>
      <c r="AD49" s="30">
        <v>7458.6006500000003</v>
      </c>
      <c r="AE49" s="30">
        <v>6968.8815100000002</v>
      </c>
      <c r="AF49" s="30">
        <v>304.04741999999987</v>
      </c>
      <c r="AG49" s="31">
        <v>-489.71914000000015</v>
      </c>
      <c r="AH49" s="96">
        <v>896.74291000000005</v>
      </c>
      <c r="AI49" s="30">
        <v>1773.2490500000001</v>
      </c>
      <c r="AJ49" s="30">
        <v>1549.31403</v>
      </c>
      <c r="AK49" s="30">
        <v>652.57111999999995</v>
      </c>
      <c r="AL49" s="31">
        <v>-223.93502000000012</v>
      </c>
      <c r="AM49" s="27">
        <v>0.28155065875209301</v>
      </c>
      <c r="AN49" s="28">
        <v>5.2399049157841548E-2</v>
      </c>
      <c r="AO49" s="29">
        <v>-0.16220800517158956</v>
      </c>
      <c r="AP49" s="27">
        <v>6.2594031070038955E-2</v>
      </c>
      <c r="AQ49" s="28">
        <v>3.1762043590102609E-2</v>
      </c>
      <c r="AR49" s="29">
        <v>-4.2907612758007987E-2</v>
      </c>
      <c r="AS49" s="28">
        <v>6.3123709429917879E-2</v>
      </c>
      <c r="AT49" s="28">
        <v>3.063845581939402E-2</v>
      </c>
      <c r="AU49" s="28">
        <v>-3.8986837322839418E-2</v>
      </c>
      <c r="AV49" s="96">
        <v>12766</v>
      </c>
      <c r="AW49" s="30">
        <v>8620</v>
      </c>
      <c r="AX49" s="31">
        <v>12789</v>
      </c>
      <c r="AY49" s="97">
        <v>148.63</v>
      </c>
      <c r="AZ49" s="98">
        <v>153.30000000000001</v>
      </c>
      <c r="BA49" s="99">
        <v>153.54999999999998</v>
      </c>
      <c r="BB49" s="97">
        <v>284.95</v>
      </c>
      <c r="BC49" s="98">
        <v>294.33</v>
      </c>
      <c r="BD49" s="98">
        <v>292.66000000000003</v>
      </c>
      <c r="BE49" s="33">
        <v>9.2543145555193771</v>
      </c>
      <c r="BF49" s="32">
        <v>-0.2891453411666518</v>
      </c>
      <c r="BG49" s="32">
        <v>-0.1172879667680764</v>
      </c>
      <c r="BH49" s="33">
        <v>4.8554636779881086</v>
      </c>
      <c r="BI49" s="32">
        <v>-0.12240768345931929</v>
      </c>
      <c r="BJ49" s="34">
        <v>-2.5678803806702177E-2</v>
      </c>
      <c r="BK49" s="30">
        <v>430</v>
      </c>
      <c r="BL49" s="30">
        <v>400</v>
      </c>
      <c r="BM49" s="30">
        <v>400</v>
      </c>
      <c r="BN49" s="96">
        <v>82404</v>
      </c>
      <c r="BO49" s="30">
        <v>50246</v>
      </c>
      <c r="BP49" s="31">
        <v>72810</v>
      </c>
      <c r="BQ49" s="35">
        <v>337.09779412168666</v>
      </c>
      <c r="BR49" s="35">
        <v>2.1065956361762233</v>
      </c>
      <c r="BS49" s="35">
        <v>-8.5212304772864513</v>
      </c>
      <c r="BT49" s="36">
        <v>1919.1563366955982</v>
      </c>
      <c r="BU49" s="35">
        <v>-243.19794185680689</v>
      </c>
      <c r="BV49" s="37">
        <v>-95.457759592105049</v>
      </c>
      <c r="BW49" s="32">
        <v>5.693173821252639</v>
      </c>
      <c r="BX49" s="32">
        <v>-0.7617846622190827</v>
      </c>
      <c r="BY49" s="32">
        <v>-0.13582849893297588</v>
      </c>
      <c r="BZ49" s="27">
        <v>0.66920955882352939</v>
      </c>
      <c r="CA49" s="28">
        <v>-3.2758240818688833E-2</v>
      </c>
      <c r="CB49" s="38">
        <v>-2.4795966038348993E-2</v>
      </c>
    </row>
    <row r="50" spans="1:80" x14ac:dyDescent="0.25">
      <c r="A50" s="7" t="s">
        <v>78</v>
      </c>
      <c r="B50" s="96">
        <v>15804.929999999993</v>
      </c>
      <c r="C50" s="30">
        <v>9312.5590000000011</v>
      </c>
      <c r="D50" s="31">
        <v>13224.932999999995</v>
      </c>
      <c r="E50" s="96">
        <v>17861.632000000001</v>
      </c>
      <c r="F50" s="30">
        <v>9798.3359999999993</v>
      </c>
      <c r="G50" s="31">
        <v>13614.924000000001</v>
      </c>
      <c r="H50" s="24">
        <v>0.9713556241665392</v>
      </c>
      <c r="I50" s="25">
        <v>8.65019892915182E-2</v>
      </c>
      <c r="J50" s="26">
        <v>2.093312385628221E-2</v>
      </c>
      <c r="K50" s="96">
        <v>12297.277</v>
      </c>
      <c r="L50" s="30">
        <v>6822.5569999999998</v>
      </c>
      <c r="M50" s="30">
        <v>9423.9150000000009</v>
      </c>
      <c r="N50" s="27">
        <v>0.69217536579712091</v>
      </c>
      <c r="O50" s="28">
        <v>3.7009307622932752E-3</v>
      </c>
      <c r="P50" s="29">
        <v>-4.1221483930437008E-3</v>
      </c>
      <c r="Q50" s="96">
        <v>1263.1089999999999</v>
      </c>
      <c r="R50" s="30">
        <v>1006.693</v>
      </c>
      <c r="S50" s="31">
        <v>1510.047</v>
      </c>
      <c r="T50" s="27">
        <v>0.11091115896056415</v>
      </c>
      <c r="U50" s="28">
        <v>4.0194832479310938E-2</v>
      </c>
      <c r="V50" s="29">
        <v>8.1699384104625822E-3</v>
      </c>
      <c r="W50" s="96">
        <v>2564.5610000000001</v>
      </c>
      <c r="X50" s="30">
        <v>1457.1679999999999</v>
      </c>
      <c r="Y50" s="31">
        <v>1964.182</v>
      </c>
      <c r="Z50" s="27">
        <v>0.14426683542265825</v>
      </c>
      <c r="AA50" s="28">
        <v>6.8751411540032836E-4</v>
      </c>
      <c r="AB50" s="29">
        <v>-4.4490281688740196E-3</v>
      </c>
      <c r="AC50" s="96">
        <v>4465.9478399999998</v>
      </c>
      <c r="AD50" s="30">
        <v>17298.32487</v>
      </c>
      <c r="AE50" s="30">
        <v>17232.726622999999</v>
      </c>
      <c r="AF50" s="30">
        <v>12766.778782999998</v>
      </c>
      <c r="AG50" s="31">
        <v>-65.59824700000172</v>
      </c>
      <c r="AH50" s="96">
        <v>0</v>
      </c>
      <c r="AI50" s="30">
        <v>0</v>
      </c>
      <c r="AJ50" s="30">
        <v>0</v>
      </c>
      <c r="AK50" s="30">
        <v>0</v>
      </c>
      <c r="AL50" s="31">
        <v>0</v>
      </c>
      <c r="AM50" s="27">
        <v>1.3030483120784055</v>
      </c>
      <c r="AN50" s="28">
        <v>1.0204815534783989</v>
      </c>
      <c r="AO50" s="29">
        <v>-0.5544781605055531</v>
      </c>
      <c r="AP50" s="27">
        <v>0</v>
      </c>
      <c r="AQ50" s="28">
        <v>0</v>
      </c>
      <c r="AR50" s="29">
        <v>0</v>
      </c>
      <c r="AS50" s="28">
        <v>0</v>
      </c>
      <c r="AT50" s="28">
        <v>0</v>
      </c>
      <c r="AU50" s="28">
        <v>0</v>
      </c>
      <c r="AV50" s="96">
        <v>7706</v>
      </c>
      <c r="AW50" s="30">
        <v>4968</v>
      </c>
      <c r="AX50" s="31">
        <v>7494</v>
      </c>
      <c r="AY50" s="97">
        <v>95</v>
      </c>
      <c r="AZ50" s="98">
        <v>84</v>
      </c>
      <c r="BA50" s="99">
        <v>84</v>
      </c>
      <c r="BB50" s="97">
        <v>209</v>
      </c>
      <c r="BC50" s="98">
        <v>193</v>
      </c>
      <c r="BD50" s="98">
        <v>189</v>
      </c>
      <c r="BE50" s="33">
        <v>9.9126984126984112</v>
      </c>
      <c r="BF50" s="32">
        <v>0.89983291562238676</v>
      </c>
      <c r="BG50" s="32">
        <v>5.5555555555553582E-2</v>
      </c>
      <c r="BH50" s="33">
        <v>4.4056437389770728</v>
      </c>
      <c r="BI50" s="32">
        <v>0.30888669485160758</v>
      </c>
      <c r="BJ50" s="34">
        <v>0.11548829856256493</v>
      </c>
      <c r="BK50" s="30">
        <v>269</v>
      </c>
      <c r="BL50" s="30">
        <v>269</v>
      </c>
      <c r="BM50" s="30">
        <v>269</v>
      </c>
      <c r="BN50" s="96">
        <v>38710</v>
      </c>
      <c r="BO50" s="30">
        <v>23745</v>
      </c>
      <c r="BP50" s="31">
        <v>34877</v>
      </c>
      <c r="BQ50" s="35">
        <v>390.36969922871805</v>
      </c>
      <c r="BR50" s="35">
        <v>-71.051948924214003</v>
      </c>
      <c r="BS50" s="35">
        <v>-22.278689905836586</v>
      </c>
      <c r="BT50" s="36">
        <v>1816.7766212970375</v>
      </c>
      <c r="BU50" s="35">
        <v>-501.10970104918601</v>
      </c>
      <c r="BV50" s="37">
        <v>-155.51323377542622</v>
      </c>
      <c r="BW50" s="32">
        <v>4.6539898585535093</v>
      </c>
      <c r="BX50" s="32">
        <v>-0.36936856345531499</v>
      </c>
      <c r="BY50" s="32">
        <v>-0.1255995134271668</v>
      </c>
      <c r="BZ50" s="27">
        <v>0.47667012901815004</v>
      </c>
      <c r="CA50" s="28">
        <v>-5.0448353490667064E-2</v>
      </c>
      <c r="CB50" s="38">
        <v>-1.1017028245297544E-2</v>
      </c>
    </row>
    <row r="51" spans="1:80" x14ac:dyDescent="0.25">
      <c r="A51" s="7" t="s">
        <v>79</v>
      </c>
      <c r="B51" s="96">
        <v>1452.8430000000001</v>
      </c>
      <c r="C51" s="30">
        <v>627.495</v>
      </c>
      <c r="D51" s="31">
        <v>1365.412</v>
      </c>
      <c r="E51" s="96">
        <v>1249.8309999999999</v>
      </c>
      <c r="F51" s="30">
        <v>869.11400000000003</v>
      </c>
      <c r="G51" s="31">
        <v>1303.223</v>
      </c>
      <c r="H51" s="24">
        <v>1.0477193849402597</v>
      </c>
      <c r="I51" s="25">
        <v>-0.1147121758067533</v>
      </c>
      <c r="J51" s="26">
        <v>0.32572549230937364</v>
      </c>
      <c r="K51" s="96">
        <v>758.79899999999998</v>
      </c>
      <c r="L51" s="30">
        <v>504.56700000000001</v>
      </c>
      <c r="M51" s="30">
        <v>751.38599999999997</v>
      </c>
      <c r="N51" s="27">
        <v>0.57655980595799794</v>
      </c>
      <c r="O51" s="28">
        <v>-3.056147683943633E-2</v>
      </c>
      <c r="P51" s="29">
        <v>-3.9934931489086223E-3</v>
      </c>
      <c r="Q51" s="96">
        <v>303.45100000000002</v>
      </c>
      <c r="R51" s="30">
        <v>242.755</v>
      </c>
      <c r="S51" s="31">
        <v>368.35199999999998</v>
      </c>
      <c r="T51" s="27">
        <v>0.28264694530406537</v>
      </c>
      <c r="U51" s="28">
        <v>3.9853319605870935E-2</v>
      </c>
      <c r="V51" s="29">
        <v>3.3337596920512969E-3</v>
      </c>
      <c r="W51" s="96">
        <v>13.679</v>
      </c>
      <c r="X51" s="30">
        <v>4.4829999999999997</v>
      </c>
      <c r="Y51" s="31">
        <v>6.718</v>
      </c>
      <c r="Z51" s="27">
        <v>5.1549120910235622E-3</v>
      </c>
      <c r="AA51" s="28">
        <v>-5.7897676296746773E-3</v>
      </c>
      <c r="AB51" s="29">
        <v>-3.2144608442018566E-6</v>
      </c>
      <c r="AC51" s="96">
        <v>440.84800000000001</v>
      </c>
      <c r="AD51" s="30">
        <v>438.01799999999997</v>
      </c>
      <c r="AE51" s="30">
        <v>303.892</v>
      </c>
      <c r="AF51" s="30">
        <v>-136.95600000000002</v>
      </c>
      <c r="AG51" s="31">
        <v>-134.12599999999998</v>
      </c>
      <c r="AH51" s="96">
        <v>0</v>
      </c>
      <c r="AI51" s="30">
        <v>0</v>
      </c>
      <c r="AJ51" s="30">
        <v>0</v>
      </c>
      <c r="AK51" s="30">
        <v>0</v>
      </c>
      <c r="AL51" s="31">
        <v>0</v>
      </c>
      <c r="AM51" s="27">
        <v>0.22256432490706102</v>
      </c>
      <c r="AN51" s="28">
        <v>-8.0873830488945309E-2</v>
      </c>
      <c r="AO51" s="29">
        <v>-0.47547789056875944</v>
      </c>
      <c r="AP51" s="27">
        <v>0</v>
      </c>
      <c r="AQ51" s="28">
        <v>0</v>
      </c>
      <c r="AR51" s="29">
        <v>0</v>
      </c>
      <c r="AS51" s="28">
        <v>0</v>
      </c>
      <c r="AT51" s="28">
        <v>0</v>
      </c>
      <c r="AU51" s="28">
        <v>0</v>
      </c>
      <c r="AV51" s="96">
        <v>2529</v>
      </c>
      <c r="AW51" s="30">
        <v>1336</v>
      </c>
      <c r="AX51" s="31">
        <v>1336</v>
      </c>
      <c r="AY51" s="97">
        <v>7</v>
      </c>
      <c r="AZ51" s="98">
        <v>7</v>
      </c>
      <c r="BA51" s="99">
        <v>7</v>
      </c>
      <c r="BB51" s="97">
        <v>16</v>
      </c>
      <c r="BC51" s="98">
        <v>14</v>
      </c>
      <c r="BD51" s="98">
        <v>15</v>
      </c>
      <c r="BE51" s="33">
        <v>21.206349206349206</v>
      </c>
      <c r="BF51" s="32">
        <v>-18.936507936507933</v>
      </c>
      <c r="BG51" s="32">
        <v>-10.603174603174605</v>
      </c>
      <c r="BH51" s="33">
        <v>9.8962962962962955</v>
      </c>
      <c r="BI51" s="32">
        <v>-7.6662037037037045</v>
      </c>
      <c r="BJ51" s="34">
        <v>-6.0084656084656096</v>
      </c>
      <c r="BK51" s="30">
        <v>136</v>
      </c>
      <c r="BL51" s="30">
        <v>136</v>
      </c>
      <c r="BM51" s="30">
        <v>136</v>
      </c>
      <c r="BN51" s="96">
        <v>23932</v>
      </c>
      <c r="BO51" s="30">
        <v>12248</v>
      </c>
      <c r="BP51" s="31">
        <v>23185</v>
      </c>
      <c r="BQ51" s="35">
        <v>56.20974768169075</v>
      </c>
      <c r="BR51" s="35">
        <v>3.9854872772113907</v>
      </c>
      <c r="BS51" s="35">
        <v>-14.749919202698543</v>
      </c>
      <c r="BT51" s="36">
        <v>975.46631736526945</v>
      </c>
      <c r="BU51" s="35">
        <v>481.26663369583491</v>
      </c>
      <c r="BV51" s="37">
        <v>324.93188622754485</v>
      </c>
      <c r="BW51" s="32">
        <v>17.354041916167663</v>
      </c>
      <c r="BX51" s="32">
        <v>7.8910130510035668</v>
      </c>
      <c r="BY51" s="32">
        <v>8.1863772455089805</v>
      </c>
      <c r="BZ51" s="27">
        <v>0.62675713667820065</v>
      </c>
      <c r="CA51" s="28">
        <v>-1.7823772608591026E-2</v>
      </c>
      <c r="CB51" s="38">
        <v>0.12919457574222404</v>
      </c>
    </row>
    <row r="52" spans="1:80" x14ac:dyDescent="0.25">
      <c r="A52" s="7" t="s">
        <v>80</v>
      </c>
      <c r="B52" s="96">
        <v>3103.6509999999998</v>
      </c>
      <c r="C52" s="30">
        <v>1934.356</v>
      </c>
      <c r="D52" s="31">
        <v>2995.723</v>
      </c>
      <c r="E52" s="96">
        <v>3089.636</v>
      </c>
      <c r="F52" s="30">
        <v>1977.067</v>
      </c>
      <c r="G52" s="31">
        <v>2786.46</v>
      </c>
      <c r="H52" s="24">
        <v>1.0750999476037697</v>
      </c>
      <c r="I52" s="25">
        <v>7.0563814544729819E-2</v>
      </c>
      <c r="J52" s="26">
        <v>9.6703160848439662E-2</v>
      </c>
      <c r="K52" s="96">
        <v>2048.0590000000002</v>
      </c>
      <c r="L52" s="30">
        <v>1258.7809999999999</v>
      </c>
      <c r="M52" s="30">
        <v>1777.3150000000001</v>
      </c>
      <c r="N52" s="27">
        <v>0.63783976802107334</v>
      </c>
      <c r="O52" s="28">
        <v>-2.5040584227541185E-2</v>
      </c>
      <c r="P52" s="29">
        <v>1.1486493083540106E-3</v>
      </c>
      <c r="Q52" s="96">
        <v>319.24299999999999</v>
      </c>
      <c r="R52" s="30">
        <v>303.428</v>
      </c>
      <c r="S52" s="31">
        <v>427.88600000000002</v>
      </c>
      <c r="T52" s="27">
        <v>0.15355899600209585</v>
      </c>
      <c r="U52" s="28">
        <v>5.0231937410080488E-2</v>
      </c>
      <c r="V52" s="29">
        <v>8.5188589398155212E-5</v>
      </c>
      <c r="W52" s="96">
        <v>581.154</v>
      </c>
      <c r="X52" s="30">
        <v>313.07499999999999</v>
      </c>
      <c r="Y52" s="31">
        <v>433.64699999999999</v>
      </c>
      <c r="Z52" s="27">
        <v>0.1556264938308822</v>
      </c>
      <c r="AA52" s="28">
        <v>-3.2471392133678029E-2</v>
      </c>
      <c r="AB52" s="29">
        <v>-2.7267637977161086E-3</v>
      </c>
      <c r="AC52" s="96">
        <v>433.69200000000001</v>
      </c>
      <c r="AD52" s="30">
        <v>157.208</v>
      </c>
      <c r="AE52" s="30">
        <v>315.65199999999999</v>
      </c>
      <c r="AF52" s="30">
        <v>-118.04000000000002</v>
      </c>
      <c r="AG52" s="31">
        <v>158.44399999999999</v>
      </c>
      <c r="AH52" s="96">
        <v>0</v>
      </c>
      <c r="AI52" s="30">
        <v>0</v>
      </c>
      <c r="AJ52" s="30">
        <v>0</v>
      </c>
      <c r="AK52" s="30">
        <v>0</v>
      </c>
      <c r="AL52" s="31">
        <v>0</v>
      </c>
      <c r="AM52" s="27">
        <v>0.10536755234045338</v>
      </c>
      <c r="AN52" s="28">
        <v>-3.4368519788790533E-2</v>
      </c>
      <c r="AO52" s="29">
        <v>2.4096059399133368E-2</v>
      </c>
      <c r="AP52" s="27">
        <v>0</v>
      </c>
      <c r="AQ52" s="28">
        <v>0</v>
      </c>
      <c r="AR52" s="29">
        <v>0</v>
      </c>
      <c r="AS52" s="28">
        <v>0</v>
      </c>
      <c r="AT52" s="28">
        <v>0</v>
      </c>
      <c r="AU52" s="28">
        <v>0</v>
      </c>
      <c r="AV52" s="96">
        <v>1147</v>
      </c>
      <c r="AW52" s="30">
        <v>798</v>
      </c>
      <c r="AX52" s="31">
        <v>1161</v>
      </c>
      <c r="AY52" s="97">
        <v>16</v>
      </c>
      <c r="AZ52" s="98">
        <v>17</v>
      </c>
      <c r="BA52" s="99">
        <v>17</v>
      </c>
      <c r="BB52" s="97">
        <v>28</v>
      </c>
      <c r="BC52" s="98">
        <v>28</v>
      </c>
      <c r="BD52" s="98">
        <v>28</v>
      </c>
      <c r="BE52" s="33">
        <v>7.5882352941176476</v>
      </c>
      <c r="BF52" s="32">
        <v>-0.37704248366013005</v>
      </c>
      <c r="BG52" s="32">
        <v>-0.23529411764705799</v>
      </c>
      <c r="BH52" s="33">
        <v>4.6071428571428577</v>
      </c>
      <c r="BI52" s="32">
        <v>5.5555555555556246E-2</v>
      </c>
      <c r="BJ52" s="34">
        <v>-0.14285714285714235</v>
      </c>
      <c r="BK52" s="30">
        <v>100</v>
      </c>
      <c r="BL52" s="30">
        <v>100</v>
      </c>
      <c r="BM52" s="30">
        <v>100</v>
      </c>
      <c r="BN52" s="96">
        <v>20754</v>
      </c>
      <c r="BO52" s="30">
        <v>13189</v>
      </c>
      <c r="BP52" s="31">
        <v>19651</v>
      </c>
      <c r="BQ52" s="35">
        <v>141.79736400183197</v>
      </c>
      <c r="BR52" s="35">
        <v>-7.0720587600452518</v>
      </c>
      <c r="BS52" s="35">
        <v>-8.1053579634421169</v>
      </c>
      <c r="BT52" s="36">
        <v>2400.0516795865633</v>
      </c>
      <c r="BU52" s="35">
        <v>-293.61527769329723</v>
      </c>
      <c r="BV52" s="37">
        <v>-77.475889335742522</v>
      </c>
      <c r="BW52" s="32">
        <v>16.925925925925927</v>
      </c>
      <c r="BX52" s="32">
        <v>-1.1682327488779087</v>
      </c>
      <c r="BY52" s="32">
        <v>0.39835700362016269</v>
      </c>
      <c r="BZ52" s="27">
        <v>0.7224632352941176</v>
      </c>
      <c r="CA52" s="28">
        <v>-3.7756544925662605E-2</v>
      </c>
      <c r="CB52" s="38">
        <v>-6.2107978550536291E-3</v>
      </c>
    </row>
    <row r="53" spans="1:80" x14ac:dyDescent="0.25">
      <c r="A53" s="7" t="s">
        <v>81</v>
      </c>
      <c r="B53" s="96">
        <v>2173.3710000000001</v>
      </c>
      <c r="C53" s="30">
        <v>1114.873</v>
      </c>
      <c r="D53" s="31">
        <v>1495.652</v>
      </c>
      <c r="E53" s="96">
        <v>2203.7579999999998</v>
      </c>
      <c r="F53" s="30">
        <v>1308.2180000000001</v>
      </c>
      <c r="G53" s="31">
        <v>1684.6959999999999</v>
      </c>
      <c r="H53" s="24">
        <v>0.88778747026169713</v>
      </c>
      <c r="I53" s="25">
        <v>-9.8423810650272503E-2</v>
      </c>
      <c r="J53" s="26">
        <v>3.5580116441462306E-2</v>
      </c>
      <c r="K53" s="96">
        <v>1187.0219999999999</v>
      </c>
      <c r="L53" s="30">
        <v>741.31299999999999</v>
      </c>
      <c r="M53" s="30">
        <v>974.35900000000004</v>
      </c>
      <c r="N53" s="27">
        <v>0.57835894428431012</v>
      </c>
      <c r="O53" s="28">
        <v>3.9723576880085099E-2</v>
      </c>
      <c r="P53" s="29">
        <v>1.170032928283482E-2</v>
      </c>
      <c r="Q53" s="96">
        <v>295.39400000000001</v>
      </c>
      <c r="R53" s="30">
        <v>186.21600000000001</v>
      </c>
      <c r="S53" s="31">
        <v>252.833</v>
      </c>
      <c r="T53" s="27">
        <v>0.1500763342466534</v>
      </c>
      <c r="U53" s="28">
        <v>1.6035300703042876E-2</v>
      </c>
      <c r="V53" s="29">
        <v>7.7330856443562357E-3</v>
      </c>
      <c r="W53" s="96">
        <v>619.63599999999997</v>
      </c>
      <c r="X53" s="30">
        <v>314.69799999999998</v>
      </c>
      <c r="Y53" s="31">
        <v>361.553</v>
      </c>
      <c r="Z53" s="27">
        <v>0.21461023235052498</v>
      </c>
      <c r="AA53" s="28">
        <v>-6.6562201283295069E-2</v>
      </c>
      <c r="AB53" s="29">
        <v>-2.5944476421254609E-2</v>
      </c>
      <c r="AC53" s="96">
        <v>489.02760999999998</v>
      </c>
      <c r="AD53" s="30">
        <v>428.46777000000003</v>
      </c>
      <c r="AE53" s="30">
        <v>408.18214</v>
      </c>
      <c r="AF53" s="30">
        <v>-80.845469999999978</v>
      </c>
      <c r="AG53" s="31">
        <v>-20.285630000000026</v>
      </c>
      <c r="AH53" s="96">
        <v>98.34</v>
      </c>
      <c r="AI53" s="30">
        <v>110.6</v>
      </c>
      <c r="AJ53" s="30">
        <v>107.657</v>
      </c>
      <c r="AK53" s="30">
        <v>9.3169999999999931</v>
      </c>
      <c r="AL53" s="31">
        <v>-2.9429999999999978</v>
      </c>
      <c r="AM53" s="27">
        <v>0.27291250905959408</v>
      </c>
      <c r="AN53" s="28">
        <v>4.7903704764331118E-2</v>
      </c>
      <c r="AO53" s="29">
        <v>-0.11140729238864266</v>
      </c>
      <c r="AP53" s="27">
        <v>7.1979979299997582E-2</v>
      </c>
      <c r="AQ53" s="28">
        <v>2.6732297242953479E-2</v>
      </c>
      <c r="AR53" s="29">
        <v>-2.7224145295359908E-2</v>
      </c>
      <c r="AS53" s="28">
        <v>6.390292373223419E-2</v>
      </c>
      <c r="AT53" s="28">
        <v>1.9279149252459181E-2</v>
      </c>
      <c r="AU53" s="28">
        <v>-2.0639560777228297E-2</v>
      </c>
      <c r="AV53" s="96">
        <v>814</v>
      </c>
      <c r="AW53" s="30">
        <v>546</v>
      </c>
      <c r="AX53" s="31">
        <v>546</v>
      </c>
      <c r="AY53" s="97">
        <v>10</v>
      </c>
      <c r="AZ53" s="98">
        <v>11</v>
      </c>
      <c r="BA53" s="99">
        <v>12</v>
      </c>
      <c r="BB53" s="97">
        <v>18</v>
      </c>
      <c r="BC53" s="98">
        <v>21</v>
      </c>
      <c r="BD53" s="98">
        <v>22</v>
      </c>
      <c r="BE53" s="33">
        <v>5.0555555555555554</v>
      </c>
      <c r="BF53" s="32">
        <v>-3.9888888888888889</v>
      </c>
      <c r="BG53" s="32">
        <v>-3.2171717171717162</v>
      </c>
      <c r="BH53" s="33">
        <v>2.7575757575757573</v>
      </c>
      <c r="BI53" s="32">
        <v>-2.2671156004489341</v>
      </c>
      <c r="BJ53" s="34">
        <v>-1.5757575757575757</v>
      </c>
      <c r="BK53" s="30">
        <v>65</v>
      </c>
      <c r="BL53" s="30">
        <v>65</v>
      </c>
      <c r="BM53" s="30">
        <v>65</v>
      </c>
      <c r="BN53" s="96">
        <v>7903</v>
      </c>
      <c r="BO53" s="30">
        <v>5677</v>
      </c>
      <c r="BP53" s="31">
        <v>7454</v>
      </c>
      <c r="BQ53" s="35">
        <v>226.01234236651462</v>
      </c>
      <c r="BR53" s="35">
        <v>-52.838473779252837</v>
      </c>
      <c r="BS53" s="35">
        <v>-4.4294402651570408</v>
      </c>
      <c r="BT53" s="36">
        <v>3085.5238095238096</v>
      </c>
      <c r="BU53" s="35">
        <v>378.20439920439912</v>
      </c>
      <c r="BV53" s="37">
        <v>689.52014652014668</v>
      </c>
      <c r="BW53" s="32">
        <v>13.652014652014651</v>
      </c>
      <c r="BX53" s="32">
        <v>3.9431694431694435</v>
      </c>
      <c r="BY53" s="32">
        <v>3.2545787545787537</v>
      </c>
      <c r="BZ53" s="27">
        <v>0.42160633484162896</v>
      </c>
      <c r="CA53" s="28">
        <v>-2.3758556677108744E-2</v>
      </c>
      <c r="CB53" s="38">
        <v>-6.0926601834954131E-2</v>
      </c>
    </row>
    <row r="54" spans="1:80" x14ac:dyDescent="0.25">
      <c r="A54" s="7" t="s">
        <v>82</v>
      </c>
      <c r="B54" s="96">
        <v>2794.2017000000001</v>
      </c>
      <c r="C54" s="30">
        <v>1551.7856600000002</v>
      </c>
      <c r="D54" s="31">
        <v>2238.5875200000005</v>
      </c>
      <c r="E54" s="96">
        <v>2590.2669999999998</v>
      </c>
      <c r="F54" s="30">
        <v>1547.4356599999999</v>
      </c>
      <c r="G54" s="31">
        <v>2154.1025199999999</v>
      </c>
      <c r="H54" s="24">
        <v>1.0392205102661505</v>
      </c>
      <c r="I54" s="25">
        <v>-3.951063984308556E-2</v>
      </c>
      <c r="J54" s="26">
        <v>3.64094079292685E-2</v>
      </c>
      <c r="K54" s="96">
        <v>1889.7529999999999</v>
      </c>
      <c r="L54" s="30">
        <v>1045.3309999999999</v>
      </c>
      <c r="M54" s="30">
        <v>1481.9059999999999</v>
      </c>
      <c r="N54" s="27">
        <v>0.68794590147919232</v>
      </c>
      <c r="O54" s="28">
        <v>-4.1613252075248242E-2</v>
      </c>
      <c r="P54" s="29">
        <v>1.242120793555257E-2</v>
      </c>
      <c r="Q54" s="96">
        <v>267.74</v>
      </c>
      <c r="R54" s="30">
        <v>256.649</v>
      </c>
      <c r="S54" s="31">
        <v>382.17200000000003</v>
      </c>
      <c r="T54" s="27">
        <v>0.17741588269438544</v>
      </c>
      <c r="U54" s="28">
        <v>7.405202097665517E-2</v>
      </c>
      <c r="V54" s="29">
        <v>1.1561491048790284E-2</v>
      </c>
      <c r="W54" s="96">
        <v>327.142</v>
      </c>
      <c r="X54" s="30">
        <v>166.48699999999999</v>
      </c>
      <c r="Y54" s="31">
        <v>171.09399999999999</v>
      </c>
      <c r="Z54" s="27">
        <v>7.9427046025645986E-2</v>
      </c>
      <c r="AA54" s="28">
        <v>-4.6869586715303113E-2</v>
      </c>
      <c r="AB54" s="29">
        <v>-2.8161918287093204E-2</v>
      </c>
      <c r="AC54" s="96">
        <v>921.32551999999998</v>
      </c>
      <c r="AD54" s="30">
        <v>1029.1548700000001</v>
      </c>
      <c r="AE54" s="30">
        <v>1063.1758</v>
      </c>
      <c r="AF54" s="30">
        <v>141.85028</v>
      </c>
      <c r="AG54" s="31">
        <v>34.020929999999908</v>
      </c>
      <c r="AH54" s="96">
        <v>0</v>
      </c>
      <c r="AI54" s="30">
        <v>0</v>
      </c>
      <c r="AJ54" s="30">
        <v>0</v>
      </c>
      <c r="AK54" s="30">
        <v>0</v>
      </c>
      <c r="AL54" s="31">
        <v>0</v>
      </c>
      <c r="AM54" s="27">
        <v>0.47493153182592557</v>
      </c>
      <c r="AN54" s="28">
        <v>0.14520389620105284</v>
      </c>
      <c r="AO54" s="29">
        <v>-0.18827531208832987</v>
      </c>
      <c r="AP54" s="27">
        <v>0</v>
      </c>
      <c r="AQ54" s="28">
        <v>0</v>
      </c>
      <c r="AR54" s="29">
        <v>0</v>
      </c>
      <c r="AS54" s="28">
        <v>0</v>
      </c>
      <c r="AT54" s="28">
        <v>0</v>
      </c>
      <c r="AU54" s="28">
        <v>0</v>
      </c>
      <c r="AV54" s="96">
        <v>1436</v>
      </c>
      <c r="AW54" s="30">
        <v>916</v>
      </c>
      <c r="AX54" s="31">
        <v>1425</v>
      </c>
      <c r="AY54" s="97">
        <v>13</v>
      </c>
      <c r="AZ54" s="98">
        <v>11.16</v>
      </c>
      <c r="BA54" s="99">
        <v>10</v>
      </c>
      <c r="BB54" s="97">
        <v>28.5</v>
      </c>
      <c r="BC54" s="98">
        <v>25</v>
      </c>
      <c r="BD54" s="99">
        <v>27</v>
      </c>
      <c r="BE54" s="32">
        <v>15.833333333333334</v>
      </c>
      <c r="BF54" s="32">
        <v>3.5598290598290596</v>
      </c>
      <c r="BG54" s="32">
        <v>2.153524492234169</v>
      </c>
      <c r="BH54" s="33">
        <v>5.8641975308641978</v>
      </c>
      <c r="BI54" s="32">
        <v>0.26575698505523171</v>
      </c>
      <c r="BJ54" s="34">
        <v>-0.24246913580246865</v>
      </c>
      <c r="BK54" s="30">
        <v>85</v>
      </c>
      <c r="BL54" s="30">
        <v>85</v>
      </c>
      <c r="BM54" s="30">
        <v>85</v>
      </c>
      <c r="BN54" s="96">
        <v>12425</v>
      </c>
      <c r="BO54" s="30">
        <v>7985</v>
      </c>
      <c r="BP54" s="31">
        <v>12193</v>
      </c>
      <c r="BQ54" s="35">
        <v>176.6671467235299</v>
      </c>
      <c r="BR54" s="35">
        <v>-31.805046435423833</v>
      </c>
      <c r="BS54" s="35">
        <v>-17.12567231216201</v>
      </c>
      <c r="BT54" s="36">
        <v>1511.6508912280701</v>
      </c>
      <c r="BU54" s="35">
        <v>-292.15621183599683</v>
      </c>
      <c r="BV54" s="37">
        <v>-177.68934894660219</v>
      </c>
      <c r="BW54" s="32">
        <v>8.5564912280701755</v>
      </c>
      <c r="BX54" s="32">
        <v>-9.6015735718125939E-2</v>
      </c>
      <c r="BY54" s="32">
        <v>-0.16075768022676762</v>
      </c>
      <c r="BZ54" s="27">
        <v>0.52737889273356398</v>
      </c>
      <c r="CA54" s="28">
        <v>-8.0660544760891018E-3</v>
      </c>
      <c r="CB54" s="38">
        <v>8.3668680341815183E-3</v>
      </c>
    </row>
    <row r="55" spans="1:80" x14ac:dyDescent="0.25">
      <c r="A55" s="7" t="s">
        <v>83</v>
      </c>
      <c r="B55" s="96">
        <v>1245.8879999999999</v>
      </c>
      <c r="C55" s="30">
        <v>682.82399999999996</v>
      </c>
      <c r="D55" s="31">
        <v>1704.3330000000001</v>
      </c>
      <c r="E55" s="96">
        <v>956.78478000000007</v>
      </c>
      <c r="F55" s="30">
        <v>692.74792999999988</v>
      </c>
      <c r="G55" s="31">
        <v>1110.37473</v>
      </c>
      <c r="H55" s="24">
        <v>1.5349169554678177</v>
      </c>
      <c r="I55" s="25">
        <v>0.2327557735142336</v>
      </c>
      <c r="J55" s="26">
        <v>0.54924241148181108</v>
      </c>
      <c r="K55" s="96">
        <v>717.95078000000001</v>
      </c>
      <c r="L55" s="30">
        <v>492.67993000000001</v>
      </c>
      <c r="M55" s="30">
        <v>745.28773000000001</v>
      </c>
      <c r="N55" s="27">
        <v>0.67120379261512919</v>
      </c>
      <c r="O55" s="28">
        <v>-7.9174761692559437E-2</v>
      </c>
      <c r="P55" s="29">
        <v>-3.9992746073914787E-2</v>
      </c>
      <c r="Q55" s="96">
        <v>175.624</v>
      </c>
      <c r="R55" s="30">
        <v>145.47900000000001</v>
      </c>
      <c r="S55" s="31">
        <v>248.48599999999999</v>
      </c>
      <c r="T55" s="27">
        <v>0.22378571241440265</v>
      </c>
      <c r="U55" s="28">
        <v>4.0229280841567655E-2</v>
      </c>
      <c r="V55" s="29">
        <v>1.3782919623668455E-2</v>
      </c>
      <c r="W55" s="96">
        <v>7.8310000000000004</v>
      </c>
      <c r="X55" s="30">
        <v>4.6429999999999998</v>
      </c>
      <c r="Y55" s="31">
        <v>7.5720000000000001</v>
      </c>
      <c r="Z55" s="27">
        <v>6.8193194562343835E-3</v>
      </c>
      <c r="AA55" s="28">
        <v>-1.3653843180041663E-3</v>
      </c>
      <c r="AB55" s="29">
        <v>1.1702588171587022E-4</v>
      </c>
      <c r="AC55" s="96">
        <v>132.81399999999999</v>
      </c>
      <c r="AD55" s="30">
        <v>141.06700000000001</v>
      </c>
      <c r="AE55" s="30">
        <v>317.68700000000001</v>
      </c>
      <c r="AF55" s="30">
        <v>184.87300000000002</v>
      </c>
      <c r="AG55" s="31">
        <v>176.62</v>
      </c>
      <c r="AH55" s="96">
        <v>0</v>
      </c>
      <c r="AI55" s="30">
        <v>0</v>
      </c>
      <c r="AJ55" s="30">
        <v>0</v>
      </c>
      <c r="AK55" s="30">
        <v>0</v>
      </c>
      <c r="AL55" s="31">
        <v>0</v>
      </c>
      <c r="AM55" s="27">
        <v>0.18639960618024765</v>
      </c>
      <c r="AN55" s="28">
        <v>7.9797728643904095E-2</v>
      </c>
      <c r="AO55" s="29">
        <v>-2.0193893755314107E-2</v>
      </c>
      <c r="AP55" s="27">
        <v>0</v>
      </c>
      <c r="AQ55" s="28">
        <v>0</v>
      </c>
      <c r="AR55" s="29">
        <v>0</v>
      </c>
      <c r="AS55" s="28">
        <v>0</v>
      </c>
      <c r="AT55" s="28">
        <v>0</v>
      </c>
      <c r="AU55" s="28">
        <v>0</v>
      </c>
      <c r="AV55" s="96">
        <v>1320</v>
      </c>
      <c r="AW55" s="30">
        <v>707</v>
      </c>
      <c r="AX55" s="31">
        <v>1429</v>
      </c>
      <c r="AY55" s="97">
        <v>10</v>
      </c>
      <c r="AZ55" s="98">
        <v>10</v>
      </c>
      <c r="BA55" s="99">
        <v>10</v>
      </c>
      <c r="BB55" s="97">
        <v>20</v>
      </c>
      <c r="BC55" s="98">
        <v>20</v>
      </c>
      <c r="BD55" s="99">
        <v>20</v>
      </c>
      <c r="BE55" s="32">
        <v>15.877777777777778</v>
      </c>
      <c r="BF55" s="32">
        <v>1.2111111111111121</v>
      </c>
      <c r="BG55" s="32">
        <v>4.094444444444445</v>
      </c>
      <c r="BH55" s="33">
        <v>7.9388888888888891</v>
      </c>
      <c r="BI55" s="32">
        <v>0.60555555555555607</v>
      </c>
      <c r="BJ55" s="34">
        <v>2.0472222222222225</v>
      </c>
      <c r="BK55" s="30">
        <v>155</v>
      </c>
      <c r="BL55" s="30">
        <v>155</v>
      </c>
      <c r="BM55" s="30">
        <v>155</v>
      </c>
      <c r="BN55" s="96">
        <v>27937</v>
      </c>
      <c r="BO55" s="30">
        <v>14189</v>
      </c>
      <c r="BP55" s="31">
        <v>28307</v>
      </c>
      <c r="BQ55" s="35">
        <v>39.226153601582645</v>
      </c>
      <c r="BR55" s="35">
        <v>4.9782107301218588</v>
      </c>
      <c r="BS55" s="35">
        <v>-9.5967324368978666</v>
      </c>
      <c r="BT55" s="36">
        <v>777.02920223932824</v>
      </c>
      <c r="BU55" s="35">
        <v>52.192247693873696</v>
      </c>
      <c r="BV55" s="37">
        <v>-202.81228290918648</v>
      </c>
      <c r="BW55" s="32">
        <v>19.808957312806157</v>
      </c>
      <c r="BX55" s="32">
        <v>-1.3554366265877817</v>
      </c>
      <c r="BY55" s="32">
        <v>-0.26034961788691291</v>
      </c>
      <c r="BZ55" s="27">
        <v>0.67141840607210623</v>
      </c>
      <c r="CA55" s="28">
        <v>1.1203352308665315E-2</v>
      </c>
      <c r="CB55" s="38">
        <v>0.16566185643746001</v>
      </c>
    </row>
    <row r="56" spans="1:80" x14ac:dyDescent="0.25">
      <c r="A56" s="7" t="s">
        <v>84</v>
      </c>
      <c r="B56" s="96">
        <v>1144.713</v>
      </c>
      <c r="C56" s="30">
        <v>771.66399999999999</v>
      </c>
      <c r="D56" s="31">
        <v>1423.211</v>
      </c>
      <c r="E56" s="96">
        <v>1071.432</v>
      </c>
      <c r="F56" s="30">
        <v>737.87400000000002</v>
      </c>
      <c r="G56" s="31">
        <v>1304.3330000000001</v>
      </c>
      <c r="H56" s="24">
        <v>1.0911408359675021</v>
      </c>
      <c r="I56" s="25">
        <v>2.2745454832721723E-2</v>
      </c>
      <c r="J56" s="26">
        <v>4.5347109667347896E-2</v>
      </c>
      <c r="K56" s="96">
        <v>666.92499999999995</v>
      </c>
      <c r="L56" s="30">
        <v>424.012</v>
      </c>
      <c r="M56" s="30">
        <v>705.221</v>
      </c>
      <c r="N56" s="27">
        <v>0.5406755790124147</v>
      </c>
      <c r="O56" s="28">
        <v>-8.1785762444625876E-2</v>
      </c>
      <c r="P56" s="29">
        <v>-3.3964535695516496E-2</v>
      </c>
      <c r="Q56" s="96">
        <v>252.11099999999999</v>
      </c>
      <c r="R56" s="30">
        <v>209.19200000000001</v>
      </c>
      <c r="S56" s="31">
        <v>447.03800000000001</v>
      </c>
      <c r="T56" s="27">
        <v>0.34273302906543035</v>
      </c>
      <c r="U56" s="28">
        <v>0.10743018203454086</v>
      </c>
      <c r="V56" s="29">
        <v>5.922663095409969E-2</v>
      </c>
      <c r="W56" s="96">
        <v>39.237000000000002</v>
      </c>
      <c r="X56" s="30">
        <v>24.071999999999999</v>
      </c>
      <c r="Y56" s="31">
        <v>35.533000000000001</v>
      </c>
      <c r="Z56" s="27">
        <v>2.7242276320540843E-2</v>
      </c>
      <c r="AA56" s="28">
        <v>-9.3788064919941606E-3</v>
      </c>
      <c r="AB56" s="29">
        <v>-5.3811797166687624E-3</v>
      </c>
      <c r="AC56" s="96">
        <v>112.09</v>
      </c>
      <c r="AD56" s="30">
        <v>78.879000000000005</v>
      </c>
      <c r="AE56" s="30">
        <v>169.07300000000001</v>
      </c>
      <c r="AF56" s="30">
        <v>56.983000000000004</v>
      </c>
      <c r="AG56" s="31">
        <v>90.194000000000003</v>
      </c>
      <c r="AH56" s="96">
        <v>0</v>
      </c>
      <c r="AI56" s="30">
        <v>0</v>
      </c>
      <c r="AJ56" s="30">
        <v>0</v>
      </c>
      <c r="AK56" s="30">
        <v>0</v>
      </c>
      <c r="AL56" s="31">
        <v>0</v>
      </c>
      <c r="AM56" s="27">
        <v>0.11879686146326862</v>
      </c>
      <c r="AN56" s="28">
        <v>2.087712088200501E-2</v>
      </c>
      <c r="AO56" s="29">
        <v>1.657750174193913E-2</v>
      </c>
      <c r="AP56" s="27">
        <v>0</v>
      </c>
      <c r="AQ56" s="28">
        <v>0</v>
      </c>
      <c r="AR56" s="29">
        <v>0</v>
      </c>
      <c r="AS56" s="28">
        <v>0</v>
      </c>
      <c r="AT56" s="28">
        <v>0</v>
      </c>
      <c r="AU56" s="28">
        <v>0</v>
      </c>
      <c r="AV56" s="96">
        <v>1305</v>
      </c>
      <c r="AW56" s="30">
        <v>938</v>
      </c>
      <c r="AX56" s="31">
        <v>938</v>
      </c>
      <c r="AY56" s="97">
        <v>8</v>
      </c>
      <c r="AZ56" s="98">
        <v>8</v>
      </c>
      <c r="BA56" s="99">
        <v>8</v>
      </c>
      <c r="BB56" s="97">
        <v>12.5</v>
      </c>
      <c r="BC56" s="98">
        <v>12.5</v>
      </c>
      <c r="BD56" s="99">
        <v>14.5</v>
      </c>
      <c r="BE56" s="32">
        <v>13.027777777777779</v>
      </c>
      <c r="BF56" s="32">
        <v>-5.0972222222222214</v>
      </c>
      <c r="BG56" s="32">
        <v>-6.5138888888888893</v>
      </c>
      <c r="BH56" s="33">
        <v>7.1877394636015328</v>
      </c>
      <c r="BI56" s="32">
        <v>-4.4122605363984686</v>
      </c>
      <c r="BJ56" s="34">
        <v>-5.3189272030651349</v>
      </c>
      <c r="BK56" s="30">
        <v>145</v>
      </c>
      <c r="BL56" s="30">
        <v>145</v>
      </c>
      <c r="BM56" s="30">
        <v>145</v>
      </c>
      <c r="BN56" s="96">
        <v>25436</v>
      </c>
      <c r="BO56" s="30">
        <v>17467</v>
      </c>
      <c r="BP56" s="31">
        <v>25530</v>
      </c>
      <c r="BQ56" s="35">
        <v>51.090207598903248</v>
      </c>
      <c r="BR56" s="35">
        <v>8.9675468031806531</v>
      </c>
      <c r="BS56" s="35">
        <v>8.8463191234924707</v>
      </c>
      <c r="BT56" s="36">
        <v>1390.5469083155651</v>
      </c>
      <c r="BU56" s="35">
        <v>569.52621866039271</v>
      </c>
      <c r="BV56" s="37">
        <v>603.90085287846489</v>
      </c>
      <c r="BW56" s="32">
        <v>27.217484008528785</v>
      </c>
      <c r="BX56" s="32">
        <v>7.726296269065184</v>
      </c>
      <c r="BY56" s="32">
        <v>8.5959488272921121</v>
      </c>
      <c r="BZ56" s="27">
        <v>0.64731237322515212</v>
      </c>
      <c r="CA56" s="28">
        <v>4.7457444516267877E-3</v>
      </c>
      <c r="CB56" s="38">
        <v>-1.8223919402014954E-2</v>
      </c>
    </row>
    <row r="57" spans="1:80" x14ac:dyDescent="0.25">
      <c r="A57" s="7" t="s">
        <v>85</v>
      </c>
      <c r="B57" s="96">
        <v>3150.3905199999995</v>
      </c>
      <c r="C57" s="30">
        <v>1758.1972700000001</v>
      </c>
      <c r="D57" s="31">
        <v>3180.41912</v>
      </c>
      <c r="E57" s="96">
        <v>2453.81682</v>
      </c>
      <c r="F57" s="30">
        <v>1611.6708399999998</v>
      </c>
      <c r="G57" s="31">
        <v>2434.2152600000004</v>
      </c>
      <c r="H57" s="24">
        <v>1.3065480166285703</v>
      </c>
      <c r="I57" s="25">
        <v>2.2674463263653966E-2</v>
      </c>
      <c r="J57" s="26">
        <v>0.21563216311595079</v>
      </c>
      <c r="K57" s="96">
        <v>1348.4273700000001</v>
      </c>
      <c r="L57" s="30">
        <v>929.12962999999991</v>
      </c>
      <c r="M57" s="30">
        <v>1436.3587399999999</v>
      </c>
      <c r="N57" s="27">
        <v>0.59007055111469464</v>
      </c>
      <c r="O57" s="28">
        <v>4.0548125883295261E-2</v>
      </c>
      <c r="P57" s="29">
        <v>1.3569688196556795E-2</v>
      </c>
      <c r="Q57" s="96">
        <v>931.32</v>
      </c>
      <c r="R57" s="30">
        <v>542.21013000000005</v>
      </c>
      <c r="S57" s="31">
        <v>801.34460999999999</v>
      </c>
      <c r="T57" s="27">
        <v>0.32920038879388169</v>
      </c>
      <c r="U57" s="28">
        <v>-5.0338944545597175E-2</v>
      </c>
      <c r="V57" s="29">
        <v>-7.2269489371900586E-3</v>
      </c>
      <c r="W57" s="96">
        <v>78.371510000000001</v>
      </c>
      <c r="X57" s="30">
        <v>67.144040000000004</v>
      </c>
      <c r="Y57" s="31">
        <v>97.201790000000003</v>
      </c>
      <c r="Z57" s="27">
        <v>3.9931468509485882E-2</v>
      </c>
      <c r="AA57" s="28">
        <v>7.9928537925160956E-3</v>
      </c>
      <c r="AB57" s="29">
        <v>-1.7296686989034041E-3</v>
      </c>
      <c r="AC57" s="96">
        <v>166.21254999999999</v>
      </c>
      <c r="AD57" s="30">
        <v>177.41251</v>
      </c>
      <c r="AE57" s="30">
        <v>201.66438999999997</v>
      </c>
      <c r="AF57" s="30">
        <v>35.451839999999976</v>
      </c>
      <c r="AG57" s="31">
        <v>24.251879999999971</v>
      </c>
      <c r="AH57" s="96">
        <v>0</v>
      </c>
      <c r="AI57" s="30">
        <v>0</v>
      </c>
      <c r="AJ57" s="30">
        <v>0</v>
      </c>
      <c r="AK57" s="30">
        <v>0</v>
      </c>
      <c r="AL57" s="31">
        <v>0</v>
      </c>
      <c r="AM57" s="27">
        <v>6.3408117732608765E-2</v>
      </c>
      <c r="AN57" s="28">
        <v>1.0648769662960557E-2</v>
      </c>
      <c r="AO57" s="29">
        <v>-3.7497800520807686E-2</v>
      </c>
      <c r="AP57" s="27">
        <v>0</v>
      </c>
      <c r="AQ57" s="28">
        <v>0</v>
      </c>
      <c r="AR57" s="29">
        <v>0</v>
      </c>
      <c r="AS57" s="28">
        <v>0</v>
      </c>
      <c r="AT57" s="28">
        <v>0</v>
      </c>
      <c r="AU57" s="28">
        <v>0</v>
      </c>
      <c r="AV57" s="96">
        <v>2305</v>
      </c>
      <c r="AW57" s="30">
        <v>1650</v>
      </c>
      <c r="AX57" s="31">
        <v>2267</v>
      </c>
      <c r="AY57" s="97">
        <v>10.3</v>
      </c>
      <c r="AZ57" s="98">
        <v>10.42</v>
      </c>
      <c r="BA57" s="99">
        <v>10.42</v>
      </c>
      <c r="BB57" s="97">
        <v>22</v>
      </c>
      <c r="BC57" s="98">
        <v>22</v>
      </c>
      <c r="BD57" s="99">
        <v>21.83</v>
      </c>
      <c r="BE57" s="32">
        <v>24.173597782043078</v>
      </c>
      <c r="BF57" s="32">
        <v>-0.69155863651139526</v>
      </c>
      <c r="BG57" s="32">
        <v>-2.2179569204521243</v>
      </c>
      <c r="BH57" s="33">
        <v>11.538657301369167</v>
      </c>
      <c r="BI57" s="32">
        <v>-0.10275684004497343</v>
      </c>
      <c r="BJ57" s="34">
        <v>-0.96134269863083333</v>
      </c>
      <c r="BK57" s="30">
        <v>170</v>
      </c>
      <c r="BL57" s="30">
        <v>170</v>
      </c>
      <c r="BM57" s="30">
        <v>170</v>
      </c>
      <c r="BN57" s="96">
        <v>45221</v>
      </c>
      <c r="BO57" s="30">
        <v>30656</v>
      </c>
      <c r="BP57" s="31">
        <v>45873</v>
      </c>
      <c r="BQ57" s="35">
        <v>53.064226451289436</v>
      </c>
      <c r="BR57" s="35">
        <v>-1.1985457120859806</v>
      </c>
      <c r="BS57" s="35">
        <v>0.49145635734372206</v>
      </c>
      <c r="BT57" s="36">
        <v>1073.7605910895459</v>
      </c>
      <c r="BU57" s="35">
        <v>9.1979793758800952</v>
      </c>
      <c r="BV57" s="37">
        <v>96.990385028939954</v>
      </c>
      <c r="BW57" s="32">
        <v>20.235112483458316</v>
      </c>
      <c r="BX57" s="32">
        <v>0.61645738584443421</v>
      </c>
      <c r="BY57" s="32">
        <v>1.6557185440643778</v>
      </c>
      <c r="BZ57" s="27">
        <v>0.99206314878892721</v>
      </c>
      <c r="CA57" s="28">
        <v>1.7682627349582258E-2</v>
      </c>
      <c r="CB57" s="38">
        <v>-4.2319438337572457E-3</v>
      </c>
    </row>
    <row r="58" spans="1:80" x14ac:dyDescent="0.25">
      <c r="A58" s="7" t="s">
        <v>86</v>
      </c>
      <c r="B58" s="96">
        <v>682.58508999999992</v>
      </c>
      <c r="C58" s="30">
        <v>419.43007999999998</v>
      </c>
      <c r="D58" s="31">
        <v>664.20550000000003</v>
      </c>
      <c r="E58" s="96">
        <v>782.89994999999999</v>
      </c>
      <c r="F58" s="30">
        <v>514.24914000000001</v>
      </c>
      <c r="G58" s="31">
        <v>766.09437999999989</v>
      </c>
      <c r="H58" s="24">
        <v>0.86700218320358924</v>
      </c>
      <c r="I58" s="25">
        <v>-4.8654034529176382E-3</v>
      </c>
      <c r="J58" s="26">
        <v>5.1385690388453087E-2</v>
      </c>
      <c r="K58" s="96">
        <v>548.99984999999992</v>
      </c>
      <c r="L58" s="30">
        <v>335.55422000000004</v>
      </c>
      <c r="M58" s="30">
        <v>484.54761999999999</v>
      </c>
      <c r="N58" s="27">
        <v>0.6324907643885862</v>
      </c>
      <c r="O58" s="28">
        <v>-6.8748072068102739E-2</v>
      </c>
      <c r="P58" s="29">
        <v>-2.0022179045796618E-2</v>
      </c>
      <c r="Q58" s="96">
        <v>102.87316999999999</v>
      </c>
      <c r="R58" s="30">
        <v>85.887190000000004</v>
      </c>
      <c r="S58" s="31">
        <v>147.18974</v>
      </c>
      <c r="T58" s="27">
        <v>0.19213003494425845</v>
      </c>
      <c r="U58" s="28">
        <v>6.0729886049115472E-2</v>
      </c>
      <c r="V58" s="29">
        <v>2.5115287967724859E-2</v>
      </c>
      <c r="W58" s="96">
        <v>0.13121000000000002</v>
      </c>
      <c r="X58" s="30">
        <v>7.0419999999999996E-2</v>
      </c>
      <c r="Y58" s="31">
        <v>8.5040000000000004E-2</v>
      </c>
      <c r="Z58" s="27">
        <v>1.1100459972046789E-4</v>
      </c>
      <c r="AA58" s="28">
        <v>-5.6590250681553503E-5</v>
      </c>
      <c r="AB58" s="29">
        <v>-2.593291659701199E-5</v>
      </c>
      <c r="AC58" s="96">
        <v>1442.3009500000003</v>
      </c>
      <c r="AD58" s="30">
        <v>1421.4426299999998</v>
      </c>
      <c r="AE58" s="30">
        <v>1395.4154500000002</v>
      </c>
      <c r="AF58" s="30">
        <v>-46.885500000000093</v>
      </c>
      <c r="AG58" s="31">
        <v>-26.027179999999589</v>
      </c>
      <c r="AH58" s="96">
        <v>130.10617000000002</v>
      </c>
      <c r="AI58" s="30">
        <v>199.02771000000001</v>
      </c>
      <c r="AJ58" s="30">
        <v>187.18152000000001</v>
      </c>
      <c r="AK58" s="30">
        <v>57.075349999999986</v>
      </c>
      <c r="AL58" s="31">
        <v>-11.846190000000007</v>
      </c>
      <c r="AM58" s="27">
        <v>2.1008790954004448</v>
      </c>
      <c r="AN58" s="28">
        <v>-1.2118933900195916E-2</v>
      </c>
      <c r="AO58" s="29">
        <v>-1.2881068113804894</v>
      </c>
      <c r="AP58" s="27">
        <v>0.28181266189454918</v>
      </c>
      <c r="AQ58" s="28">
        <v>9.1204674837580157E-2</v>
      </c>
      <c r="AR58" s="29">
        <v>-0.19270673833540103</v>
      </c>
      <c r="AS58" s="28">
        <v>0.24433219311698912</v>
      </c>
      <c r="AT58" s="28">
        <v>7.8147267444174828E-2</v>
      </c>
      <c r="AU58" s="28">
        <v>-0.14269365587130478</v>
      </c>
      <c r="AV58" s="96">
        <v>663</v>
      </c>
      <c r="AW58" s="30">
        <v>376</v>
      </c>
      <c r="AX58" s="31">
        <v>677</v>
      </c>
      <c r="AY58" s="97">
        <v>4</v>
      </c>
      <c r="AZ58" s="98">
        <v>4</v>
      </c>
      <c r="BA58" s="99">
        <v>4</v>
      </c>
      <c r="BB58" s="97">
        <v>12</v>
      </c>
      <c r="BC58" s="98">
        <v>10</v>
      </c>
      <c r="BD58" s="99">
        <v>11</v>
      </c>
      <c r="BE58" s="32">
        <v>18.805555555555557</v>
      </c>
      <c r="BF58" s="32">
        <v>0.38888888888888928</v>
      </c>
      <c r="BG58" s="32">
        <v>3.1388888888888911</v>
      </c>
      <c r="BH58" s="33">
        <v>6.8383838383838382</v>
      </c>
      <c r="BI58" s="32">
        <v>0.69949494949494895</v>
      </c>
      <c r="BJ58" s="34">
        <v>0.57171717171717162</v>
      </c>
      <c r="BK58" s="30">
        <v>55</v>
      </c>
      <c r="BL58" s="30">
        <v>55</v>
      </c>
      <c r="BM58" s="30">
        <v>55</v>
      </c>
      <c r="BN58" s="96">
        <v>5022</v>
      </c>
      <c r="BO58" s="30">
        <v>2716</v>
      </c>
      <c r="BP58" s="31">
        <v>5044</v>
      </c>
      <c r="BQ58" s="35">
        <v>151.88231165741473</v>
      </c>
      <c r="BR58" s="35">
        <v>-4.0117444955123744</v>
      </c>
      <c r="BS58" s="35">
        <v>-37.458314263056565</v>
      </c>
      <c r="BT58" s="36">
        <v>1131.6017429837516</v>
      </c>
      <c r="BU58" s="35">
        <v>-49.242827151995016</v>
      </c>
      <c r="BV58" s="37">
        <v>-236.08213999497184</v>
      </c>
      <c r="BW58" s="32">
        <v>7.4505169867060559</v>
      </c>
      <c r="BX58" s="32">
        <v>-0.12414364677810674</v>
      </c>
      <c r="BY58" s="32">
        <v>0.22711273138690657</v>
      </c>
      <c r="BZ58" s="27">
        <v>0.33716577540106951</v>
      </c>
      <c r="CA58" s="28">
        <v>2.7002409355350587E-3</v>
      </c>
      <c r="CB58" s="38">
        <v>6.4338050639643096E-2</v>
      </c>
    </row>
    <row r="59" spans="1:80" x14ac:dyDescent="0.25">
      <c r="A59" s="7" t="s">
        <v>87</v>
      </c>
      <c r="B59" s="96">
        <v>931.95300413159998</v>
      </c>
      <c r="C59" s="30">
        <v>682.93899999999985</v>
      </c>
      <c r="D59" s="31">
        <v>1072.8339999999996</v>
      </c>
      <c r="E59" s="96">
        <v>891.90499999999997</v>
      </c>
      <c r="F59" s="30">
        <v>666.47799999999995</v>
      </c>
      <c r="G59" s="31">
        <v>1008.4109999999999</v>
      </c>
      <c r="H59" s="24">
        <v>1.0638856577328091</v>
      </c>
      <c r="I59" s="25">
        <v>1.8984009988262329E-2</v>
      </c>
      <c r="J59" s="26">
        <v>3.9187168060231814E-2</v>
      </c>
      <c r="K59" s="96">
        <v>672.73</v>
      </c>
      <c r="L59" s="30">
        <v>500.892</v>
      </c>
      <c r="M59" s="30">
        <v>725.86900000000003</v>
      </c>
      <c r="N59" s="27">
        <v>0.71981463907077581</v>
      </c>
      <c r="O59" s="28">
        <v>-3.4447305867306155E-2</v>
      </c>
      <c r="P59" s="29">
        <v>-3.173604977416733E-2</v>
      </c>
      <c r="Q59" s="96">
        <v>209.876</v>
      </c>
      <c r="R59" s="30">
        <v>152.92699999999999</v>
      </c>
      <c r="S59" s="31">
        <v>269.44400000000002</v>
      </c>
      <c r="T59" s="27">
        <v>0.26719660931901779</v>
      </c>
      <c r="U59" s="28">
        <v>3.1884552541670413E-2</v>
      </c>
      <c r="V59" s="29">
        <v>3.7741173430661384E-2</v>
      </c>
      <c r="W59" s="96">
        <v>2.0310000000000001</v>
      </c>
      <c r="X59" s="30">
        <v>1.5760000000000001</v>
      </c>
      <c r="Y59" s="31">
        <v>2.069</v>
      </c>
      <c r="Z59" s="27">
        <v>2.0517427913816885E-3</v>
      </c>
      <c r="AA59" s="28">
        <v>-2.254055596198198E-4</v>
      </c>
      <c r="AB59" s="29">
        <v>-3.129264100023032E-4</v>
      </c>
      <c r="AC59" s="96">
        <v>84.534000000000006</v>
      </c>
      <c r="AD59" s="30">
        <v>131.29</v>
      </c>
      <c r="AE59" s="30">
        <v>96.757999999999996</v>
      </c>
      <c r="AF59" s="30">
        <v>12.22399999999999</v>
      </c>
      <c r="AG59" s="31">
        <v>-34.531999999999996</v>
      </c>
      <c r="AH59" s="96">
        <v>0</v>
      </c>
      <c r="AI59" s="30">
        <v>0</v>
      </c>
      <c r="AJ59" s="30">
        <v>0</v>
      </c>
      <c r="AK59" s="30">
        <v>0</v>
      </c>
      <c r="AL59" s="31">
        <v>0</v>
      </c>
      <c r="AM59" s="27">
        <v>9.0189162535862982E-2</v>
      </c>
      <c r="AN59" s="28">
        <v>-5.1712804449664806E-4</v>
      </c>
      <c r="AO59" s="29">
        <v>-0.10205348285413526</v>
      </c>
      <c r="AP59" s="27">
        <v>0</v>
      </c>
      <c r="AQ59" s="28">
        <v>0</v>
      </c>
      <c r="AR59" s="29">
        <v>0</v>
      </c>
      <c r="AS59" s="28">
        <v>0</v>
      </c>
      <c r="AT59" s="28">
        <v>0</v>
      </c>
      <c r="AU59" s="28">
        <v>0</v>
      </c>
      <c r="AV59" s="96">
        <v>1934</v>
      </c>
      <c r="AW59" s="30">
        <v>1147</v>
      </c>
      <c r="AX59" s="31">
        <v>2117</v>
      </c>
      <c r="AY59" s="97">
        <v>4</v>
      </c>
      <c r="AZ59" s="98">
        <v>4</v>
      </c>
      <c r="BA59" s="99">
        <v>5</v>
      </c>
      <c r="BB59" s="97">
        <v>18</v>
      </c>
      <c r="BC59" s="98">
        <v>17</v>
      </c>
      <c r="BD59" s="99">
        <v>18</v>
      </c>
      <c r="BE59" s="32">
        <v>47.044444444444444</v>
      </c>
      <c r="BF59" s="32">
        <v>-6.6777777777777771</v>
      </c>
      <c r="BG59" s="32">
        <v>-0.74722222222222001</v>
      </c>
      <c r="BH59" s="33">
        <v>13.067901234567902</v>
      </c>
      <c r="BI59" s="32">
        <v>1.1296296296296298</v>
      </c>
      <c r="BJ59" s="34">
        <v>1.8228031953522166</v>
      </c>
      <c r="BK59" s="30">
        <v>100</v>
      </c>
      <c r="BL59" s="30">
        <v>100</v>
      </c>
      <c r="BM59" s="30">
        <v>100</v>
      </c>
      <c r="BN59" s="96">
        <v>14046</v>
      </c>
      <c r="BO59" s="30">
        <v>8113</v>
      </c>
      <c r="BP59" s="31">
        <v>14542</v>
      </c>
      <c r="BQ59" s="35">
        <v>69.344725622335304</v>
      </c>
      <c r="BR59" s="35">
        <v>5.8458647366739029</v>
      </c>
      <c r="BS59" s="35">
        <v>-12.804664245777602</v>
      </c>
      <c r="BT59" s="36">
        <v>476.339631554086</v>
      </c>
      <c r="BU59" s="35">
        <v>15.168483674044637</v>
      </c>
      <c r="BV59" s="37">
        <v>-104.7222690562017</v>
      </c>
      <c r="BW59" s="32">
        <v>6.8691544638639588</v>
      </c>
      <c r="BX59" s="32">
        <v>-0.39351358163759276</v>
      </c>
      <c r="BY59" s="32">
        <v>-0.2040800609834692</v>
      </c>
      <c r="BZ59" s="27">
        <v>0.53463235294117639</v>
      </c>
      <c r="CA59" s="28">
        <v>2.0126858435681849E-2</v>
      </c>
      <c r="CB59" s="38">
        <v>8.6400308742281384E-2</v>
      </c>
    </row>
    <row r="60" spans="1:80" x14ac:dyDescent="0.25">
      <c r="A60" s="7" t="s">
        <v>88</v>
      </c>
      <c r="B60" s="96">
        <v>1152.48126</v>
      </c>
      <c r="C60" s="30">
        <v>650.54715999999996</v>
      </c>
      <c r="D60" s="31">
        <v>1401.5386799999999</v>
      </c>
      <c r="E60" s="96">
        <v>896.71799999999996</v>
      </c>
      <c r="F60" s="30">
        <v>649.40300000000002</v>
      </c>
      <c r="G60" s="31">
        <v>1085.9580000000001</v>
      </c>
      <c r="H60" s="24">
        <v>1.2906011834711837</v>
      </c>
      <c r="I60" s="25">
        <v>5.3796757062005707E-3</v>
      </c>
      <c r="J60" s="26">
        <v>0.28883931911268834</v>
      </c>
      <c r="K60" s="96">
        <v>646.98299999999995</v>
      </c>
      <c r="L60" s="30">
        <v>406.73099999999999</v>
      </c>
      <c r="M60" s="30">
        <v>653.38599999999997</v>
      </c>
      <c r="N60" s="27">
        <v>0.60166783614099251</v>
      </c>
      <c r="O60" s="28">
        <v>-0.11983323777522192</v>
      </c>
      <c r="P60" s="29">
        <v>-2.4647410323837438E-2</v>
      </c>
      <c r="Q60" s="96">
        <v>226.28</v>
      </c>
      <c r="R60" s="30">
        <v>215.779</v>
      </c>
      <c r="S60" s="31">
        <v>391.666</v>
      </c>
      <c r="T60" s="27">
        <v>0.36066404041408595</v>
      </c>
      <c r="U60" s="28">
        <v>0.10832160946031899</v>
      </c>
      <c r="V60" s="29">
        <v>2.8391168253039611E-2</v>
      </c>
      <c r="W60" s="96">
        <v>0.997</v>
      </c>
      <c r="X60" s="30">
        <v>2.6339999999999999</v>
      </c>
      <c r="Y60" s="31">
        <v>3.367</v>
      </c>
      <c r="Z60" s="27">
        <v>3.1004882325099126E-3</v>
      </c>
      <c r="AA60" s="28">
        <v>1.9886559730927936E-3</v>
      </c>
      <c r="AB60" s="29">
        <v>-9.5554477010941635E-4</v>
      </c>
      <c r="AC60" s="96">
        <v>106.6408</v>
      </c>
      <c r="AD60" s="30">
        <v>111.07123999999999</v>
      </c>
      <c r="AE60" s="30">
        <v>142.79056</v>
      </c>
      <c r="AF60" s="30">
        <v>36.149760000000001</v>
      </c>
      <c r="AG60" s="31">
        <v>31.71932000000001</v>
      </c>
      <c r="AH60" s="96">
        <v>0</v>
      </c>
      <c r="AI60" s="30">
        <v>0</v>
      </c>
      <c r="AJ60" s="30">
        <v>0</v>
      </c>
      <c r="AK60" s="30">
        <v>0</v>
      </c>
      <c r="AL60" s="31">
        <v>0</v>
      </c>
      <c r="AM60" s="27">
        <v>0.10188128379018409</v>
      </c>
      <c r="AN60" s="28">
        <v>9.3498008921454739E-3</v>
      </c>
      <c r="AO60" s="29">
        <v>-6.885382479133674E-2</v>
      </c>
      <c r="AP60" s="27">
        <v>0</v>
      </c>
      <c r="AQ60" s="28">
        <v>0</v>
      </c>
      <c r="AR60" s="29">
        <v>0</v>
      </c>
      <c r="AS60" s="28">
        <v>0</v>
      </c>
      <c r="AT60" s="28">
        <v>0</v>
      </c>
      <c r="AU60" s="28">
        <v>0</v>
      </c>
      <c r="AV60" s="96">
        <v>1668</v>
      </c>
      <c r="AW60" s="30">
        <v>984</v>
      </c>
      <c r="AX60" s="31">
        <v>1793</v>
      </c>
      <c r="AY60" s="97">
        <v>6</v>
      </c>
      <c r="AZ60" s="98">
        <v>5</v>
      </c>
      <c r="BA60" s="99">
        <v>5</v>
      </c>
      <c r="BB60" s="97">
        <v>9</v>
      </c>
      <c r="BC60" s="98">
        <v>8</v>
      </c>
      <c r="BD60" s="99">
        <v>8</v>
      </c>
      <c r="BE60" s="32">
        <v>39.844444444444449</v>
      </c>
      <c r="BF60" s="32">
        <v>8.9555555555555593</v>
      </c>
      <c r="BG60" s="32">
        <v>7.0444444444444443</v>
      </c>
      <c r="BH60" s="33">
        <v>24.902777777777779</v>
      </c>
      <c r="BI60" s="32">
        <v>4.3101851851851833</v>
      </c>
      <c r="BJ60" s="34">
        <v>4.4027777777777786</v>
      </c>
      <c r="BK60" s="30">
        <v>60</v>
      </c>
      <c r="BL60" s="30">
        <v>60</v>
      </c>
      <c r="BM60" s="30">
        <v>60</v>
      </c>
      <c r="BN60" s="96">
        <v>11986</v>
      </c>
      <c r="BO60" s="30">
        <v>6655</v>
      </c>
      <c r="BP60" s="31">
        <v>14150</v>
      </c>
      <c r="BQ60" s="35">
        <v>76.746148409893991</v>
      </c>
      <c r="BR60" s="35">
        <v>1.9323656633563644</v>
      </c>
      <c r="BS60" s="35">
        <v>-20.83506872008347</v>
      </c>
      <c r="BT60" s="36">
        <v>605.66536530953704</v>
      </c>
      <c r="BU60" s="35">
        <v>68.064645885076629</v>
      </c>
      <c r="BV60" s="37">
        <v>-54.297033064446737</v>
      </c>
      <c r="BW60" s="32">
        <v>7.8918014500836584</v>
      </c>
      <c r="BX60" s="32">
        <v>0.70595013113881411</v>
      </c>
      <c r="BY60" s="32">
        <v>1.1285900679698369</v>
      </c>
      <c r="BZ60" s="27">
        <v>0.86703431372549022</v>
      </c>
      <c r="CA60" s="28">
        <v>0.13528828197945841</v>
      </c>
      <c r="CB60" s="38">
        <v>0.25423505037374061</v>
      </c>
    </row>
    <row r="61" spans="1:80" x14ac:dyDescent="0.25">
      <c r="A61" s="7" t="s">
        <v>89</v>
      </c>
      <c r="B61" s="96">
        <v>563.68919999999991</v>
      </c>
      <c r="C61" s="30">
        <v>387.73629999999986</v>
      </c>
      <c r="D61" s="31">
        <v>616.5776599999997</v>
      </c>
      <c r="E61" s="96">
        <v>637.19600000000003</v>
      </c>
      <c r="F61" s="30">
        <v>446.07159999999999</v>
      </c>
      <c r="G61" s="31">
        <v>648.30799999999999</v>
      </c>
      <c r="H61" s="24">
        <v>0.95105668910456098</v>
      </c>
      <c r="I61" s="25">
        <v>6.6416484206853088E-2</v>
      </c>
      <c r="J61" s="26">
        <v>8.1832331400551461E-2</v>
      </c>
      <c r="K61" s="96">
        <v>503.54899999999998</v>
      </c>
      <c r="L61" s="30">
        <v>322.02199999999999</v>
      </c>
      <c r="M61" s="30">
        <v>468.02300000000002</v>
      </c>
      <c r="N61" s="27">
        <v>0.72191458380893037</v>
      </c>
      <c r="O61" s="28">
        <v>-6.8343044926968743E-2</v>
      </c>
      <c r="P61" s="29">
        <v>8.0557986288365413E-6</v>
      </c>
      <c r="Q61" s="96">
        <v>91.537000000000006</v>
      </c>
      <c r="R61" s="30">
        <v>100.315</v>
      </c>
      <c r="S61" s="31">
        <v>143.905</v>
      </c>
      <c r="T61" s="27">
        <v>0.22197011297099528</v>
      </c>
      <c r="U61" s="28">
        <v>7.8314157817478941E-2</v>
      </c>
      <c r="V61" s="29">
        <v>-2.915309010587952E-3</v>
      </c>
      <c r="W61" s="96">
        <v>3.629</v>
      </c>
      <c r="X61" s="30">
        <v>1.9419999999999999</v>
      </c>
      <c r="Y61" s="31">
        <v>2.831</v>
      </c>
      <c r="Z61" s="27">
        <v>4.3667516057182701E-3</v>
      </c>
      <c r="AA61" s="28">
        <v>-1.3285132735339532E-3</v>
      </c>
      <c r="AB61" s="29">
        <v>1.3190428544022914E-5</v>
      </c>
      <c r="AC61" s="96">
        <v>189.32972000000001</v>
      </c>
      <c r="AD61" s="30">
        <v>212.29216</v>
      </c>
      <c r="AE61" s="30">
        <v>179.53494000000001</v>
      </c>
      <c r="AF61" s="30">
        <v>-9.7947800000000029</v>
      </c>
      <c r="AG61" s="31">
        <v>-32.75721999999999</v>
      </c>
      <c r="AH61" s="96">
        <v>0</v>
      </c>
      <c r="AI61" s="30">
        <v>0</v>
      </c>
      <c r="AJ61" s="30">
        <v>0</v>
      </c>
      <c r="AK61" s="30">
        <v>0</v>
      </c>
      <c r="AL61" s="31">
        <v>0</v>
      </c>
      <c r="AM61" s="27">
        <v>0.29117976801170525</v>
      </c>
      <c r="AN61" s="28">
        <v>-4.4696314056214492E-2</v>
      </c>
      <c r="AO61" s="29">
        <v>-0.256337088160905</v>
      </c>
      <c r="AP61" s="27">
        <v>0</v>
      </c>
      <c r="AQ61" s="28">
        <v>0</v>
      </c>
      <c r="AR61" s="29">
        <v>0</v>
      </c>
      <c r="AS61" s="28">
        <v>0</v>
      </c>
      <c r="AT61" s="28">
        <v>0</v>
      </c>
      <c r="AU61" s="28">
        <v>0</v>
      </c>
      <c r="AV61" s="96">
        <v>1024</v>
      </c>
      <c r="AW61" s="30">
        <v>784</v>
      </c>
      <c r="AX61" s="31">
        <v>1223</v>
      </c>
      <c r="AY61" s="97">
        <v>7</v>
      </c>
      <c r="AZ61" s="98">
        <v>7</v>
      </c>
      <c r="BA61" s="99">
        <v>6</v>
      </c>
      <c r="BB61" s="97">
        <v>10</v>
      </c>
      <c r="BC61" s="98">
        <v>9</v>
      </c>
      <c r="BD61" s="99">
        <v>9</v>
      </c>
      <c r="BE61" s="32">
        <v>22.648148148148149</v>
      </c>
      <c r="BF61" s="32">
        <v>6.3941798941798957</v>
      </c>
      <c r="BG61" s="32">
        <v>3.981481481481481</v>
      </c>
      <c r="BH61" s="33">
        <v>15.098765432098766</v>
      </c>
      <c r="BI61" s="32">
        <v>3.7209876543209877</v>
      </c>
      <c r="BJ61" s="34">
        <v>0.58024691358024683</v>
      </c>
      <c r="BK61" s="30">
        <v>65</v>
      </c>
      <c r="BL61" s="30">
        <v>65</v>
      </c>
      <c r="BM61" s="30">
        <v>65</v>
      </c>
      <c r="BN61" s="96">
        <v>7686</v>
      </c>
      <c r="BO61" s="30">
        <v>5701</v>
      </c>
      <c r="BP61" s="31">
        <v>9033</v>
      </c>
      <c r="BQ61" s="35">
        <v>71.771061662791979</v>
      </c>
      <c r="BR61" s="35">
        <v>-11.132399175095088</v>
      </c>
      <c r="BS61" s="35">
        <v>-6.47338667960409</v>
      </c>
      <c r="BT61" s="36">
        <v>530.09648405560097</v>
      </c>
      <c r="BU61" s="35">
        <v>-92.165234694399032</v>
      </c>
      <c r="BV61" s="37">
        <v>-38.872393495419374</v>
      </c>
      <c r="BW61" s="32">
        <v>7.3859362224039247</v>
      </c>
      <c r="BX61" s="32">
        <v>-0.11992315259607533</v>
      </c>
      <c r="BY61" s="32">
        <v>0.11425254893453651</v>
      </c>
      <c r="BZ61" s="27">
        <v>0.51091628959276014</v>
      </c>
      <c r="CA61" s="28">
        <v>7.7780194918203927E-2</v>
      </c>
      <c r="CB61" s="38">
        <v>2.6343403914902086E-2</v>
      </c>
    </row>
    <row r="62" spans="1:80" x14ac:dyDescent="0.25">
      <c r="A62" s="7" t="s">
        <v>90</v>
      </c>
      <c r="B62" s="92">
        <v>1894.64058</v>
      </c>
      <c r="C62" s="14">
        <v>1359.99856</v>
      </c>
      <c r="D62" s="15">
        <v>1933.3641400000001</v>
      </c>
      <c r="E62" s="92">
        <v>1688.7228300000004</v>
      </c>
      <c r="F62" s="14">
        <v>1217.73215</v>
      </c>
      <c r="G62" s="15">
        <v>1746.6034399999999</v>
      </c>
      <c r="H62" s="8">
        <v>1.1069279355135131</v>
      </c>
      <c r="I62" s="9">
        <v>-1.5009037411759518E-2</v>
      </c>
      <c r="J62" s="10">
        <v>-9.9010485943631377E-3</v>
      </c>
      <c r="K62" s="92">
        <v>1239.4885500000003</v>
      </c>
      <c r="L62" s="14">
        <v>856.44319999999993</v>
      </c>
      <c r="M62" s="14">
        <v>1244.7166100000002</v>
      </c>
      <c r="N62" s="11">
        <v>0.71264981019389284</v>
      </c>
      <c r="O62" s="12">
        <v>-2.1330051972120456E-2</v>
      </c>
      <c r="P62" s="13">
        <v>9.3398088935248147E-3</v>
      </c>
      <c r="Q62" s="92">
        <v>182.86453999999998</v>
      </c>
      <c r="R62" s="14">
        <v>159.71358000000001</v>
      </c>
      <c r="S62" s="15">
        <v>216.81903</v>
      </c>
      <c r="T62" s="11">
        <v>0.1241375260316675</v>
      </c>
      <c r="U62" s="12">
        <v>1.5851822332144508E-2</v>
      </c>
      <c r="V62" s="13">
        <v>-7.0190505603195119E-3</v>
      </c>
      <c r="W62" s="92">
        <v>170.83822000000001</v>
      </c>
      <c r="X62" s="14">
        <v>127.55232000000001</v>
      </c>
      <c r="Y62" s="15">
        <v>178.50946999999999</v>
      </c>
      <c r="Z62" s="11">
        <v>0.10220377786499722</v>
      </c>
      <c r="AA62" s="12">
        <v>1.0396217553768072E-3</v>
      </c>
      <c r="AB62" s="13">
        <v>-2.542015370403522E-3</v>
      </c>
      <c r="AC62" s="92">
        <v>488.63545999999997</v>
      </c>
      <c r="AD62" s="14">
        <v>415.93839000000003</v>
      </c>
      <c r="AE62" s="14">
        <v>418.96330999999992</v>
      </c>
      <c r="AF62" s="14">
        <v>-69.672150000000045</v>
      </c>
      <c r="AG62" s="15">
        <v>3.024919999999895</v>
      </c>
      <c r="AH62" s="92">
        <v>23.742650000000001</v>
      </c>
      <c r="AI62" s="14">
        <v>0</v>
      </c>
      <c r="AJ62" s="14">
        <v>0</v>
      </c>
      <c r="AK62" s="14">
        <v>-23.742650000000001</v>
      </c>
      <c r="AL62" s="15">
        <v>0</v>
      </c>
      <c r="AM62" s="11">
        <v>0.21670170731520855</v>
      </c>
      <c r="AN62" s="12">
        <v>-4.1202332721767709E-2</v>
      </c>
      <c r="AO62" s="13">
        <v>-8.9135667983188838E-2</v>
      </c>
      <c r="AP62" s="11">
        <v>0</v>
      </c>
      <c r="AQ62" s="12">
        <v>-1.2531479717382598E-2</v>
      </c>
      <c r="AR62" s="13">
        <v>0</v>
      </c>
      <c r="AS62" s="12">
        <v>0</v>
      </c>
      <c r="AT62" s="12">
        <v>-1.4059530420394682E-2</v>
      </c>
      <c r="AU62" s="12">
        <v>0</v>
      </c>
      <c r="AV62" s="92">
        <v>835</v>
      </c>
      <c r="AW62" s="14">
        <v>518</v>
      </c>
      <c r="AX62" s="15">
        <v>750</v>
      </c>
      <c r="AY62" s="93">
        <v>13</v>
      </c>
      <c r="AZ62" s="94">
        <v>12.5</v>
      </c>
      <c r="BA62" s="95">
        <v>12.5</v>
      </c>
      <c r="BB62" s="93">
        <v>20</v>
      </c>
      <c r="BC62" s="94">
        <v>18.5</v>
      </c>
      <c r="BD62" s="95">
        <v>18.5</v>
      </c>
      <c r="BE62" s="16">
        <v>6.666666666666667</v>
      </c>
      <c r="BF62" s="16">
        <v>-0.4700854700854693</v>
      </c>
      <c r="BG62" s="16">
        <v>-0.23999999999999932</v>
      </c>
      <c r="BH62" s="17">
        <v>4.5045045045045047</v>
      </c>
      <c r="BI62" s="16">
        <v>-0.1343843843843846</v>
      </c>
      <c r="BJ62" s="18">
        <v>-0.16216216216216228</v>
      </c>
      <c r="BK62" s="14">
        <v>40</v>
      </c>
      <c r="BL62" s="14">
        <v>40</v>
      </c>
      <c r="BM62" s="14">
        <v>41</v>
      </c>
      <c r="BN62" s="92">
        <v>9516</v>
      </c>
      <c r="BO62" s="14">
        <v>6449</v>
      </c>
      <c r="BP62" s="15">
        <v>9856</v>
      </c>
      <c r="BQ62" s="19">
        <v>177.21219967532468</v>
      </c>
      <c r="BR62" s="19">
        <v>-0.24921583539412495</v>
      </c>
      <c r="BS62" s="19">
        <v>-11.612757682405231</v>
      </c>
      <c r="BT62" s="20">
        <v>2328.8045866666666</v>
      </c>
      <c r="BU62" s="19">
        <v>306.38203576846263</v>
      </c>
      <c r="BV62" s="21">
        <v>-22.02967974259991</v>
      </c>
      <c r="BW62" s="16">
        <v>13.141333333333334</v>
      </c>
      <c r="BX62" s="16">
        <v>1.7449261477045912</v>
      </c>
      <c r="BY62" s="16">
        <v>0.69152638352638363</v>
      </c>
      <c r="BZ62" s="11">
        <v>0.88378766140602583</v>
      </c>
      <c r="CA62" s="12">
        <v>1.2359089977454385E-2</v>
      </c>
      <c r="CB62" s="22">
        <v>-6.9581949475653326E-3</v>
      </c>
    </row>
    <row r="63" spans="1:80" x14ac:dyDescent="0.25">
      <c r="A63" s="7" t="s">
        <v>91</v>
      </c>
      <c r="B63" s="96">
        <v>8040.6006800000005</v>
      </c>
      <c r="C63" s="30">
        <v>5620.0741900000003</v>
      </c>
      <c r="D63" s="31">
        <v>8418.1556600000004</v>
      </c>
      <c r="E63" s="96">
        <v>8135.7449999999999</v>
      </c>
      <c r="F63" s="30">
        <v>5647.567</v>
      </c>
      <c r="G63" s="31">
        <v>8462.3520000000008</v>
      </c>
      <c r="H63" s="24">
        <v>0.99477729832084505</v>
      </c>
      <c r="I63" s="25">
        <v>6.4719028100466147E-3</v>
      </c>
      <c r="J63" s="26">
        <v>-3.5462131817831644E-4</v>
      </c>
      <c r="K63" s="96">
        <v>2011.787</v>
      </c>
      <c r="L63" s="30">
        <v>1333.097</v>
      </c>
      <c r="M63" s="30">
        <v>2039.1849999999999</v>
      </c>
      <c r="N63" s="27">
        <v>0.24097142260213233</v>
      </c>
      <c r="O63" s="28">
        <v>-6.306116209617546E-3</v>
      </c>
      <c r="P63" s="29">
        <v>4.9234040483019936E-3</v>
      </c>
      <c r="Q63" s="96">
        <v>372.62200000000001</v>
      </c>
      <c r="R63" s="30">
        <v>328.98</v>
      </c>
      <c r="S63" s="31">
        <v>431.71800000000002</v>
      </c>
      <c r="T63" s="27">
        <v>5.1016313195196797E-2</v>
      </c>
      <c r="U63" s="28">
        <v>5.2157134959682633E-3</v>
      </c>
      <c r="V63" s="29">
        <v>-7.2353197646246661E-3</v>
      </c>
      <c r="W63" s="96">
        <v>5704.7309999999998</v>
      </c>
      <c r="X63" s="30">
        <v>3920.799</v>
      </c>
      <c r="Y63" s="31">
        <v>5991.4489999999996</v>
      </c>
      <c r="Z63" s="27">
        <v>0.70801226420267072</v>
      </c>
      <c r="AA63" s="28">
        <v>6.8188270927318495E-3</v>
      </c>
      <c r="AB63" s="29">
        <v>1.376658283226817E-2</v>
      </c>
      <c r="AC63" s="96">
        <v>3860.9760000000006</v>
      </c>
      <c r="AD63" s="30">
        <v>3565.9470000000001</v>
      </c>
      <c r="AE63" s="30">
        <v>3526.453</v>
      </c>
      <c r="AF63" s="30">
        <v>-334.52300000000059</v>
      </c>
      <c r="AG63" s="31">
        <v>-39.494000000000142</v>
      </c>
      <c r="AH63" s="96">
        <v>2180.75</v>
      </c>
      <c r="AI63" s="30">
        <v>2212.8829999999998</v>
      </c>
      <c r="AJ63" s="30">
        <v>2212.0709999999999</v>
      </c>
      <c r="AK63" s="30">
        <v>31.320999999999913</v>
      </c>
      <c r="AL63" s="31">
        <v>-0.81199999999989814</v>
      </c>
      <c r="AM63" s="27">
        <v>0.4189104053701948</v>
      </c>
      <c r="AN63" s="28">
        <v>-6.1274614836529406E-2</v>
      </c>
      <c r="AO63" s="29">
        <v>-0.21559136087784109</v>
      </c>
      <c r="AP63" s="27">
        <v>0.26277382948749128</v>
      </c>
      <c r="AQ63" s="28">
        <v>-8.443469665835146E-3</v>
      </c>
      <c r="AR63" s="29">
        <v>-0.13097239612950534</v>
      </c>
      <c r="AS63" s="28">
        <v>0.26140144016698902</v>
      </c>
      <c r="AT63" s="28">
        <v>-6.644079942109804E-3</v>
      </c>
      <c r="AU63" s="28">
        <v>-0.13042799718187287</v>
      </c>
      <c r="AV63" s="96">
        <v>3509</v>
      </c>
      <c r="AW63" s="30">
        <v>2108</v>
      </c>
      <c r="AX63" s="31">
        <v>3171</v>
      </c>
      <c r="AY63" s="97">
        <v>29</v>
      </c>
      <c r="AZ63" s="98">
        <v>32</v>
      </c>
      <c r="BA63" s="99">
        <v>29</v>
      </c>
      <c r="BB63" s="97">
        <v>44</v>
      </c>
      <c r="BC63" s="98">
        <v>37</v>
      </c>
      <c r="BD63" s="99">
        <v>38</v>
      </c>
      <c r="BE63" s="16">
        <v>12.149425287356321</v>
      </c>
      <c r="BF63" s="16">
        <v>-1.2950191570881238</v>
      </c>
      <c r="BG63" s="16">
        <v>1.1702586206896548</v>
      </c>
      <c r="BH63" s="17">
        <v>9.2719298245614041</v>
      </c>
      <c r="BI63" s="16">
        <v>0.41081871345029342</v>
      </c>
      <c r="BJ63" s="18">
        <v>-0.22356567093409119</v>
      </c>
      <c r="BK63" s="30">
        <v>63</v>
      </c>
      <c r="BL63" s="30">
        <v>63</v>
      </c>
      <c r="BM63" s="30">
        <v>63</v>
      </c>
      <c r="BN63" s="96">
        <v>9259</v>
      </c>
      <c r="BO63" s="30">
        <v>5799</v>
      </c>
      <c r="BP63" s="31">
        <v>9073</v>
      </c>
      <c r="BQ63" s="35">
        <v>932.69613137881629</v>
      </c>
      <c r="BR63" s="35">
        <v>54.011068197047166</v>
      </c>
      <c r="BS63" s="35">
        <v>-41.190228338376301</v>
      </c>
      <c r="BT63" s="36">
        <v>2668.6698202459793</v>
      </c>
      <c r="BU63" s="35">
        <v>350.13320012628719</v>
      </c>
      <c r="BV63" s="37">
        <v>-10.441659829922173</v>
      </c>
      <c r="BW63" s="32">
        <v>2.8612425102491326</v>
      </c>
      <c r="BX63" s="32">
        <v>0.22259902207586402</v>
      </c>
      <c r="BY63" s="32">
        <v>0.11029374364571698</v>
      </c>
      <c r="BZ63" s="11">
        <v>0.52947012138188609</v>
      </c>
      <c r="CA63" s="12">
        <v>-8.8751312490809031E-3</v>
      </c>
      <c r="CB63" s="22">
        <v>2.091973990332785E-2</v>
      </c>
    </row>
    <row r="64" spans="1:80" ht="15.75" thickBot="1" x14ac:dyDescent="0.3">
      <c r="A64" s="39" t="s">
        <v>92</v>
      </c>
      <c r="B64" s="100">
        <v>1636.009</v>
      </c>
      <c r="C64" s="46">
        <v>1093.462</v>
      </c>
      <c r="D64" s="47">
        <v>2035.9760000000001</v>
      </c>
      <c r="E64" s="100">
        <v>1556.615</v>
      </c>
      <c r="F64" s="46">
        <v>1109.953</v>
      </c>
      <c r="G64" s="47">
        <v>1641.3409999999999</v>
      </c>
      <c r="H64" s="40">
        <v>1.2404344983766324</v>
      </c>
      <c r="I64" s="41">
        <v>0.18943023592252528</v>
      </c>
      <c r="J64" s="42">
        <v>0.25529188422990734</v>
      </c>
      <c r="K64" s="100">
        <v>1093.5250000000001</v>
      </c>
      <c r="L64" s="46">
        <v>732.78499999999997</v>
      </c>
      <c r="M64" s="46">
        <v>1103.43</v>
      </c>
      <c r="N64" s="43">
        <v>0.67227346419787248</v>
      </c>
      <c r="O64" s="44">
        <v>-3.0228438970219873E-2</v>
      </c>
      <c r="P64" s="45">
        <v>1.2078843344557111E-2</v>
      </c>
      <c r="Q64" s="100">
        <v>334.35500000000002</v>
      </c>
      <c r="R64" s="46">
        <v>257.04399999999998</v>
      </c>
      <c r="S64" s="47">
        <v>377.26</v>
      </c>
      <c r="T64" s="43">
        <v>0.22984864205548999</v>
      </c>
      <c r="U64" s="44">
        <v>1.5052433616023569E-2</v>
      </c>
      <c r="V64" s="45">
        <v>-1.7323347966830271E-3</v>
      </c>
      <c r="W64" s="100">
        <v>54.191000000000003</v>
      </c>
      <c r="X64" s="46">
        <v>40.159999999999997</v>
      </c>
      <c r="Y64" s="47">
        <v>60.856999999999999</v>
      </c>
      <c r="Z64" s="43">
        <v>3.7077609101338484E-2</v>
      </c>
      <c r="AA64" s="44">
        <v>2.2642480583060023E-3</v>
      </c>
      <c r="AB64" s="45">
        <v>8.9589690271386219E-4</v>
      </c>
      <c r="AC64" s="100">
        <v>163.30071000000001</v>
      </c>
      <c r="AD64" s="46">
        <v>195.79900000000001</v>
      </c>
      <c r="AE64" s="46">
        <v>215.041</v>
      </c>
      <c r="AF64" s="46">
        <v>51.740289999999987</v>
      </c>
      <c r="AG64" s="47">
        <v>19.24199999999999</v>
      </c>
      <c r="AH64" s="100">
        <v>0</v>
      </c>
      <c r="AI64" s="46">
        <v>0</v>
      </c>
      <c r="AJ64" s="46">
        <v>0</v>
      </c>
      <c r="AK64" s="46">
        <v>0</v>
      </c>
      <c r="AL64" s="47">
        <v>0</v>
      </c>
      <c r="AM64" s="43">
        <v>0.10562059670644447</v>
      </c>
      <c r="AN64" s="44">
        <v>5.8040859170783859E-3</v>
      </c>
      <c r="AO64" s="45">
        <v>-7.3442781810595908E-2</v>
      </c>
      <c r="AP64" s="43">
        <v>0</v>
      </c>
      <c r="AQ64" s="44">
        <v>0</v>
      </c>
      <c r="AR64" s="45">
        <v>0</v>
      </c>
      <c r="AS64" s="44">
        <v>0</v>
      </c>
      <c r="AT64" s="44">
        <v>0</v>
      </c>
      <c r="AU64" s="44">
        <v>0</v>
      </c>
      <c r="AV64" s="100">
        <v>376</v>
      </c>
      <c r="AW64" s="46">
        <v>316</v>
      </c>
      <c r="AX64" s="47">
        <v>466</v>
      </c>
      <c r="AY64" s="101">
        <v>12</v>
      </c>
      <c r="AZ64" s="102">
        <v>9</v>
      </c>
      <c r="BA64" s="103">
        <v>11</v>
      </c>
      <c r="BB64" s="101">
        <v>17</v>
      </c>
      <c r="BC64" s="102">
        <v>17</v>
      </c>
      <c r="BD64" s="103">
        <v>18</v>
      </c>
      <c r="BE64" s="48">
        <v>4.7070707070707076</v>
      </c>
      <c r="BF64" s="48">
        <v>1.2255892255892262</v>
      </c>
      <c r="BG64" s="48">
        <v>-1.1447811447811445</v>
      </c>
      <c r="BH64" s="49">
        <v>2.8765432098765431</v>
      </c>
      <c r="BI64" s="48">
        <v>0.41902687000726191</v>
      </c>
      <c r="BJ64" s="50">
        <v>-0.2214960058097315</v>
      </c>
      <c r="BK64" s="46">
        <v>53</v>
      </c>
      <c r="BL64" s="46">
        <v>60</v>
      </c>
      <c r="BM64" s="46">
        <v>60</v>
      </c>
      <c r="BN64" s="100">
        <v>13054</v>
      </c>
      <c r="BO64" s="46">
        <v>9530</v>
      </c>
      <c r="BP64" s="47">
        <v>14763</v>
      </c>
      <c r="BQ64" s="51">
        <v>111.17936733726208</v>
      </c>
      <c r="BR64" s="51">
        <v>-8.0649255997687135</v>
      </c>
      <c r="BS64" s="51">
        <v>-5.2899925787924928</v>
      </c>
      <c r="BT64" s="52">
        <v>3522.1909871244634</v>
      </c>
      <c r="BU64" s="51">
        <v>-617.74252351383439</v>
      </c>
      <c r="BV64" s="53">
        <v>9.6814934535773318</v>
      </c>
      <c r="BW64" s="54">
        <v>31.680257510729614</v>
      </c>
      <c r="BX64" s="54">
        <v>-3.0378275956533649</v>
      </c>
      <c r="BY64" s="54">
        <v>1.5220296626283485</v>
      </c>
      <c r="BZ64" s="55">
        <v>0.90459558823529418</v>
      </c>
      <c r="CA64" s="56">
        <v>2.3908747098260186E-3</v>
      </c>
      <c r="CB64" s="57">
        <v>2.7063359874336501E-2</v>
      </c>
    </row>
  </sheetData>
  <sheetProtection algorithmName="SHA-512" hashValue="wkiPIhhZJvjjg7HmO2eLAWC9GRjxn1nAu4TiHT7DsujUKuqj0g5jigFLGCc72V2qHGmDF8nGuwwnke9c9w4k8g==" saltValue="a65gzqsH4pcFPnPazjoRd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3"/>
  <sheetViews>
    <sheetView showGridLines="0" topLeftCell="O1" workbookViewId="0">
      <selection activeCell="AG7" sqref="AG7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1"/>
      <c r="B1" s="2" t="s">
        <v>0</v>
      </c>
      <c r="C1" s="3"/>
      <c r="D1" s="4"/>
      <c r="E1" s="2" t="s">
        <v>1</v>
      </c>
      <c r="F1" s="3"/>
      <c r="G1" s="4"/>
      <c r="H1" s="2" t="s">
        <v>2</v>
      </c>
      <c r="I1" s="3"/>
      <c r="J1" s="4"/>
      <c r="K1" s="2" t="s">
        <v>3</v>
      </c>
      <c r="L1" s="3"/>
      <c r="M1" s="4"/>
      <c r="N1" s="2" t="s">
        <v>4</v>
      </c>
      <c r="O1" s="3"/>
      <c r="P1" s="4"/>
      <c r="Q1" s="2" t="s">
        <v>5</v>
      </c>
      <c r="R1" s="3"/>
      <c r="S1" s="4"/>
      <c r="T1" s="2" t="s">
        <v>6</v>
      </c>
      <c r="U1" s="3"/>
      <c r="V1" s="4"/>
      <c r="W1" s="2" t="s">
        <v>7</v>
      </c>
      <c r="X1" s="3"/>
      <c r="Y1" s="4"/>
      <c r="Z1" s="2" t="s">
        <v>8</v>
      </c>
      <c r="AA1" s="3"/>
      <c r="AB1" s="4"/>
      <c r="AC1" s="5"/>
      <c r="AD1" s="5"/>
      <c r="AE1" s="2" t="s">
        <v>9</v>
      </c>
      <c r="AF1" s="3"/>
      <c r="AG1" s="4"/>
      <c r="AH1" s="5"/>
      <c r="AI1" s="5"/>
      <c r="AJ1" s="2" t="s">
        <v>10</v>
      </c>
      <c r="AK1" s="3"/>
      <c r="AL1" s="4"/>
      <c r="AM1" s="2" t="s">
        <v>11</v>
      </c>
      <c r="AN1" s="3"/>
      <c r="AO1" s="4"/>
      <c r="AP1" s="2" t="s">
        <v>12</v>
      </c>
      <c r="AQ1" s="3"/>
      <c r="AR1" s="4"/>
      <c r="AS1" s="2" t="s">
        <v>13</v>
      </c>
      <c r="AT1" s="3"/>
      <c r="AU1" s="4"/>
      <c r="AV1" s="2" t="s">
        <v>14</v>
      </c>
      <c r="AW1" s="3"/>
      <c r="AX1" s="4"/>
      <c r="AY1" s="2" t="s">
        <v>15</v>
      </c>
      <c r="AZ1" s="3"/>
      <c r="BA1" s="4"/>
      <c r="BB1" s="2" t="s">
        <v>16</v>
      </c>
      <c r="BC1" s="3"/>
      <c r="BD1" s="4"/>
      <c r="BE1" s="2" t="s">
        <v>17</v>
      </c>
      <c r="BF1" s="3"/>
      <c r="BG1" s="4"/>
      <c r="BH1" s="2" t="s">
        <v>18</v>
      </c>
      <c r="BI1" s="3"/>
      <c r="BJ1" s="4"/>
      <c r="BK1" s="2" t="s">
        <v>19</v>
      </c>
      <c r="BL1" s="3"/>
      <c r="BM1" s="4"/>
      <c r="BN1" s="2" t="s">
        <v>20</v>
      </c>
      <c r="BO1" s="3"/>
      <c r="BP1" s="4"/>
      <c r="BQ1" s="2" t="s">
        <v>21</v>
      </c>
      <c r="BR1" s="3"/>
      <c r="BS1" s="4"/>
      <c r="BT1" s="2" t="s">
        <v>22</v>
      </c>
      <c r="BU1" s="3"/>
      <c r="BV1" s="4"/>
      <c r="BW1" s="2" t="s">
        <v>23</v>
      </c>
      <c r="BX1" s="3"/>
      <c r="BY1" s="4"/>
      <c r="BZ1" s="2" t="s">
        <v>24</v>
      </c>
      <c r="CA1" s="3"/>
      <c r="CB1" s="4"/>
    </row>
    <row r="2" spans="1:80" ht="42" x14ac:dyDescent="0.25">
      <c r="A2" s="6" t="s">
        <v>25</v>
      </c>
      <c r="B2" s="86" t="s">
        <v>26</v>
      </c>
      <c r="C2" s="87" t="s">
        <v>27</v>
      </c>
      <c r="D2" s="88" t="s">
        <v>28</v>
      </c>
      <c r="E2" s="86" t="s">
        <v>26</v>
      </c>
      <c r="F2" s="87" t="s">
        <v>27</v>
      </c>
      <c r="G2" s="88" t="s">
        <v>28</v>
      </c>
      <c r="H2" s="86" t="s">
        <v>29</v>
      </c>
      <c r="I2" s="87" t="s">
        <v>30</v>
      </c>
      <c r="J2" s="88" t="s">
        <v>31</v>
      </c>
      <c r="K2" s="86" t="s">
        <v>26</v>
      </c>
      <c r="L2" s="87" t="s">
        <v>27</v>
      </c>
      <c r="M2" s="88" t="s">
        <v>28</v>
      </c>
      <c r="N2" s="86" t="s">
        <v>29</v>
      </c>
      <c r="O2" s="87" t="s">
        <v>30</v>
      </c>
      <c r="P2" s="88" t="s">
        <v>31</v>
      </c>
      <c r="Q2" s="86" t="s">
        <v>26</v>
      </c>
      <c r="R2" s="87" t="s">
        <v>27</v>
      </c>
      <c r="S2" s="88" t="s">
        <v>28</v>
      </c>
      <c r="T2" s="86" t="s">
        <v>29</v>
      </c>
      <c r="U2" s="87" t="s">
        <v>30</v>
      </c>
      <c r="V2" s="88" t="s">
        <v>31</v>
      </c>
      <c r="W2" s="86" t="s">
        <v>26</v>
      </c>
      <c r="X2" s="87" t="s">
        <v>27</v>
      </c>
      <c r="Y2" s="88" t="s">
        <v>28</v>
      </c>
      <c r="Z2" s="86" t="s">
        <v>29</v>
      </c>
      <c r="AA2" s="87" t="s">
        <v>30</v>
      </c>
      <c r="AB2" s="88" t="s">
        <v>31</v>
      </c>
      <c r="AC2" s="89" t="s">
        <v>26</v>
      </c>
      <c r="AD2" s="90" t="s">
        <v>27</v>
      </c>
      <c r="AE2" s="86" t="s">
        <v>29</v>
      </c>
      <c r="AF2" s="87" t="s">
        <v>30</v>
      </c>
      <c r="AG2" s="88" t="s">
        <v>31</v>
      </c>
      <c r="AH2" s="89" t="s">
        <v>26</v>
      </c>
      <c r="AI2" s="90" t="s">
        <v>27</v>
      </c>
      <c r="AJ2" s="86" t="s">
        <v>29</v>
      </c>
      <c r="AK2" s="87" t="s">
        <v>30</v>
      </c>
      <c r="AL2" s="88" t="s">
        <v>31</v>
      </c>
      <c r="AM2" s="86" t="s">
        <v>29</v>
      </c>
      <c r="AN2" s="87" t="s">
        <v>30</v>
      </c>
      <c r="AO2" s="88" t="s">
        <v>31</v>
      </c>
      <c r="AP2" s="86" t="s">
        <v>29</v>
      </c>
      <c r="AQ2" s="87" t="s">
        <v>30</v>
      </c>
      <c r="AR2" s="88" t="s">
        <v>31</v>
      </c>
      <c r="AS2" s="86" t="s">
        <v>29</v>
      </c>
      <c r="AT2" s="87" t="s">
        <v>30</v>
      </c>
      <c r="AU2" s="88" t="s">
        <v>31</v>
      </c>
      <c r="AV2" s="86" t="s">
        <v>26</v>
      </c>
      <c r="AW2" s="87" t="s">
        <v>27</v>
      </c>
      <c r="AX2" s="88" t="s">
        <v>28</v>
      </c>
      <c r="AY2" s="86" t="s">
        <v>26</v>
      </c>
      <c r="AZ2" s="87" t="s">
        <v>27</v>
      </c>
      <c r="BA2" s="88" t="s">
        <v>28</v>
      </c>
      <c r="BB2" s="86" t="s">
        <v>26</v>
      </c>
      <c r="BC2" s="87" t="s">
        <v>27</v>
      </c>
      <c r="BD2" s="88" t="s">
        <v>28</v>
      </c>
      <c r="BE2" s="86" t="s">
        <v>29</v>
      </c>
      <c r="BF2" s="87" t="s">
        <v>30</v>
      </c>
      <c r="BG2" s="88" t="s">
        <v>31</v>
      </c>
      <c r="BH2" s="86" t="s">
        <v>29</v>
      </c>
      <c r="BI2" s="87" t="s">
        <v>30</v>
      </c>
      <c r="BJ2" s="88" t="s">
        <v>31</v>
      </c>
      <c r="BK2" s="86" t="s">
        <v>26</v>
      </c>
      <c r="BL2" s="87" t="s">
        <v>27</v>
      </c>
      <c r="BM2" s="88" t="s">
        <v>28</v>
      </c>
      <c r="BN2" s="86" t="s">
        <v>26</v>
      </c>
      <c r="BO2" s="87" t="s">
        <v>27</v>
      </c>
      <c r="BP2" s="88" t="s">
        <v>28</v>
      </c>
      <c r="BQ2" s="86" t="s">
        <v>29</v>
      </c>
      <c r="BR2" s="87" t="s">
        <v>30</v>
      </c>
      <c r="BS2" s="88" t="s">
        <v>31</v>
      </c>
      <c r="BT2" s="86" t="s">
        <v>29</v>
      </c>
      <c r="BU2" s="87" t="s">
        <v>30</v>
      </c>
      <c r="BV2" s="88" t="s">
        <v>31</v>
      </c>
      <c r="BW2" s="86" t="s">
        <v>29</v>
      </c>
      <c r="BX2" s="87" t="s">
        <v>30</v>
      </c>
      <c r="BY2" s="88" t="s">
        <v>31</v>
      </c>
      <c r="BZ2" s="86" t="s">
        <v>29</v>
      </c>
      <c r="CA2" s="87" t="s">
        <v>30</v>
      </c>
      <c r="CB2" s="91" t="s">
        <v>31</v>
      </c>
    </row>
    <row r="3" spans="1:80" x14ac:dyDescent="0.25">
      <c r="A3" s="85" t="s">
        <v>32</v>
      </c>
      <c r="B3" s="84">
        <v>652626.7988799999</v>
      </c>
      <c r="C3" s="83">
        <v>441654.20587000001</v>
      </c>
      <c r="D3" s="82">
        <v>668266.57189000025</v>
      </c>
      <c r="E3" s="84">
        <v>641165.7519400001</v>
      </c>
      <c r="F3" s="83">
        <v>430445.12573000009</v>
      </c>
      <c r="G3" s="82">
        <v>647942.3815700002</v>
      </c>
      <c r="H3" s="81">
        <v>1.0313672803293921</v>
      </c>
      <c r="I3" s="80">
        <v>1.349195416712945E-2</v>
      </c>
      <c r="J3" s="79">
        <v>5.3266087780758919E-3</v>
      </c>
      <c r="K3" s="78">
        <v>337414.86172999989</v>
      </c>
      <c r="L3" s="77">
        <v>213116.79264000006</v>
      </c>
      <c r="M3" s="77">
        <v>316045.01686000003</v>
      </c>
      <c r="N3" s="75">
        <v>0.48776716240448031</v>
      </c>
      <c r="O3" s="72">
        <v>-3.8484997367108587E-2</v>
      </c>
      <c r="P3" s="74">
        <v>-7.3407616975088574E-3</v>
      </c>
      <c r="Q3" s="77">
        <v>87840.427779999925</v>
      </c>
      <c r="R3" s="77">
        <v>15018.564549999996</v>
      </c>
      <c r="S3" s="76">
        <v>21674.902719999991</v>
      </c>
      <c r="T3" s="75">
        <v>3.3451898404115048E-2</v>
      </c>
      <c r="U3" s="72">
        <v>-0.10354922418270082</v>
      </c>
      <c r="V3" s="74">
        <v>-1.4388778000055738E-3</v>
      </c>
      <c r="W3" s="71">
        <v>216036.55980999995</v>
      </c>
      <c r="X3" s="64">
        <v>142468.78933</v>
      </c>
      <c r="Y3" s="70">
        <v>228166.33629999997</v>
      </c>
      <c r="Z3" s="75">
        <v>0.35213985500862027</v>
      </c>
      <c r="AA3" s="72">
        <v>1.5196468440748012E-2</v>
      </c>
      <c r="AB3" s="74">
        <v>2.1159711864045305E-2</v>
      </c>
      <c r="AC3" s="78">
        <v>165576.98257999989</v>
      </c>
      <c r="AD3" s="77">
        <v>155830.75780999995</v>
      </c>
      <c r="AE3" s="78">
        <v>163986.06870999999</v>
      </c>
      <c r="AF3" s="77">
        <v>-1590.9138699999021</v>
      </c>
      <c r="AG3" s="76">
        <v>8155.3109000000404</v>
      </c>
      <c r="AH3" s="78">
        <v>28839.578380000003</v>
      </c>
      <c r="AI3" s="77">
        <v>23190.574630000003</v>
      </c>
      <c r="AJ3" s="78">
        <v>21482.917899999997</v>
      </c>
      <c r="AK3" s="77">
        <v>-7356.6604800000059</v>
      </c>
      <c r="AL3" s="76">
        <v>-1707.6567300000061</v>
      </c>
      <c r="AM3" s="75">
        <v>0.2453902014673762</v>
      </c>
      <c r="AN3" s="72">
        <v>-8.3183236256072213E-3</v>
      </c>
      <c r="AO3" s="74">
        <v>-0.10744411039666255</v>
      </c>
      <c r="AP3" s="75">
        <v>3.2147228072835855E-2</v>
      </c>
      <c r="AQ3" s="72">
        <v>-1.2042772137840149E-2</v>
      </c>
      <c r="AR3" s="74">
        <v>-2.0361214780816261E-2</v>
      </c>
      <c r="AS3" s="73">
        <v>3.3155599187609394E-2</v>
      </c>
      <c r="AT3" s="72">
        <v>-1.1824311689942892E-2</v>
      </c>
      <c r="AU3" s="72">
        <v>-2.0720198780065729E-2</v>
      </c>
      <c r="AV3" s="71">
        <v>326520</v>
      </c>
      <c r="AW3" s="64">
        <v>220170</v>
      </c>
      <c r="AX3" s="70">
        <v>329461</v>
      </c>
      <c r="AY3" s="71">
        <v>3544.6844444444446</v>
      </c>
      <c r="AZ3" s="64">
        <v>3515.2016666666668</v>
      </c>
      <c r="BA3" s="70">
        <v>3567.302777777777</v>
      </c>
      <c r="BB3" s="71">
        <v>6197.7733333333326</v>
      </c>
      <c r="BC3" s="64">
        <v>6094.7166666666662</v>
      </c>
      <c r="BD3" s="70">
        <v>5999.8711111111106</v>
      </c>
      <c r="BE3" s="69">
        <v>10.261752382168602</v>
      </c>
      <c r="BF3" s="62">
        <v>2.6708736221118912E-2</v>
      </c>
      <c r="BG3" s="62">
        <v>-0.17719351045680831</v>
      </c>
      <c r="BH3" s="63">
        <v>6.1012606937482365</v>
      </c>
      <c r="BI3" s="62">
        <v>0.24754548850248081</v>
      </c>
      <c r="BJ3" s="61">
        <v>8.0472196607270341E-2</v>
      </c>
      <c r="BK3" s="64">
        <v>12572</v>
      </c>
      <c r="BL3" s="64">
        <v>12401.5</v>
      </c>
      <c r="BM3" s="64">
        <v>12320</v>
      </c>
      <c r="BN3" s="68">
        <v>1842511</v>
      </c>
      <c r="BO3" s="67">
        <v>1199027</v>
      </c>
      <c r="BP3" s="66">
        <v>1783176</v>
      </c>
      <c r="BQ3" s="65">
        <v>363.36423413617064</v>
      </c>
      <c r="BR3" s="62">
        <v>15.379472069621215</v>
      </c>
      <c r="BS3" s="61">
        <v>4.3688772926632851</v>
      </c>
      <c r="BT3" s="64">
        <v>1966.6739965276624</v>
      </c>
      <c r="BU3" s="64">
        <v>3.0400631085760779</v>
      </c>
      <c r="BV3" s="64">
        <v>11.615969866445766</v>
      </c>
      <c r="BW3" s="63">
        <v>5.4124038960605354</v>
      </c>
      <c r="BX3" s="62">
        <v>-0.23046943482271853</v>
      </c>
      <c r="BY3" s="61">
        <v>-3.3510624537184341E-2</v>
      </c>
      <c r="BZ3" s="60">
        <v>0.53212614591291063</v>
      </c>
      <c r="CA3" s="59">
        <v>-4.7116318570975535E-3</v>
      </c>
      <c r="CB3" s="58">
        <v>-2.0397665602508441E-3</v>
      </c>
    </row>
    <row r="4" spans="1:80" x14ac:dyDescent="0.25">
      <c r="A4" s="7" t="s">
        <v>212</v>
      </c>
      <c r="B4" s="92">
        <v>8098.6289999999999</v>
      </c>
      <c r="C4" s="14">
        <v>3060.404</v>
      </c>
      <c r="D4" s="15">
        <v>10439.834000000001</v>
      </c>
      <c r="E4" s="92">
        <v>7100.107</v>
      </c>
      <c r="F4" s="14">
        <v>2667.1819999999998</v>
      </c>
      <c r="G4" s="15">
        <v>9348.2929999999997</v>
      </c>
      <c r="H4" s="8">
        <v>1.1167636701160308</v>
      </c>
      <c r="I4" s="9">
        <v>-2.3871111866832218E-2</v>
      </c>
      <c r="J4" s="10">
        <v>-3.0666089083003945E-2</v>
      </c>
      <c r="K4" s="92">
        <v>5218.6409999999996</v>
      </c>
      <c r="L4" s="14">
        <v>1691.643</v>
      </c>
      <c r="M4" s="14">
        <v>5837.0370000000003</v>
      </c>
      <c r="N4" s="11">
        <v>0.62439602609802669</v>
      </c>
      <c r="O4" s="12">
        <v>-0.11061275616398702</v>
      </c>
      <c r="P4" s="13">
        <v>-9.8475313344995596E-3</v>
      </c>
      <c r="Q4" s="92">
        <v>1241.8910000000001</v>
      </c>
      <c r="R4" s="14">
        <v>1033.6189999999999</v>
      </c>
      <c r="S4" s="15">
        <v>1360.752</v>
      </c>
      <c r="T4" s="11">
        <v>0.14556154797458745</v>
      </c>
      <c r="U4" s="12">
        <v>-2.9350041385967279E-2</v>
      </c>
      <c r="V4" s="13">
        <v>-0.24197068642111555</v>
      </c>
      <c r="W4" s="92">
        <v>639.57500000000005</v>
      </c>
      <c r="X4" s="14">
        <v>1534.6190000000001</v>
      </c>
      <c r="Y4" s="15">
        <v>1047.5509999999999</v>
      </c>
      <c r="Z4" s="11">
        <v>0.11205799818212801</v>
      </c>
      <c r="AA4" s="12">
        <v>2.1978369804696515E-2</v>
      </c>
      <c r="AB4" s="13">
        <v>-0.463312936384767</v>
      </c>
      <c r="AC4" s="92">
        <v>2137.3069999999998</v>
      </c>
      <c r="AD4" s="14">
        <v>934.52200000000005</v>
      </c>
      <c r="AE4" s="14">
        <v>903.47500000000002</v>
      </c>
      <c r="AF4" s="14">
        <v>-1233.8319999999999</v>
      </c>
      <c r="AG4" s="15">
        <v>-31.047000000000025</v>
      </c>
      <c r="AH4" s="92">
        <v>0</v>
      </c>
      <c r="AI4" s="14">
        <v>0</v>
      </c>
      <c r="AJ4" s="14">
        <v>0</v>
      </c>
      <c r="AK4" s="14">
        <v>0</v>
      </c>
      <c r="AL4" s="15">
        <v>0</v>
      </c>
      <c r="AM4" s="11">
        <v>8.6541126994931147E-2</v>
      </c>
      <c r="AN4" s="12">
        <v>-0.17736860389902631</v>
      </c>
      <c r="AO4" s="13">
        <v>-0.21881790403495904</v>
      </c>
      <c r="AP4" s="11">
        <v>0</v>
      </c>
      <c r="AQ4" s="12">
        <v>0</v>
      </c>
      <c r="AR4" s="13">
        <v>0</v>
      </c>
      <c r="AS4" s="12">
        <v>0</v>
      </c>
      <c r="AT4" s="12">
        <v>0</v>
      </c>
      <c r="AU4" s="12">
        <v>0</v>
      </c>
      <c r="AV4" s="92">
        <v>5172</v>
      </c>
      <c r="AW4" s="14">
        <v>1776</v>
      </c>
      <c r="AX4" s="15">
        <v>5578</v>
      </c>
      <c r="AY4" s="93">
        <v>52</v>
      </c>
      <c r="AZ4" s="94">
        <v>66</v>
      </c>
      <c r="BA4" s="95">
        <v>57</v>
      </c>
      <c r="BB4" s="93">
        <v>119</v>
      </c>
      <c r="BC4" s="94">
        <v>112</v>
      </c>
      <c r="BD4" s="95">
        <v>98</v>
      </c>
      <c r="BE4" s="16">
        <v>10.873294346978557</v>
      </c>
      <c r="BF4" s="16">
        <v>-0.17798770430349364</v>
      </c>
      <c r="BG4" s="16">
        <v>6.3884458621300722</v>
      </c>
      <c r="BH4" s="17">
        <v>6.3242630385487528</v>
      </c>
      <c r="BI4" s="16">
        <v>1.4951313858876878</v>
      </c>
      <c r="BJ4" s="18">
        <v>3.68140589569161</v>
      </c>
      <c r="BK4" s="14">
        <v>193</v>
      </c>
      <c r="BL4" s="14">
        <v>176</v>
      </c>
      <c r="BM4" s="14">
        <v>153</v>
      </c>
      <c r="BN4" s="92">
        <v>25256</v>
      </c>
      <c r="BO4" s="14">
        <v>6886</v>
      </c>
      <c r="BP4" s="15">
        <v>22714</v>
      </c>
      <c r="BQ4" s="19">
        <v>411.56524610372458</v>
      </c>
      <c r="BR4" s="19">
        <v>130.43969177999952</v>
      </c>
      <c r="BS4" s="19">
        <v>24.231235066838167</v>
      </c>
      <c r="BT4" s="20">
        <v>1675.9220150591609</v>
      </c>
      <c r="BU4" s="19">
        <v>303.12483795165895</v>
      </c>
      <c r="BV4" s="21">
        <v>174.13034839249417</v>
      </c>
      <c r="BW4" s="16">
        <v>4.07206884187881</v>
      </c>
      <c r="BX4" s="16">
        <v>-0.8111484821737811</v>
      </c>
      <c r="BY4" s="16">
        <v>0.19481658962655768</v>
      </c>
      <c r="BZ4" s="11">
        <v>0.54579969242599002</v>
      </c>
      <c r="CA4" s="12">
        <v>6.6458653499458842E-2</v>
      </c>
      <c r="CB4" s="22">
        <v>0.3296394714315149</v>
      </c>
    </row>
    <row r="5" spans="1:80" x14ac:dyDescent="0.25">
      <c r="A5" s="7" t="s">
        <v>211</v>
      </c>
      <c r="B5" s="92">
        <v>8414.9459999999999</v>
      </c>
      <c r="C5" s="14">
        <v>5242.3689999999997</v>
      </c>
      <c r="D5" s="15">
        <v>7645.68</v>
      </c>
      <c r="E5" s="92">
        <v>8348.3289999999997</v>
      </c>
      <c r="F5" s="14">
        <v>5276.5929999999998</v>
      </c>
      <c r="G5" s="15">
        <v>7832.47</v>
      </c>
      <c r="H5" s="8">
        <v>0.97615183971339825</v>
      </c>
      <c r="I5" s="9">
        <v>-3.1827841010732327E-2</v>
      </c>
      <c r="J5" s="10">
        <v>-1.7362156912833826E-2</v>
      </c>
      <c r="K5" s="92">
        <v>6172.28</v>
      </c>
      <c r="L5" s="14">
        <v>3446.9540000000002</v>
      </c>
      <c r="M5" s="14">
        <v>5758.7960000000003</v>
      </c>
      <c r="N5" s="11">
        <v>0.7352464803567712</v>
      </c>
      <c r="O5" s="12">
        <v>-4.0966864015106186E-3</v>
      </c>
      <c r="P5" s="13">
        <v>8.1992761527215796E-2</v>
      </c>
      <c r="Q5" s="92">
        <v>912.73500000000001</v>
      </c>
      <c r="R5" s="14">
        <v>381.51099999999997</v>
      </c>
      <c r="S5" s="15">
        <v>33.387999999999998</v>
      </c>
      <c r="T5" s="11">
        <v>4.2627676837574862E-3</v>
      </c>
      <c r="U5" s="12">
        <v>-0.10506869254019872</v>
      </c>
      <c r="V5" s="13">
        <v>-6.8039757828443279E-2</v>
      </c>
      <c r="W5" s="92">
        <v>1263.3140000000001</v>
      </c>
      <c r="X5" s="14">
        <v>614.48399999999992</v>
      </c>
      <c r="Y5" s="15">
        <v>826.06899999999996</v>
      </c>
      <c r="Z5" s="11">
        <v>0.1054672408576094</v>
      </c>
      <c r="AA5" s="12">
        <v>-4.5858132160152595E-2</v>
      </c>
      <c r="AB5" s="13">
        <v>-1.098744874987026E-2</v>
      </c>
      <c r="AC5" s="92">
        <v>1296.192</v>
      </c>
      <c r="AD5" s="14">
        <v>2296.806</v>
      </c>
      <c r="AE5" s="14">
        <v>2200.444</v>
      </c>
      <c r="AF5" s="14">
        <v>904.25199999999995</v>
      </c>
      <c r="AG5" s="15">
        <v>-96.36200000000008</v>
      </c>
      <c r="AH5" s="92">
        <v>0</v>
      </c>
      <c r="AI5" s="14">
        <v>0</v>
      </c>
      <c r="AJ5" s="14">
        <v>0</v>
      </c>
      <c r="AK5" s="14">
        <v>0</v>
      </c>
      <c r="AL5" s="15">
        <v>0</v>
      </c>
      <c r="AM5" s="11">
        <v>0.2878022621925061</v>
      </c>
      <c r="AN5" s="12">
        <v>0.13376776214936856</v>
      </c>
      <c r="AO5" s="13">
        <v>-0.15032141815124694</v>
      </c>
      <c r="AP5" s="11">
        <v>0</v>
      </c>
      <c r="AQ5" s="12">
        <v>0</v>
      </c>
      <c r="AR5" s="13">
        <v>0</v>
      </c>
      <c r="AS5" s="12">
        <v>0</v>
      </c>
      <c r="AT5" s="12">
        <v>0</v>
      </c>
      <c r="AU5" s="12">
        <v>0</v>
      </c>
      <c r="AV5" s="92">
        <v>4429</v>
      </c>
      <c r="AW5" s="14">
        <v>3350</v>
      </c>
      <c r="AX5" s="15">
        <v>4993</v>
      </c>
      <c r="AY5" s="93">
        <v>44</v>
      </c>
      <c r="AZ5" s="94">
        <v>46</v>
      </c>
      <c r="BA5" s="95">
        <v>46</v>
      </c>
      <c r="BB5" s="93">
        <v>100</v>
      </c>
      <c r="BC5" s="94">
        <v>102</v>
      </c>
      <c r="BD5" s="95">
        <v>102</v>
      </c>
      <c r="BE5" s="16">
        <v>12.060386473429951</v>
      </c>
      <c r="BF5" s="16">
        <v>0.87604303908651637</v>
      </c>
      <c r="BG5" s="16">
        <v>-7.7294685990338508E-2</v>
      </c>
      <c r="BH5" s="17">
        <v>5.438997821350763</v>
      </c>
      <c r="BI5" s="16">
        <v>0.51788671023965183</v>
      </c>
      <c r="BJ5" s="18">
        <v>-3.485838779956385E-2</v>
      </c>
      <c r="BK5" s="14">
        <v>145</v>
      </c>
      <c r="BL5" s="14">
        <v>146</v>
      </c>
      <c r="BM5" s="14">
        <v>147</v>
      </c>
      <c r="BN5" s="92">
        <v>20859</v>
      </c>
      <c r="BO5" s="14">
        <v>14776</v>
      </c>
      <c r="BP5" s="15">
        <v>20891</v>
      </c>
      <c r="BQ5" s="19">
        <v>374.92077928294481</v>
      </c>
      <c r="BR5" s="19">
        <v>-25.305933407021143</v>
      </c>
      <c r="BS5" s="19">
        <v>17.815134994910181</v>
      </c>
      <c r="BT5" s="20">
        <v>1568.6901662327259</v>
      </c>
      <c r="BU5" s="19">
        <v>-316.23397014117336</v>
      </c>
      <c r="BV5" s="21">
        <v>-6.4122218269756104</v>
      </c>
      <c r="BW5" s="16">
        <v>4.1840576807530541</v>
      </c>
      <c r="BX5" s="16">
        <v>-0.52558332173057654</v>
      </c>
      <c r="BY5" s="16">
        <v>-0.22668858790366198</v>
      </c>
      <c r="BZ5" s="11">
        <v>0.52248399359743902</v>
      </c>
      <c r="CA5" s="12">
        <v>-4.4580298963086129E-3</v>
      </c>
      <c r="CB5" s="22">
        <v>-3.6662301717780843E-2</v>
      </c>
    </row>
    <row r="6" spans="1:80" x14ac:dyDescent="0.25">
      <c r="A6" s="23" t="s">
        <v>210</v>
      </c>
      <c r="B6" s="92">
        <v>15575.932000000001</v>
      </c>
      <c r="C6" s="14">
        <v>10083.620999999999</v>
      </c>
      <c r="D6" s="15">
        <v>14689.004000000001</v>
      </c>
      <c r="E6" s="92">
        <v>15607.81</v>
      </c>
      <c r="F6" s="14">
        <v>10439.253000000001</v>
      </c>
      <c r="G6" s="15">
        <v>15287.15</v>
      </c>
      <c r="H6" s="8">
        <v>0.96087262831855524</v>
      </c>
      <c r="I6" s="9">
        <v>-3.7084932671743953E-2</v>
      </c>
      <c r="J6" s="10">
        <v>-5.0605663266937162E-3</v>
      </c>
      <c r="K6" s="92">
        <v>10752.893</v>
      </c>
      <c r="L6" s="14">
        <v>6559.0510000000004</v>
      </c>
      <c r="M6" s="14">
        <v>9879.9030000000002</v>
      </c>
      <c r="N6" s="11">
        <v>0.64628809163251488</v>
      </c>
      <c r="O6" s="12">
        <v>-4.2655008007985606E-2</v>
      </c>
      <c r="P6" s="13">
        <v>1.7981545177514713E-2</v>
      </c>
      <c r="Q6" s="92">
        <v>2740.96</v>
      </c>
      <c r="R6" s="14">
        <v>293.64299999999997</v>
      </c>
      <c r="S6" s="15">
        <v>299.58699999999999</v>
      </c>
      <c r="T6" s="11">
        <v>1.9597308850897648E-2</v>
      </c>
      <c r="U6" s="12">
        <v>-0.15601733535607312</v>
      </c>
      <c r="V6" s="13">
        <v>-8.5314279466490693E-3</v>
      </c>
      <c r="W6" s="92">
        <v>2113.9570000000003</v>
      </c>
      <c r="X6" s="14">
        <v>1548.7529999999999</v>
      </c>
      <c r="Y6" s="15">
        <v>2227.1860000000001</v>
      </c>
      <c r="Z6" s="11">
        <v>0.14569007303519624</v>
      </c>
      <c r="AA6" s="12">
        <v>1.024781688266746E-2</v>
      </c>
      <c r="AB6" s="13">
        <v>-2.6685307844448725E-3</v>
      </c>
      <c r="AC6" s="92">
        <v>6439.3729999999996</v>
      </c>
      <c r="AD6" s="14">
        <v>5680.64</v>
      </c>
      <c r="AE6" s="14">
        <v>5773.5889999999999</v>
      </c>
      <c r="AF6" s="14">
        <v>-665.78399999999965</v>
      </c>
      <c r="AG6" s="15">
        <v>92.948999999999614</v>
      </c>
      <c r="AH6" s="92">
        <v>0</v>
      </c>
      <c r="AI6" s="14">
        <v>0</v>
      </c>
      <c r="AJ6" s="14">
        <v>0</v>
      </c>
      <c r="AK6" s="14">
        <v>0</v>
      </c>
      <c r="AL6" s="15">
        <v>0</v>
      </c>
      <c r="AM6" s="11">
        <v>0.39305517242693921</v>
      </c>
      <c r="AN6" s="12">
        <v>-2.0362978088869388E-2</v>
      </c>
      <c r="AO6" s="13">
        <v>-0.17029801191031435</v>
      </c>
      <c r="AP6" s="11">
        <v>0</v>
      </c>
      <c r="AQ6" s="12">
        <v>0</v>
      </c>
      <c r="AR6" s="13">
        <v>0</v>
      </c>
      <c r="AS6" s="12">
        <v>0</v>
      </c>
      <c r="AT6" s="12">
        <v>0</v>
      </c>
      <c r="AU6" s="12">
        <v>0</v>
      </c>
      <c r="AV6" s="92">
        <v>8470</v>
      </c>
      <c r="AW6" s="14">
        <v>5497</v>
      </c>
      <c r="AX6" s="15">
        <v>8440</v>
      </c>
      <c r="AY6" s="93">
        <v>94</v>
      </c>
      <c r="AZ6" s="94">
        <v>88</v>
      </c>
      <c r="BA6" s="95">
        <v>87</v>
      </c>
      <c r="BB6" s="93">
        <v>192</v>
      </c>
      <c r="BC6" s="94">
        <v>190</v>
      </c>
      <c r="BD6" s="95">
        <v>190</v>
      </c>
      <c r="BE6" s="16">
        <v>10.779054916985951</v>
      </c>
      <c r="BF6" s="16">
        <v>0.76723458601668426</v>
      </c>
      <c r="BG6" s="16">
        <v>0.36807006850110113</v>
      </c>
      <c r="BH6" s="17">
        <v>4.935672514619883</v>
      </c>
      <c r="BI6" s="16">
        <v>3.405214424951275E-2</v>
      </c>
      <c r="BJ6" s="18">
        <v>0.11374269005847903</v>
      </c>
      <c r="BK6" s="14">
        <v>286</v>
      </c>
      <c r="BL6" s="14">
        <v>263</v>
      </c>
      <c r="BM6" s="14">
        <v>277</v>
      </c>
      <c r="BN6" s="92">
        <v>40701</v>
      </c>
      <c r="BO6" s="14">
        <v>26152</v>
      </c>
      <c r="BP6" s="15">
        <v>36640</v>
      </c>
      <c r="BQ6" s="19">
        <v>417.22570960698692</v>
      </c>
      <c r="BR6" s="19">
        <v>33.750856409276821</v>
      </c>
      <c r="BS6" s="19">
        <v>18.04962364797808</v>
      </c>
      <c r="BT6" s="20">
        <v>1811.2736966824646</v>
      </c>
      <c r="BU6" s="19">
        <v>-31.442950306909779</v>
      </c>
      <c r="BV6" s="21">
        <v>-87.808166151808791</v>
      </c>
      <c r="BW6" s="16">
        <v>4.3412322274881516</v>
      </c>
      <c r="BX6" s="16">
        <v>-0.46408064146108075</v>
      </c>
      <c r="BY6" s="16">
        <v>-0.41627186565356222</v>
      </c>
      <c r="BZ6" s="11">
        <v>0.48630282437884903</v>
      </c>
      <c r="CA6" s="12">
        <v>-3.4983581522941398E-2</v>
      </c>
      <c r="CB6" s="22">
        <v>-6.3074315717363383E-2</v>
      </c>
    </row>
    <row r="7" spans="1:80" x14ac:dyDescent="0.25">
      <c r="A7" s="23" t="s">
        <v>209</v>
      </c>
      <c r="B7" s="92">
        <v>3296.9389999999999</v>
      </c>
      <c r="C7" s="14">
        <v>2376.951</v>
      </c>
      <c r="D7" s="15">
        <v>3388.3939999999998</v>
      </c>
      <c r="E7" s="92">
        <v>3308.99</v>
      </c>
      <c r="F7" s="14">
        <v>2250.0920000000001</v>
      </c>
      <c r="G7" s="15">
        <v>3095.0920000000001</v>
      </c>
      <c r="H7" s="8">
        <v>1.0947635805333087</v>
      </c>
      <c r="I7" s="9">
        <v>9.8405477305435474E-2</v>
      </c>
      <c r="J7" s="10">
        <v>3.8384108049516863E-2</v>
      </c>
      <c r="K7" s="92">
        <v>2364.1080000000002</v>
      </c>
      <c r="L7" s="14">
        <v>1344.8230000000001</v>
      </c>
      <c r="M7" s="14">
        <v>1828.7850000000001</v>
      </c>
      <c r="N7" s="11">
        <v>0.59086611965007829</v>
      </c>
      <c r="O7" s="12">
        <v>-0.12358390890848503</v>
      </c>
      <c r="P7" s="13">
        <v>-6.8085532077426514E-3</v>
      </c>
      <c r="Q7" s="92">
        <v>457.04999999999995</v>
      </c>
      <c r="R7" s="14">
        <v>305.495</v>
      </c>
      <c r="S7" s="15">
        <v>417.60599999999999</v>
      </c>
      <c r="T7" s="11">
        <v>0.13492523000931797</v>
      </c>
      <c r="U7" s="12">
        <v>-3.1984874996500157E-3</v>
      </c>
      <c r="V7" s="13">
        <v>-8.4477406162666857E-4</v>
      </c>
      <c r="W7" s="92">
        <v>487.83199999999999</v>
      </c>
      <c r="X7" s="14">
        <v>297.35000000000002</v>
      </c>
      <c r="Y7" s="15">
        <v>404.05200000000002</v>
      </c>
      <c r="Z7" s="11">
        <v>0.13054603869610337</v>
      </c>
      <c r="AA7" s="12">
        <v>-1.6880215236365459E-2</v>
      </c>
      <c r="AB7" s="13">
        <v>-1.6041133865670187E-3</v>
      </c>
      <c r="AC7" s="92">
        <v>548.995</v>
      </c>
      <c r="AD7" s="14">
        <v>439.86799999999999</v>
      </c>
      <c r="AE7" s="14">
        <v>441.26</v>
      </c>
      <c r="AF7" s="14">
        <v>-107.73500000000001</v>
      </c>
      <c r="AG7" s="15">
        <v>1.3919999999999959</v>
      </c>
      <c r="AH7" s="92">
        <v>0</v>
      </c>
      <c r="AI7" s="14">
        <v>0</v>
      </c>
      <c r="AJ7" s="14">
        <v>0</v>
      </c>
      <c r="AK7" s="14">
        <v>0</v>
      </c>
      <c r="AL7" s="15">
        <v>0</v>
      </c>
      <c r="AM7" s="11">
        <v>0.13022688624758513</v>
      </c>
      <c r="AN7" s="12">
        <v>-3.6289691705479826E-2</v>
      </c>
      <c r="AO7" s="13">
        <v>-5.4828674426572632E-2</v>
      </c>
      <c r="AP7" s="11">
        <v>0</v>
      </c>
      <c r="AQ7" s="12">
        <v>0</v>
      </c>
      <c r="AR7" s="13">
        <v>0</v>
      </c>
      <c r="AS7" s="12">
        <v>0</v>
      </c>
      <c r="AT7" s="12">
        <v>0</v>
      </c>
      <c r="AU7" s="12">
        <v>0</v>
      </c>
      <c r="AV7" s="92">
        <v>1797</v>
      </c>
      <c r="AW7" s="14">
        <v>1160</v>
      </c>
      <c r="AX7" s="15">
        <v>1739</v>
      </c>
      <c r="AY7" s="93">
        <v>17</v>
      </c>
      <c r="AZ7" s="94">
        <v>13</v>
      </c>
      <c r="BA7" s="95">
        <v>14</v>
      </c>
      <c r="BB7" s="93">
        <v>31</v>
      </c>
      <c r="BC7" s="94">
        <v>29</v>
      </c>
      <c r="BD7" s="95">
        <v>28</v>
      </c>
      <c r="BE7" s="16">
        <v>13.801587301587301</v>
      </c>
      <c r="BF7" s="16">
        <v>2.0564892623716151</v>
      </c>
      <c r="BG7" s="16">
        <v>-1.07020757020757</v>
      </c>
      <c r="BH7" s="17">
        <v>6.9007936507936503</v>
      </c>
      <c r="BI7" s="16">
        <v>0.45993343573988632</v>
      </c>
      <c r="BJ7" s="18">
        <v>0.2341269841269833</v>
      </c>
      <c r="BK7" s="14">
        <v>62</v>
      </c>
      <c r="BL7" s="14">
        <v>61</v>
      </c>
      <c r="BM7" s="14">
        <v>64</v>
      </c>
      <c r="BN7" s="92">
        <v>9520</v>
      </c>
      <c r="BO7" s="14">
        <v>6124</v>
      </c>
      <c r="BP7" s="15">
        <v>8625</v>
      </c>
      <c r="BQ7" s="19">
        <v>358.85124637681162</v>
      </c>
      <c r="BR7" s="19">
        <v>11.268263183534316</v>
      </c>
      <c r="BS7" s="19">
        <v>-8.5707000634235442</v>
      </c>
      <c r="BT7" s="20">
        <v>1779.8113858539391</v>
      </c>
      <c r="BU7" s="19">
        <v>-61.585386544502853</v>
      </c>
      <c r="BV7" s="21">
        <v>-159.92309690468164</v>
      </c>
      <c r="BW7" s="16">
        <v>4.959746981023577</v>
      </c>
      <c r="BX7" s="16">
        <v>-0.33797143856462597</v>
      </c>
      <c r="BY7" s="16">
        <v>-0.31956336380400874</v>
      </c>
      <c r="BZ7" s="11">
        <v>0.49546185661764708</v>
      </c>
      <c r="CA7" s="12">
        <v>-6.6986447766141266E-2</v>
      </c>
      <c r="CB7" s="22">
        <v>-5.9198047376556318E-2</v>
      </c>
    </row>
    <row r="8" spans="1:80" x14ac:dyDescent="0.25">
      <c r="A8" s="7" t="s">
        <v>208</v>
      </c>
      <c r="B8" s="96">
        <v>2591.5904500000001</v>
      </c>
      <c r="C8" s="30">
        <v>1948.1023099999998</v>
      </c>
      <c r="D8" s="31">
        <v>2776.4334700000004</v>
      </c>
      <c r="E8" s="96">
        <v>2464.9079999999999</v>
      </c>
      <c r="F8" s="30">
        <v>1748.4370799999999</v>
      </c>
      <c r="G8" s="31">
        <v>2475.5230000000001</v>
      </c>
      <c r="H8" s="24">
        <v>1.1215543018586376</v>
      </c>
      <c r="I8" s="25">
        <v>7.0159909045599322E-2</v>
      </c>
      <c r="J8" s="26">
        <v>7.3578962321909636E-3</v>
      </c>
      <c r="K8" s="96">
        <v>1890.47</v>
      </c>
      <c r="L8" s="30">
        <v>1253.2872399999999</v>
      </c>
      <c r="M8" s="30">
        <v>1846.6489999999999</v>
      </c>
      <c r="N8" s="27">
        <v>0.74596317626618691</v>
      </c>
      <c r="O8" s="28">
        <v>-2.0990397660304527E-2</v>
      </c>
      <c r="P8" s="29">
        <v>2.9158863239377886E-2</v>
      </c>
      <c r="Q8" s="96">
        <v>358.24399999999997</v>
      </c>
      <c r="R8" s="30">
        <v>25.927570000000003</v>
      </c>
      <c r="S8" s="31">
        <v>37.329000000000001</v>
      </c>
      <c r="T8" s="27">
        <v>1.5079237801466598E-2</v>
      </c>
      <c r="U8" s="28">
        <v>-0.13025843808745094</v>
      </c>
      <c r="V8" s="29">
        <v>2.5023977998789304E-4</v>
      </c>
      <c r="W8" s="96">
        <v>216.19399999999999</v>
      </c>
      <c r="X8" s="30">
        <v>142.68575000000001</v>
      </c>
      <c r="Y8" s="31">
        <v>174.41154</v>
      </c>
      <c r="Z8" s="27">
        <v>7.0454421146561752E-2</v>
      </c>
      <c r="AA8" s="28">
        <v>-1.7254329038029315E-2</v>
      </c>
      <c r="AB8" s="29">
        <v>-1.1153176651581498E-2</v>
      </c>
      <c r="AC8" s="96">
        <v>366.15110999999996</v>
      </c>
      <c r="AD8" s="30">
        <v>248.70540000000003</v>
      </c>
      <c r="AE8" s="30">
        <v>396.45150000000001</v>
      </c>
      <c r="AF8" s="30">
        <v>30.30039000000005</v>
      </c>
      <c r="AG8" s="31">
        <v>147.74609999999998</v>
      </c>
      <c r="AH8" s="96">
        <v>0</v>
      </c>
      <c r="AI8" s="30">
        <v>0</v>
      </c>
      <c r="AJ8" s="30">
        <v>0</v>
      </c>
      <c r="AK8" s="30">
        <v>0</v>
      </c>
      <c r="AL8" s="31">
        <v>0</v>
      </c>
      <c r="AM8" s="27">
        <v>0.14279164413041021</v>
      </c>
      <c r="AN8" s="28">
        <v>1.5073181289773918E-3</v>
      </c>
      <c r="AO8" s="29">
        <v>1.5126172597757448E-2</v>
      </c>
      <c r="AP8" s="27">
        <v>0</v>
      </c>
      <c r="AQ8" s="28">
        <v>0</v>
      </c>
      <c r="AR8" s="29">
        <v>0</v>
      </c>
      <c r="AS8" s="28">
        <v>0</v>
      </c>
      <c r="AT8" s="28">
        <v>0</v>
      </c>
      <c r="AU8" s="28">
        <v>0</v>
      </c>
      <c r="AV8" s="96">
        <v>1390</v>
      </c>
      <c r="AW8" s="30">
        <v>1027</v>
      </c>
      <c r="AX8" s="31">
        <v>1493</v>
      </c>
      <c r="AY8" s="97">
        <v>18</v>
      </c>
      <c r="AZ8" s="98">
        <v>16</v>
      </c>
      <c r="BA8" s="99">
        <v>16</v>
      </c>
      <c r="BB8" s="97">
        <v>33</v>
      </c>
      <c r="BC8" s="98">
        <v>32</v>
      </c>
      <c r="BD8" s="99">
        <v>32</v>
      </c>
      <c r="BE8" s="32">
        <v>10.368055555555555</v>
      </c>
      <c r="BF8" s="32">
        <v>1.7878086419753085</v>
      </c>
      <c r="BG8" s="32">
        <v>-0.32986111111111072</v>
      </c>
      <c r="BH8" s="33">
        <v>5.1840277777777777</v>
      </c>
      <c r="BI8" s="32">
        <v>0.50389309764309687</v>
      </c>
      <c r="BJ8" s="34">
        <v>-0.16493055555555536</v>
      </c>
      <c r="BK8" s="30">
        <v>63</v>
      </c>
      <c r="BL8" s="30">
        <v>63</v>
      </c>
      <c r="BM8" s="30">
        <v>65</v>
      </c>
      <c r="BN8" s="96">
        <v>7982</v>
      </c>
      <c r="BO8" s="30">
        <v>5376</v>
      </c>
      <c r="BP8" s="31">
        <v>7474</v>
      </c>
      <c r="BQ8" s="35">
        <v>331.21795557934172</v>
      </c>
      <c r="BR8" s="35">
        <v>22.40963686222824</v>
      </c>
      <c r="BS8" s="35">
        <v>5.9878439721989025</v>
      </c>
      <c r="BT8" s="36">
        <v>1658.0864032150034</v>
      </c>
      <c r="BU8" s="35">
        <v>-115.22870469866552</v>
      </c>
      <c r="BV8" s="37">
        <v>-44.383976531831877</v>
      </c>
      <c r="BW8" s="32">
        <v>5.0060281312793036</v>
      </c>
      <c r="BX8" s="32">
        <v>-0.73641791188616423</v>
      </c>
      <c r="BY8" s="32">
        <v>-0.22863593882780453</v>
      </c>
      <c r="BZ8" s="27">
        <v>0.42273755656108597</v>
      </c>
      <c r="CA8" s="28">
        <v>-4.1359193249949522E-2</v>
      </c>
      <c r="CB8" s="38">
        <v>-4.8717323733573292E-2</v>
      </c>
    </row>
    <row r="9" spans="1:80" x14ac:dyDescent="0.25">
      <c r="A9" s="7" t="s">
        <v>207</v>
      </c>
      <c r="B9" s="96">
        <v>1727.922</v>
      </c>
      <c r="C9" s="30">
        <v>1058.078</v>
      </c>
      <c r="D9" s="31">
        <v>1415.489</v>
      </c>
      <c r="E9" s="96">
        <v>1780.35</v>
      </c>
      <c r="F9" s="30">
        <v>1335.1320000000001</v>
      </c>
      <c r="G9" s="31">
        <v>1884.26</v>
      </c>
      <c r="H9" s="24">
        <v>0.75121745406684859</v>
      </c>
      <c r="I9" s="25">
        <v>-0.21933440371392487</v>
      </c>
      <c r="J9" s="26">
        <v>-4.1271977689711803E-2</v>
      </c>
      <c r="K9" s="96">
        <v>1368.587</v>
      </c>
      <c r="L9" s="30">
        <v>1017.765</v>
      </c>
      <c r="M9" s="30">
        <v>1406.2449999999999</v>
      </c>
      <c r="N9" s="27">
        <v>0.74631154936155297</v>
      </c>
      <c r="O9" s="28">
        <v>-2.2406399356395768E-2</v>
      </c>
      <c r="P9" s="29">
        <v>-1.598386412565278E-2</v>
      </c>
      <c r="Q9" s="96">
        <v>275.685</v>
      </c>
      <c r="R9" s="30">
        <v>57.733000000000004</v>
      </c>
      <c r="S9" s="31">
        <v>60.634999999999998</v>
      </c>
      <c r="T9" s="27">
        <v>3.217974164924161E-2</v>
      </c>
      <c r="U9" s="28">
        <v>-0.12266902404289759</v>
      </c>
      <c r="V9" s="29">
        <v>-1.1061675678782884E-2</v>
      </c>
      <c r="W9" s="96">
        <v>136.078</v>
      </c>
      <c r="X9" s="30">
        <v>79.472000000000008</v>
      </c>
      <c r="Y9" s="31">
        <v>82.498000000000005</v>
      </c>
      <c r="Z9" s="27">
        <v>4.3782705146848101E-2</v>
      </c>
      <c r="AA9" s="28">
        <v>-3.2650580443063994E-2</v>
      </c>
      <c r="AB9" s="29">
        <v>-1.5740997378445282E-2</v>
      </c>
      <c r="AC9" s="96">
        <v>1716.2833000000001</v>
      </c>
      <c r="AD9" s="30">
        <v>1803.4670000000001</v>
      </c>
      <c r="AE9" s="30">
        <v>2162.66</v>
      </c>
      <c r="AF9" s="30">
        <v>446.3766999999998</v>
      </c>
      <c r="AG9" s="31">
        <v>359.19299999999976</v>
      </c>
      <c r="AH9" s="96">
        <v>1139.5738000000001</v>
      </c>
      <c r="AI9" s="30">
        <v>1225.5239999999999</v>
      </c>
      <c r="AJ9" s="30">
        <v>1111.665</v>
      </c>
      <c r="AK9" s="30">
        <v>-27.908800000000156</v>
      </c>
      <c r="AL9" s="31">
        <v>-113.85899999999992</v>
      </c>
      <c r="AM9" s="27">
        <v>1.5278536251429717</v>
      </c>
      <c r="AN9" s="28">
        <v>0.53458928797960437</v>
      </c>
      <c r="AO9" s="29">
        <v>-0.17662090319992929</v>
      </c>
      <c r="AP9" s="27">
        <v>0.78535756900972031</v>
      </c>
      <c r="AQ9" s="28">
        <v>0.12585222096738968</v>
      </c>
      <c r="AR9" s="29">
        <v>-0.37289730444951408</v>
      </c>
      <c r="AS9" s="28">
        <v>0.5899743135236114</v>
      </c>
      <c r="AT9" s="28">
        <v>-5.0109827235228277E-2</v>
      </c>
      <c r="AU9" s="28">
        <v>-0.32793043297336399</v>
      </c>
      <c r="AV9" s="96">
        <v>1255</v>
      </c>
      <c r="AW9" s="30">
        <v>773</v>
      </c>
      <c r="AX9" s="31">
        <v>1083</v>
      </c>
      <c r="AY9" s="97">
        <v>18</v>
      </c>
      <c r="AZ9" s="98">
        <v>17</v>
      </c>
      <c r="BA9" s="99">
        <v>16</v>
      </c>
      <c r="BB9" s="97">
        <v>22</v>
      </c>
      <c r="BC9" s="98">
        <v>27</v>
      </c>
      <c r="BD9" s="99">
        <v>26</v>
      </c>
      <c r="BE9" s="32">
        <v>7.520833333333333</v>
      </c>
      <c r="BF9" s="32">
        <v>-0.22608024691358164</v>
      </c>
      <c r="BG9" s="32">
        <v>-5.7598039215686292E-2</v>
      </c>
      <c r="BH9" s="33">
        <v>4.6282051282051277</v>
      </c>
      <c r="BI9" s="32">
        <v>-1.7101787101787105</v>
      </c>
      <c r="BJ9" s="34">
        <v>-0.14339981006647751</v>
      </c>
      <c r="BK9" s="30">
        <v>69</v>
      </c>
      <c r="BL9" s="30">
        <v>10.5</v>
      </c>
      <c r="BM9" s="30">
        <v>62</v>
      </c>
      <c r="BN9" s="96">
        <v>5986</v>
      </c>
      <c r="BO9" s="30">
        <v>3649</v>
      </c>
      <c r="BP9" s="31">
        <v>4373</v>
      </c>
      <c r="BQ9" s="35">
        <v>430.88497598902353</v>
      </c>
      <c r="BR9" s="35">
        <v>133.46599837458984</v>
      </c>
      <c r="BS9" s="35">
        <v>64.995143158110977</v>
      </c>
      <c r="BT9" s="36">
        <v>1739.8522622345338</v>
      </c>
      <c r="BU9" s="35">
        <v>321.24668454529069</v>
      </c>
      <c r="BV9" s="37">
        <v>12.64398280374462</v>
      </c>
      <c r="BW9" s="32">
        <v>4.0378578024007385</v>
      </c>
      <c r="BX9" s="32">
        <v>-0.73186331313710973</v>
      </c>
      <c r="BY9" s="32">
        <v>-0.68271140846601419</v>
      </c>
      <c r="BZ9" s="27">
        <v>0.25930977229601515</v>
      </c>
      <c r="CA9" s="28">
        <v>-5.8469067221954774E-2</v>
      </c>
      <c r="CB9" s="38">
        <v>-1.6607112747968551</v>
      </c>
    </row>
    <row r="10" spans="1:80" x14ac:dyDescent="0.25">
      <c r="A10" s="7" t="s">
        <v>206</v>
      </c>
      <c r="B10" s="96">
        <v>785.89700000000005</v>
      </c>
      <c r="C10" s="30">
        <v>694.51099999999997</v>
      </c>
      <c r="D10" s="31">
        <v>1089.0920000000001</v>
      </c>
      <c r="E10" s="96">
        <v>688.221</v>
      </c>
      <c r="F10" s="30">
        <v>549.202</v>
      </c>
      <c r="G10" s="31">
        <v>796.995</v>
      </c>
      <c r="H10" s="24">
        <v>1.3664979077660464</v>
      </c>
      <c r="I10" s="25">
        <v>0.22457256692349725</v>
      </c>
      <c r="J10" s="26">
        <v>0.1019158414225152</v>
      </c>
      <c r="K10" s="96">
        <v>591.94000000000005</v>
      </c>
      <c r="L10" s="30">
        <v>429.32499999999999</v>
      </c>
      <c r="M10" s="30">
        <v>631.18499999999995</v>
      </c>
      <c r="N10" s="27">
        <v>0.79195603485592747</v>
      </c>
      <c r="O10" s="28">
        <v>-6.8145589476954038E-2</v>
      </c>
      <c r="P10" s="29">
        <v>1.0230913680112419E-2</v>
      </c>
      <c r="Q10" s="96">
        <v>81.25</v>
      </c>
      <c r="R10" s="30">
        <v>19.240000000000002</v>
      </c>
      <c r="S10" s="31">
        <v>25.564</v>
      </c>
      <c r="T10" s="27">
        <v>3.2075483535028454E-2</v>
      </c>
      <c r="U10" s="28">
        <v>-8.5982523994529644E-2</v>
      </c>
      <c r="V10" s="29">
        <v>-2.9571638333351011E-3</v>
      </c>
      <c r="W10" s="96">
        <v>15.031000000000001</v>
      </c>
      <c r="X10" s="30">
        <v>12.004</v>
      </c>
      <c r="Y10" s="31">
        <v>17.745999999999999</v>
      </c>
      <c r="Z10" s="27">
        <v>2.2266137177774013E-2</v>
      </c>
      <c r="AA10" s="28">
        <v>4.2576904021354722E-4</v>
      </c>
      <c r="AB10" s="29">
        <v>4.0896986957047327E-4</v>
      </c>
      <c r="AC10" s="96">
        <v>114.00700000000001</v>
      </c>
      <c r="AD10" s="30">
        <v>138.459</v>
      </c>
      <c r="AE10" s="30">
        <v>132.042</v>
      </c>
      <c r="AF10" s="30">
        <v>18.034999999999997</v>
      </c>
      <c r="AG10" s="31">
        <v>-6.4170000000000016</v>
      </c>
      <c r="AH10" s="96">
        <v>0</v>
      </c>
      <c r="AI10" s="30">
        <v>0</v>
      </c>
      <c r="AJ10" s="30">
        <v>0</v>
      </c>
      <c r="AK10" s="30">
        <v>0</v>
      </c>
      <c r="AL10" s="31">
        <v>0</v>
      </c>
      <c r="AM10" s="27">
        <v>0.12124044616983688</v>
      </c>
      <c r="AN10" s="28">
        <v>-2.3825637553602688E-2</v>
      </c>
      <c r="AO10" s="29">
        <v>-7.8121406990156281E-2</v>
      </c>
      <c r="AP10" s="27">
        <v>0</v>
      </c>
      <c r="AQ10" s="28">
        <v>0</v>
      </c>
      <c r="AR10" s="29">
        <v>0</v>
      </c>
      <c r="AS10" s="28">
        <v>0</v>
      </c>
      <c r="AT10" s="28">
        <v>0</v>
      </c>
      <c r="AU10" s="28">
        <v>0</v>
      </c>
      <c r="AV10" s="96">
        <v>530</v>
      </c>
      <c r="AW10" s="30">
        <v>425</v>
      </c>
      <c r="AX10" s="31">
        <v>591</v>
      </c>
      <c r="AY10" s="97">
        <v>9</v>
      </c>
      <c r="AZ10" s="98">
        <v>10</v>
      </c>
      <c r="BA10" s="99">
        <v>10</v>
      </c>
      <c r="BB10" s="97">
        <v>12</v>
      </c>
      <c r="BC10" s="98">
        <v>12</v>
      </c>
      <c r="BD10" s="99">
        <v>12</v>
      </c>
      <c r="BE10" s="32">
        <v>6.5666666666666664</v>
      </c>
      <c r="BF10" s="32">
        <v>2.3456790123456805E-2</v>
      </c>
      <c r="BG10" s="32">
        <v>-0.51666666666666661</v>
      </c>
      <c r="BH10" s="33">
        <v>5.4722222222222223</v>
      </c>
      <c r="BI10" s="32">
        <v>0.56481481481481488</v>
      </c>
      <c r="BJ10" s="34">
        <v>-0.43055555555555536</v>
      </c>
      <c r="BK10" s="30">
        <v>25</v>
      </c>
      <c r="BL10" s="30">
        <v>25</v>
      </c>
      <c r="BM10" s="30">
        <v>25</v>
      </c>
      <c r="BN10" s="96">
        <v>3287</v>
      </c>
      <c r="BO10" s="30">
        <v>2614</v>
      </c>
      <c r="BP10" s="31">
        <v>3641</v>
      </c>
      <c r="BQ10" s="35">
        <v>218.89453446855259</v>
      </c>
      <c r="BR10" s="35">
        <v>9.5178992388598544</v>
      </c>
      <c r="BS10" s="35">
        <v>8.7943049352702758</v>
      </c>
      <c r="BT10" s="36">
        <v>1348.5532994923858</v>
      </c>
      <c r="BU10" s="35">
        <v>50.02311081314042</v>
      </c>
      <c r="BV10" s="37">
        <v>56.313299492385795</v>
      </c>
      <c r="BW10" s="32">
        <v>6.1607445008460235</v>
      </c>
      <c r="BX10" s="32">
        <v>-4.1142291606806936E-2</v>
      </c>
      <c r="BY10" s="32">
        <v>1.0156265551906074E-2</v>
      </c>
      <c r="BZ10" s="27">
        <v>0.5354411764705882</v>
      </c>
      <c r="CA10" s="28">
        <v>5.3829454858866643E-2</v>
      </c>
      <c r="CB10" s="38">
        <v>-4.2238381540461556E-2</v>
      </c>
    </row>
    <row r="11" spans="1:80" x14ac:dyDescent="0.25">
      <c r="A11" s="7" t="s">
        <v>205</v>
      </c>
      <c r="B11" s="96">
        <v>1910.9549999999999</v>
      </c>
      <c r="C11" s="30">
        <v>1296.546</v>
      </c>
      <c r="D11" s="31">
        <v>1555.74</v>
      </c>
      <c r="E11" s="96">
        <v>1720.558</v>
      </c>
      <c r="F11" s="30">
        <v>1223.201</v>
      </c>
      <c r="G11" s="31">
        <v>1677.1610000000001</v>
      </c>
      <c r="H11" s="24">
        <v>0.92760325335492533</v>
      </c>
      <c r="I11" s="25">
        <v>-0.18305677670509002</v>
      </c>
      <c r="J11" s="26">
        <v>-0.13235827381845022</v>
      </c>
      <c r="K11" s="96">
        <v>1188.009</v>
      </c>
      <c r="L11" s="30">
        <v>781.774</v>
      </c>
      <c r="M11" s="30">
        <v>1357.3530000000001</v>
      </c>
      <c r="N11" s="27">
        <v>0.80931586174493686</v>
      </c>
      <c r="O11" s="28">
        <v>0.11883695897037183</v>
      </c>
      <c r="P11" s="29">
        <v>0.17019440909733441</v>
      </c>
      <c r="Q11" s="96">
        <v>350.767</v>
      </c>
      <c r="R11" s="30">
        <v>165.28899999999999</v>
      </c>
      <c r="S11" s="31">
        <v>19.751000000000001</v>
      </c>
      <c r="T11" s="27">
        <v>1.1776448414910674E-2</v>
      </c>
      <c r="U11" s="28">
        <v>-0.19209171528547023</v>
      </c>
      <c r="V11" s="29">
        <v>-0.12335179297795933</v>
      </c>
      <c r="W11" s="96">
        <v>181.78199999999998</v>
      </c>
      <c r="X11" s="30">
        <v>111.35299999999999</v>
      </c>
      <c r="Y11" s="31">
        <v>98.436000000000007</v>
      </c>
      <c r="Z11" s="27">
        <v>5.8692039702807307E-2</v>
      </c>
      <c r="AA11" s="28">
        <v>-4.6960893822246767E-2</v>
      </c>
      <c r="AB11" s="29">
        <v>-3.2342058536157507E-2</v>
      </c>
      <c r="AC11" s="96">
        <v>674.70100000000002</v>
      </c>
      <c r="AD11" s="30">
        <v>609.26700000000005</v>
      </c>
      <c r="AE11" s="30">
        <v>718.04600000000005</v>
      </c>
      <c r="AF11" s="30">
        <v>43.345000000000027</v>
      </c>
      <c r="AG11" s="31">
        <v>108.779</v>
      </c>
      <c r="AH11" s="96">
        <v>11.266999999999999</v>
      </c>
      <c r="AI11" s="30">
        <v>0</v>
      </c>
      <c r="AJ11" s="30">
        <v>0</v>
      </c>
      <c r="AK11" s="30">
        <v>-11.266999999999999</v>
      </c>
      <c r="AL11" s="31">
        <v>0</v>
      </c>
      <c r="AM11" s="27">
        <v>0.46154627379896385</v>
      </c>
      <c r="AN11" s="28">
        <v>0.10847621197123897</v>
      </c>
      <c r="AO11" s="29">
        <v>-8.3691784873414776E-3</v>
      </c>
      <c r="AP11" s="27">
        <v>0</v>
      </c>
      <c r="AQ11" s="28">
        <v>-5.8960048771425806E-3</v>
      </c>
      <c r="AR11" s="29">
        <v>0</v>
      </c>
      <c r="AS11" s="28">
        <v>0</v>
      </c>
      <c r="AT11" s="28">
        <v>-6.5484569540811754E-3</v>
      </c>
      <c r="AU11" s="28">
        <v>0</v>
      </c>
      <c r="AV11" s="96">
        <v>1063</v>
      </c>
      <c r="AW11" s="30">
        <v>825</v>
      </c>
      <c r="AX11" s="31">
        <v>1179</v>
      </c>
      <c r="AY11" s="97">
        <v>16</v>
      </c>
      <c r="AZ11" s="98">
        <v>17</v>
      </c>
      <c r="BA11" s="99">
        <v>17</v>
      </c>
      <c r="BB11" s="97">
        <v>27</v>
      </c>
      <c r="BC11" s="98">
        <v>30</v>
      </c>
      <c r="BD11" s="99">
        <v>28</v>
      </c>
      <c r="BE11" s="32">
        <v>7.7058823529411775</v>
      </c>
      <c r="BF11" s="32">
        <v>0.32393790849673287</v>
      </c>
      <c r="BG11" s="32">
        <v>-0.38235294117646923</v>
      </c>
      <c r="BH11" s="33">
        <v>4.6785714285714279</v>
      </c>
      <c r="BI11" s="32">
        <v>0.30408583186360882</v>
      </c>
      <c r="BJ11" s="34">
        <v>9.52380952380949E-2</v>
      </c>
      <c r="BK11" s="30">
        <v>61</v>
      </c>
      <c r="BL11" s="30">
        <v>61</v>
      </c>
      <c r="BM11" s="30">
        <v>61</v>
      </c>
      <c r="BN11" s="96">
        <v>6042</v>
      </c>
      <c r="BO11" s="30">
        <v>4619</v>
      </c>
      <c r="BP11" s="31">
        <v>6307</v>
      </c>
      <c r="BQ11" s="35">
        <v>265.92056445219595</v>
      </c>
      <c r="BR11" s="35">
        <v>-18.845738096628963</v>
      </c>
      <c r="BS11" s="35">
        <v>1.101123014655343</v>
      </c>
      <c r="BT11" s="36">
        <v>1422.5284139100934</v>
      </c>
      <c r="BU11" s="35">
        <v>-196.05860396384833</v>
      </c>
      <c r="BV11" s="37">
        <v>-60.139464877785485</v>
      </c>
      <c r="BW11" s="32">
        <v>5.3494486853265482</v>
      </c>
      <c r="BX11" s="32">
        <v>-0.33446476716639673</v>
      </c>
      <c r="BY11" s="32">
        <v>-0.24933919346133049</v>
      </c>
      <c r="BZ11" s="27">
        <v>0.38012295081967212</v>
      </c>
      <c r="CA11" s="28">
        <v>1.7305440461178156E-2</v>
      </c>
      <c r="CB11" s="38">
        <v>-3.8226836337288295E-2</v>
      </c>
    </row>
    <row r="12" spans="1:80" x14ac:dyDescent="0.25">
      <c r="A12" s="7" t="s">
        <v>204</v>
      </c>
      <c r="B12" s="96">
        <v>484.09474999999998</v>
      </c>
      <c r="C12" s="30">
        <v>248.57347000000001</v>
      </c>
      <c r="D12" s="31">
        <v>336.57900000000001</v>
      </c>
      <c r="E12" s="96">
        <v>635.77165000000002</v>
      </c>
      <c r="F12" s="30">
        <v>255.90172999999999</v>
      </c>
      <c r="G12" s="31">
        <v>394.90386999999993</v>
      </c>
      <c r="H12" s="24">
        <v>0.85230615744535521</v>
      </c>
      <c r="I12" s="25">
        <v>9.0877506136351482E-2</v>
      </c>
      <c r="J12" s="26">
        <v>-0.11905683412175938</v>
      </c>
      <c r="K12" s="96">
        <v>520.51800000000003</v>
      </c>
      <c r="L12" s="30">
        <v>189.99872999999999</v>
      </c>
      <c r="M12" s="30">
        <v>282.88931000000002</v>
      </c>
      <c r="N12" s="27">
        <v>0.7163498043207327</v>
      </c>
      <c r="O12" s="28">
        <v>-0.10236867738571021</v>
      </c>
      <c r="P12" s="29">
        <v>-2.6117743671224991E-2</v>
      </c>
      <c r="Q12" s="96">
        <v>106.455</v>
      </c>
      <c r="R12" s="30">
        <v>11.287000000000001</v>
      </c>
      <c r="S12" s="31">
        <v>14.744430000000001</v>
      </c>
      <c r="T12" s="27">
        <v>3.733675742402829E-2</v>
      </c>
      <c r="U12" s="28">
        <v>-0.13010543664046012</v>
      </c>
      <c r="V12" s="29">
        <v>-6.7700174695998275E-3</v>
      </c>
      <c r="W12" s="96">
        <v>8.7986500000000003</v>
      </c>
      <c r="X12" s="30">
        <v>0.12</v>
      </c>
      <c r="Y12" s="31">
        <v>0.12</v>
      </c>
      <c r="Z12" s="27">
        <v>3.0387142065738684E-4</v>
      </c>
      <c r="AA12" s="28">
        <v>-1.3535452808411336E-2</v>
      </c>
      <c r="AB12" s="29">
        <v>-1.6505858618547428E-4</v>
      </c>
      <c r="AC12" s="96">
        <v>526.36202000000003</v>
      </c>
      <c r="AD12" s="30">
        <v>491.18029000000001</v>
      </c>
      <c r="AE12" s="30">
        <v>556.60514000000001</v>
      </c>
      <c r="AF12" s="30">
        <v>30.243119999999976</v>
      </c>
      <c r="AG12" s="31">
        <v>65.424849999999992</v>
      </c>
      <c r="AH12" s="96">
        <v>470.93589000000003</v>
      </c>
      <c r="AI12" s="30">
        <v>455.43223</v>
      </c>
      <c r="AJ12" s="30">
        <v>515.41065000000003</v>
      </c>
      <c r="AK12" s="30">
        <v>44.474760000000003</v>
      </c>
      <c r="AL12" s="31">
        <v>59.978420000000028</v>
      </c>
      <c r="AM12" s="27">
        <v>1.6537132144310844</v>
      </c>
      <c r="AN12" s="28">
        <v>0.56640123676555509</v>
      </c>
      <c r="AO12" s="29">
        <v>-0.32228321833384421</v>
      </c>
      <c r="AP12" s="27">
        <v>1.53132147281916</v>
      </c>
      <c r="AQ12" s="28">
        <v>0.55850387874279361</v>
      </c>
      <c r="AR12" s="29">
        <v>-0.30086210654673118</v>
      </c>
      <c r="AS12" s="28">
        <v>1.3051547203120601</v>
      </c>
      <c r="AT12" s="28">
        <v>0.56442353168482262</v>
      </c>
      <c r="AU12" s="28">
        <v>-0.4745606024409359</v>
      </c>
      <c r="AV12" s="96">
        <v>144</v>
      </c>
      <c r="AW12" s="30">
        <v>82</v>
      </c>
      <c r="AX12" s="31">
        <v>162</v>
      </c>
      <c r="AY12" s="97">
        <v>8.34</v>
      </c>
      <c r="AZ12" s="98">
        <v>6</v>
      </c>
      <c r="BA12" s="99">
        <v>8</v>
      </c>
      <c r="BB12" s="97">
        <v>3.86</v>
      </c>
      <c r="BC12" s="98">
        <v>3</v>
      </c>
      <c r="BD12" s="99">
        <v>3</v>
      </c>
      <c r="BE12" s="32">
        <v>2.25</v>
      </c>
      <c r="BF12" s="32">
        <v>0.33153477218225436</v>
      </c>
      <c r="BG12" s="32">
        <v>-2.7777777777777679E-2</v>
      </c>
      <c r="BH12" s="33">
        <v>6</v>
      </c>
      <c r="BI12" s="32">
        <v>1.8549222797927456</v>
      </c>
      <c r="BJ12" s="34">
        <v>1.4444444444444446</v>
      </c>
      <c r="BK12" s="30">
        <v>67</v>
      </c>
      <c r="BL12" s="30">
        <v>50</v>
      </c>
      <c r="BM12" s="30">
        <v>50</v>
      </c>
      <c r="BN12" s="96">
        <v>1151</v>
      </c>
      <c r="BO12" s="30">
        <v>709</v>
      </c>
      <c r="BP12" s="31">
        <v>3751</v>
      </c>
      <c r="BQ12" s="35">
        <v>105.27962410023991</v>
      </c>
      <c r="BR12" s="35">
        <v>-447.08497190323538</v>
      </c>
      <c r="BS12" s="35">
        <v>-255.65370453163592</v>
      </c>
      <c r="BT12" s="36">
        <v>2437.678209876543</v>
      </c>
      <c r="BU12" s="35">
        <v>-1977.4026929012348</v>
      </c>
      <c r="BV12" s="37">
        <v>-683.07459500150571</v>
      </c>
      <c r="BW12" s="32">
        <v>23.154320987654319</v>
      </c>
      <c r="BX12" s="32">
        <v>15.161265432098764</v>
      </c>
      <c r="BY12" s="32">
        <v>14.507979524239685</v>
      </c>
      <c r="BZ12" s="27">
        <v>0.27580882352941177</v>
      </c>
      <c r="CA12" s="28">
        <v>0.21288170090079661</v>
      </c>
      <c r="CB12" s="38">
        <v>0.1974662820929477</v>
      </c>
    </row>
    <row r="13" spans="1:80" x14ac:dyDescent="0.25">
      <c r="A13" s="7" t="s">
        <v>203</v>
      </c>
      <c r="B13" s="96">
        <v>3871.4960000000001</v>
      </c>
      <c r="C13" s="30">
        <v>2438.7240000000002</v>
      </c>
      <c r="D13" s="31">
        <v>3420.1819999999998</v>
      </c>
      <c r="E13" s="96">
        <v>3972.877</v>
      </c>
      <c r="F13" s="30">
        <v>2456.8809999999999</v>
      </c>
      <c r="G13" s="31">
        <v>3443.8330000000001</v>
      </c>
      <c r="H13" s="24">
        <v>0.99313236152856421</v>
      </c>
      <c r="I13" s="25">
        <v>1.8650644626681756E-2</v>
      </c>
      <c r="J13" s="26">
        <v>5.2262585150031349E-4</v>
      </c>
      <c r="K13" s="96">
        <v>2739.152</v>
      </c>
      <c r="L13" s="30">
        <v>1582.588</v>
      </c>
      <c r="M13" s="30">
        <v>2265.998</v>
      </c>
      <c r="N13" s="27">
        <v>0.65798719043577314</v>
      </c>
      <c r="O13" s="28">
        <v>-3.1475886321951863E-2</v>
      </c>
      <c r="P13" s="29">
        <v>1.3842032408176386E-2</v>
      </c>
      <c r="Q13" s="96">
        <v>999.26199999999994</v>
      </c>
      <c r="R13" s="30">
        <v>381.50099999999998</v>
      </c>
      <c r="S13" s="31">
        <v>474.56399999999996</v>
      </c>
      <c r="T13" s="27">
        <v>0.13780110708039559</v>
      </c>
      <c r="U13" s="28">
        <v>-0.1137198939473231</v>
      </c>
      <c r="V13" s="29">
        <v>-1.7477475805792231E-2</v>
      </c>
      <c r="W13" s="96">
        <v>234.46299999999999</v>
      </c>
      <c r="X13" s="30">
        <v>149.52600000000001</v>
      </c>
      <c r="Y13" s="31">
        <v>196.91399999999999</v>
      </c>
      <c r="Z13" s="27">
        <v>5.7178730792114482E-2</v>
      </c>
      <c r="AA13" s="28">
        <v>-1.8371914224418681E-3</v>
      </c>
      <c r="AB13" s="29">
        <v>-3.6813597047390539E-3</v>
      </c>
      <c r="AC13" s="96">
        <v>826.27300000000002</v>
      </c>
      <c r="AD13" s="30">
        <v>465.06299999999999</v>
      </c>
      <c r="AE13" s="30">
        <v>386.10899999999998</v>
      </c>
      <c r="AF13" s="30">
        <v>-440.16400000000004</v>
      </c>
      <c r="AG13" s="31">
        <v>-78.954000000000008</v>
      </c>
      <c r="AH13" s="96">
        <v>203.02500000000001</v>
      </c>
      <c r="AI13" s="30">
        <v>0</v>
      </c>
      <c r="AJ13" s="30">
        <v>47.936</v>
      </c>
      <c r="AK13" s="30">
        <v>-155.089</v>
      </c>
      <c r="AL13" s="31">
        <v>47.936</v>
      </c>
      <c r="AM13" s="27">
        <v>0.1128913607521471</v>
      </c>
      <c r="AN13" s="28">
        <v>-0.10053337221929338</v>
      </c>
      <c r="AO13" s="29">
        <v>-7.7807955775676438E-2</v>
      </c>
      <c r="AP13" s="27">
        <v>1.401562840807887E-2</v>
      </c>
      <c r="AQ13" s="28">
        <v>-3.8425340147745547E-2</v>
      </c>
      <c r="AR13" s="29">
        <v>1.401562840807887E-2</v>
      </c>
      <c r="AS13" s="28">
        <v>1.3919374139222198E-2</v>
      </c>
      <c r="AT13" s="28">
        <v>-3.7183390935055211E-2</v>
      </c>
      <c r="AU13" s="28">
        <v>1.3919374139222198E-2</v>
      </c>
      <c r="AV13" s="96">
        <v>2512</v>
      </c>
      <c r="AW13" s="30">
        <v>1691</v>
      </c>
      <c r="AX13" s="31">
        <v>2422</v>
      </c>
      <c r="AY13" s="97">
        <v>38.5</v>
      </c>
      <c r="AZ13" s="98">
        <v>37.125</v>
      </c>
      <c r="BA13" s="99">
        <v>37.125</v>
      </c>
      <c r="BB13" s="97">
        <v>51</v>
      </c>
      <c r="BC13" s="98">
        <v>50</v>
      </c>
      <c r="BD13" s="99">
        <v>49</v>
      </c>
      <c r="BE13" s="32">
        <v>7.2487841376730273</v>
      </c>
      <c r="BF13" s="32">
        <v>-8.5511196622167773E-4</v>
      </c>
      <c r="BG13" s="32">
        <v>-0.34268612046389801</v>
      </c>
      <c r="BH13" s="33">
        <v>5.4920634920634921</v>
      </c>
      <c r="BI13" s="32">
        <v>1.9296607531900989E-2</v>
      </c>
      <c r="BJ13" s="34">
        <v>-0.14460317460317462</v>
      </c>
      <c r="BK13" s="30">
        <v>95</v>
      </c>
      <c r="BL13" s="30">
        <v>95</v>
      </c>
      <c r="BM13" s="30">
        <v>95</v>
      </c>
      <c r="BN13" s="96">
        <v>12277</v>
      </c>
      <c r="BO13" s="30">
        <v>8846</v>
      </c>
      <c r="BP13" s="31">
        <v>11163</v>
      </c>
      <c r="BQ13" s="35">
        <v>308.50425512854969</v>
      </c>
      <c r="BR13" s="35">
        <v>-15.098986705774678</v>
      </c>
      <c r="BS13" s="35">
        <v>30.76505096847734</v>
      </c>
      <c r="BT13" s="36">
        <v>1421.8963666391412</v>
      </c>
      <c r="BU13" s="35">
        <v>-159.66294864748306</v>
      </c>
      <c r="BV13" s="37">
        <v>-31.019659380965322</v>
      </c>
      <c r="BW13" s="32">
        <v>4.6090008257638315</v>
      </c>
      <c r="BX13" s="32">
        <v>-0.27833993856737838</v>
      </c>
      <c r="BY13" s="32">
        <v>-0.62222330197123643</v>
      </c>
      <c r="BZ13" s="27">
        <v>0.43200464396284827</v>
      </c>
      <c r="CA13" s="28">
        <v>-4.1371103097109341E-2</v>
      </c>
      <c r="CB13" s="38">
        <v>-8.2447231582368385E-2</v>
      </c>
    </row>
    <row r="14" spans="1:80" x14ac:dyDescent="0.25">
      <c r="A14" s="7" t="s">
        <v>202</v>
      </c>
      <c r="B14" s="96">
        <v>3485.4989999999998</v>
      </c>
      <c r="C14" s="30">
        <v>2463.4029999999998</v>
      </c>
      <c r="D14" s="31">
        <v>3696.2719099999999</v>
      </c>
      <c r="E14" s="96">
        <v>3180.4079999999999</v>
      </c>
      <c r="F14" s="30">
        <v>2488.91</v>
      </c>
      <c r="G14" s="31">
        <v>3559.9018700000001</v>
      </c>
      <c r="H14" s="24">
        <v>1.0383072469354331</v>
      </c>
      <c r="I14" s="25">
        <v>-5.7621011325771132E-2</v>
      </c>
      <c r="J14" s="26">
        <v>4.8555508222502541E-2</v>
      </c>
      <c r="K14" s="96">
        <v>1632.84</v>
      </c>
      <c r="L14" s="30">
        <v>1475.327</v>
      </c>
      <c r="M14" s="30">
        <v>2110.3767000000003</v>
      </c>
      <c r="N14" s="27">
        <v>0.5928187846368923</v>
      </c>
      <c r="O14" s="28">
        <v>7.9412957460001765E-2</v>
      </c>
      <c r="P14" s="29">
        <v>5.8500014306517301E-5</v>
      </c>
      <c r="Q14" s="96">
        <v>1136.2750000000001</v>
      </c>
      <c r="R14" s="30">
        <v>73.319999999999993</v>
      </c>
      <c r="S14" s="31">
        <v>132.89519999999999</v>
      </c>
      <c r="T14" s="27">
        <v>3.7331141377781853E-2</v>
      </c>
      <c r="U14" s="28">
        <v>-0.31994220216807767</v>
      </c>
      <c r="V14" s="29">
        <v>7.8724626790743872E-3</v>
      </c>
      <c r="W14" s="96">
        <v>411.29300000000001</v>
      </c>
      <c r="X14" s="30">
        <v>0</v>
      </c>
      <c r="Y14" s="31">
        <v>403.71800000000002</v>
      </c>
      <c r="Z14" s="27">
        <v>0.11340705860524183</v>
      </c>
      <c r="AA14" s="28">
        <v>-1.5913770672008137E-2</v>
      </c>
      <c r="AB14" s="29">
        <v>0.11340705860524183</v>
      </c>
      <c r="AC14" s="96">
        <v>974.60900000000004</v>
      </c>
      <c r="AD14" s="30">
        <v>516.16099999999994</v>
      </c>
      <c r="AE14" s="30">
        <v>379.08764000000002</v>
      </c>
      <c r="AF14" s="30">
        <v>-595.52135999999996</v>
      </c>
      <c r="AG14" s="31">
        <v>-137.07335999999992</v>
      </c>
      <c r="AH14" s="96">
        <v>242.637</v>
      </c>
      <c r="AI14" s="30">
        <v>98.68</v>
      </c>
      <c r="AJ14" s="30">
        <v>26.597999999999999</v>
      </c>
      <c r="AK14" s="30">
        <v>-216.03899999999999</v>
      </c>
      <c r="AL14" s="31">
        <v>-72.082000000000008</v>
      </c>
      <c r="AM14" s="27">
        <v>0.10255945699622517</v>
      </c>
      <c r="AN14" s="28">
        <v>-0.17705875548927552</v>
      </c>
      <c r="AO14" s="29">
        <v>-0.10697223554454059</v>
      </c>
      <c r="AP14" s="27">
        <v>7.195899178315591E-3</v>
      </c>
      <c r="AQ14" s="28">
        <v>-6.2417375707145575E-2</v>
      </c>
      <c r="AR14" s="29">
        <v>-3.2862507830200685E-2</v>
      </c>
      <c r="AS14" s="28">
        <v>7.4715542650618059E-3</v>
      </c>
      <c r="AT14" s="28">
        <v>-6.8819600832020073E-2</v>
      </c>
      <c r="AU14" s="28">
        <v>-3.2176323721687418E-2</v>
      </c>
      <c r="AV14" s="96">
        <v>1980</v>
      </c>
      <c r="AW14" s="30">
        <v>1514</v>
      </c>
      <c r="AX14" s="31">
        <v>2306</v>
      </c>
      <c r="AY14" s="97">
        <v>31</v>
      </c>
      <c r="AZ14" s="98">
        <v>31</v>
      </c>
      <c r="BA14" s="99">
        <v>32</v>
      </c>
      <c r="BB14" s="97">
        <v>45</v>
      </c>
      <c r="BC14" s="98">
        <v>46</v>
      </c>
      <c r="BD14" s="99">
        <v>46</v>
      </c>
      <c r="BE14" s="32">
        <v>8.0069444444444446</v>
      </c>
      <c r="BF14" s="32">
        <v>0.91017025089605763</v>
      </c>
      <c r="BG14" s="32">
        <v>-0.13284050179211349</v>
      </c>
      <c r="BH14" s="33">
        <v>5.5700483091787438</v>
      </c>
      <c r="BI14" s="32">
        <v>0.68115942028985454</v>
      </c>
      <c r="BJ14" s="34">
        <v>8.4541062801932298E-2</v>
      </c>
      <c r="BK14" s="30">
        <v>88</v>
      </c>
      <c r="BL14" s="30">
        <v>88</v>
      </c>
      <c r="BM14" s="30">
        <v>88</v>
      </c>
      <c r="BN14" s="96">
        <v>11614</v>
      </c>
      <c r="BO14" s="30">
        <v>9136</v>
      </c>
      <c r="BP14" s="31">
        <v>13051</v>
      </c>
      <c r="BQ14" s="35">
        <v>272.76851352386791</v>
      </c>
      <c r="BR14" s="35">
        <v>-1.0740902302219979</v>
      </c>
      <c r="BS14" s="35">
        <v>0.33966063420064074</v>
      </c>
      <c r="BT14" s="36">
        <v>1543.7562315698178</v>
      </c>
      <c r="BU14" s="35">
        <v>-62.510435096848823</v>
      </c>
      <c r="BV14" s="37">
        <v>-100.17375522014254</v>
      </c>
      <c r="BW14" s="32">
        <v>5.659583694709454</v>
      </c>
      <c r="BX14" s="32">
        <v>-0.20607287094711157</v>
      </c>
      <c r="BY14" s="32">
        <v>-0.37476240832885477</v>
      </c>
      <c r="BZ14" s="27">
        <v>0.54524565508021394</v>
      </c>
      <c r="CA14" s="28">
        <v>6.1812421646980531E-2</v>
      </c>
      <c r="CB14" s="38">
        <v>-2.8335459937365082E-2</v>
      </c>
    </row>
    <row r="15" spans="1:80" x14ac:dyDescent="0.25">
      <c r="A15" s="7" t="s">
        <v>201</v>
      </c>
      <c r="B15" s="96">
        <v>9049.6730000000007</v>
      </c>
      <c r="C15" s="30">
        <v>5638.3670000000002</v>
      </c>
      <c r="D15" s="31">
        <v>7921.9570000000003</v>
      </c>
      <c r="E15" s="96">
        <v>8590.0540000000001</v>
      </c>
      <c r="F15" s="30">
        <v>5333.0379999999996</v>
      </c>
      <c r="G15" s="31">
        <v>7573.6379999999999</v>
      </c>
      <c r="H15" s="24">
        <v>1.0459909755391004</v>
      </c>
      <c r="I15" s="25">
        <v>-7.5149744817029074E-3</v>
      </c>
      <c r="J15" s="26">
        <v>-1.1261382310215673E-2</v>
      </c>
      <c r="K15" s="96">
        <v>6107.0810000000001</v>
      </c>
      <c r="L15" s="30">
        <v>3380.7359999999999</v>
      </c>
      <c r="M15" s="30">
        <v>4953.3019999999997</v>
      </c>
      <c r="N15" s="27">
        <v>0.65401884800937138</v>
      </c>
      <c r="O15" s="28">
        <v>-5.6929069198134008E-2</v>
      </c>
      <c r="P15" s="29">
        <v>2.0095744517515501E-2</v>
      </c>
      <c r="Q15" s="96">
        <v>1419.7670000000001</v>
      </c>
      <c r="R15" s="30">
        <v>72.669000000000011</v>
      </c>
      <c r="S15" s="31">
        <v>90.765999999999991</v>
      </c>
      <c r="T15" s="27">
        <v>1.1984465061572787E-2</v>
      </c>
      <c r="U15" s="28">
        <v>-0.15329586961385536</v>
      </c>
      <c r="V15" s="29">
        <v>-1.6417269888120076E-3</v>
      </c>
      <c r="W15" s="96">
        <v>1063.2060000000001</v>
      </c>
      <c r="X15" s="30">
        <v>663.76800000000003</v>
      </c>
      <c r="Y15" s="31">
        <v>938.29700000000003</v>
      </c>
      <c r="Z15" s="27">
        <v>0.12388986640238153</v>
      </c>
      <c r="AA15" s="28">
        <v>1.1811828531496649E-4</v>
      </c>
      <c r="AB15" s="29">
        <v>-5.7352575795936722E-4</v>
      </c>
      <c r="AC15" s="96">
        <v>1360.5070000000001</v>
      </c>
      <c r="AD15" s="30">
        <v>1021.84</v>
      </c>
      <c r="AE15" s="30">
        <v>955.38599999999997</v>
      </c>
      <c r="AF15" s="30">
        <v>-405.12100000000009</v>
      </c>
      <c r="AG15" s="31">
        <v>-66.454000000000065</v>
      </c>
      <c r="AH15" s="96">
        <v>0</v>
      </c>
      <c r="AI15" s="30">
        <v>73.100999999999999</v>
      </c>
      <c r="AJ15" s="30">
        <v>0</v>
      </c>
      <c r="AK15" s="30">
        <v>0</v>
      </c>
      <c r="AL15" s="31">
        <v>-73.100999999999999</v>
      </c>
      <c r="AM15" s="27">
        <v>0.12059974574464365</v>
      </c>
      <c r="AN15" s="28">
        <v>-2.9737951540109067E-2</v>
      </c>
      <c r="AO15" s="29">
        <v>-6.0630032309888796E-2</v>
      </c>
      <c r="AP15" s="27">
        <v>0</v>
      </c>
      <c r="AQ15" s="28">
        <v>0</v>
      </c>
      <c r="AR15" s="29">
        <v>-1.2964924064006475E-2</v>
      </c>
      <c r="AS15" s="28">
        <v>0</v>
      </c>
      <c r="AT15" s="28">
        <v>0</v>
      </c>
      <c r="AU15" s="28">
        <v>-1.3707196536008182E-2</v>
      </c>
      <c r="AV15" s="96">
        <v>5429</v>
      </c>
      <c r="AW15" s="30">
        <v>3575</v>
      </c>
      <c r="AX15" s="31">
        <v>5355</v>
      </c>
      <c r="AY15" s="97">
        <v>65.91</v>
      </c>
      <c r="AZ15" s="98">
        <v>64.260000000000005</v>
      </c>
      <c r="BA15" s="99">
        <v>64.22</v>
      </c>
      <c r="BB15" s="97">
        <v>90.22</v>
      </c>
      <c r="BC15" s="98">
        <v>87.81</v>
      </c>
      <c r="BD15" s="99">
        <v>88.44</v>
      </c>
      <c r="BE15" s="32">
        <v>9.2650264715042052</v>
      </c>
      <c r="BF15" s="32">
        <v>0.11281554414534689</v>
      </c>
      <c r="BG15" s="32">
        <v>-7.2009379781050598E-3</v>
      </c>
      <c r="BH15" s="33">
        <v>6.7277250113071014</v>
      </c>
      <c r="BI15" s="32">
        <v>4.1599737285573646E-2</v>
      </c>
      <c r="BJ15" s="34">
        <v>-5.7758798433626524E-2</v>
      </c>
      <c r="BK15" s="30">
        <v>217</v>
      </c>
      <c r="BL15" s="30">
        <v>213</v>
      </c>
      <c r="BM15" s="30">
        <v>210</v>
      </c>
      <c r="BN15" s="96">
        <v>27390</v>
      </c>
      <c r="BO15" s="30">
        <v>17447</v>
      </c>
      <c r="BP15" s="31">
        <v>25534</v>
      </c>
      <c r="BQ15" s="35">
        <v>296.60993185556515</v>
      </c>
      <c r="BR15" s="35">
        <v>-17.010148465719965</v>
      </c>
      <c r="BS15" s="35">
        <v>-9.0608424895944495</v>
      </c>
      <c r="BT15" s="36">
        <v>1414.3114845938376</v>
      </c>
      <c r="BU15" s="35">
        <v>-167.94196908087224</v>
      </c>
      <c r="BV15" s="37">
        <v>-77.447396525043587</v>
      </c>
      <c r="BW15" s="32">
        <v>4.7682539682539682</v>
      </c>
      <c r="BX15" s="32">
        <v>-0.27687404795527826</v>
      </c>
      <c r="BY15" s="32">
        <v>-0.11202575202575193</v>
      </c>
      <c r="BZ15" s="27">
        <v>0.44702380952380955</v>
      </c>
      <c r="CA15" s="28">
        <v>-1.5324901672827906E-2</v>
      </c>
      <c r="CB15" s="38">
        <v>-5.5220364544541489E-3</v>
      </c>
    </row>
    <row r="16" spans="1:80" x14ac:dyDescent="0.25">
      <c r="A16" s="7" t="s">
        <v>200</v>
      </c>
      <c r="B16" s="96">
        <v>1221.9690000000001</v>
      </c>
      <c r="C16" s="30">
        <v>810.32399999999996</v>
      </c>
      <c r="D16" s="31">
        <v>1017.2329999999999</v>
      </c>
      <c r="E16" s="96">
        <v>1363.893</v>
      </c>
      <c r="F16" s="30">
        <v>735.14499999999998</v>
      </c>
      <c r="G16" s="31">
        <v>941</v>
      </c>
      <c r="H16" s="24">
        <v>1.0810127523910733</v>
      </c>
      <c r="I16" s="25">
        <v>0.18507076867240912</v>
      </c>
      <c r="J16" s="26">
        <v>-2.1251426784463456E-2</v>
      </c>
      <c r="K16" s="96">
        <v>1155.43</v>
      </c>
      <c r="L16" s="30">
        <v>588.28599999999994</v>
      </c>
      <c r="M16" s="30">
        <v>754.03899999999999</v>
      </c>
      <c r="N16" s="27">
        <v>0.80131668437832093</v>
      </c>
      <c r="O16" s="28">
        <v>-4.5839214214897228E-2</v>
      </c>
      <c r="P16" s="29">
        <v>1.085437481450291E-3</v>
      </c>
      <c r="Q16" s="96">
        <v>163.97300000000001</v>
      </c>
      <c r="R16" s="30">
        <v>26.771000000000001</v>
      </c>
      <c r="S16" s="31">
        <v>27.71</v>
      </c>
      <c r="T16" s="27">
        <v>2.944739638682253E-2</v>
      </c>
      <c r="U16" s="28">
        <v>-9.0776844077788701E-2</v>
      </c>
      <c r="V16" s="29">
        <v>-6.9685487668546368E-3</v>
      </c>
      <c r="W16" s="96">
        <v>44.49</v>
      </c>
      <c r="X16" s="30">
        <v>23.948</v>
      </c>
      <c r="Y16" s="31">
        <v>29.524999999999999</v>
      </c>
      <c r="Z16" s="27">
        <v>3.1376195536663126E-2</v>
      </c>
      <c r="AA16" s="28">
        <v>-1.2436654055075561E-3</v>
      </c>
      <c r="AB16" s="29">
        <v>-1.1996908530967215E-3</v>
      </c>
      <c r="AC16" s="96">
        <v>1232.777</v>
      </c>
      <c r="AD16" s="30">
        <v>1139.4670000000001</v>
      </c>
      <c r="AE16" s="30">
        <v>1108.3240000000001</v>
      </c>
      <c r="AF16" s="30">
        <v>-124.45299999999997</v>
      </c>
      <c r="AG16" s="31">
        <v>-31.143000000000029</v>
      </c>
      <c r="AH16" s="96">
        <v>1160.4059999999999</v>
      </c>
      <c r="AI16" s="30">
        <v>1099.0429999999999</v>
      </c>
      <c r="AJ16" s="30">
        <v>1070.5940000000001</v>
      </c>
      <c r="AK16" s="30">
        <v>-89.811999999999898</v>
      </c>
      <c r="AL16" s="31">
        <v>-28.448999999999842</v>
      </c>
      <c r="AM16" s="27">
        <v>1.0895478223769777</v>
      </c>
      <c r="AN16" s="28">
        <v>8.0703080816430628E-2</v>
      </c>
      <c r="AO16" s="29">
        <v>-0.31663908557589071</v>
      </c>
      <c r="AP16" s="27">
        <v>1.0524570083746791</v>
      </c>
      <c r="AQ16" s="28">
        <v>0.10283717350161781</v>
      </c>
      <c r="AR16" s="29">
        <v>-0.30384368122602368</v>
      </c>
      <c r="AS16" s="28">
        <v>1.137719447396387</v>
      </c>
      <c r="AT16" s="28">
        <v>0.28691516876162604</v>
      </c>
      <c r="AU16" s="28">
        <v>-0.35728221894154633</v>
      </c>
      <c r="AV16" s="96">
        <v>633</v>
      </c>
      <c r="AW16" s="30">
        <v>351</v>
      </c>
      <c r="AX16" s="31">
        <v>471</v>
      </c>
      <c r="AY16" s="97">
        <v>15</v>
      </c>
      <c r="AZ16" s="98">
        <v>14</v>
      </c>
      <c r="BA16" s="99">
        <v>14</v>
      </c>
      <c r="BB16" s="97">
        <v>22</v>
      </c>
      <c r="BC16" s="98">
        <v>17</v>
      </c>
      <c r="BD16" s="99">
        <v>17</v>
      </c>
      <c r="BE16" s="32">
        <v>3.7380952380952386</v>
      </c>
      <c r="BF16" s="32">
        <v>-0.95079365079365052</v>
      </c>
      <c r="BG16" s="32">
        <v>-0.44047619047619024</v>
      </c>
      <c r="BH16" s="33">
        <v>3.0784313725490198</v>
      </c>
      <c r="BI16" s="32">
        <v>-0.11853832442067747</v>
      </c>
      <c r="BJ16" s="34">
        <v>-0.36274509803921573</v>
      </c>
      <c r="BK16" s="30">
        <v>50</v>
      </c>
      <c r="BL16" s="30">
        <v>50</v>
      </c>
      <c r="BM16" s="30">
        <v>50</v>
      </c>
      <c r="BN16" s="96">
        <v>3396</v>
      </c>
      <c r="BO16" s="30">
        <v>1903</v>
      </c>
      <c r="BP16" s="31">
        <v>2492</v>
      </c>
      <c r="BQ16" s="35">
        <v>377.60834670947031</v>
      </c>
      <c r="BR16" s="35">
        <v>-24.00914445660743</v>
      </c>
      <c r="BS16" s="35">
        <v>-8.7001136163310662</v>
      </c>
      <c r="BT16" s="36">
        <v>1997.8768577494693</v>
      </c>
      <c r="BU16" s="35">
        <v>-156.77243135005665</v>
      </c>
      <c r="BV16" s="37">
        <v>-96.553341680730227</v>
      </c>
      <c r="BW16" s="32">
        <v>5.2908704883227173</v>
      </c>
      <c r="BX16" s="32">
        <v>-7.4058421629889182E-2</v>
      </c>
      <c r="BY16" s="32">
        <v>-0.130781933329704</v>
      </c>
      <c r="BZ16" s="27">
        <v>0.18323529411764708</v>
      </c>
      <c r="CA16" s="28">
        <v>-6.5555914673561727E-2</v>
      </c>
      <c r="CB16" s="38">
        <v>-2.7040948976275597E-2</v>
      </c>
    </row>
    <row r="17" spans="1:80" x14ac:dyDescent="0.25">
      <c r="A17" s="7" t="s">
        <v>199</v>
      </c>
      <c r="B17" s="96">
        <v>3822.6170000000002</v>
      </c>
      <c r="C17" s="30">
        <v>2598.8879999999999</v>
      </c>
      <c r="D17" s="31">
        <v>3455.1790000000001</v>
      </c>
      <c r="E17" s="96">
        <v>4543.2070000000003</v>
      </c>
      <c r="F17" s="30">
        <v>2555.444</v>
      </c>
      <c r="G17" s="31">
        <v>4016.02</v>
      </c>
      <c r="H17" s="24">
        <v>0.86034905204655354</v>
      </c>
      <c r="I17" s="25">
        <v>1.8957277469696332E-2</v>
      </c>
      <c r="J17" s="26">
        <v>-0.15665151615216266</v>
      </c>
      <c r="K17" s="96">
        <v>3439.134</v>
      </c>
      <c r="L17" s="30">
        <v>1693.1769999999999</v>
      </c>
      <c r="M17" s="30">
        <v>2569.2869999999998</v>
      </c>
      <c r="N17" s="27">
        <v>0.63975951314983481</v>
      </c>
      <c r="O17" s="28">
        <v>-0.11722426504913341</v>
      </c>
      <c r="P17" s="29">
        <v>-2.281693149148778E-2</v>
      </c>
      <c r="Q17" s="96">
        <v>670.03499999999997</v>
      </c>
      <c r="R17" s="30">
        <v>347.46299999999997</v>
      </c>
      <c r="S17" s="31">
        <v>705.64800000000002</v>
      </c>
      <c r="T17" s="27">
        <v>0.17570828830533713</v>
      </c>
      <c r="U17" s="28">
        <v>2.822766503635557E-2</v>
      </c>
      <c r="V17" s="29">
        <v>3.9738570322865208E-2</v>
      </c>
      <c r="W17" s="96">
        <v>434.03800000000001</v>
      </c>
      <c r="X17" s="30">
        <v>130.14600000000002</v>
      </c>
      <c r="Y17" s="31">
        <v>175.73699999999999</v>
      </c>
      <c r="Z17" s="27">
        <v>4.3758995224127371E-2</v>
      </c>
      <c r="AA17" s="28">
        <v>-5.1776603307922782E-2</v>
      </c>
      <c r="AB17" s="29">
        <v>-7.1699235860676544E-3</v>
      </c>
      <c r="AC17" s="96">
        <v>1136.66335</v>
      </c>
      <c r="AD17" s="30">
        <v>630.17200000000003</v>
      </c>
      <c r="AE17" s="30">
        <v>721.82799999999997</v>
      </c>
      <c r="AF17" s="30">
        <v>-414.83535000000006</v>
      </c>
      <c r="AG17" s="31">
        <v>91.655999999999949</v>
      </c>
      <c r="AH17" s="96">
        <v>283.90499999999997</v>
      </c>
      <c r="AI17" s="30">
        <v>348.81799999999998</v>
      </c>
      <c r="AJ17" s="30">
        <v>331.37200000000001</v>
      </c>
      <c r="AK17" s="30">
        <v>47.467000000000041</v>
      </c>
      <c r="AL17" s="31">
        <v>-17.44599999999997</v>
      </c>
      <c r="AM17" s="27">
        <v>0.20891189718390854</v>
      </c>
      <c r="AN17" s="28">
        <v>-8.8440244032436194E-2</v>
      </c>
      <c r="AO17" s="29">
        <v>-3.3565654753689417E-2</v>
      </c>
      <c r="AP17" s="27">
        <v>9.5905885049660231E-2</v>
      </c>
      <c r="AQ17" s="28">
        <v>2.1636085067082866E-2</v>
      </c>
      <c r="AR17" s="29">
        <v>-3.8312288261386648E-2</v>
      </c>
      <c r="AS17" s="28">
        <v>8.2512537288160923E-2</v>
      </c>
      <c r="AT17" s="28">
        <v>2.0022538483351907E-2</v>
      </c>
      <c r="AU17" s="28">
        <v>-5.3987421231767516E-2</v>
      </c>
      <c r="AV17" s="96">
        <v>1850</v>
      </c>
      <c r="AW17" s="30">
        <v>1302</v>
      </c>
      <c r="AX17" s="31">
        <v>1879</v>
      </c>
      <c r="AY17" s="97">
        <v>35</v>
      </c>
      <c r="AZ17" s="98">
        <v>31</v>
      </c>
      <c r="BA17" s="99">
        <v>31</v>
      </c>
      <c r="BB17" s="97">
        <v>64</v>
      </c>
      <c r="BC17" s="98">
        <v>55</v>
      </c>
      <c r="BD17" s="99">
        <v>56</v>
      </c>
      <c r="BE17" s="32">
        <v>6.7347670250896057</v>
      </c>
      <c r="BF17" s="32">
        <v>0.8617511520737331</v>
      </c>
      <c r="BG17" s="32">
        <v>-0.26523297491039433</v>
      </c>
      <c r="BH17" s="33">
        <v>3.7281746031746033</v>
      </c>
      <c r="BI17" s="32">
        <v>0.51636904761904789</v>
      </c>
      <c r="BJ17" s="34">
        <v>-0.21727994227994207</v>
      </c>
      <c r="BK17" s="30">
        <v>105</v>
      </c>
      <c r="BL17" s="30">
        <v>105</v>
      </c>
      <c r="BM17" s="30">
        <v>105</v>
      </c>
      <c r="BN17" s="96">
        <v>9922</v>
      </c>
      <c r="BO17" s="30">
        <v>6180</v>
      </c>
      <c r="BP17" s="31">
        <v>8780</v>
      </c>
      <c r="BQ17" s="35">
        <v>457.40546697038724</v>
      </c>
      <c r="BR17" s="35">
        <v>-0.48679265468837229</v>
      </c>
      <c r="BS17" s="35">
        <v>43.903201598218971</v>
      </c>
      <c r="BT17" s="36">
        <v>2137.3177221926558</v>
      </c>
      <c r="BU17" s="35">
        <v>-318.46984537491198</v>
      </c>
      <c r="BV17" s="37">
        <v>174.61111696992157</v>
      </c>
      <c r="BW17" s="32">
        <v>4.672698243746674</v>
      </c>
      <c r="BX17" s="32">
        <v>-0.69054499949656911</v>
      </c>
      <c r="BY17" s="32">
        <v>-7.3845535055169442E-2</v>
      </c>
      <c r="BZ17" s="27">
        <v>0.30742296918767509</v>
      </c>
      <c r="CA17" s="28">
        <v>-3.8713434091585341E-2</v>
      </c>
      <c r="CB17" s="38">
        <v>-1.7754615658418016E-2</v>
      </c>
    </row>
    <row r="18" spans="1:80" x14ac:dyDescent="0.25">
      <c r="A18" s="7" t="s">
        <v>198</v>
      </c>
      <c r="B18" s="96">
        <v>3808.3214800000001</v>
      </c>
      <c r="C18" s="30">
        <v>2362.7172900000005</v>
      </c>
      <c r="D18" s="31">
        <v>3383.4912600000002</v>
      </c>
      <c r="E18" s="96">
        <v>3566.5460400000002</v>
      </c>
      <c r="F18" s="30">
        <v>2310.1792400000004</v>
      </c>
      <c r="G18" s="31">
        <v>3307.4938900000002</v>
      </c>
      <c r="H18" s="24">
        <v>1.0229773274048286</v>
      </c>
      <c r="I18" s="25">
        <v>-4.4812471826250366E-2</v>
      </c>
      <c r="J18" s="26">
        <v>2.3534743620934329E-4</v>
      </c>
      <c r="K18" s="96">
        <v>2965.2109999999998</v>
      </c>
      <c r="L18" s="30">
        <v>1849.86726</v>
      </c>
      <c r="M18" s="30">
        <v>2593.0938099999998</v>
      </c>
      <c r="N18" s="27">
        <v>0.78400562366571735</v>
      </c>
      <c r="O18" s="28">
        <v>-4.7390064696124057E-2</v>
      </c>
      <c r="P18" s="29">
        <v>-1.6740581637382679E-2</v>
      </c>
      <c r="Q18" s="96">
        <v>440.55038999999999</v>
      </c>
      <c r="R18" s="30">
        <v>31.654529999999998</v>
      </c>
      <c r="S18" s="31">
        <v>51.860810000000008</v>
      </c>
      <c r="T18" s="27">
        <v>1.5679790114442208E-2</v>
      </c>
      <c r="U18" s="28">
        <v>-0.10784318843653705</v>
      </c>
      <c r="V18" s="29">
        <v>1.9775935697273518E-3</v>
      </c>
      <c r="W18" s="96">
        <v>160.78465</v>
      </c>
      <c r="X18" s="30">
        <v>119.91398999999998</v>
      </c>
      <c r="Y18" s="31">
        <v>167.71090000000001</v>
      </c>
      <c r="Z18" s="27">
        <v>5.0706337056906851E-2</v>
      </c>
      <c r="AA18" s="28">
        <v>5.6250039697276419E-3</v>
      </c>
      <c r="AB18" s="29">
        <v>-1.2004535174902978E-3</v>
      </c>
      <c r="AC18" s="96">
        <v>416.44910999999996</v>
      </c>
      <c r="AD18" s="30">
        <v>393.58501999999999</v>
      </c>
      <c r="AE18" s="30">
        <v>406.44280000000003</v>
      </c>
      <c r="AF18" s="30">
        <v>-10.006309999999928</v>
      </c>
      <c r="AG18" s="31">
        <v>12.857780000000048</v>
      </c>
      <c r="AH18" s="96">
        <v>0</v>
      </c>
      <c r="AI18" s="30">
        <v>0</v>
      </c>
      <c r="AJ18" s="30">
        <v>0</v>
      </c>
      <c r="AK18" s="30">
        <v>0</v>
      </c>
      <c r="AL18" s="31">
        <v>0</v>
      </c>
      <c r="AM18" s="27">
        <v>0.12012526966007295</v>
      </c>
      <c r="AN18" s="28">
        <v>1.0772865408738591E-2</v>
      </c>
      <c r="AO18" s="29">
        <v>-4.6456242933843817E-2</v>
      </c>
      <c r="AP18" s="27">
        <v>0</v>
      </c>
      <c r="AQ18" s="28">
        <v>0</v>
      </c>
      <c r="AR18" s="29">
        <v>0</v>
      </c>
      <c r="AS18" s="28">
        <v>0</v>
      </c>
      <c r="AT18" s="28">
        <v>0</v>
      </c>
      <c r="AU18" s="28">
        <v>0</v>
      </c>
      <c r="AV18" s="96">
        <v>2558</v>
      </c>
      <c r="AW18" s="30">
        <v>1687</v>
      </c>
      <c r="AX18" s="31">
        <v>2518</v>
      </c>
      <c r="AY18" s="97">
        <v>33</v>
      </c>
      <c r="AZ18" s="98">
        <v>32.67</v>
      </c>
      <c r="BA18" s="99">
        <v>33</v>
      </c>
      <c r="BB18" s="97">
        <v>60</v>
      </c>
      <c r="BC18" s="98">
        <v>59.8</v>
      </c>
      <c r="BD18" s="99">
        <v>58</v>
      </c>
      <c r="BE18" s="32">
        <v>8.4781144781144775</v>
      </c>
      <c r="BF18" s="32">
        <v>-0.13468013468013496</v>
      </c>
      <c r="BG18" s="32">
        <v>-0.12815018875624951</v>
      </c>
      <c r="BH18" s="33">
        <v>4.8237547892720309</v>
      </c>
      <c r="BI18" s="32">
        <v>8.6717752234993561E-2</v>
      </c>
      <c r="BJ18" s="34">
        <v>0.12197106574917704</v>
      </c>
      <c r="BK18" s="30">
        <v>81</v>
      </c>
      <c r="BL18" s="30">
        <v>82</v>
      </c>
      <c r="BM18" s="30">
        <v>82</v>
      </c>
      <c r="BN18" s="96">
        <v>12243</v>
      </c>
      <c r="BO18" s="30">
        <v>7612</v>
      </c>
      <c r="BP18" s="31">
        <v>11161</v>
      </c>
      <c r="BQ18" s="35">
        <v>296.34386614102681</v>
      </c>
      <c r="BR18" s="35">
        <v>5.0307860136070417</v>
      </c>
      <c r="BS18" s="35">
        <v>-7.1478889824624616</v>
      </c>
      <c r="BT18" s="36">
        <v>1313.5400675138999</v>
      </c>
      <c r="BU18" s="35">
        <v>-80.731253830900869</v>
      </c>
      <c r="BV18" s="37">
        <v>-55.860786072347992</v>
      </c>
      <c r="BW18" s="32">
        <v>4.4324861000794282</v>
      </c>
      <c r="BX18" s="32">
        <v>-0.35367496325129899</v>
      </c>
      <c r="BY18" s="32">
        <v>-7.9665648586843218E-2</v>
      </c>
      <c r="BZ18" s="27">
        <v>0.50040351506456249</v>
      </c>
      <c r="CA18" s="28">
        <v>-5.3252705258324484E-2</v>
      </c>
      <c r="CB18" s="38">
        <v>-1.2465370530370778E-2</v>
      </c>
    </row>
    <row r="19" spans="1:80" x14ac:dyDescent="0.25">
      <c r="A19" s="7" t="s">
        <v>197</v>
      </c>
      <c r="B19" s="96">
        <v>5027.0510000000004</v>
      </c>
      <c r="C19" s="30">
        <v>3052.9810000000002</v>
      </c>
      <c r="D19" s="31">
        <v>4322.04</v>
      </c>
      <c r="E19" s="96">
        <v>4787.25</v>
      </c>
      <c r="F19" s="30">
        <v>3029.0070000000001</v>
      </c>
      <c r="G19" s="31">
        <v>4125.6379999999999</v>
      </c>
      <c r="H19" s="24">
        <v>1.0476052431163374</v>
      </c>
      <c r="I19" s="25">
        <v>-2.4863543561155499E-3</v>
      </c>
      <c r="J19" s="26">
        <v>3.9690438033351372E-2</v>
      </c>
      <c r="K19" s="96">
        <v>3780.9870000000001</v>
      </c>
      <c r="L19" s="30">
        <v>2267.8240000000001</v>
      </c>
      <c r="M19" s="30">
        <v>3072.759</v>
      </c>
      <c r="N19" s="27">
        <v>0.74479607760060385</v>
      </c>
      <c r="O19" s="28">
        <v>-4.5007463054260621E-2</v>
      </c>
      <c r="P19" s="29">
        <v>-3.9060548144087548E-3</v>
      </c>
      <c r="Q19" s="96">
        <v>489.97800000000001</v>
      </c>
      <c r="R19" s="30">
        <v>63.429999999999993</v>
      </c>
      <c r="S19" s="31">
        <v>81.40100000000001</v>
      </c>
      <c r="T19" s="27">
        <v>1.9730524103181137E-2</v>
      </c>
      <c r="U19" s="28">
        <v>-8.2620094728089427E-2</v>
      </c>
      <c r="V19" s="29">
        <v>-1.2103320916048085E-3</v>
      </c>
      <c r="W19" s="96">
        <v>516.28499999999997</v>
      </c>
      <c r="X19" s="30">
        <v>269.48400000000004</v>
      </c>
      <c r="Y19" s="31">
        <v>360.28899999999999</v>
      </c>
      <c r="Z19" s="27">
        <v>8.7329280950000948E-2</v>
      </c>
      <c r="AA19" s="28">
        <v>-2.0516559563864001E-2</v>
      </c>
      <c r="AB19" s="29">
        <v>-1.6384896758180195E-3</v>
      </c>
      <c r="AC19" s="96">
        <v>524.46</v>
      </c>
      <c r="AD19" s="30">
        <v>344.16199999999998</v>
      </c>
      <c r="AE19" s="30">
        <v>377.27699999999999</v>
      </c>
      <c r="AF19" s="30">
        <v>-147.18300000000005</v>
      </c>
      <c r="AG19" s="31">
        <v>33.115000000000009</v>
      </c>
      <c r="AH19" s="96">
        <v>0</v>
      </c>
      <c r="AI19" s="30">
        <v>0</v>
      </c>
      <c r="AJ19" s="30">
        <v>0</v>
      </c>
      <c r="AK19" s="30">
        <v>0</v>
      </c>
      <c r="AL19" s="31">
        <v>0</v>
      </c>
      <c r="AM19" s="27">
        <v>8.7291417941527616E-2</v>
      </c>
      <c r="AN19" s="28">
        <v>-1.7036149055505032E-2</v>
      </c>
      <c r="AO19" s="29">
        <v>-2.5438402519195838E-2</v>
      </c>
      <c r="AP19" s="27">
        <v>0</v>
      </c>
      <c r="AQ19" s="28">
        <v>0</v>
      </c>
      <c r="AR19" s="29">
        <v>0</v>
      </c>
      <c r="AS19" s="28">
        <v>0</v>
      </c>
      <c r="AT19" s="28">
        <v>0</v>
      </c>
      <c r="AU19" s="28">
        <v>0</v>
      </c>
      <c r="AV19" s="96">
        <v>2429</v>
      </c>
      <c r="AW19" s="30">
        <v>1456</v>
      </c>
      <c r="AX19" s="31">
        <v>2190</v>
      </c>
      <c r="AY19" s="97">
        <v>35</v>
      </c>
      <c r="AZ19" s="98">
        <v>33</v>
      </c>
      <c r="BA19" s="99">
        <v>33</v>
      </c>
      <c r="BB19" s="97">
        <v>64</v>
      </c>
      <c r="BC19" s="98">
        <v>63</v>
      </c>
      <c r="BD19" s="99">
        <v>63</v>
      </c>
      <c r="BE19" s="32">
        <v>7.3737373737373737</v>
      </c>
      <c r="BF19" s="32">
        <v>-0.33737373737373844</v>
      </c>
      <c r="BG19" s="32">
        <v>2.0202020202019888E-2</v>
      </c>
      <c r="BH19" s="33">
        <v>3.8624338624338623</v>
      </c>
      <c r="BI19" s="32">
        <v>-0.35458002645502695</v>
      </c>
      <c r="BJ19" s="34">
        <v>1.0582010582010692E-2</v>
      </c>
      <c r="BK19" s="30">
        <v>90</v>
      </c>
      <c r="BL19" s="30">
        <v>90</v>
      </c>
      <c r="BM19" s="30">
        <v>90</v>
      </c>
      <c r="BN19" s="96">
        <v>12843</v>
      </c>
      <c r="BO19" s="30">
        <v>7629</v>
      </c>
      <c r="BP19" s="31">
        <v>10844</v>
      </c>
      <c r="BQ19" s="35">
        <v>380.45352268535595</v>
      </c>
      <c r="BR19" s="35">
        <v>7.7018291558067631</v>
      </c>
      <c r="BS19" s="35">
        <v>-16.585014475477692</v>
      </c>
      <c r="BT19" s="36">
        <v>1883.8529680365298</v>
      </c>
      <c r="BU19" s="35">
        <v>-87.019819118678242</v>
      </c>
      <c r="BV19" s="37">
        <v>-196.50898251292097</v>
      </c>
      <c r="BW19" s="32">
        <v>4.9515981735159817</v>
      </c>
      <c r="BX19" s="32">
        <v>-0.33576288041567715</v>
      </c>
      <c r="BY19" s="32">
        <v>-0.28809962868182026</v>
      </c>
      <c r="BZ19" s="27">
        <v>0.44297385620915036</v>
      </c>
      <c r="CA19" s="28">
        <v>-7.9736766501472267E-2</v>
      </c>
      <c r="CB19" s="38">
        <v>-2.5350269021052196E-2</v>
      </c>
    </row>
    <row r="20" spans="1:80" x14ac:dyDescent="0.25">
      <c r="A20" s="7" t="s">
        <v>196</v>
      </c>
      <c r="B20" s="96">
        <v>2675.6572500000002</v>
      </c>
      <c r="C20" s="30">
        <v>1707.29375</v>
      </c>
      <c r="D20" s="31">
        <v>2298.212</v>
      </c>
      <c r="E20" s="96">
        <v>2643.1674500000004</v>
      </c>
      <c r="F20" s="30">
        <v>1715.6876600000001</v>
      </c>
      <c r="G20" s="31">
        <v>2260.4789999999998</v>
      </c>
      <c r="H20" s="24">
        <v>1.0166924797797281</v>
      </c>
      <c r="I20" s="25">
        <v>4.4004851881633833E-3</v>
      </c>
      <c r="J20" s="26">
        <v>2.1584926228867873E-2</v>
      </c>
      <c r="K20" s="96">
        <v>1669.7538999999999</v>
      </c>
      <c r="L20" s="30">
        <v>1003.682</v>
      </c>
      <c r="M20" s="30">
        <v>1342.989</v>
      </c>
      <c r="N20" s="27">
        <v>0.5941169990962093</v>
      </c>
      <c r="O20" s="28">
        <v>-3.7607600871908398E-2</v>
      </c>
      <c r="P20" s="29">
        <v>9.1142486538590139E-3</v>
      </c>
      <c r="Q20" s="96">
        <v>621.99355000000014</v>
      </c>
      <c r="R20" s="30">
        <v>130.85300000000001</v>
      </c>
      <c r="S20" s="31">
        <v>212.86100000000002</v>
      </c>
      <c r="T20" s="27">
        <v>9.4166324924938496E-2</v>
      </c>
      <c r="U20" s="28">
        <v>-0.14115495598747591</v>
      </c>
      <c r="V20" s="29">
        <v>1.7897780800770813E-2</v>
      </c>
      <c r="W20" s="96">
        <v>351.42</v>
      </c>
      <c r="X20" s="30">
        <v>200.416</v>
      </c>
      <c r="Y20" s="31">
        <v>244.41899999999998</v>
      </c>
      <c r="Z20" s="27">
        <v>0.10812708279970749</v>
      </c>
      <c r="AA20" s="28">
        <v>-2.4827036319760312E-2</v>
      </c>
      <c r="AB20" s="29">
        <v>-8.6867200109975728E-3</v>
      </c>
      <c r="AC20" s="96">
        <v>329.93768999999992</v>
      </c>
      <c r="AD20" s="30">
        <v>214.06700000000001</v>
      </c>
      <c r="AE20" s="30">
        <v>198.28674000000001</v>
      </c>
      <c r="AF20" s="30">
        <v>-131.65094999999991</v>
      </c>
      <c r="AG20" s="31">
        <v>-15.780259999999998</v>
      </c>
      <c r="AH20" s="96">
        <v>0</v>
      </c>
      <c r="AI20" s="30">
        <v>0</v>
      </c>
      <c r="AJ20" s="30">
        <v>0</v>
      </c>
      <c r="AK20" s="30">
        <v>0</v>
      </c>
      <c r="AL20" s="31">
        <v>0</v>
      </c>
      <c r="AM20" s="27">
        <v>8.6278698396840672E-2</v>
      </c>
      <c r="AN20" s="28">
        <v>-3.7032196524397792E-2</v>
      </c>
      <c r="AO20" s="29">
        <v>-3.9105114435602481E-2</v>
      </c>
      <c r="AP20" s="27">
        <v>0</v>
      </c>
      <c r="AQ20" s="28">
        <v>0</v>
      </c>
      <c r="AR20" s="29">
        <v>0</v>
      </c>
      <c r="AS20" s="28">
        <v>0</v>
      </c>
      <c r="AT20" s="28">
        <v>0</v>
      </c>
      <c r="AU20" s="28">
        <v>0</v>
      </c>
      <c r="AV20" s="96">
        <v>1102</v>
      </c>
      <c r="AW20" s="30">
        <v>718</v>
      </c>
      <c r="AX20" s="31">
        <v>1036</v>
      </c>
      <c r="AY20" s="97">
        <v>25</v>
      </c>
      <c r="AZ20" s="98">
        <v>23</v>
      </c>
      <c r="BA20" s="98">
        <v>22</v>
      </c>
      <c r="BB20" s="97">
        <v>32</v>
      </c>
      <c r="BC20" s="98">
        <v>31</v>
      </c>
      <c r="BD20" s="99">
        <v>32</v>
      </c>
      <c r="BE20" s="32">
        <v>5.2323232323232327</v>
      </c>
      <c r="BF20" s="32">
        <v>0.33454545454545492</v>
      </c>
      <c r="BG20" s="32">
        <v>2.9424681598595015E-2</v>
      </c>
      <c r="BH20" s="33">
        <v>3.5972222222222223</v>
      </c>
      <c r="BI20" s="32">
        <v>-0.22916666666666652</v>
      </c>
      <c r="BJ20" s="34">
        <v>-0.26299283154121822</v>
      </c>
      <c r="BK20" s="30">
        <v>71</v>
      </c>
      <c r="BL20" s="30">
        <v>70</v>
      </c>
      <c r="BM20" s="30">
        <v>70</v>
      </c>
      <c r="BN20" s="96">
        <v>6375</v>
      </c>
      <c r="BO20" s="30">
        <v>4100</v>
      </c>
      <c r="BP20" s="31">
        <v>5835</v>
      </c>
      <c r="BQ20" s="35">
        <v>387.4</v>
      </c>
      <c r="BR20" s="35">
        <v>-27.214501960784389</v>
      </c>
      <c r="BS20" s="35">
        <v>-31.060404878048814</v>
      </c>
      <c r="BT20" s="36">
        <v>2181.9295366795368</v>
      </c>
      <c r="BU20" s="35">
        <v>-216.58902048924756</v>
      </c>
      <c r="BV20" s="37">
        <v>-207.60759423968329</v>
      </c>
      <c r="BW20" s="32">
        <v>5.6322393822393826</v>
      </c>
      <c r="BX20" s="32">
        <v>-0.15269709688947408</v>
      </c>
      <c r="BY20" s="32">
        <v>-7.8067024445854116E-2</v>
      </c>
      <c r="BZ20" s="27">
        <v>0.30646008403361347</v>
      </c>
      <c r="CA20" s="28">
        <v>-2.243637162340556E-2</v>
      </c>
      <c r="CB20" s="38">
        <v>-1.7138968847207336E-2</v>
      </c>
    </row>
    <row r="21" spans="1:80" x14ac:dyDescent="0.25">
      <c r="A21" s="7" t="s">
        <v>195</v>
      </c>
      <c r="B21" s="96">
        <v>6484.2830000000004</v>
      </c>
      <c r="C21" s="30">
        <v>4346.6080000000002</v>
      </c>
      <c r="D21" s="31">
        <v>6365.9369999999999</v>
      </c>
      <c r="E21" s="96">
        <v>5806.8329999999996</v>
      </c>
      <c r="F21" s="30">
        <v>4126.8919999999998</v>
      </c>
      <c r="G21" s="31">
        <v>5856.6909999999998</v>
      </c>
      <c r="H21" s="24">
        <v>1.0869511469872664</v>
      </c>
      <c r="I21" s="25">
        <v>-2.9713134558285281E-2</v>
      </c>
      <c r="J21" s="26">
        <v>3.3711081582114E-2</v>
      </c>
      <c r="K21" s="96">
        <v>4342.5929999999998</v>
      </c>
      <c r="L21" s="30">
        <v>2938.482</v>
      </c>
      <c r="M21" s="30">
        <v>4132.4620000000004</v>
      </c>
      <c r="N21" s="27">
        <v>0.70559672688895492</v>
      </c>
      <c r="O21" s="28">
        <v>-4.2245169029181517E-2</v>
      </c>
      <c r="P21" s="29">
        <v>-6.435960179182576E-3</v>
      </c>
      <c r="Q21" s="96">
        <v>736.745</v>
      </c>
      <c r="R21" s="30">
        <v>27.24</v>
      </c>
      <c r="S21" s="31">
        <v>45.722000000000001</v>
      </c>
      <c r="T21" s="27">
        <v>7.8067973878082359E-3</v>
      </c>
      <c r="U21" s="28">
        <v>-0.11906873011573801</v>
      </c>
      <c r="V21" s="29">
        <v>1.2061885034468332E-3</v>
      </c>
      <c r="W21" s="96">
        <v>727.495</v>
      </c>
      <c r="X21" s="30">
        <v>198.232</v>
      </c>
      <c r="Y21" s="31">
        <v>680.31499999999994</v>
      </c>
      <c r="Z21" s="27">
        <v>0.11616030280579938</v>
      </c>
      <c r="AA21" s="28">
        <v>-9.1222737725179387E-3</v>
      </c>
      <c r="AB21" s="29">
        <v>6.8126092072879785E-2</v>
      </c>
      <c r="AC21" s="96">
        <v>1929.7729999999999</v>
      </c>
      <c r="AD21" s="30">
        <v>1771.93496</v>
      </c>
      <c r="AE21" s="30">
        <v>1608.1569999999999</v>
      </c>
      <c r="AF21" s="30">
        <v>-321.61599999999999</v>
      </c>
      <c r="AG21" s="31">
        <v>-163.77796000000012</v>
      </c>
      <c r="AH21" s="96">
        <v>788.39499999999998</v>
      </c>
      <c r="AI21" s="30">
        <v>466.73114000000004</v>
      </c>
      <c r="AJ21" s="30">
        <v>396.31599999999997</v>
      </c>
      <c r="AK21" s="30">
        <v>-392.07900000000001</v>
      </c>
      <c r="AL21" s="31">
        <v>-70.415140000000065</v>
      </c>
      <c r="AM21" s="27">
        <v>0.2526190567075986</v>
      </c>
      <c r="AN21" s="28">
        <v>-4.4988712725043345E-2</v>
      </c>
      <c r="AO21" s="29">
        <v>-0.1550401939080539</v>
      </c>
      <c r="AP21" s="27">
        <v>6.2255721349425856E-2</v>
      </c>
      <c r="AQ21" s="28">
        <v>-5.9329810929162223E-2</v>
      </c>
      <c r="AR21" s="29">
        <v>-4.5122523939774374E-2</v>
      </c>
      <c r="AS21" s="28">
        <v>6.7668927727278075E-2</v>
      </c>
      <c r="AT21" s="28">
        <v>-6.8101293320924974E-2</v>
      </c>
      <c r="AU21" s="28">
        <v>-4.5426142364209679E-2</v>
      </c>
      <c r="AV21" s="96">
        <v>3879</v>
      </c>
      <c r="AW21" s="30">
        <v>2652</v>
      </c>
      <c r="AX21" s="31">
        <v>3998</v>
      </c>
      <c r="AY21" s="97">
        <v>57</v>
      </c>
      <c r="AZ21" s="98">
        <v>51</v>
      </c>
      <c r="BA21" s="98">
        <v>52</v>
      </c>
      <c r="BB21" s="97">
        <v>65</v>
      </c>
      <c r="BC21" s="98">
        <v>69</v>
      </c>
      <c r="BD21" s="99">
        <v>68</v>
      </c>
      <c r="BE21" s="32">
        <v>8.5427350427350426</v>
      </c>
      <c r="BF21" s="32">
        <v>0.98133153396311279</v>
      </c>
      <c r="BG21" s="32">
        <v>-0.12393162393162349</v>
      </c>
      <c r="BH21" s="33">
        <v>6.5326797385620914</v>
      </c>
      <c r="BI21" s="32">
        <v>-9.8089492207138917E-2</v>
      </c>
      <c r="BJ21" s="34">
        <v>0.12688263711281689</v>
      </c>
      <c r="BK21" s="30">
        <v>122</v>
      </c>
      <c r="BL21" s="30">
        <v>122</v>
      </c>
      <c r="BM21" s="30">
        <v>122</v>
      </c>
      <c r="BN21" s="96">
        <v>18065</v>
      </c>
      <c r="BO21" s="30">
        <v>12288</v>
      </c>
      <c r="BP21" s="31">
        <v>18045</v>
      </c>
      <c r="BQ21" s="35">
        <v>324.56032141867553</v>
      </c>
      <c r="BR21" s="35">
        <v>3.1192475188692583</v>
      </c>
      <c r="BS21" s="35">
        <v>-11.287009310491158</v>
      </c>
      <c r="BT21" s="36">
        <v>1464.9052026013007</v>
      </c>
      <c r="BU21" s="35">
        <v>-32.087063446649836</v>
      </c>
      <c r="BV21" s="37">
        <v>-91.238085483163786</v>
      </c>
      <c r="BW21" s="32">
        <v>4.5135067533766886</v>
      </c>
      <c r="BX21" s="32">
        <v>-0.14362137242893169</v>
      </c>
      <c r="BY21" s="32">
        <v>-0.11997740951923941</v>
      </c>
      <c r="BZ21" s="27">
        <v>0.54378616200578589</v>
      </c>
      <c r="CA21" s="28">
        <v>1.3913982995467089E-3</v>
      </c>
      <c r="CB21" s="38">
        <v>-1.2685172112500531E-2</v>
      </c>
    </row>
    <row r="22" spans="1:80" x14ac:dyDescent="0.25">
      <c r="A22" s="7" t="s">
        <v>194</v>
      </c>
      <c r="B22" s="96">
        <v>1278.3119999999999</v>
      </c>
      <c r="C22" s="30">
        <v>869.69</v>
      </c>
      <c r="D22" s="31">
        <v>1352.481</v>
      </c>
      <c r="E22" s="96">
        <v>1029.8510000000001</v>
      </c>
      <c r="F22" s="30">
        <v>862.72299999999996</v>
      </c>
      <c r="G22" s="31">
        <v>1266.2149999999999</v>
      </c>
      <c r="H22" s="24">
        <v>1.0681290302199864</v>
      </c>
      <c r="I22" s="25">
        <v>-0.17313014222340573</v>
      </c>
      <c r="J22" s="26">
        <v>6.0053437011042154E-2</v>
      </c>
      <c r="K22" s="96">
        <v>825.36599999999999</v>
      </c>
      <c r="L22" s="30">
        <v>666.85299999999995</v>
      </c>
      <c r="M22" s="30">
        <v>991.19</v>
      </c>
      <c r="N22" s="27">
        <v>0.78279755017907715</v>
      </c>
      <c r="O22" s="28">
        <v>-1.8644600190248051E-2</v>
      </c>
      <c r="P22" s="29">
        <v>9.8345017846330762E-3</v>
      </c>
      <c r="Q22" s="96">
        <v>168.10499999999999</v>
      </c>
      <c r="R22" s="30">
        <v>4.218</v>
      </c>
      <c r="S22" s="31">
        <v>6.3019999999999996</v>
      </c>
      <c r="T22" s="27">
        <v>4.9770378648175866E-3</v>
      </c>
      <c r="U22" s="28">
        <v>-0.15825531322286399</v>
      </c>
      <c r="V22" s="29">
        <v>8.7867180832112458E-5</v>
      </c>
      <c r="W22" s="96">
        <v>36.380000000000003</v>
      </c>
      <c r="X22" s="30">
        <v>32.049999999999997</v>
      </c>
      <c r="Y22" s="31">
        <v>50.997999999999998</v>
      </c>
      <c r="Z22" s="27">
        <v>4.0275940499836127E-2</v>
      </c>
      <c r="AA22" s="28">
        <v>4.9504419568430144E-3</v>
      </c>
      <c r="AB22" s="29">
        <v>3.1261253216155402E-3</v>
      </c>
      <c r="AC22" s="96">
        <v>206.81217000000001</v>
      </c>
      <c r="AD22" s="30">
        <v>199.89</v>
      </c>
      <c r="AE22" s="30">
        <v>163.988</v>
      </c>
      <c r="AF22" s="30">
        <v>-42.824170000000009</v>
      </c>
      <c r="AG22" s="31">
        <v>-35.901999999999987</v>
      </c>
      <c r="AH22" s="96">
        <v>78.468000000000004</v>
      </c>
      <c r="AI22" s="30">
        <v>26.029</v>
      </c>
      <c r="AJ22" s="30">
        <v>5.2249999999999996</v>
      </c>
      <c r="AK22" s="30">
        <v>-73.243000000000009</v>
      </c>
      <c r="AL22" s="31">
        <v>-20.804000000000002</v>
      </c>
      <c r="AM22" s="27">
        <v>0.12124976247355786</v>
      </c>
      <c r="AN22" s="28">
        <v>-4.0535599785421192E-2</v>
      </c>
      <c r="AO22" s="29">
        <v>-0.10859075541212553</v>
      </c>
      <c r="AP22" s="27">
        <v>3.8632705376267758E-3</v>
      </c>
      <c r="AQ22" s="28">
        <v>-5.7520804711608156E-2</v>
      </c>
      <c r="AR22" s="29">
        <v>-2.6065784642954809E-2</v>
      </c>
      <c r="AS22" s="28">
        <v>4.1264714128327338E-3</v>
      </c>
      <c r="AT22" s="28">
        <v>-7.2067075032235528E-2</v>
      </c>
      <c r="AU22" s="28">
        <v>-2.6044278642515278E-2</v>
      </c>
      <c r="AV22" s="96">
        <v>603</v>
      </c>
      <c r="AW22" s="30">
        <v>458</v>
      </c>
      <c r="AX22" s="31">
        <v>744</v>
      </c>
      <c r="AY22" s="97">
        <v>12</v>
      </c>
      <c r="AZ22" s="98">
        <v>12</v>
      </c>
      <c r="BA22" s="99">
        <v>12</v>
      </c>
      <c r="BB22" s="97">
        <v>19</v>
      </c>
      <c r="BC22" s="98">
        <v>18</v>
      </c>
      <c r="BD22" s="99">
        <v>17</v>
      </c>
      <c r="BE22" s="32">
        <v>6.8888888888888893</v>
      </c>
      <c r="BF22" s="32">
        <v>1.3055555555555562</v>
      </c>
      <c r="BG22" s="32">
        <v>0.52777777777777857</v>
      </c>
      <c r="BH22" s="33">
        <v>4.8627450980392162</v>
      </c>
      <c r="BI22" s="32">
        <v>1.3364293085655321</v>
      </c>
      <c r="BJ22" s="34">
        <v>0.6220043572984757</v>
      </c>
      <c r="BK22" s="30">
        <v>50</v>
      </c>
      <c r="BL22" s="30">
        <v>45</v>
      </c>
      <c r="BM22" s="30">
        <v>45</v>
      </c>
      <c r="BN22" s="96">
        <v>3429</v>
      </c>
      <c r="BO22" s="30">
        <v>2323</v>
      </c>
      <c r="BP22" s="31">
        <v>3643</v>
      </c>
      <c r="BQ22" s="35">
        <v>347.57480098819656</v>
      </c>
      <c r="BR22" s="35">
        <v>47.239134613160047</v>
      </c>
      <c r="BS22" s="35">
        <v>-23.808324280852105</v>
      </c>
      <c r="BT22" s="36">
        <v>1701.9018817204301</v>
      </c>
      <c r="BU22" s="35">
        <v>-5.977056919702818</v>
      </c>
      <c r="BV22" s="37">
        <v>-181.77279076865284</v>
      </c>
      <c r="BW22" s="32">
        <v>4.896505376344086</v>
      </c>
      <c r="BX22" s="32">
        <v>-0.79006178783501824</v>
      </c>
      <c r="BY22" s="32">
        <v>-0.175547025402639</v>
      </c>
      <c r="BZ22" s="27">
        <v>0.29763071895424836</v>
      </c>
      <c r="CA22" s="28">
        <v>4.642192774545717E-2</v>
      </c>
      <c r="CB22" s="38">
        <v>1.2425071317661518E-2</v>
      </c>
    </row>
    <row r="23" spans="1:80" x14ac:dyDescent="0.25">
      <c r="A23" s="7" t="s">
        <v>193</v>
      </c>
      <c r="B23" s="96">
        <v>2668.681</v>
      </c>
      <c r="C23" s="30">
        <v>1754.328</v>
      </c>
      <c r="D23" s="31">
        <v>2540.77</v>
      </c>
      <c r="E23" s="96">
        <v>2990.2739999999999</v>
      </c>
      <c r="F23" s="30">
        <v>1912.6769999999999</v>
      </c>
      <c r="G23" s="31">
        <v>2724.377</v>
      </c>
      <c r="H23" s="24">
        <v>0.93260587649947124</v>
      </c>
      <c r="I23" s="25">
        <v>4.0152208374075293E-2</v>
      </c>
      <c r="J23" s="26">
        <v>1.5395077185211714E-2</v>
      </c>
      <c r="K23" s="96">
        <v>2237.1640000000002</v>
      </c>
      <c r="L23" s="30">
        <v>1346.8230000000001</v>
      </c>
      <c r="M23" s="30">
        <v>1923.691</v>
      </c>
      <c r="N23" s="27">
        <v>0.70610308338383421</v>
      </c>
      <c r="O23" s="28">
        <v>-4.2043741957255021E-2</v>
      </c>
      <c r="P23" s="29">
        <v>1.9470758613930883E-3</v>
      </c>
      <c r="Q23" s="96">
        <v>476.21099999999996</v>
      </c>
      <c r="R23" s="30">
        <v>18.254000000000001</v>
      </c>
      <c r="S23" s="31">
        <v>30.561</v>
      </c>
      <c r="T23" s="27">
        <v>1.1217610484892509E-2</v>
      </c>
      <c r="U23" s="28">
        <v>-0.1480356887111009</v>
      </c>
      <c r="V23" s="29">
        <v>1.6739185808229765E-3</v>
      </c>
      <c r="W23" s="96">
        <v>276.899</v>
      </c>
      <c r="X23" s="30">
        <v>154.67599999999999</v>
      </c>
      <c r="Y23" s="31">
        <v>208.79900000000001</v>
      </c>
      <c r="Z23" s="27">
        <v>7.6641008201141031E-2</v>
      </c>
      <c r="AA23" s="28">
        <v>-1.5958867261776422E-2</v>
      </c>
      <c r="AB23" s="29">
        <v>-4.2278473348433543E-3</v>
      </c>
      <c r="AC23" s="96">
        <v>456.81400000000002</v>
      </c>
      <c r="AD23" s="30">
        <v>362.411</v>
      </c>
      <c r="AE23" s="30">
        <v>367.803</v>
      </c>
      <c r="AF23" s="30">
        <v>-89.011000000000024</v>
      </c>
      <c r="AG23" s="31">
        <v>5.3919999999999959</v>
      </c>
      <c r="AH23" s="96">
        <v>13.496</v>
      </c>
      <c r="AI23" s="30">
        <v>0</v>
      </c>
      <c r="AJ23" s="30">
        <v>0</v>
      </c>
      <c r="AK23" s="30">
        <v>-13.496</v>
      </c>
      <c r="AL23" s="31">
        <v>0</v>
      </c>
      <c r="AM23" s="27">
        <v>0.14476044663625595</v>
      </c>
      <c r="AN23" s="28">
        <v>-2.6415501332047508E-2</v>
      </c>
      <c r="AO23" s="29">
        <v>-6.1820648803137368E-2</v>
      </c>
      <c r="AP23" s="27">
        <v>0</v>
      </c>
      <c r="AQ23" s="28">
        <v>-5.0571799327083309E-3</v>
      </c>
      <c r="AR23" s="29">
        <v>0</v>
      </c>
      <c r="AS23" s="28">
        <v>0</v>
      </c>
      <c r="AT23" s="28">
        <v>-4.5132987813156925E-3</v>
      </c>
      <c r="AU23" s="28">
        <v>0</v>
      </c>
      <c r="AV23" s="96">
        <v>1742</v>
      </c>
      <c r="AW23" s="30">
        <v>1086</v>
      </c>
      <c r="AX23" s="31">
        <v>1631</v>
      </c>
      <c r="AY23" s="97">
        <v>24</v>
      </c>
      <c r="AZ23" s="98">
        <v>25</v>
      </c>
      <c r="BA23" s="99">
        <v>25</v>
      </c>
      <c r="BB23" s="97">
        <v>43</v>
      </c>
      <c r="BC23" s="98">
        <v>41</v>
      </c>
      <c r="BD23" s="99">
        <v>41</v>
      </c>
      <c r="BE23" s="32">
        <v>7.2488888888888887</v>
      </c>
      <c r="BF23" s="32">
        <v>-0.81592592592592617</v>
      </c>
      <c r="BG23" s="32">
        <v>8.8888888888893902E-3</v>
      </c>
      <c r="BH23" s="33">
        <v>4.4200542005420056</v>
      </c>
      <c r="BI23" s="32">
        <v>-8.1237789122076798E-2</v>
      </c>
      <c r="BJ23" s="34">
        <v>5.4200542005418129E-3</v>
      </c>
      <c r="BK23" s="30">
        <v>92</v>
      </c>
      <c r="BL23" s="30">
        <v>92</v>
      </c>
      <c r="BM23" s="30">
        <v>92</v>
      </c>
      <c r="BN23" s="96">
        <v>9049</v>
      </c>
      <c r="BO23" s="30">
        <v>5400</v>
      </c>
      <c r="BP23" s="31">
        <v>8090</v>
      </c>
      <c r="BQ23" s="35">
        <v>336.75859085290483</v>
      </c>
      <c r="BR23" s="35">
        <v>6.3050600760233806</v>
      </c>
      <c r="BS23" s="35">
        <v>-17.440853591539621</v>
      </c>
      <c r="BT23" s="36">
        <v>1670.3721643163703</v>
      </c>
      <c r="BU23" s="35">
        <v>-46.203036602114253</v>
      </c>
      <c r="BV23" s="37">
        <v>-90.840542865950056</v>
      </c>
      <c r="BW23" s="32">
        <v>4.9601471489883506</v>
      </c>
      <c r="BX23" s="32">
        <v>-0.23445675457077719</v>
      </c>
      <c r="BY23" s="32">
        <v>-1.2228541619384359E-2</v>
      </c>
      <c r="BZ23" s="27">
        <v>0.32328964194373405</v>
      </c>
      <c r="CA23" s="28">
        <v>-3.6998620518441439E-2</v>
      </c>
      <c r="CB23" s="38">
        <v>-9.9572918285734113E-4</v>
      </c>
    </row>
    <row r="24" spans="1:80" x14ac:dyDescent="0.25">
      <c r="A24" s="23" t="s">
        <v>192</v>
      </c>
      <c r="B24" s="92">
        <v>2226.7060000000001</v>
      </c>
      <c r="C24" s="14">
        <v>1558.1759999999999</v>
      </c>
      <c r="D24" s="15">
        <v>2195.4169999999999</v>
      </c>
      <c r="E24" s="92">
        <v>2030.8</v>
      </c>
      <c r="F24" s="14">
        <v>1204.4059999999999</v>
      </c>
      <c r="G24" s="15">
        <v>1714.8869999999999</v>
      </c>
      <c r="H24" s="8">
        <v>1.2802108826995597</v>
      </c>
      <c r="I24" s="9">
        <v>0.18374348069049917</v>
      </c>
      <c r="J24" s="10">
        <v>-1.3518972515376149E-2</v>
      </c>
      <c r="K24" s="92">
        <v>1559.6130000000001</v>
      </c>
      <c r="L24" s="14">
        <v>884.21</v>
      </c>
      <c r="M24" s="14">
        <v>1305.001</v>
      </c>
      <c r="N24" s="11">
        <v>0.76098366831167308</v>
      </c>
      <c r="O24" s="12">
        <v>-6.9959456335701997E-3</v>
      </c>
      <c r="P24" s="13">
        <v>2.683754150725659E-2</v>
      </c>
      <c r="Q24" s="92">
        <v>261.81599999999997</v>
      </c>
      <c r="R24" s="14">
        <v>68.753</v>
      </c>
      <c r="S24" s="15">
        <v>114.084</v>
      </c>
      <c r="T24" s="11">
        <v>6.6525666122607505E-2</v>
      </c>
      <c r="U24" s="12">
        <v>-6.2396925959330649E-2</v>
      </c>
      <c r="V24" s="13">
        <v>9.4410949730117655E-3</v>
      </c>
      <c r="W24" s="92">
        <v>209.37099999999998</v>
      </c>
      <c r="X24" s="14">
        <v>128.78399999999999</v>
      </c>
      <c r="Y24" s="15">
        <v>159.553</v>
      </c>
      <c r="Z24" s="11">
        <v>9.3039949571021296E-2</v>
      </c>
      <c r="AA24" s="12">
        <v>-1.0057844401797286E-2</v>
      </c>
      <c r="AB24" s="13">
        <v>-1.3887448665121663E-2</v>
      </c>
      <c r="AC24" s="92">
        <v>242.32499999999999</v>
      </c>
      <c r="AD24" s="14">
        <v>220.977</v>
      </c>
      <c r="AE24" s="14">
        <v>228.78299999999999</v>
      </c>
      <c r="AF24" s="14">
        <v>-13.542000000000002</v>
      </c>
      <c r="AG24" s="15">
        <v>7.8059999999999832</v>
      </c>
      <c r="AH24" s="92">
        <v>0</v>
      </c>
      <c r="AI24" s="14">
        <v>0</v>
      </c>
      <c r="AJ24" s="14">
        <v>0</v>
      </c>
      <c r="AK24" s="14">
        <v>0</v>
      </c>
      <c r="AL24" s="15">
        <v>0</v>
      </c>
      <c r="AM24" s="11">
        <v>0.10420935977083169</v>
      </c>
      <c r="AN24" s="12">
        <v>-4.6173106562475835E-3</v>
      </c>
      <c r="AO24" s="13">
        <v>-3.7608380972190922E-2</v>
      </c>
      <c r="AP24" s="11">
        <v>0</v>
      </c>
      <c r="AQ24" s="12">
        <v>0</v>
      </c>
      <c r="AR24" s="13">
        <v>0</v>
      </c>
      <c r="AS24" s="12">
        <v>0</v>
      </c>
      <c r="AT24" s="12">
        <v>0</v>
      </c>
      <c r="AU24" s="12">
        <v>0</v>
      </c>
      <c r="AV24" s="92">
        <v>1570</v>
      </c>
      <c r="AW24" s="14">
        <v>850</v>
      </c>
      <c r="AX24" s="15">
        <v>1327</v>
      </c>
      <c r="AY24" s="93">
        <v>18</v>
      </c>
      <c r="AZ24" s="94">
        <v>20</v>
      </c>
      <c r="BA24" s="95">
        <v>20</v>
      </c>
      <c r="BB24" s="93">
        <v>31</v>
      </c>
      <c r="BC24" s="94">
        <v>33</v>
      </c>
      <c r="BD24" s="95">
        <v>33</v>
      </c>
      <c r="BE24" s="16">
        <v>7.3722222222222218</v>
      </c>
      <c r="BF24" s="16">
        <v>-2.3191358024691375</v>
      </c>
      <c r="BG24" s="16">
        <v>0.28888888888888875</v>
      </c>
      <c r="BH24" s="17">
        <v>4.468013468013468</v>
      </c>
      <c r="BI24" s="16">
        <v>-1.1592266753557077</v>
      </c>
      <c r="BJ24" s="18">
        <v>0.17508417508417473</v>
      </c>
      <c r="BK24" s="14">
        <v>59</v>
      </c>
      <c r="BL24" s="14">
        <v>59</v>
      </c>
      <c r="BM24" s="14">
        <v>59</v>
      </c>
      <c r="BN24" s="92">
        <v>7740</v>
      </c>
      <c r="BO24" s="14">
        <v>4411</v>
      </c>
      <c r="BP24" s="15">
        <v>6444</v>
      </c>
      <c r="BQ24" s="19">
        <v>266.12150837988827</v>
      </c>
      <c r="BR24" s="19">
        <v>3.7442473979760962</v>
      </c>
      <c r="BS24" s="19">
        <v>-6.92451293047219</v>
      </c>
      <c r="BT24" s="20">
        <v>1292.3036925395629</v>
      </c>
      <c r="BU24" s="19">
        <v>-1.1994921738128141</v>
      </c>
      <c r="BV24" s="21">
        <v>-124.64454275455478</v>
      </c>
      <c r="BW24" s="16">
        <v>4.856066314996232</v>
      </c>
      <c r="BX24" s="16">
        <v>-7.3869990736252333E-2</v>
      </c>
      <c r="BY24" s="16">
        <v>-0.33334544970965041</v>
      </c>
      <c r="BZ24" s="11">
        <v>0.40154536390827517</v>
      </c>
      <c r="CA24" s="12">
        <v>-7.8991048831527355E-2</v>
      </c>
      <c r="CB24" s="22">
        <v>-1.1508292801154563E-2</v>
      </c>
    </row>
    <row r="25" spans="1:80" x14ac:dyDescent="0.25">
      <c r="A25" s="7" t="s">
        <v>191</v>
      </c>
      <c r="B25" s="96">
        <v>1621.183</v>
      </c>
      <c r="C25" s="30">
        <v>1038.6869999999999</v>
      </c>
      <c r="D25" s="31">
        <v>1521.7159999999999</v>
      </c>
      <c r="E25" s="96">
        <v>1759.8869999999999</v>
      </c>
      <c r="F25" s="30">
        <v>1189.1790000000001</v>
      </c>
      <c r="G25" s="31">
        <v>1681.086</v>
      </c>
      <c r="H25" s="24">
        <v>0.90519818736221702</v>
      </c>
      <c r="I25" s="25">
        <v>-1.5987661501943085E-2</v>
      </c>
      <c r="J25" s="26">
        <v>3.1749362584786667E-2</v>
      </c>
      <c r="K25" s="96">
        <v>1403.6959999999999</v>
      </c>
      <c r="L25" s="30">
        <v>916.02499999999998</v>
      </c>
      <c r="M25" s="30">
        <v>1275.211</v>
      </c>
      <c r="N25" s="27">
        <v>0.75856380934705303</v>
      </c>
      <c r="O25" s="28">
        <v>-3.9041946022467799E-2</v>
      </c>
      <c r="P25" s="29">
        <v>-1.1736540726400957E-2</v>
      </c>
      <c r="Q25" s="96">
        <v>300.80199999999996</v>
      </c>
      <c r="R25" s="30">
        <v>40.504999999999995</v>
      </c>
      <c r="S25" s="31">
        <v>53.067</v>
      </c>
      <c r="T25" s="27">
        <v>3.1567094128438403E-2</v>
      </c>
      <c r="U25" s="28">
        <v>-0.13935410706231988</v>
      </c>
      <c r="V25" s="29">
        <v>-2.4942204423705275E-3</v>
      </c>
      <c r="W25" s="96">
        <v>55.388999999999996</v>
      </c>
      <c r="X25" s="30">
        <v>38.674999999999997</v>
      </c>
      <c r="Y25" s="31">
        <v>54.305999999999997</v>
      </c>
      <c r="Z25" s="27">
        <v>3.2304117695346933E-2</v>
      </c>
      <c r="AA25" s="28">
        <v>8.3107425562609083E-4</v>
      </c>
      <c r="AB25" s="29">
        <v>-2.1832005372195845E-4</v>
      </c>
      <c r="AC25" s="96">
        <v>385.19200000000001</v>
      </c>
      <c r="AD25" s="30">
        <v>314.41699999999997</v>
      </c>
      <c r="AE25" s="30">
        <v>273.81</v>
      </c>
      <c r="AF25" s="30">
        <v>-111.38200000000001</v>
      </c>
      <c r="AG25" s="31">
        <v>-40.606999999999971</v>
      </c>
      <c r="AH25" s="96">
        <v>0</v>
      </c>
      <c r="AI25" s="30">
        <v>0</v>
      </c>
      <c r="AJ25" s="30">
        <v>0</v>
      </c>
      <c r="AK25" s="30">
        <v>0</v>
      </c>
      <c r="AL25" s="31">
        <v>0</v>
      </c>
      <c r="AM25" s="27">
        <v>0.17993502072660078</v>
      </c>
      <c r="AN25" s="28">
        <v>-5.7664312599741779E-2</v>
      </c>
      <c r="AO25" s="29">
        <v>-0.12277118431880751</v>
      </c>
      <c r="AP25" s="27">
        <v>0</v>
      </c>
      <c r="AQ25" s="28">
        <v>0</v>
      </c>
      <c r="AR25" s="29">
        <v>0</v>
      </c>
      <c r="AS25" s="28">
        <v>0</v>
      </c>
      <c r="AT25" s="28">
        <v>0</v>
      </c>
      <c r="AU25" s="28">
        <v>0</v>
      </c>
      <c r="AV25" s="96">
        <v>792</v>
      </c>
      <c r="AW25" s="30">
        <v>537</v>
      </c>
      <c r="AX25" s="31">
        <v>729</v>
      </c>
      <c r="AY25" s="97">
        <v>15</v>
      </c>
      <c r="AZ25" s="98">
        <v>15</v>
      </c>
      <c r="BA25" s="99">
        <v>14.66</v>
      </c>
      <c r="BB25" s="97">
        <v>24</v>
      </c>
      <c r="BC25" s="98">
        <v>25</v>
      </c>
      <c r="BD25" s="98">
        <v>24.57</v>
      </c>
      <c r="BE25" s="33">
        <v>5.5252387448840388</v>
      </c>
      <c r="BF25" s="32">
        <v>-0.34142792178262749</v>
      </c>
      <c r="BG25" s="32">
        <v>-0.44142792178262713</v>
      </c>
      <c r="BH25" s="33">
        <v>3.296703296703297</v>
      </c>
      <c r="BI25" s="32">
        <v>-0.36996336996336954</v>
      </c>
      <c r="BJ25" s="34">
        <v>-0.28329670329670309</v>
      </c>
      <c r="BK25" s="30">
        <v>38</v>
      </c>
      <c r="BL25" s="30">
        <v>37</v>
      </c>
      <c r="BM25" s="30">
        <v>39</v>
      </c>
      <c r="BN25" s="96">
        <v>4431</v>
      </c>
      <c r="BO25" s="30">
        <v>3083</v>
      </c>
      <c r="BP25" s="31">
        <v>4105</v>
      </c>
      <c r="BQ25" s="35">
        <v>409.52155907429966</v>
      </c>
      <c r="BR25" s="35">
        <v>12.345526575992267</v>
      </c>
      <c r="BS25" s="35">
        <v>23.800183790485221</v>
      </c>
      <c r="BT25" s="36">
        <v>2306.01646090535</v>
      </c>
      <c r="BU25" s="35">
        <v>83.936915450804463</v>
      </c>
      <c r="BV25" s="37">
        <v>91.530427385796884</v>
      </c>
      <c r="BW25" s="32">
        <v>5.6310013717421121</v>
      </c>
      <c r="BX25" s="32">
        <v>3.6304402045142403E-2</v>
      </c>
      <c r="BY25" s="32">
        <v>-0.11015319064150031</v>
      </c>
      <c r="BZ25" s="11">
        <v>0.38697209653092007</v>
      </c>
      <c r="CA25" s="12">
        <v>-4.0153409541954455E-2</v>
      </c>
      <c r="CB25" s="38">
        <v>-7.3383286476396636E-2</v>
      </c>
    </row>
    <row r="26" spans="1:80" x14ac:dyDescent="0.25">
      <c r="A26" s="7" t="s">
        <v>190</v>
      </c>
      <c r="B26" s="96">
        <v>1689.91</v>
      </c>
      <c r="C26" s="30">
        <v>1119.712</v>
      </c>
      <c r="D26" s="31">
        <v>1579.3430000000001</v>
      </c>
      <c r="E26" s="96">
        <v>1645.846</v>
      </c>
      <c r="F26" s="30">
        <v>951.12699999999995</v>
      </c>
      <c r="G26" s="31">
        <v>1331.605</v>
      </c>
      <c r="H26" s="24">
        <v>1.186044660391032</v>
      </c>
      <c r="I26" s="25">
        <v>0.1592718031492244</v>
      </c>
      <c r="J26" s="26">
        <v>8.7970373080996644E-3</v>
      </c>
      <c r="K26" s="96">
        <v>1299.817</v>
      </c>
      <c r="L26" s="30">
        <v>760.98699999999997</v>
      </c>
      <c r="M26" s="30">
        <v>1042.347</v>
      </c>
      <c r="N26" s="27">
        <v>0.78277492199263288</v>
      </c>
      <c r="O26" s="28">
        <v>-6.9812277321894545E-3</v>
      </c>
      <c r="P26" s="29">
        <v>-1.7314866227026493E-2</v>
      </c>
      <c r="Q26" s="96">
        <v>273.59899999999999</v>
      </c>
      <c r="R26" s="30">
        <v>16.834</v>
      </c>
      <c r="S26" s="31">
        <v>21.77</v>
      </c>
      <c r="T26" s="27">
        <v>1.6348691991994624E-2</v>
      </c>
      <c r="U26" s="28">
        <v>-0.14988739571001394</v>
      </c>
      <c r="V26" s="29">
        <v>-1.3503114008225278E-3</v>
      </c>
      <c r="W26" s="96">
        <v>72.430000000000007</v>
      </c>
      <c r="X26" s="30">
        <v>39.44</v>
      </c>
      <c r="Y26" s="31">
        <v>51.634</v>
      </c>
      <c r="Z26" s="27">
        <v>3.8775763082896202E-2</v>
      </c>
      <c r="AA26" s="28">
        <v>-5.2319994902728581E-3</v>
      </c>
      <c r="AB26" s="29">
        <v>-2.6908339120371785E-3</v>
      </c>
      <c r="AC26" s="96">
        <v>223.26</v>
      </c>
      <c r="AD26" s="30">
        <v>131.77000000000001</v>
      </c>
      <c r="AE26" s="30">
        <v>136.24100000000001</v>
      </c>
      <c r="AF26" s="30">
        <v>-87.018999999999977</v>
      </c>
      <c r="AG26" s="31">
        <v>4.4710000000000036</v>
      </c>
      <c r="AH26" s="96">
        <v>0</v>
      </c>
      <c r="AI26" s="30">
        <v>0</v>
      </c>
      <c r="AJ26" s="30">
        <v>0</v>
      </c>
      <c r="AK26" s="30">
        <v>0</v>
      </c>
      <c r="AL26" s="31">
        <v>0</v>
      </c>
      <c r="AM26" s="27">
        <v>8.6264351695610142E-2</v>
      </c>
      <c r="AN26" s="28">
        <v>-4.584919281267727E-2</v>
      </c>
      <c r="AO26" s="29">
        <v>-3.1417695116427252E-2</v>
      </c>
      <c r="AP26" s="27">
        <v>0</v>
      </c>
      <c r="AQ26" s="28">
        <v>0</v>
      </c>
      <c r="AR26" s="29">
        <v>0</v>
      </c>
      <c r="AS26" s="28">
        <v>0</v>
      </c>
      <c r="AT26" s="28">
        <v>0</v>
      </c>
      <c r="AU26" s="28">
        <v>0</v>
      </c>
      <c r="AV26" s="96">
        <v>863</v>
      </c>
      <c r="AW26" s="30">
        <v>593</v>
      </c>
      <c r="AX26" s="31">
        <v>593</v>
      </c>
      <c r="AY26" s="97">
        <v>15</v>
      </c>
      <c r="AZ26" s="98">
        <v>14</v>
      </c>
      <c r="BA26" s="99">
        <v>14</v>
      </c>
      <c r="BB26" s="97">
        <v>23</v>
      </c>
      <c r="BC26" s="98">
        <v>25</v>
      </c>
      <c r="BD26" s="98">
        <v>25</v>
      </c>
      <c r="BE26" s="33">
        <v>4.7063492063492056</v>
      </c>
      <c r="BF26" s="32">
        <v>-1.6862433862433868</v>
      </c>
      <c r="BG26" s="32">
        <v>-2.3531746031746037</v>
      </c>
      <c r="BH26" s="33">
        <v>2.6355555555555554</v>
      </c>
      <c r="BI26" s="32">
        <v>-1.5335265700483092</v>
      </c>
      <c r="BJ26" s="34">
        <v>-1.3177777777777777</v>
      </c>
      <c r="BK26" s="30">
        <v>39</v>
      </c>
      <c r="BL26" s="30">
        <v>37</v>
      </c>
      <c r="BM26" s="30">
        <v>37</v>
      </c>
      <c r="BN26" s="96">
        <v>4255</v>
      </c>
      <c r="BO26" s="30">
        <v>2838</v>
      </c>
      <c r="BP26" s="31">
        <v>2838</v>
      </c>
      <c r="BQ26" s="35">
        <v>469.20542635658916</v>
      </c>
      <c r="BR26" s="35">
        <v>82.402606145073321</v>
      </c>
      <c r="BS26" s="35">
        <v>134.06553911205077</v>
      </c>
      <c r="BT26" s="36">
        <v>2245.5396290050589</v>
      </c>
      <c r="BU26" s="35">
        <v>338.41796040714462</v>
      </c>
      <c r="BV26" s="37">
        <v>641.61551433389536</v>
      </c>
      <c r="BW26" s="32">
        <v>4.7858347386172007</v>
      </c>
      <c r="BX26" s="32">
        <v>-0.14464034828894068</v>
      </c>
      <c r="BY26" s="32">
        <v>0</v>
      </c>
      <c r="BZ26" s="27">
        <v>0.28199523052464232</v>
      </c>
      <c r="CA26" s="28">
        <v>-0.11764786142614192</v>
      </c>
      <c r="CB26" s="38">
        <v>-0.14177660761183675</v>
      </c>
    </row>
    <row r="27" spans="1:80" x14ac:dyDescent="0.25">
      <c r="A27" s="7" t="s">
        <v>189</v>
      </c>
      <c r="B27" s="96">
        <v>5711.0170399999997</v>
      </c>
      <c r="C27" s="30">
        <v>4083.5134299999995</v>
      </c>
      <c r="D27" s="31">
        <v>5937.1102300000002</v>
      </c>
      <c r="E27" s="96">
        <v>5302.6931400000003</v>
      </c>
      <c r="F27" s="30">
        <v>3789.6875800000003</v>
      </c>
      <c r="G27" s="31">
        <v>5295.2855400000008</v>
      </c>
      <c r="H27" s="24">
        <v>1.1212068140899536</v>
      </c>
      <c r="I27" s="25">
        <v>4.4203697141723231E-2</v>
      </c>
      <c r="J27" s="26">
        <v>4.3673813335311173E-2</v>
      </c>
      <c r="K27" s="96">
        <v>3819.5129999999999</v>
      </c>
      <c r="L27" s="30">
        <v>2560.9605799999999</v>
      </c>
      <c r="M27" s="30">
        <v>3664.5501399999998</v>
      </c>
      <c r="N27" s="27">
        <v>0.69204013878352622</v>
      </c>
      <c r="O27" s="28">
        <v>-2.825668005144033E-2</v>
      </c>
      <c r="P27" s="29">
        <v>1.6269240539719121E-2</v>
      </c>
      <c r="Q27" s="96">
        <v>819.78823</v>
      </c>
      <c r="R27" s="30">
        <v>25.213999999999999</v>
      </c>
      <c r="S27" s="31">
        <v>52.17127</v>
      </c>
      <c r="T27" s="27">
        <v>9.8523997631296753E-3</v>
      </c>
      <c r="U27" s="28">
        <v>-0.14474606715852967</v>
      </c>
      <c r="V27" s="29">
        <v>3.1990808634223813E-3</v>
      </c>
      <c r="W27" s="96">
        <v>663.39191000000005</v>
      </c>
      <c r="X27" s="30">
        <v>0</v>
      </c>
      <c r="Y27" s="31">
        <v>572.04471999999998</v>
      </c>
      <c r="Z27" s="27">
        <v>0.108029060128833</v>
      </c>
      <c r="AA27" s="28">
        <v>-1.7075654114541081E-2</v>
      </c>
      <c r="AB27" s="29">
        <v>0.108029060128833</v>
      </c>
      <c r="AC27" s="96">
        <v>1316.9389799999999</v>
      </c>
      <c r="AD27" s="30">
        <v>531.17213000000004</v>
      </c>
      <c r="AE27" s="30">
        <v>600.1261300000001</v>
      </c>
      <c r="AF27" s="30">
        <v>-716.8128499999998</v>
      </c>
      <c r="AG27" s="31">
        <v>68.954000000000065</v>
      </c>
      <c r="AH27" s="96">
        <v>122.083</v>
      </c>
      <c r="AI27" s="30">
        <v>109.65600000000001</v>
      </c>
      <c r="AJ27" s="30">
        <v>109.65600000000001</v>
      </c>
      <c r="AK27" s="30">
        <v>-12.426999999999992</v>
      </c>
      <c r="AL27" s="31">
        <v>0</v>
      </c>
      <c r="AM27" s="27">
        <v>0.10108051000427527</v>
      </c>
      <c r="AN27" s="28">
        <v>-0.12951571668812484</v>
      </c>
      <c r="AO27" s="29">
        <v>-2.8996723511765868E-2</v>
      </c>
      <c r="AP27" s="27">
        <v>1.8469591392444133E-2</v>
      </c>
      <c r="AQ27" s="28">
        <v>-2.9071614949890308E-3</v>
      </c>
      <c r="AR27" s="29">
        <v>-8.3837548447445662E-3</v>
      </c>
      <c r="AS27" s="28">
        <v>2.0708231722665515E-2</v>
      </c>
      <c r="AT27" s="28">
        <v>-2.3145977673320883E-3</v>
      </c>
      <c r="AU27" s="28">
        <v>-8.2271350285958132E-3</v>
      </c>
      <c r="AV27" s="96">
        <v>3665</v>
      </c>
      <c r="AW27" s="30">
        <v>2636</v>
      </c>
      <c r="AX27" s="31">
        <v>3913</v>
      </c>
      <c r="AY27" s="97">
        <v>47.5</v>
      </c>
      <c r="AZ27" s="98">
        <v>52.6</v>
      </c>
      <c r="BA27" s="99">
        <v>52.6</v>
      </c>
      <c r="BB27" s="97">
        <v>70.2</v>
      </c>
      <c r="BC27" s="98">
        <v>73.099999999999994</v>
      </c>
      <c r="BD27" s="98">
        <v>72.5</v>
      </c>
      <c r="BE27" s="33">
        <v>8.2657372201098429</v>
      </c>
      <c r="BF27" s="32">
        <v>-0.30736219509483576</v>
      </c>
      <c r="BG27" s="32">
        <v>-8.6607520067596866E-2</v>
      </c>
      <c r="BH27" s="33">
        <v>5.9969348659003829</v>
      </c>
      <c r="BI27" s="32">
        <v>0.19604850945847119</v>
      </c>
      <c r="BJ27" s="34">
        <v>-1.3097053844258966E-2</v>
      </c>
      <c r="BK27" s="30">
        <v>180</v>
      </c>
      <c r="BL27" s="30">
        <v>180</v>
      </c>
      <c r="BM27" s="30">
        <v>180</v>
      </c>
      <c r="BN27" s="96">
        <v>21566</v>
      </c>
      <c r="BO27" s="30">
        <v>15776</v>
      </c>
      <c r="BP27" s="31">
        <v>23355</v>
      </c>
      <c r="BQ27" s="35">
        <v>226.73027360308291</v>
      </c>
      <c r="BR27" s="35">
        <v>-19.151815796898575</v>
      </c>
      <c r="BS27" s="35">
        <v>-13.488259611927248</v>
      </c>
      <c r="BT27" s="36">
        <v>1353.2546741630465</v>
      </c>
      <c r="BU27" s="35">
        <v>-93.592021607758625</v>
      </c>
      <c r="BV27" s="37">
        <v>-84.411327354404193</v>
      </c>
      <c r="BW27" s="32">
        <v>5.9685663174035266</v>
      </c>
      <c r="BX27" s="32">
        <v>8.4255266926036576E-2</v>
      </c>
      <c r="BY27" s="32">
        <v>-1.6259175767944889E-2</v>
      </c>
      <c r="BZ27" s="27">
        <v>0.47702205882352944</v>
      </c>
      <c r="CA27" s="28">
        <v>3.8153519954990556E-2</v>
      </c>
      <c r="CB27" s="38">
        <v>-7.201391145776892E-3</v>
      </c>
    </row>
    <row r="28" spans="1:80" x14ac:dyDescent="0.25">
      <c r="A28" s="7" t="s">
        <v>188</v>
      </c>
      <c r="B28" s="96">
        <v>5734.1170000000002</v>
      </c>
      <c r="C28" s="30">
        <v>3673.944</v>
      </c>
      <c r="D28" s="31">
        <v>5186.317</v>
      </c>
      <c r="E28" s="96">
        <v>5752.6210000000001</v>
      </c>
      <c r="F28" s="30">
        <v>3604.866</v>
      </c>
      <c r="G28" s="31">
        <v>5098.0320000000002</v>
      </c>
      <c r="H28" s="24">
        <v>1.0173174668185685</v>
      </c>
      <c r="I28" s="25">
        <v>2.0534087555446501E-2</v>
      </c>
      <c r="J28" s="26">
        <v>-1.844965294026002E-3</v>
      </c>
      <c r="K28" s="96">
        <v>4322.68</v>
      </c>
      <c r="L28" s="30">
        <v>2596.248</v>
      </c>
      <c r="M28" s="30">
        <v>3624.7840000000001</v>
      </c>
      <c r="N28" s="27">
        <v>0.71101632943849702</v>
      </c>
      <c r="O28" s="28">
        <v>-4.0411584898289665E-2</v>
      </c>
      <c r="P28" s="29">
        <v>-9.1901914141504504E-3</v>
      </c>
      <c r="Q28" s="96">
        <v>791.08199999999999</v>
      </c>
      <c r="R28" s="30">
        <v>110.15299999999999</v>
      </c>
      <c r="S28" s="31">
        <v>156.29300000000001</v>
      </c>
      <c r="T28" s="27">
        <v>3.0657516469100234E-2</v>
      </c>
      <c r="U28" s="28">
        <v>-0.10685927804943315</v>
      </c>
      <c r="V28" s="29">
        <v>1.0076345803130757E-4</v>
      </c>
      <c r="W28" s="96">
        <v>638.85900000000004</v>
      </c>
      <c r="X28" s="30">
        <v>370.66300000000001</v>
      </c>
      <c r="Y28" s="31">
        <v>504.07600000000002</v>
      </c>
      <c r="Z28" s="27">
        <v>9.8876586102244951E-2</v>
      </c>
      <c r="AA28" s="28">
        <v>-1.2178705042435012E-2</v>
      </c>
      <c r="AB28" s="29">
        <v>-3.94637597179609E-3</v>
      </c>
      <c r="AC28" s="96">
        <v>1116.9860000000001</v>
      </c>
      <c r="AD28" s="30">
        <v>489.392</v>
      </c>
      <c r="AE28" s="30">
        <v>461.024</v>
      </c>
      <c r="AF28" s="30">
        <v>-655.9620000000001</v>
      </c>
      <c r="AG28" s="31">
        <v>-28.367999999999995</v>
      </c>
      <c r="AH28" s="96">
        <v>280.85500000000002</v>
      </c>
      <c r="AI28" s="30">
        <v>0</v>
      </c>
      <c r="AJ28" s="30">
        <v>0</v>
      </c>
      <c r="AK28" s="30">
        <v>-280.85500000000002</v>
      </c>
      <c r="AL28" s="31">
        <v>0</v>
      </c>
      <c r="AM28" s="27">
        <v>8.8892368129445232E-2</v>
      </c>
      <c r="AN28" s="28">
        <v>-0.10590414544012441</v>
      </c>
      <c r="AO28" s="29">
        <v>-4.4313799411486249E-2</v>
      </c>
      <c r="AP28" s="27">
        <v>0</v>
      </c>
      <c r="AQ28" s="28">
        <v>-4.897964237562645E-2</v>
      </c>
      <c r="AR28" s="29">
        <v>0</v>
      </c>
      <c r="AS28" s="28">
        <v>0</v>
      </c>
      <c r="AT28" s="28">
        <v>-4.8822093442276143E-2</v>
      </c>
      <c r="AU28" s="28">
        <v>0</v>
      </c>
      <c r="AV28" s="96">
        <v>2841</v>
      </c>
      <c r="AW28" s="30">
        <v>1862</v>
      </c>
      <c r="AX28" s="31">
        <v>2759</v>
      </c>
      <c r="AY28" s="97">
        <v>36.25</v>
      </c>
      <c r="AZ28" s="98">
        <v>37.75</v>
      </c>
      <c r="BA28" s="99">
        <v>35.75</v>
      </c>
      <c r="BB28" s="97">
        <v>82.25</v>
      </c>
      <c r="BC28" s="98">
        <v>79.58</v>
      </c>
      <c r="BD28" s="98">
        <v>77.75</v>
      </c>
      <c r="BE28" s="33">
        <v>8.5749805749805752</v>
      </c>
      <c r="BF28" s="32">
        <v>-0.13306540203091899</v>
      </c>
      <c r="BG28" s="32">
        <v>0.35423002310419527</v>
      </c>
      <c r="BH28" s="33">
        <v>3.9428367274026437</v>
      </c>
      <c r="BI28" s="32">
        <v>0.10494412355259275</v>
      </c>
      <c r="BJ28" s="34">
        <v>4.3196951914665327E-2</v>
      </c>
      <c r="BK28" s="30">
        <v>110</v>
      </c>
      <c r="BL28" s="30">
        <v>110</v>
      </c>
      <c r="BM28" s="30">
        <v>110</v>
      </c>
      <c r="BN28" s="96">
        <v>12555</v>
      </c>
      <c r="BO28" s="30">
        <v>8472</v>
      </c>
      <c r="BP28" s="31">
        <v>12290</v>
      </c>
      <c r="BQ28" s="35">
        <v>414.81139137510172</v>
      </c>
      <c r="BR28" s="35">
        <v>-43.382236661537092</v>
      </c>
      <c r="BS28" s="35">
        <v>-10.692149701385517</v>
      </c>
      <c r="BT28" s="36">
        <v>1847.7825299021385</v>
      </c>
      <c r="BU28" s="35">
        <v>-177.07526664837178</v>
      </c>
      <c r="BV28" s="37">
        <v>-88.235730033414711</v>
      </c>
      <c r="BW28" s="32">
        <v>4.4545125045306273</v>
      </c>
      <c r="BX28" s="32">
        <v>3.5293919525347661E-2</v>
      </c>
      <c r="BY28" s="32">
        <v>-9.5433789776569355E-2</v>
      </c>
      <c r="BZ28" s="27">
        <v>0.4107620320855615</v>
      </c>
      <c r="CA28" s="28">
        <v>-7.3198859963565788E-3</v>
      </c>
      <c r="CB28" s="38">
        <v>-1.4752784589476153E-2</v>
      </c>
    </row>
    <row r="29" spans="1:80" x14ac:dyDescent="0.25">
      <c r="A29" s="7" t="s">
        <v>187</v>
      </c>
      <c r="B29" s="96">
        <v>3129.4360000000001</v>
      </c>
      <c r="C29" s="30">
        <v>2007.6590000000001</v>
      </c>
      <c r="D29" s="31">
        <v>2782.8776899999998</v>
      </c>
      <c r="E29" s="96">
        <v>3259.2579999999998</v>
      </c>
      <c r="F29" s="30">
        <v>2215.674</v>
      </c>
      <c r="G29" s="31">
        <v>3127.2629999999999</v>
      </c>
      <c r="H29" s="24">
        <v>0.88987644787150932</v>
      </c>
      <c r="I29" s="25">
        <v>-7.0291786738945095E-2</v>
      </c>
      <c r="J29" s="26">
        <v>-1.6240155924897581E-2</v>
      </c>
      <c r="K29" s="96">
        <v>2115.7739999999999</v>
      </c>
      <c r="L29" s="30">
        <v>1463.568</v>
      </c>
      <c r="M29" s="30">
        <v>2050.3539999999998</v>
      </c>
      <c r="N29" s="27">
        <v>0.65563849282903286</v>
      </c>
      <c r="O29" s="28">
        <v>6.480310199735051E-3</v>
      </c>
      <c r="P29" s="29">
        <v>-4.9135558929361833E-3</v>
      </c>
      <c r="Q29" s="96">
        <v>779.51499999999999</v>
      </c>
      <c r="R29" s="30">
        <v>674.89099999999996</v>
      </c>
      <c r="S29" s="31">
        <v>435.24199999999996</v>
      </c>
      <c r="T29" s="27">
        <v>0.13917665383435932</v>
      </c>
      <c r="U29" s="28">
        <v>-9.9992813572025829E-2</v>
      </c>
      <c r="V29" s="29">
        <v>-0.16542185659632677</v>
      </c>
      <c r="W29" s="96">
        <v>363.96899999999999</v>
      </c>
      <c r="X29" s="30">
        <v>161.83699999999999</v>
      </c>
      <c r="Y29" s="31">
        <v>230.00900000000001</v>
      </c>
      <c r="Z29" s="27">
        <v>7.3549618308405798E-2</v>
      </c>
      <c r="AA29" s="28">
        <v>-3.8122731655911235E-2</v>
      </c>
      <c r="AB29" s="29">
        <v>5.0773579319823847E-4</v>
      </c>
      <c r="AC29" s="96">
        <v>96.224999999999994</v>
      </c>
      <c r="AD29" s="30">
        <v>82.712829999999997</v>
      </c>
      <c r="AE29" s="30">
        <v>84.798000000000002</v>
      </c>
      <c r="AF29" s="30">
        <v>-11.426999999999992</v>
      </c>
      <c r="AG29" s="31">
        <v>2.0851700000000051</v>
      </c>
      <c r="AH29" s="96">
        <v>0</v>
      </c>
      <c r="AI29" s="30">
        <v>0</v>
      </c>
      <c r="AJ29" s="30">
        <v>0</v>
      </c>
      <c r="AK29" s="30">
        <v>0</v>
      </c>
      <c r="AL29" s="31">
        <v>0</v>
      </c>
      <c r="AM29" s="27">
        <v>3.047133559074959E-2</v>
      </c>
      <c r="AN29" s="28">
        <v>-2.7701650847851075E-4</v>
      </c>
      <c r="AO29" s="29">
        <v>-1.0727309199027951E-2</v>
      </c>
      <c r="AP29" s="27">
        <v>0</v>
      </c>
      <c r="AQ29" s="28">
        <v>0</v>
      </c>
      <c r="AR29" s="29">
        <v>0</v>
      </c>
      <c r="AS29" s="28">
        <v>0</v>
      </c>
      <c r="AT29" s="28">
        <v>0</v>
      </c>
      <c r="AU29" s="28">
        <v>0</v>
      </c>
      <c r="AV29" s="96">
        <v>2047</v>
      </c>
      <c r="AW29" s="30">
        <v>1125</v>
      </c>
      <c r="AX29" s="31">
        <v>1640</v>
      </c>
      <c r="AY29" s="97">
        <v>29</v>
      </c>
      <c r="AZ29" s="98">
        <v>29</v>
      </c>
      <c r="BA29" s="99">
        <v>29</v>
      </c>
      <c r="BB29" s="97">
        <v>40.950000000000003</v>
      </c>
      <c r="BC29" s="98">
        <v>40.950000000000003</v>
      </c>
      <c r="BD29" s="98">
        <v>40.950000000000003</v>
      </c>
      <c r="BE29" s="33">
        <v>6.2835249042145591</v>
      </c>
      <c r="BF29" s="32">
        <v>-1.5593869731800778</v>
      </c>
      <c r="BG29" s="32">
        <v>-0.18199233716475138</v>
      </c>
      <c r="BH29" s="33">
        <v>4.4498711165377829</v>
      </c>
      <c r="BI29" s="32">
        <v>-1.1043277709944377</v>
      </c>
      <c r="BJ29" s="34">
        <v>-0.12888346221679559</v>
      </c>
      <c r="BK29" s="30">
        <v>80</v>
      </c>
      <c r="BL29" s="30">
        <v>80</v>
      </c>
      <c r="BM29" s="30">
        <v>80</v>
      </c>
      <c r="BN29" s="96">
        <v>11376</v>
      </c>
      <c r="BO29" s="30">
        <v>6029</v>
      </c>
      <c r="BP29" s="31">
        <v>8662</v>
      </c>
      <c r="BQ29" s="35">
        <v>361.03244054490881</v>
      </c>
      <c r="BR29" s="35">
        <v>74.529451796666876</v>
      </c>
      <c r="BS29" s="35">
        <v>-6.470296227358574</v>
      </c>
      <c r="BT29" s="36">
        <v>1906.8676829268293</v>
      </c>
      <c r="BU29" s="35">
        <v>314.65566534011691</v>
      </c>
      <c r="BV29" s="37">
        <v>-62.620317073170781</v>
      </c>
      <c r="BW29" s="32">
        <v>5.2817073170731703</v>
      </c>
      <c r="BX29" s="32">
        <v>-0.27569375767035709</v>
      </c>
      <c r="BY29" s="32">
        <v>-7.7403794037940621E-2</v>
      </c>
      <c r="BZ29" s="27">
        <v>0.39806985294117647</v>
      </c>
      <c r="CA29" s="28">
        <v>-0.12280926793794433</v>
      </c>
      <c r="CB29" s="38">
        <v>-1.8297550373740645E-2</v>
      </c>
    </row>
    <row r="30" spans="1:80" x14ac:dyDescent="0.25">
      <c r="A30" s="7" t="s">
        <v>186</v>
      </c>
      <c r="B30" s="96">
        <v>3187.924</v>
      </c>
      <c r="C30" s="30">
        <v>1859.89</v>
      </c>
      <c r="D30" s="31">
        <v>2284.9090000000001</v>
      </c>
      <c r="E30" s="96">
        <v>3375.1019999999999</v>
      </c>
      <c r="F30" s="30">
        <v>1873.7650000000001</v>
      </c>
      <c r="G30" s="31">
        <v>2396.9499999999998</v>
      </c>
      <c r="H30" s="24">
        <v>0.9532568472433719</v>
      </c>
      <c r="I30" s="25">
        <v>8.7153193132529783E-3</v>
      </c>
      <c r="J30" s="26">
        <v>-3.9338275410749635E-2</v>
      </c>
      <c r="K30" s="96">
        <v>2038.3589999999999</v>
      </c>
      <c r="L30" s="30">
        <v>1273.692</v>
      </c>
      <c r="M30" s="30">
        <v>1273.692</v>
      </c>
      <c r="N30" s="27">
        <v>0.53138029579256973</v>
      </c>
      <c r="O30" s="28">
        <v>-7.2559674021675846E-2</v>
      </c>
      <c r="P30" s="29">
        <v>-0.14836983295890116</v>
      </c>
      <c r="Q30" s="96">
        <v>1096.2289999999998</v>
      </c>
      <c r="R30" s="30">
        <v>174.22900000000001</v>
      </c>
      <c r="S30" s="31">
        <v>678.6930000000001</v>
      </c>
      <c r="T30" s="27">
        <v>0.28314858465967174</v>
      </c>
      <c r="U30" s="28">
        <v>-4.1650191792121372E-2</v>
      </c>
      <c r="V30" s="29">
        <v>0.190165206274442</v>
      </c>
      <c r="W30" s="96">
        <v>240.51400000000001</v>
      </c>
      <c r="X30" s="30">
        <v>108.726</v>
      </c>
      <c r="Y30" s="31">
        <v>139.58557999999999</v>
      </c>
      <c r="Z30" s="27">
        <v>5.8234664886626757E-2</v>
      </c>
      <c r="AA30" s="28">
        <v>-1.3026588847334479E-2</v>
      </c>
      <c r="AB30" s="29">
        <v>2.0924547704231217E-4</v>
      </c>
      <c r="AC30" s="96">
        <v>265.25700000000001</v>
      </c>
      <c r="AD30" s="30">
        <v>345.38099999999997</v>
      </c>
      <c r="AE30" s="30">
        <v>368.22899999999998</v>
      </c>
      <c r="AF30" s="30">
        <v>102.97199999999998</v>
      </c>
      <c r="AG30" s="31">
        <v>22.848000000000013</v>
      </c>
      <c r="AH30" s="96">
        <v>0</v>
      </c>
      <c r="AI30" s="30">
        <v>0</v>
      </c>
      <c r="AJ30" s="30">
        <v>0</v>
      </c>
      <c r="AK30" s="30">
        <v>0</v>
      </c>
      <c r="AL30" s="31">
        <v>0</v>
      </c>
      <c r="AM30" s="27">
        <v>0.16115696511327146</v>
      </c>
      <c r="AN30" s="28">
        <v>7.7950150898127055E-2</v>
      </c>
      <c r="AO30" s="29">
        <v>-2.4542726803992443E-2</v>
      </c>
      <c r="AP30" s="27">
        <v>0</v>
      </c>
      <c r="AQ30" s="28">
        <v>0</v>
      </c>
      <c r="AR30" s="29">
        <v>0</v>
      </c>
      <c r="AS30" s="28">
        <v>0</v>
      </c>
      <c r="AT30" s="28">
        <v>0</v>
      </c>
      <c r="AU30" s="28">
        <v>0</v>
      </c>
      <c r="AV30" s="96">
        <v>1560</v>
      </c>
      <c r="AW30" s="30">
        <v>966</v>
      </c>
      <c r="AX30" s="31">
        <v>1401</v>
      </c>
      <c r="AY30" s="97">
        <v>26</v>
      </c>
      <c r="AZ30" s="98">
        <v>20</v>
      </c>
      <c r="BA30" s="99">
        <v>20</v>
      </c>
      <c r="BB30" s="97">
        <v>36</v>
      </c>
      <c r="BC30" s="98">
        <v>35</v>
      </c>
      <c r="BD30" s="98">
        <v>35</v>
      </c>
      <c r="BE30" s="33">
        <v>7.7833333333333332</v>
      </c>
      <c r="BF30" s="32">
        <v>1.1166666666666663</v>
      </c>
      <c r="BG30" s="32">
        <v>-0.26666666666666572</v>
      </c>
      <c r="BH30" s="33">
        <v>4.4476190476190478</v>
      </c>
      <c r="BI30" s="32">
        <v>-0.36719576719576708</v>
      </c>
      <c r="BJ30" s="34">
        <v>-0.15238095238095273</v>
      </c>
      <c r="BK30" s="30">
        <v>100</v>
      </c>
      <c r="BL30" s="30">
        <v>108</v>
      </c>
      <c r="BM30" s="30">
        <v>108</v>
      </c>
      <c r="BN30" s="96">
        <v>10465</v>
      </c>
      <c r="BO30" s="30">
        <v>5731</v>
      </c>
      <c r="BP30" s="31">
        <v>7995</v>
      </c>
      <c r="BQ30" s="35">
        <v>299.80612883051907</v>
      </c>
      <c r="BR30" s="35">
        <v>-22.707201317593672</v>
      </c>
      <c r="BS30" s="35">
        <v>-27.146409993420889</v>
      </c>
      <c r="BT30" s="36">
        <v>1710.8850820842256</v>
      </c>
      <c r="BU30" s="35">
        <v>-452.64184099269755</v>
      </c>
      <c r="BV30" s="37">
        <v>-228.83023882674752</v>
      </c>
      <c r="BW30" s="32">
        <v>5.7066381156316917</v>
      </c>
      <c r="BX30" s="32">
        <v>-1.0016952177016414</v>
      </c>
      <c r="BY30" s="32">
        <v>-0.22607409968921921</v>
      </c>
      <c r="BZ30" s="27">
        <v>0.27216094771241828</v>
      </c>
      <c r="CA30" s="28">
        <v>-0.11117238562091508</v>
      </c>
      <c r="CB30" s="38">
        <v>-2.1014824745122174E-2</v>
      </c>
    </row>
    <row r="31" spans="1:80" x14ac:dyDescent="0.25">
      <c r="A31" s="7" t="s">
        <v>185</v>
      </c>
      <c r="B31" s="96">
        <v>1962.9259999999999</v>
      </c>
      <c r="C31" s="30">
        <v>1355.4359999999999</v>
      </c>
      <c r="D31" s="31">
        <v>1983.5630000000001</v>
      </c>
      <c r="E31" s="96">
        <v>1822.63</v>
      </c>
      <c r="F31" s="30">
        <v>1226.0250000000001</v>
      </c>
      <c r="G31" s="31">
        <v>1820.3620000000001</v>
      </c>
      <c r="H31" s="24">
        <v>1.0896530470313048</v>
      </c>
      <c r="I31" s="25">
        <v>1.2678565101346573E-2</v>
      </c>
      <c r="J31" s="26">
        <v>-1.5900265503105082E-2</v>
      </c>
      <c r="K31" s="96">
        <v>1483.259</v>
      </c>
      <c r="L31" s="30">
        <v>1002.24</v>
      </c>
      <c r="M31" s="30">
        <v>1489.9760000000001</v>
      </c>
      <c r="N31" s="27">
        <v>0.81850533025848704</v>
      </c>
      <c r="O31" s="28">
        <v>4.7038455907267851E-3</v>
      </c>
      <c r="P31" s="29">
        <v>1.0342346446129413E-3</v>
      </c>
      <c r="Q31" s="96">
        <v>240.56799999999998</v>
      </c>
      <c r="R31" s="30">
        <v>20.364999999999998</v>
      </c>
      <c r="S31" s="31">
        <v>30.984999999999999</v>
      </c>
      <c r="T31" s="27">
        <v>1.7021339711551876E-2</v>
      </c>
      <c r="U31" s="28">
        <v>-0.11496814800674529</v>
      </c>
      <c r="V31" s="29">
        <v>4.1074857352451505E-4</v>
      </c>
      <c r="W31" s="96">
        <v>98.802999999999997</v>
      </c>
      <c r="X31" s="30">
        <v>61.076999999999998</v>
      </c>
      <c r="Y31" s="31">
        <v>84.466999999999999</v>
      </c>
      <c r="Z31" s="27">
        <v>4.6401210308718813E-2</v>
      </c>
      <c r="AA31" s="28">
        <v>-7.8078173052236743E-3</v>
      </c>
      <c r="AB31" s="29">
        <v>-3.415881512410443E-3</v>
      </c>
      <c r="AC31" s="96">
        <v>234.214</v>
      </c>
      <c r="AD31" s="30">
        <v>206.381</v>
      </c>
      <c r="AE31" s="30">
        <v>215.89599999999999</v>
      </c>
      <c r="AF31" s="30">
        <v>-18.318000000000012</v>
      </c>
      <c r="AG31" s="31">
        <v>9.5149999999999864</v>
      </c>
      <c r="AH31" s="96">
        <v>0</v>
      </c>
      <c r="AI31" s="30">
        <v>0</v>
      </c>
      <c r="AJ31" s="30">
        <v>0</v>
      </c>
      <c r="AK31" s="30">
        <v>0</v>
      </c>
      <c r="AL31" s="31">
        <v>0</v>
      </c>
      <c r="AM31" s="27">
        <v>0.10884252226926998</v>
      </c>
      <c r="AN31" s="28">
        <v>-1.0476290564224514E-2</v>
      </c>
      <c r="AO31" s="29">
        <v>-4.3419185402652563E-2</v>
      </c>
      <c r="AP31" s="27">
        <v>0</v>
      </c>
      <c r="AQ31" s="28">
        <v>0</v>
      </c>
      <c r="AR31" s="29">
        <v>0</v>
      </c>
      <c r="AS31" s="28">
        <v>0</v>
      </c>
      <c r="AT31" s="28">
        <v>0</v>
      </c>
      <c r="AU31" s="28">
        <v>0</v>
      </c>
      <c r="AV31" s="96">
        <v>1450</v>
      </c>
      <c r="AW31" s="30">
        <v>917</v>
      </c>
      <c r="AX31" s="31">
        <v>1410</v>
      </c>
      <c r="AY31" s="97">
        <v>16</v>
      </c>
      <c r="AZ31" s="98">
        <v>16</v>
      </c>
      <c r="BA31" s="99">
        <v>16</v>
      </c>
      <c r="BB31" s="97">
        <v>26</v>
      </c>
      <c r="BC31" s="98">
        <v>29</v>
      </c>
      <c r="BD31" s="98">
        <v>30.5</v>
      </c>
      <c r="BE31" s="33">
        <v>9.7916666666666661</v>
      </c>
      <c r="BF31" s="32">
        <v>-0.27777777777777857</v>
      </c>
      <c r="BG31" s="32">
        <v>0.23958333333333215</v>
      </c>
      <c r="BH31" s="33">
        <v>5.1366120218579239</v>
      </c>
      <c r="BI31" s="32">
        <v>-1.059969174723272</v>
      </c>
      <c r="BJ31" s="34">
        <v>-0.1335029206708116</v>
      </c>
      <c r="BK31" s="30">
        <v>60</v>
      </c>
      <c r="BL31" s="30">
        <v>60</v>
      </c>
      <c r="BM31" s="30">
        <v>60</v>
      </c>
      <c r="BN31" s="96">
        <v>7952</v>
      </c>
      <c r="BO31" s="30">
        <v>5203</v>
      </c>
      <c r="BP31" s="31">
        <v>7701</v>
      </c>
      <c r="BQ31" s="35">
        <v>236.37995065575899</v>
      </c>
      <c r="BR31" s="35">
        <v>7.1759768127006396</v>
      </c>
      <c r="BS31" s="35">
        <v>0.74185724810956799</v>
      </c>
      <c r="BT31" s="36">
        <v>1291.0368794326241</v>
      </c>
      <c r="BU31" s="35">
        <v>34.050672536072398</v>
      </c>
      <c r="BV31" s="37">
        <v>-45.958758517212345</v>
      </c>
      <c r="BW31" s="32">
        <v>5.4617021276595743</v>
      </c>
      <c r="BX31" s="32">
        <v>-2.2435803374908581E-2</v>
      </c>
      <c r="BY31" s="32">
        <v>-0.21223462261305404</v>
      </c>
      <c r="BZ31" s="27">
        <v>0.47187499999999999</v>
      </c>
      <c r="CA31" s="28">
        <v>-1.3595085470085477E-2</v>
      </c>
      <c r="CB31" s="38">
        <v>-7.2226058931860182E-3</v>
      </c>
    </row>
    <row r="32" spans="1:80" x14ac:dyDescent="0.25">
      <c r="A32" s="7" t="s">
        <v>184</v>
      </c>
      <c r="B32" s="96">
        <v>9331.527</v>
      </c>
      <c r="C32" s="30">
        <v>6122.0929999999998</v>
      </c>
      <c r="D32" s="31">
        <v>8630.84</v>
      </c>
      <c r="E32" s="96">
        <v>9503.6810000000005</v>
      </c>
      <c r="F32" s="30">
        <v>5925.8010000000004</v>
      </c>
      <c r="G32" s="31">
        <v>8369.4560000000001</v>
      </c>
      <c r="H32" s="24">
        <v>1.0312307036442989</v>
      </c>
      <c r="I32" s="25">
        <v>4.934515845396692E-2</v>
      </c>
      <c r="J32" s="26">
        <v>-1.8942696715447127E-3</v>
      </c>
      <c r="K32" s="96">
        <v>6241.4309999999996</v>
      </c>
      <c r="L32" s="30">
        <v>3880.7939999999999</v>
      </c>
      <c r="M32" s="30">
        <v>5349.6970000000001</v>
      </c>
      <c r="N32" s="27">
        <v>0.63919291767589193</v>
      </c>
      <c r="O32" s="28">
        <v>-1.7545350369931545E-2</v>
      </c>
      <c r="P32" s="29">
        <v>-1.5704875888218561E-2</v>
      </c>
      <c r="Q32" s="96">
        <v>1650.4159999999999</v>
      </c>
      <c r="R32" s="30">
        <v>157.529</v>
      </c>
      <c r="S32" s="31">
        <v>308.18</v>
      </c>
      <c r="T32" s="27">
        <v>3.6821986996526418E-2</v>
      </c>
      <c r="U32" s="28">
        <v>-0.13683872404796255</v>
      </c>
      <c r="V32" s="29">
        <v>1.0238407831448148E-2</v>
      </c>
      <c r="W32" s="96">
        <v>1611.8340000000001</v>
      </c>
      <c r="X32" s="30">
        <v>802.56200000000001</v>
      </c>
      <c r="Y32" s="31">
        <v>1042.789</v>
      </c>
      <c r="Z32" s="27">
        <v>0.1245945973071607</v>
      </c>
      <c r="AA32" s="28">
        <v>-4.500642360252681E-2</v>
      </c>
      <c r="AB32" s="29">
        <v>-1.0840595335994199E-2</v>
      </c>
      <c r="AC32" s="96">
        <v>1663.079</v>
      </c>
      <c r="AD32" s="30">
        <v>2040.1320000000001</v>
      </c>
      <c r="AE32" s="30">
        <v>2108.7840000000001</v>
      </c>
      <c r="AF32" s="30">
        <v>445.70500000000015</v>
      </c>
      <c r="AG32" s="31">
        <v>68.652000000000044</v>
      </c>
      <c r="AH32" s="96">
        <v>0</v>
      </c>
      <c r="AI32" s="30">
        <v>0</v>
      </c>
      <c r="AJ32" s="30">
        <v>0</v>
      </c>
      <c r="AK32" s="30">
        <v>0</v>
      </c>
      <c r="AL32" s="31">
        <v>0</v>
      </c>
      <c r="AM32" s="27">
        <v>0.24433125860287064</v>
      </c>
      <c r="AN32" s="28">
        <v>6.6109730657873012E-2</v>
      </c>
      <c r="AO32" s="29">
        <v>-8.8909677135936338E-2</v>
      </c>
      <c r="AP32" s="27">
        <v>0</v>
      </c>
      <c r="AQ32" s="28">
        <v>0</v>
      </c>
      <c r="AR32" s="29">
        <v>0</v>
      </c>
      <c r="AS32" s="28">
        <v>0</v>
      </c>
      <c r="AT32" s="28">
        <v>0</v>
      </c>
      <c r="AU32" s="28">
        <v>0</v>
      </c>
      <c r="AV32" s="96">
        <v>5314</v>
      </c>
      <c r="AW32" s="30">
        <v>3454</v>
      </c>
      <c r="AX32" s="31">
        <v>5063</v>
      </c>
      <c r="AY32" s="97">
        <v>49</v>
      </c>
      <c r="AZ32" s="98">
        <v>45</v>
      </c>
      <c r="BA32" s="99">
        <v>44</v>
      </c>
      <c r="BB32" s="97">
        <v>127</v>
      </c>
      <c r="BC32" s="98">
        <v>126</v>
      </c>
      <c r="BD32" s="98">
        <v>131</v>
      </c>
      <c r="BE32" s="33">
        <v>12.785353535353535</v>
      </c>
      <c r="BF32" s="32">
        <v>0.73546691403834252</v>
      </c>
      <c r="BG32" s="32">
        <v>-7.2390572390581553E-3</v>
      </c>
      <c r="BH32" s="33">
        <v>4.29431721798134</v>
      </c>
      <c r="BI32" s="32">
        <v>-0.35485163591192315</v>
      </c>
      <c r="BJ32" s="34">
        <v>-0.27446585080172881</v>
      </c>
      <c r="BK32" s="30">
        <v>267</v>
      </c>
      <c r="BL32" s="30">
        <v>268</v>
      </c>
      <c r="BM32" s="30">
        <v>268</v>
      </c>
      <c r="BN32" s="96">
        <v>37730</v>
      </c>
      <c r="BO32" s="30">
        <v>24079</v>
      </c>
      <c r="BP32" s="31">
        <v>35160</v>
      </c>
      <c r="BQ32" s="35">
        <v>238.0391353811149</v>
      </c>
      <c r="BR32" s="35">
        <v>-13.847453540167891</v>
      </c>
      <c r="BS32" s="35">
        <v>-8.0591660433628647</v>
      </c>
      <c r="BT32" s="36">
        <v>1653.0626111001382</v>
      </c>
      <c r="BU32" s="35">
        <v>-135.36061057844677</v>
      </c>
      <c r="BV32" s="37">
        <v>-62.571725900440924</v>
      </c>
      <c r="BW32" s="32">
        <v>6.9444993087102507</v>
      </c>
      <c r="BX32" s="32">
        <v>-0.15561360058594786</v>
      </c>
      <c r="BY32" s="32">
        <v>-2.6838270907584061E-2</v>
      </c>
      <c r="BZ32" s="27">
        <v>0.48233099209833186</v>
      </c>
      <c r="CA32" s="28">
        <v>-3.5291210917129612E-2</v>
      </c>
      <c r="CB32" s="38">
        <v>-1.4061355555663346E-2</v>
      </c>
    </row>
    <row r="33" spans="1:80" x14ac:dyDescent="0.25">
      <c r="A33" s="7" t="s">
        <v>183</v>
      </c>
      <c r="B33" s="96">
        <v>6529.2020000000002</v>
      </c>
      <c r="C33" s="30">
        <v>3590.7539999999999</v>
      </c>
      <c r="D33" s="31">
        <v>5190.6139999999996</v>
      </c>
      <c r="E33" s="96">
        <v>6520.482</v>
      </c>
      <c r="F33" s="30">
        <v>3243.2489999999998</v>
      </c>
      <c r="G33" s="31">
        <v>5758.27</v>
      </c>
      <c r="H33" s="24">
        <v>0.90141900258237273</v>
      </c>
      <c r="I33" s="25">
        <v>-9.9918321866954818E-2</v>
      </c>
      <c r="J33" s="26">
        <v>-0.20572818223137435</v>
      </c>
      <c r="K33" s="96">
        <v>4113.0320000000002</v>
      </c>
      <c r="L33" s="30">
        <v>2317.886</v>
      </c>
      <c r="M33" s="30">
        <v>3920.2159999999999</v>
      </c>
      <c r="N33" s="27">
        <v>0.68079753120294806</v>
      </c>
      <c r="O33" s="28">
        <v>5.0011034131105747E-2</v>
      </c>
      <c r="P33" s="29">
        <v>-3.3882716906278199E-2</v>
      </c>
      <c r="Q33" s="96">
        <v>1442.5410000000002</v>
      </c>
      <c r="R33" s="30">
        <v>160.63199999999998</v>
      </c>
      <c r="S33" s="31">
        <v>758.31499999999994</v>
      </c>
      <c r="T33" s="27">
        <v>0.13169146288729078</v>
      </c>
      <c r="U33" s="28">
        <v>-8.9540801844058854E-2</v>
      </c>
      <c r="V33" s="29">
        <v>8.2163350799689727E-2</v>
      </c>
      <c r="W33" s="96">
        <v>964.90899999999999</v>
      </c>
      <c r="X33" s="30">
        <v>586.32500000000005</v>
      </c>
      <c r="Y33" s="31">
        <v>591.52300000000002</v>
      </c>
      <c r="Z33" s="27">
        <v>0.10272581869207244</v>
      </c>
      <c r="AA33" s="28">
        <v>-4.5255419504735703E-2</v>
      </c>
      <c r="AB33" s="29">
        <v>-7.8057402084377378E-2</v>
      </c>
      <c r="AC33" s="96">
        <v>1667.5329999999999</v>
      </c>
      <c r="AD33" s="30">
        <v>1609.4829999999999</v>
      </c>
      <c r="AE33" s="30">
        <v>1938.768</v>
      </c>
      <c r="AF33" s="30">
        <v>271.23500000000013</v>
      </c>
      <c r="AG33" s="31">
        <v>329.28500000000008</v>
      </c>
      <c r="AH33" s="96">
        <v>525.601</v>
      </c>
      <c r="AI33" s="30">
        <v>417.79500000000002</v>
      </c>
      <c r="AJ33" s="30">
        <v>445.54700000000003</v>
      </c>
      <c r="AK33" s="30">
        <v>-80.053999999999974</v>
      </c>
      <c r="AL33" s="31">
        <v>27.75200000000001</v>
      </c>
      <c r="AM33" s="27">
        <v>0.37351419311857909</v>
      </c>
      <c r="AN33" s="28">
        <v>0.11811805129297775</v>
      </c>
      <c r="AO33" s="29">
        <v>-7.4715621566581736E-2</v>
      </c>
      <c r="AP33" s="27">
        <v>8.5837051262143568E-2</v>
      </c>
      <c r="AQ33" s="28">
        <v>5.3370146573639976E-3</v>
      </c>
      <c r="AR33" s="29">
        <v>-3.051594869274056E-2</v>
      </c>
      <c r="AS33" s="28">
        <v>7.7375149133333446E-2</v>
      </c>
      <c r="AT33" s="28">
        <v>-3.2325421385694664E-3</v>
      </c>
      <c r="AU33" s="28">
        <v>-5.1444747211350547E-2</v>
      </c>
      <c r="AV33" s="96">
        <v>3285</v>
      </c>
      <c r="AW33" s="30">
        <v>2035</v>
      </c>
      <c r="AX33" s="31">
        <v>3320</v>
      </c>
      <c r="AY33" s="97">
        <v>48</v>
      </c>
      <c r="AZ33" s="98">
        <v>49</v>
      </c>
      <c r="BA33" s="99">
        <v>47</v>
      </c>
      <c r="BB33" s="97">
        <v>68</v>
      </c>
      <c r="BC33" s="98">
        <v>62</v>
      </c>
      <c r="BD33" s="98">
        <v>63</v>
      </c>
      <c r="BE33" s="33">
        <v>7.8486997635933813</v>
      </c>
      <c r="BF33" s="32">
        <v>0.24453309692671432</v>
      </c>
      <c r="BG33" s="32">
        <v>0.92693105611038806</v>
      </c>
      <c r="BH33" s="33">
        <v>5.8553791887125222</v>
      </c>
      <c r="BI33" s="32">
        <v>0.48773212988899228</v>
      </c>
      <c r="BJ33" s="34">
        <v>0.38494908118564108</v>
      </c>
      <c r="BK33" s="30">
        <v>156</v>
      </c>
      <c r="BL33" s="30">
        <v>150</v>
      </c>
      <c r="BM33" s="30">
        <v>82</v>
      </c>
      <c r="BN33" s="96">
        <v>16050</v>
      </c>
      <c r="BO33" s="30">
        <v>10213</v>
      </c>
      <c r="BP33" s="31">
        <v>14873</v>
      </c>
      <c r="BQ33" s="35">
        <v>387.16264371680228</v>
      </c>
      <c r="BR33" s="35">
        <v>-19.097917030861254</v>
      </c>
      <c r="BS33" s="35">
        <v>69.601789903035524</v>
      </c>
      <c r="BT33" s="36">
        <v>1734.4186746987953</v>
      </c>
      <c r="BU33" s="35">
        <v>-250.50735269846496</v>
      </c>
      <c r="BV33" s="37">
        <v>140.68452236464282</v>
      </c>
      <c r="BW33" s="32">
        <v>4.479819277108434</v>
      </c>
      <c r="BX33" s="32">
        <v>-0.4060254717500138</v>
      </c>
      <c r="BY33" s="32">
        <v>-0.53885394156478483</v>
      </c>
      <c r="BZ33" s="27">
        <v>0.66683106169296991</v>
      </c>
      <c r="CA33" s="28">
        <v>0.28996433867240073</v>
      </c>
      <c r="CB33" s="38">
        <v>0.29066163259536398</v>
      </c>
    </row>
    <row r="34" spans="1:80" x14ac:dyDescent="0.25">
      <c r="A34" s="23" t="s">
        <v>182</v>
      </c>
      <c r="B34" s="92">
        <v>2626.4560000000001</v>
      </c>
      <c r="C34" s="14">
        <v>1762.067</v>
      </c>
      <c r="D34" s="15">
        <v>2641.9679999999998</v>
      </c>
      <c r="E34" s="92">
        <v>2541.2800000000002</v>
      </c>
      <c r="F34" s="14">
        <v>1736.923</v>
      </c>
      <c r="G34" s="15">
        <v>2532.5790000000002</v>
      </c>
      <c r="H34" s="8">
        <v>1.0431927296246237</v>
      </c>
      <c r="I34" s="9">
        <v>9.6757617973870502E-3</v>
      </c>
      <c r="J34" s="10">
        <v>2.8716555378557551E-2</v>
      </c>
      <c r="K34" s="92">
        <v>2058.029</v>
      </c>
      <c r="L34" s="14">
        <v>1270.2660000000001</v>
      </c>
      <c r="M34" s="14">
        <v>1833.4490000000001</v>
      </c>
      <c r="N34" s="11">
        <v>0.72394543269923661</v>
      </c>
      <c r="O34" s="12">
        <v>-8.5894096986590895E-2</v>
      </c>
      <c r="P34" s="13">
        <v>-7.3857777228719668E-3</v>
      </c>
      <c r="Q34" s="92">
        <v>401.91699999999997</v>
      </c>
      <c r="R34" s="14">
        <v>57.802999999999997</v>
      </c>
      <c r="S34" s="15">
        <v>81.746000000000009</v>
      </c>
      <c r="T34" s="11">
        <v>3.2277769025171578E-2</v>
      </c>
      <c r="U34" s="12">
        <v>-0.12587757001657116</v>
      </c>
      <c r="V34" s="13">
        <v>-1.0011961333299749E-3</v>
      </c>
      <c r="W34" s="92">
        <v>81.334000000000003</v>
      </c>
      <c r="X34" s="14">
        <v>48.816000000000003</v>
      </c>
      <c r="Y34" s="15">
        <v>73.224000000000004</v>
      </c>
      <c r="Z34" s="11">
        <v>2.8912819698812948E-2</v>
      </c>
      <c r="AA34" s="12">
        <v>-3.0923115736166927E-3</v>
      </c>
      <c r="AB34" s="13">
        <v>8.0794688637393641E-4</v>
      </c>
      <c r="AC34" s="92">
        <v>1622.2090000000001</v>
      </c>
      <c r="AD34" s="14">
        <v>1477.1659999999999</v>
      </c>
      <c r="AE34" s="14">
        <v>1489.8219999999999</v>
      </c>
      <c r="AF34" s="14">
        <v>-132.38700000000017</v>
      </c>
      <c r="AG34" s="15">
        <v>12.655999999999949</v>
      </c>
      <c r="AH34" s="92">
        <v>215.559</v>
      </c>
      <c r="AI34" s="14">
        <v>0</v>
      </c>
      <c r="AJ34" s="14">
        <v>0</v>
      </c>
      <c r="AK34" s="14">
        <v>-215.559</v>
      </c>
      <c r="AL34" s="15">
        <v>0</v>
      </c>
      <c r="AM34" s="11">
        <v>0.56390614874971989</v>
      </c>
      <c r="AN34" s="12">
        <v>-5.3735646886681421E-2</v>
      </c>
      <c r="AO34" s="13">
        <v>-0.27440817187486477</v>
      </c>
      <c r="AP34" s="11">
        <v>0</v>
      </c>
      <c r="AQ34" s="12">
        <v>-8.2072191576786357E-2</v>
      </c>
      <c r="AR34" s="13">
        <v>0</v>
      </c>
      <c r="AS34" s="12">
        <v>0</v>
      </c>
      <c r="AT34" s="12">
        <v>-8.4823002581376303E-2</v>
      </c>
      <c r="AU34" s="12">
        <v>0</v>
      </c>
      <c r="AV34" s="92">
        <v>1974</v>
      </c>
      <c r="AW34" s="14">
        <v>1206</v>
      </c>
      <c r="AX34" s="15">
        <v>1862</v>
      </c>
      <c r="AY34" s="93">
        <v>27</v>
      </c>
      <c r="AZ34" s="94">
        <v>27</v>
      </c>
      <c r="BA34" s="95">
        <v>27</v>
      </c>
      <c r="BB34" s="93">
        <v>51</v>
      </c>
      <c r="BC34" s="94">
        <v>51</v>
      </c>
      <c r="BD34" s="94">
        <v>49</v>
      </c>
      <c r="BE34" s="17">
        <v>7.6625514403292181</v>
      </c>
      <c r="BF34" s="16">
        <v>-0.46090534979423925</v>
      </c>
      <c r="BG34" s="16">
        <v>0.21810699588477434</v>
      </c>
      <c r="BH34" s="17">
        <v>4.2222222222222223</v>
      </c>
      <c r="BI34" s="16">
        <v>-7.8431372549019329E-2</v>
      </c>
      <c r="BJ34" s="18">
        <v>0.28104575163398682</v>
      </c>
      <c r="BK34" s="14">
        <v>93</v>
      </c>
      <c r="BL34" s="14">
        <v>93</v>
      </c>
      <c r="BM34" s="14">
        <v>93</v>
      </c>
      <c r="BN34" s="92">
        <v>15518</v>
      </c>
      <c r="BO34" s="14">
        <v>9538</v>
      </c>
      <c r="BP34" s="15">
        <v>14587</v>
      </c>
      <c r="BQ34" s="19">
        <v>173.61890724617811</v>
      </c>
      <c r="BR34" s="19">
        <v>9.8555356776770111</v>
      </c>
      <c r="BS34" s="19">
        <v>-8.4866704430649236</v>
      </c>
      <c r="BT34" s="20">
        <v>1360.1390977443609</v>
      </c>
      <c r="BU34" s="19">
        <v>72.763211219538334</v>
      </c>
      <c r="BV34" s="21">
        <v>-80.095562288806605</v>
      </c>
      <c r="BW34" s="16">
        <v>7.8340494092373794</v>
      </c>
      <c r="BX34" s="16">
        <v>-2.7146132809226842E-2</v>
      </c>
      <c r="BY34" s="16">
        <v>-7.4739977163947202E-2</v>
      </c>
      <c r="BZ34" s="11">
        <v>0.57665243516761544</v>
      </c>
      <c r="CA34" s="12">
        <v>-3.4557143783899069E-2</v>
      </c>
      <c r="CB34" s="22">
        <v>1.0027353482829571E-2</v>
      </c>
    </row>
    <row r="35" spans="1:80" x14ac:dyDescent="0.25">
      <c r="A35" s="7" t="s">
        <v>181</v>
      </c>
      <c r="B35" s="96">
        <v>897.96799999999996</v>
      </c>
      <c r="C35" s="30">
        <v>421.58080000000001</v>
      </c>
      <c r="D35" s="31">
        <v>695.64099999999996</v>
      </c>
      <c r="E35" s="96">
        <v>676.83900000000006</v>
      </c>
      <c r="F35" s="30">
        <v>448.37099999999998</v>
      </c>
      <c r="G35" s="31">
        <v>669.42200000000003</v>
      </c>
      <c r="H35" s="24">
        <v>1.039166624341596</v>
      </c>
      <c r="I35" s="25">
        <v>-0.28754179523824486</v>
      </c>
      <c r="J35" s="26">
        <v>9.89166973837865E-2</v>
      </c>
      <c r="K35" s="96">
        <v>479.91699999999997</v>
      </c>
      <c r="L35" s="30">
        <v>330.50599999999997</v>
      </c>
      <c r="M35" s="30">
        <v>474.38099999999997</v>
      </c>
      <c r="N35" s="27">
        <v>0.70864267980436846</v>
      </c>
      <c r="O35" s="28">
        <v>-4.1368367350436142E-4</v>
      </c>
      <c r="P35" s="29">
        <v>-2.8483494725206393E-2</v>
      </c>
      <c r="Q35" s="96">
        <v>173.13299999999998</v>
      </c>
      <c r="R35" s="30">
        <v>36.090000000000003</v>
      </c>
      <c r="S35" s="31">
        <v>95.927999999999997</v>
      </c>
      <c r="T35" s="27">
        <v>0.14329974216562943</v>
      </c>
      <c r="U35" s="28">
        <v>-0.11249668800461779</v>
      </c>
      <c r="V35" s="29">
        <v>6.2808363374405193E-2</v>
      </c>
      <c r="W35" s="96">
        <v>23.788999999999998</v>
      </c>
      <c r="X35" s="30">
        <v>6.9249999999999998</v>
      </c>
      <c r="Y35" s="31">
        <v>20.118000000000002</v>
      </c>
      <c r="Z35" s="27">
        <v>3.0052791811443307E-2</v>
      </c>
      <c r="AA35" s="28">
        <v>-5.0944145404365308E-3</v>
      </c>
      <c r="AB35" s="29">
        <v>1.460799274995182E-2</v>
      </c>
      <c r="AC35" s="96">
        <v>560.94299999999998</v>
      </c>
      <c r="AD35" s="30">
        <v>491.21899999999999</v>
      </c>
      <c r="AE35" s="30">
        <v>488.41699999999997</v>
      </c>
      <c r="AF35" s="30">
        <v>-72.52600000000001</v>
      </c>
      <c r="AG35" s="31">
        <v>-2.8020000000000209</v>
      </c>
      <c r="AH35" s="96">
        <v>5.069</v>
      </c>
      <c r="AI35" s="30">
        <v>2.21</v>
      </c>
      <c r="AJ35" s="30">
        <v>2.21</v>
      </c>
      <c r="AK35" s="30">
        <v>-2.859</v>
      </c>
      <c r="AL35" s="31">
        <v>0</v>
      </c>
      <c r="AM35" s="27">
        <v>0.7021107151533621</v>
      </c>
      <c r="AN35" s="28">
        <v>7.7430325651731691E-2</v>
      </c>
      <c r="AO35" s="29">
        <v>-0.46307280364066261</v>
      </c>
      <c r="AP35" s="27">
        <v>3.1769260293743468E-3</v>
      </c>
      <c r="AQ35" s="28">
        <v>-2.4680412745830323E-3</v>
      </c>
      <c r="AR35" s="29">
        <v>-2.0652481872882713E-3</v>
      </c>
      <c r="AS35" s="28">
        <v>3.3013554977278903E-3</v>
      </c>
      <c r="AT35" s="28">
        <v>-4.1878701526852791E-3</v>
      </c>
      <c r="AU35" s="28">
        <v>-1.6275984265892488E-3</v>
      </c>
      <c r="AV35" s="96">
        <v>460</v>
      </c>
      <c r="AW35" s="30">
        <v>291</v>
      </c>
      <c r="AX35" s="31">
        <v>427</v>
      </c>
      <c r="AY35" s="97">
        <v>13</v>
      </c>
      <c r="AZ35" s="98">
        <v>14</v>
      </c>
      <c r="BA35" s="99">
        <v>14</v>
      </c>
      <c r="BB35" s="97">
        <v>12</v>
      </c>
      <c r="BC35" s="98">
        <v>14.5</v>
      </c>
      <c r="BD35" s="98">
        <v>14.5</v>
      </c>
      <c r="BE35" s="33">
        <v>3.3888888888888888</v>
      </c>
      <c r="BF35" s="32">
        <v>-0.54273504273504303</v>
      </c>
      <c r="BG35" s="32">
        <v>-7.5396825396825129E-2</v>
      </c>
      <c r="BH35" s="33">
        <v>3.2720306513409962</v>
      </c>
      <c r="BI35" s="32">
        <v>-0.98722860791826328</v>
      </c>
      <c r="BJ35" s="34">
        <v>-7.2796934865900553E-2</v>
      </c>
      <c r="BK35" s="30">
        <v>40</v>
      </c>
      <c r="BL35" s="30">
        <v>40</v>
      </c>
      <c r="BM35" s="30">
        <v>42</v>
      </c>
      <c r="BN35" s="96">
        <v>2485</v>
      </c>
      <c r="BO35" s="30">
        <v>1511</v>
      </c>
      <c r="BP35" s="31">
        <v>2091</v>
      </c>
      <c r="BQ35" s="35">
        <v>320.14442850310854</v>
      </c>
      <c r="BR35" s="35">
        <v>47.77460958962763</v>
      </c>
      <c r="BS35" s="35">
        <v>23.406506597086036</v>
      </c>
      <c r="BT35" s="36">
        <v>1567.7330210772834</v>
      </c>
      <c r="BU35" s="35">
        <v>96.34389064250081</v>
      </c>
      <c r="BV35" s="37">
        <v>26.93920664429379</v>
      </c>
      <c r="BW35" s="32">
        <v>4.8969555035128804</v>
      </c>
      <c r="BX35" s="32">
        <v>-0.50521840953059804</v>
      </c>
      <c r="BY35" s="32">
        <v>-0.29548435903007508</v>
      </c>
      <c r="BZ35" s="27">
        <v>0.18303571428571427</v>
      </c>
      <c r="CA35" s="28">
        <v>-4.4528388278388287E-2</v>
      </c>
      <c r="CB35" s="38">
        <v>-2.5665943172849259E-2</v>
      </c>
    </row>
    <row r="36" spans="1:80" x14ac:dyDescent="0.25">
      <c r="A36" s="7" t="s">
        <v>180</v>
      </c>
      <c r="B36" s="96">
        <v>3764.8830600000001</v>
      </c>
      <c r="C36" s="30">
        <v>2486.3297899999998</v>
      </c>
      <c r="D36" s="31">
        <v>3610.4393699999996</v>
      </c>
      <c r="E36" s="96">
        <v>3605.9528399999999</v>
      </c>
      <c r="F36" s="30">
        <v>2444.4171699999997</v>
      </c>
      <c r="G36" s="31">
        <v>3544.8056699999997</v>
      </c>
      <c r="H36" s="24">
        <v>1.0185154578586533</v>
      </c>
      <c r="I36" s="25">
        <v>-2.5558945510415709E-2</v>
      </c>
      <c r="J36" s="26">
        <v>1.3691947271436966E-3</v>
      </c>
      <c r="K36" s="96">
        <v>2795.7011600000001</v>
      </c>
      <c r="L36" s="30">
        <v>1816.4668000000001</v>
      </c>
      <c r="M36" s="30">
        <v>2598.2617700000001</v>
      </c>
      <c r="N36" s="27">
        <v>0.73297721000316507</v>
      </c>
      <c r="O36" s="28">
        <v>-4.2324432599570749E-2</v>
      </c>
      <c r="P36" s="29">
        <v>-1.0131135942547775E-2</v>
      </c>
      <c r="Q36" s="96">
        <v>496.45979</v>
      </c>
      <c r="R36" s="30">
        <v>35.076990000000002</v>
      </c>
      <c r="S36" s="31">
        <v>56.495710000000003</v>
      </c>
      <c r="T36" s="27">
        <v>1.5937604274933358E-2</v>
      </c>
      <c r="U36" s="28">
        <v>-0.12174023346406491</v>
      </c>
      <c r="V36" s="29">
        <v>1.5877664360836145E-3</v>
      </c>
      <c r="W36" s="96">
        <v>313.79188999999997</v>
      </c>
      <c r="X36" s="30">
        <v>209.16300000000001</v>
      </c>
      <c r="Y36" s="31">
        <v>320.92638999999997</v>
      </c>
      <c r="Z36" s="27">
        <v>9.0534268977289237E-2</v>
      </c>
      <c r="AA36" s="28">
        <v>3.5137493190232766E-3</v>
      </c>
      <c r="AB36" s="29">
        <v>4.9666324187553068E-3</v>
      </c>
      <c r="AC36" s="96">
        <v>969.10768999999993</v>
      </c>
      <c r="AD36" s="30">
        <v>986.9504300000001</v>
      </c>
      <c r="AE36" s="30">
        <v>846.86143000000015</v>
      </c>
      <c r="AF36" s="30">
        <v>-122.24625999999978</v>
      </c>
      <c r="AG36" s="31">
        <v>-140.08899999999994</v>
      </c>
      <c r="AH36" s="96">
        <v>134.49370999999999</v>
      </c>
      <c r="AI36" s="30">
        <v>49.181129999999996</v>
      </c>
      <c r="AJ36" s="30">
        <v>41.903500000000001</v>
      </c>
      <c r="AK36" s="30">
        <v>-92.590209999999985</v>
      </c>
      <c r="AL36" s="31">
        <v>-7.2776299999999949</v>
      </c>
      <c r="AM36" s="27">
        <v>0.23455910575227309</v>
      </c>
      <c r="AN36" s="28">
        <v>-2.2848010101147315E-2</v>
      </c>
      <c r="AO36" s="29">
        <v>-0.16239162619386996</v>
      </c>
      <c r="AP36" s="27">
        <v>1.160620514726993E-2</v>
      </c>
      <c r="AQ36" s="28">
        <v>-2.4117005336723164E-2</v>
      </c>
      <c r="AR36" s="29">
        <v>-8.174408911977616E-3</v>
      </c>
      <c r="AS36" s="28">
        <v>1.1821099349573091E-2</v>
      </c>
      <c r="AT36" s="28">
        <v>-2.5476590322929666E-2</v>
      </c>
      <c r="AU36" s="28">
        <v>-8.2986783232371526E-3</v>
      </c>
      <c r="AV36" s="96">
        <v>1609</v>
      </c>
      <c r="AW36" s="30">
        <v>1182</v>
      </c>
      <c r="AX36" s="31">
        <v>1733</v>
      </c>
      <c r="AY36" s="97">
        <v>30.5</v>
      </c>
      <c r="AZ36" s="98">
        <v>30</v>
      </c>
      <c r="BA36" s="99">
        <v>30</v>
      </c>
      <c r="BB36" s="97">
        <v>50.32</v>
      </c>
      <c r="BC36" s="98">
        <v>51</v>
      </c>
      <c r="BD36" s="98">
        <v>52</v>
      </c>
      <c r="BE36" s="33">
        <v>6.4185185185185185</v>
      </c>
      <c r="BF36" s="32">
        <v>0.55695203400121418</v>
      </c>
      <c r="BG36" s="32">
        <v>-0.14814814814814792</v>
      </c>
      <c r="BH36" s="33">
        <v>3.7029914529914532</v>
      </c>
      <c r="BI36" s="32">
        <v>0.15017392958569431</v>
      </c>
      <c r="BJ36" s="34">
        <v>-0.15975364504776257</v>
      </c>
      <c r="BK36" s="30">
        <v>80</v>
      </c>
      <c r="BL36" s="30">
        <v>80</v>
      </c>
      <c r="BM36" s="30">
        <v>80</v>
      </c>
      <c r="BN36" s="96">
        <v>7791</v>
      </c>
      <c r="BO36" s="30">
        <v>5280</v>
      </c>
      <c r="BP36" s="31">
        <v>8039</v>
      </c>
      <c r="BQ36" s="35">
        <v>440.95107227267073</v>
      </c>
      <c r="BR36" s="35">
        <v>-21.88461505886562</v>
      </c>
      <c r="BS36" s="35">
        <v>-22.006725075814131</v>
      </c>
      <c r="BT36" s="36">
        <v>2045.4735545297171</v>
      </c>
      <c r="BU36" s="35">
        <v>-195.64070277295514</v>
      </c>
      <c r="BV36" s="37">
        <v>-22.561276265545075</v>
      </c>
      <c r="BW36" s="32">
        <v>4.6387766878245813</v>
      </c>
      <c r="BX36" s="32">
        <v>-0.20336128607224868</v>
      </c>
      <c r="BY36" s="32">
        <v>0.17177161168244925</v>
      </c>
      <c r="BZ36" s="27">
        <v>0.36943933823529412</v>
      </c>
      <c r="CA36" s="28">
        <v>1.2708569004524883E-2</v>
      </c>
      <c r="CB36" s="38">
        <v>4.7984542573935585E-3</v>
      </c>
    </row>
    <row r="37" spans="1:80" x14ac:dyDescent="0.25">
      <c r="A37" s="7" t="s">
        <v>179</v>
      </c>
      <c r="B37" s="96">
        <v>2039.3610000000001</v>
      </c>
      <c r="C37" s="30">
        <v>1407.3150000000001</v>
      </c>
      <c r="D37" s="31">
        <v>2000.395</v>
      </c>
      <c r="E37" s="96">
        <v>1942.5550000000001</v>
      </c>
      <c r="F37" s="30">
        <v>1447.35</v>
      </c>
      <c r="G37" s="31">
        <v>2073.66</v>
      </c>
      <c r="H37" s="24">
        <v>0.96466874993972018</v>
      </c>
      <c r="I37" s="25">
        <v>-8.5165617684362482E-2</v>
      </c>
      <c r="J37" s="26">
        <v>-7.6703525579481235E-3</v>
      </c>
      <c r="K37" s="96">
        <v>1523.6010000000001</v>
      </c>
      <c r="L37" s="30">
        <v>1133.239</v>
      </c>
      <c r="M37" s="30">
        <v>1639.6020000000001</v>
      </c>
      <c r="N37" s="27">
        <v>0.79068024652064473</v>
      </c>
      <c r="O37" s="28">
        <v>6.351874865788032E-3</v>
      </c>
      <c r="P37" s="29">
        <v>7.7051541103776433E-3</v>
      </c>
      <c r="Q37" s="96">
        <v>364.48</v>
      </c>
      <c r="R37" s="30">
        <v>18.377000000000002</v>
      </c>
      <c r="S37" s="31">
        <v>24.514000000000003</v>
      </c>
      <c r="T37" s="27">
        <v>1.1821610100016398E-2</v>
      </c>
      <c r="U37" s="28">
        <v>-0.17580756899658576</v>
      </c>
      <c r="V37" s="29">
        <v>-8.7538786177584517E-4</v>
      </c>
      <c r="W37" s="96">
        <v>54.473999999999997</v>
      </c>
      <c r="X37" s="30">
        <v>45.024000000000001</v>
      </c>
      <c r="Y37" s="31">
        <v>60.493000000000002</v>
      </c>
      <c r="Z37" s="27">
        <v>2.9172091856910009E-2</v>
      </c>
      <c r="AA37" s="28">
        <v>1.129642608368786E-3</v>
      </c>
      <c r="AB37" s="29">
        <v>-1.9357949707405273E-3</v>
      </c>
      <c r="AC37" s="96">
        <v>34.930999999999997</v>
      </c>
      <c r="AD37" s="30">
        <v>313.58300000000003</v>
      </c>
      <c r="AE37" s="30">
        <v>224.846</v>
      </c>
      <c r="AF37" s="30">
        <v>189.91500000000002</v>
      </c>
      <c r="AG37" s="31">
        <v>-88.737000000000023</v>
      </c>
      <c r="AH37" s="96">
        <v>0</v>
      </c>
      <c r="AI37" s="30">
        <v>0</v>
      </c>
      <c r="AJ37" s="30">
        <v>0</v>
      </c>
      <c r="AK37" s="30">
        <v>0</v>
      </c>
      <c r="AL37" s="31">
        <v>0</v>
      </c>
      <c r="AM37" s="27">
        <v>0.11240080084183374</v>
      </c>
      <c r="AN37" s="28">
        <v>9.5272396405346044E-2</v>
      </c>
      <c r="AO37" s="29">
        <v>-0.11042280297110083</v>
      </c>
      <c r="AP37" s="27">
        <v>0</v>
      </c>
      <c r="AQ37" s="28">
        <v>0</v>
      </c>
      <c r="AR37" s="29">
        <v>0</v>
      </c>
      <c r="AS37" s="28">
        <v>0</v>
      </c>
      <c r="AT37" s="28">
        <v>0</v>
      </c>
      <c r="AU37" s="28">
        <v>0</v>
      </c>
      <c r="AV37" s="96">
        <v>1289</v>
      </c>
      <c r="AW37" s="30">
        <v>877</v>
      </c>
      <c r="AX37" s="31">
        <v>1302</v>
      </c>
      <c r="AY37" s="97">
        <v>19</v>
      </c>
      <c r="AZ37" s="98">
        <v>20</v>
      </c>
      <c r="BA37" s="99">
        <v>20</v>
      </c>
      <c r="BB37" s="97">
        <v>27</v>
      </c>
      <c r="BC37" s="98">
        <v>26</v>
      </c>
      <c r="BD37" s="98">
        <v>26</v>
      </c>
      <c r="BE37" s="33">
        <v>7.2333333333333325</v>
      </c>
      <c r="BF37" s="32">
        <v>-0.30467836257309955</v>
      </c>
      <c r="BG37" s="32">
        <v>-7.5000000000001066E-2</v>
      </c>
      <c r="BH37" s="33">
        <v>5.5641025641025648</v>
      </c>
      <c r="BI37" s="32">
        <v>0.25957581513137118</v>
      </c>
      <c r="BJ37" s="34">
        <v>-5.7692307692307487E-2</v>
      </c>
      <c r="BK37" s="30">
        <v>66</v>
      </c>
      <c r="BL37" s="30">
        <v>66</v>
      </c>
      <c r="BM37" s="30">
        <v>66</v>
      </c>
      <c r="BN37" s="96">
        <v>6653</v>
      </c>
      <c r="BO37" s="30">
        <v>5549</v>
      </c>
      <c r="BP37" s="31">
        <v>8059</v>
      </c>
      <c r="BQ37" s="35">
        <v>257.30983993051245</v>
      </c>
      <c r="BR37" s="35">
        <v>-34.671972785555511</v>
      </c>
      <c r="BS37" s="35">
        <v>-3.5209403902660483</v>
      </c>
      <c r="BT37" s="36">
        <v>1592.6728110599076</v>
      </c>
      <c r="BU37" s="35">
        <v>85.647985613825313</v>
      </c>
      <c r="BV37" s="37">
        <v>-57.669264196648783</v>
      </c>
      <c r="BW37" s="32">
        <v>6.1897081413210442</v>
      </c>
      <c r="BX37" s="32">
        <v>1.0283427417865214</v>
      </c>
      <c r="BY37" s="32">
        <v>-0.13754385411795234</v>
      </c>
      <c r="BZ37" s="27">
        <v>0.44891934046345811</v>
      </c>
      <c r="CA37" s="28">
        <v>7.9677471221588858E-2</v>
      </c>
      <c r="CB37" s="38">
        <v>-1.5587607468904197E-2</v>
      </c>
    </row>
    <row r="38" spans="1:80" x14ac:dyDescent="0.25">
      <c r="A38" s="7" t="s">
        <v>178</v>
      </c>
      <c r="B38" s="96">
        <v>2986.9920000000002</v>
      </c>
      <c r="C38" s="30">
        <v>2194.58</v>
      </c>
      <c r="D38" s="31">
        <v>3227.2060000000001</v>
      </c>
      <c r="E38" s="96">
        <v>2845.6775200000002</v>
      </c>
      <c r="F38" s="30">
        <v>1959.8510000000001</v>
      </c>
      <c r="G38" s="31">
        <v>2838.0120000000002</v>
      </c>
      <c r="H38" s="24">
        <v>1.1371361361403687</v>
      </c>
      <c r="I38" s="25">
        <v>8.7476791746349036E-2</v>
      </c>
      <c r="J38" s="26">
        <v>1.7367337389851523E-2</v>
      </c>
      <c r="K38" s="96">
        <v>2171.4865199999999</v>
      </c>
      <c r="L38" s="30">
        <v>1400.8489999999999</v>
      </c>
      <c r="M38" s="30">
        <v>2028.89</v>
      </c>
      <c r="N38" s="27">
        <v>0.71489831614524535</v>
      </c>
      <c r="O38" s="28">
        <v>-4.8184114923753518E-2</v>
      </c>
      <c r="P38" s="29">
        <v>1.2510124268394485E-4</v>
      </c>
      <c r="Q38" s="96">
        <v>544.57299999999998</v>
      </c>
      <c r="R38" s="30">
        <v>64.58</v>
      </c>
      <c r="S38" s="31">
        <v>82.772999999999996</v>
      </c>
      <c r="T38" s="27">
        <v>2.9165838622246837E-2</v>
      </c>
      <c r="U38" s="28">
        <v>-0.16220264785333946</v>
      </c>
      <c r="V38" s="29">
        <v>-3.7856459548970336E-3</v>
      </c>
      <c r="W38" s="96">
        <v>129.61799999999999</v>
      </c>
      <c r="X38" s="30">
        <v>73.98</v>
      </c>
      <c r="Y38" s="31">
        <v>105.501</v>
      </c>
      <c r="Z38" s="27">
        <v>3.7174261419613448E-2</v>
      </c>
      <c r="AA38" s="28">
        <v>-8.3748210358012415E-3</v>
      </c>
      <c r="AB38" s="29">
        <v>-5.7350614026738245E-4</v>
      </c>
      <c r="AC38" s="96">
        <v>623.86856</v>
      </c>
      <c r="AD38" s="30">
        <v>284.68799999999999</v>
      </c>
      <c r="AE38" s="30">
        <v>286.73500000000001</v>
      </c>
      <c r="AF38" s="30">
        <v>-337.13355999999999</v>
      </c>
      <c r="AG38" s="31">
        <v>2.0470000000000255</v>
      </c>
      <c r="AH38" s="96">
        <v>0</v>
      </c>
      <c r="AI38" s="30">
        <v>0</v>
      </c>
      <c r="AJ38" s="30">
        <v>0</v>
      </c>
      <c r="AK38" s="30">
        <v>0</v>
      </c>
      <c r="AL38" s="31">
        <v>0</v>
      </c>
      <c r="AM38" s="27">
        <v>8.8849301841902872E-2</v>
      </c>
      <c r="AN38" s="28">
        <v>-0.12001250963934648</v>
      </c>
      <c r="AO38" s="29">
        <v>-4.0873925381529397E-2</v>
      </c>
      <c r="AP38" s="27">
        <v>0</v>
      </c>
      <c r="AQ38" s="28">
        <v>0</v>
      </c>
      <c r="AR38" s="29">
        <v>0</v>
      </c>
      <c r="AS38" s="28">
        <v>0</v>
      </c>
      <c r="AT38" s="28">
        <v>0</v>
      </c>
      <c r="AU38" s="28">
        <v>0</v>
      </c>
      <c r="AV38" s="96">
        <v>2503</v>
      </c>
      <c r="AW38" s="30">
        <v>1765</v>
      </c>
      <c r="AX38" s="31">
        <v>2639</v>
      </c>
      <c r="AY38" s="97">
        <v>21</v>
      </c>
      <c r="AZ38" s="98">
        <v>20</v>
      </c>
      <c r="BA38" s="99">
        <v>20</v>
      </c>
      <c r="BB38" s="97">
        <v>42</v>
      </c>
      <c r="BC38" s="98">
        <v>44</v>
      </c>
      <c r="BD38" s="98">
        <v>44</v>
      </c>
      <c r="BE38" s="33">
        <v>14.66111111111111</v>
      </c>
      <c r="BF38" s="32">
        <v>1.4177248677248659</v>
      </c>
      <c r="BG38" s="32">
        <v>-4.7222222222224275E-2</v>
      </c>
      <c r="BH38" s="33">
        <v>6.6641414141414144</v>
      </c>
      <c r="BI38" s="32">
        <v>4.2448292448292513E-2</v>
      </c>
      <c r="BJ38" s="34">
        <v>-2.1464646464647075E-2</v>
      </c>
      <c r="BK38" s="30">
        <v>67</v>
      </c>
      <c r="BL38" s="30">
        <v>67</v>
      </c>
      <c r="BM38" s="30">
        <v>67</v>
      </c>
      <c r="BN38" s="96">
        <v>11798</v>
      </c>
      <c r="BO38" s="30">
        <v>8124</v>
      </c>
      <c r="BP38" s="31">
        <v>12220</v>
      </c>
      <c r="BQ38" s="35">
        <v>232.24320785597382</v>
      </c>
      <c r="BR38" s="35">
        <v>-8.9567853632158858</v>
      </c>
      <c r="BS38" s="35">
        <v>-8.9989142513624643</v>
      </c>
      <c r="BT38" s="36">
        <v>1075.4118984463812</v>
      </c>
      <c r="BU38" s="35">
        <v>-61.494821489695596</v>
      </c>
      <c r="BV38" s="37">
        <v>-34.985268692428917</v>
      </c>
      <c r="BW38" s="32">
        <v>4.6305418719211824</v>
      </c>
      <c r="BX38" s="32">
        <v>-8.30018755818136E-2</v>
      </c>
      <c r="BY38" s="32">
        <v>2.7709010731380879E-2</v>
      </c>
      <c r="BZ38" s="27">
        <v>0.67054433713784023</v>
      </c>
      <c r="CA38" s="28">
        <v>2.5527662270419138E-2</v>
      </c>
      <c r="CB38" s="38">
        <v>6.3421921914641466E-4</v>
      </c>
    </row>
    <row r="39" spans="1:80" x14ac:dyDescent="0.25">
      <c r="A39" s="23" t="s">
        <v>177</v>
      </c>
      <c r="B39" s="92">
        <v>1738.498</v>
      </c>
      <c r="C39" s="14">
        <v>1159.028</v>
      </c>
      <c r="D39" s="15">
        <v>1608.2342100000001</v>
      </c>
      <c r="E39" s="92">
        <v>1675.2170000000001</v>
      </c>
      <c r="F39" s="14">
        <v>1121.0615400000002</v>
      </c>
      <c r="G39" s="15">
        <v>1592.626</v>
      </c>
      <c r="H39" s="8">
        <v>1.0098002983751364</v>
      </c>
      <c r="I39" s="9">
        <v>-2.7974509306495143E-2</v>
      </c>
      <c r="J39" s="10">
        <v>-2.4066227810392915E-2</v>
      </c>
      <c r="K39" s="92">
        <v>1370.59</v>
      </c>
      <c r="L39" s="14">
        <v>888.45554000000004</v>
      </c>
      <c r="M39" s="14">
        <v>1291.222</v>
      </c>
      <c r="N39" s="11">
        <v>0.81075029542403554</v>
      </c>
      <c r="O39" s="12">
        <v>-7.4063971119163741E-3</v>
      </c>
      <c r="P39" s="13">
        <v>1.823756681861044E-2</v>
      </c>
      <c r="Q39" s="92">
        <v>245.952</v>
      </c>
      <c r="R39" s="14">
        <v>27.718999999999998</v>
      </c>
      <c r="S39" s="15">
        <v>35.530999999999999</v>
      </c>
      <c r="T39" s="11">
        <v>2.230969480593686E-2</v>
      </c>
      <c r="U39" s="12">
        <v>-0.1245082995195744</v>
      </c>
      <c r="V39" s="13">
        <v>-2.4159772566334017E-3</v>
      </c>
      <c r="W39" s="92">
        <v>58.674999999999997</v>
      </c>
      <c r="X39" s="14">
        <v>33.765999999999998</v>
      </c>
      <c r="Y39" s="15">
        <v>41.63</v>
      </c>
      <c r="Z39" s="11">
        <v>2.6139219126147636E-2</v>
      </c>
      <c r="AA39" s="12">
        <v>-8.8860940123890418E-3</v>
      </c>
      <c r="AB39" s="13">
        <v>-3.9804476318431835E-3</v>
      </c>
      <c r="AC39" s="92">
        <v>339.202</v>
      </c>
      <c r="AD39" s="14">
        <v>288.94195999999994</v>
      </c>
      <c r="AE39" s="14">
        <v>291.64299999999997</v>
      </c>
      <c r="AF39" s="14">
        <v>-47.559000000000026</v>
      </c>
      <c r="AG39" s="15">
        <v>2.7010400000000345</v>
      </c>
      <c r="AH39" s="92">
        <v>0</v>
      </c>
      <c r="AI39" s="14">
        <v>0</v>
      </c>
      <c r="AJ39" s="14">
        <v>0</v>
      </c>
      <c r="AK39" s="14">
        <v>0</v>
      </c>
      <c r="AL39" s="15">
        <v>0</v>
      </c>
      <c r="AM39" s="11">
        <v>0.18134361163726267</v>
      </c>
      <c r="AN39" s="12">
        <v>-1.3768490878817291E-2</v>
      </c>
      <c r="AO39" s="13">
        <v>-6.7953178431657074E-2</v>
      </c>
      <c r="AP39" s="11">
        <v>0</v>
      </c>
      <c r="AQ39" s="12">
        <v>0</v>
      </c>
      <c r="AR39" s="13">
        <v>0</v>
      </c>
      <c r="AS39" s="12">
        <v>0</v>
      </c>
      <c r="AT39" s="12">
        <v>0</v>
      </c>
      <c r="AU39" s="12">
        <v>0</v>
      </c>
      <c r="AV39" s="92">
        <v>1247</v>
      </c>
      <c r="AW39" s="14">
        <v>798</v>
      </c>
      <c r="AX39" s="15">
        <v>1182</v>
      </c>
      <c r="AY39" s="93">
        <v>18</v>
      </c>
      <c r="AZ39" s="94">
        <v>18</v>
      </c>
      <c r="BA39" s="95">
        <v>18</v>
      </c>
      <c r="BB39" s="93">
        <v>22</v>
      </c>
      <c r="BC39" s="94">
        <v>22</v>
      </c>
      <c r="BD39" s="94">
        <v>23</v>
      </c>
      <c r="BE39" s="17">
        <v>7.2962962962962967</v>
      </c>
      <c r="BF39" s="16">
        <v>-0.40123456790123324</v>
      </c>
      <c r="BG39" s="16">
        <v>-9.259259259259256E-2</v>
      </c>
      <c r="BH39" s="17">
        <v>5.7101449275362315</v>
      </c>
      <c r="BI39" s="16">
        <v>-0.58783487044356608</v>
      </c>
      <c r="BJ39" s="18">
        <v>-0.33530961791831437</v>
      </c>
      <c r="BK39" s="14">
        <v>78</v>
      </c>
      <c r="BL39" s="14">
        <v>78</v>
      </c>
      <c r="BM39" s="14">
        <v>78</v>
      </c>
      <c r="BN39" s="92">
        <v>11714</v>
      </c>
      <c r="BO39" s="14">
        <v>6567</v>
      </c>
      <c r="BP39" s="15">
        <v>9803</v>
      </c>
      <c r="BQ39" s="19">
        <v>162.46312353361216</v>
      </c>
      <c r="BR39" s="19">
        <v>19.45330622099479</v>
      </c>
      <c r="BS39" s="19">
        <v>-8.2482423868995056</v>
      </c>
      <c r="BT39" s="20">
        <v>1347.3993231810491</v>
      </c>
      <c r="BU39" s="19">
        <v>4.0015685699825099</v>
      </c>
      <c r="BV39" s="21">
        <v>-57.439699375341888</v>
      </c>
      <c r="BW39" s="16">
        <v>8.2935702199661598</v>
      </c>
      <c r="BX39" s="16">
        <v>-1.1001747680049707</v>
      </c>
      <c r="BY39" s="16">
        <v>6.4246911695482467E-2</v>
      </c>
      <c r="BZ39" s="11">
        <v>0.46205693815987936</v>
      </c>
      <c r="CA39" s="12">
        <v>-8.8051073486593801E-2</v>
      </c>
      <c r="CB39" s="22">
        <v>-3.093933068339938E-3</v>
      </c>
    </row>
    <row r="40" spans="1:80" x14ac:dyDescent="0.25">
      <c r="A40" s="7" t="s">
        <v>176</v>
      </c>
      <c r="B40" s="96">
        <v>5869.6890000000003</v>
      </c>
      <c r="C40" s="30">
        <v>3840.7249999999999</v>
      </c>
      <c r="D40" s="31">
        <v>5941.1329999999998</v>
      </c>
      <c r="E40" s="96">
        <v>5537.4690000000001</v>
      </c>
      <c r="F40" s="30">
        <v>3625.326</v>
      </c>
      <c r="G40" s="31">
        <v>5445.1710000000003</v>
      </c>
      <c r="H40" s="24">
        <v>1.0910829063035852</v>
      </c>
      <c r="I40" s="25">
        <v>3.1087988047609372E-2</v>
      </c>
      <c r="J40" s="26">
        <v>3.1667835769238817E-2</v>
      </c>
      <c r="K40" s="96">
        <v>4137.0469999999996</v>
      </c>
      <c r="L40" s="30">
        <v>2628.1909999999998</v>
      </c>
      <c r="M40" s="30">
        <v>3968.366</v>
      </c>
      <c r="N40" s="27">
        <v>0.72878629523296878</v>
      </c>
      <c r="O40" s="28">
        <v>-1.8314410883850885E-2</v>
      </c>
      <c r="P40" s="29">
        <v>3.8332841106587523E-3</v>
      </c>
      <c r="Q40" s="96">
        <v>745.18600000000004</v>
      </c>
      <c r="R40" s="30">
        <v>164.98699999999999</v>
      </c>
      <c r="S40" s="31">
        <v>266.63900000000001</v>
      </c>
      <c r="T40" s="27">
        <v>4.896797547772145E-2</v>
      </c>
      <c r="U40" s="28">
        <v>-8.5603613094602848E-2</v>
      </c>
      <c r="V40" s="29">
        <v>3.4584130273376812E-3</v>
      </c>
      <c r="W40" s="96">
        <v>655.23599999999999</v>
      </c>
      <c r="X40" s="30">
        <v>341.15</v>
      </c>
      <c r="Y40" s="31">
        <v>479.44299999999998</v>
      </c>
      <c r="Z40" s="27">
        <v>8.8049209106564316E-2</v>
      </c>
      <c r="AA40" s="28">
        <v>-3.0278496204291599E-2</v>
      </c>
      <c r="AB40" s="29">
        <v>-6.0526730414135477E-3</v>
      </c>
      <c r="AC40" s="96">
        <v>751.02200000000005</v>
      </c>
      <c r="AD40" s="30">
        <v>769.84199999999998</v>
      </c>
      <c r="AE40" s="30">
        <v>764.76599999999996</v>
      </c>
      <c r="AF40" s="30">
        <v>13.743999999999915</v>
      </c>
      <c r="AG40" s="31">
        <v>-5.0760000000000218</v>
      </c>
      <c r="AH40" s="96">
        <v>0</v>
      </c>
      <c r="AI40" s="30">
        <v>0</v>
      </c>
      <c r="AJ40" s="30">
        <v>0</v>
      </c>
      <c r="AK40" s="30">
        <v>0</v>
      </c>
      <c r="AL40" s="31">
        <v>0</v>
      </c>
      <c r="AM40" s="27">
        <v>0.12872393195035359</v>
      </c>
      <c r="AN40" s="28">
        <v>7.7473396047711418E-4</v>
      </c>
      <c r="AO40" s="29">
        <v>-7.1717911711975779E-2</v>
      </c>
      <c r="AP40" s="27">
        <v>0</v>
      </c>
      <c r="AQ40" s="28">
        <v>0</v>
      </c>
      <c r="AR40" s="29">
        <v>0</v>
      </c>
      <c r="AS40" s="28">
        <v>0</v>
      </c>
      <c r="AT40" s="28">
        <v>0</v>
      </c>
      <c r="AU40" s="28">
        <v>0</v>
      </c>
      <c r="AV40" s="96">
        <v>4633</v>
      </c>
      <c r="AW40" s="30">
        <v>3075</v>
      </c>
      <c r="AX40" s="31">
        <v>1769</v>
      </c>
      <c r="AY40" s="97">
        <v>44.03</v>
      </c>
      <c r="AZ40" s="98">
        <v>42.01</v>
      </c>
      <c r="BA40" s="99">
        <v>40.299999999999997</v>
      </c>
      <c r="BB40" s="97">
        <v>54.58</v>
      </c>
      <c r="BC40" s="98">
        <v>57.26</v>
      </c>
      <c r="BD40" s="98">
        <v>57.21</v>
      </c>
      <c r="BE40" s="33">
        <v>4.877309070857458</v>
      </c>
      <c r="BF40" s="32">
        <v>-6.8142143853718808</v>
      </c>
      <c r="BG40" s="32">
        <v>-7.3221672443055974</v>
      </c>
      <c r="BH40" s="33">
        <v>3.4356852920041177</v>
      </c>
      <c r="BI40" s="32">
        <v>-5.9959339417404358</v>
      </c>
      <c r="BJ40" s="34">
        <v>-5.5147163845589269</v>
      </c>
      <c r="BK40" s="30">
        <v>115</v>
      </c>
      <c r="BL40" s="30">
        <v>115</v>
      </c>
      <c r="BM40" s="30">
        <v>115</v>
      </c>
      <c r="BN40" s="96">
        <v>20773</v>
      </c>
      <c r="BO40" s="30">
        <v>13595</v>
      </c>
      <c r="BP40" s="31">
        <v>6936</v>
      </c>
      <c r="BQ40" s="35">
        <v>785.05925605536333</v>
      </c>
      <c r="BR40" s="35">
        <v>518.48875588687542</v>
      </c>
      <c r="BS40" s="35">
        <v>518.39312880269699</v>
      </c>
      <c r="BT40" s="36">
        <v>3078.1068400226118</v>
      </c>
      <c r="BU40" s="35">
        <v>1882.8836584987612</v>
      </c>
      <c r="BV40" s="37">
        <v>1899.139035144563</v>
      </c>
      <c r="BW40" s="32">
        <v>3.9208592425098927</v>
      </c>
      <c r="BX40" s="32">
        <v>-0.56284462107741584</v>
      </c>
      <c r="BY40" s="32">
        <v>-0.5002789688722209</v>
      </c>
      <c r="BZ40" s="27">
        <v>0.22173913043478263</v>
      </c>
      <c r="CA40" s="28">
        <v>-0.43992673992673981</v>
      </c>
      <c r="CB40" s="38">
        <v>-0.43139562815277444</v>
      </c>
    </row>
    <row r="41" spans="1:80" x14ac:dyDescent="0.25">
      <c r="A41" s="7" t="s">
        <v>175</v>
      </c>
      <c r="B41" s="96">
        <v>8505.4619999999995</v>
      </c>
      <c r="C41" s="30">
        <v>5708.2290000000003</v>
      </c>
      <c r="D41" s="31">
        <v>8262.9879999999994</v>
      </c>
      <c r="E41" s="96">
        <v>8536.1980000000003</v>
      </c>
      <c r="F41" s="30">
        <v>5699.9210000000003</v>
      </c>
      <c r="G41" s="31">
        <v>8227.4480000000003</v>
      </c>
      <c r="H41" s="24">
        <v>1.0043196869794861</v>
      </c>
      <c r="I41" s="25">
        <v>7.920353224575627E-3</v>
      </c>
      <c r="J41" s="26">
        <v>2.8621229185106234E-3</v>
      </c>
      <c r="K41" s="96">
        <v>5920.3339999999998</v>
      </c>
      <c r="L41" s="30">
        <v>3939.4270000000001</v>
      </c>
      <c r="M41" s="30">
        <v>5616.0060000000003</v>
      </c>
      <c r="N41" s="27">
        <v>0.68259392219798898</v>
      </c>
      <c r="O41" s="28">
        <v>-1.0962389405842043E-2</v>
      </c>
      <c r="P41" s="29">
        <v>-8.5432005796776123E-3</v>
      </c>
      <c r="Q41" s="96">
        <v>1503.211</v>
      </c>
      <c r="R41" s="30">
        <v>47.784999999999997</v>
      </c>
      <c r="S41" s="31">
        <v>70.747</v>
      </c>
      <c r="T41" s="27">
        <v>8.5988996831095135E-3</v>
      </c>
      <c r="U41" s="28">
        <v>-0.16749952258872627</v>
      </c>
      <c r="V41" s="29">
        <v>2.1545015810732655E-4</v>
      </c>
      <c r="W41" s="96">
        <v>1112.653</v>
      </c>
      <c r="X41" s="30">
        <v>664.65200000000004</v>
      </c>
      <c r="Y41" s="31">
        <v>863.34199999999987</v>
      </c>
      <c r="Z41" s="27">
        <v>0.10493436117736628</v>
      </c>
      <c r="AA41" s="28">
        <v>-2.5410904946966836E-2</v>
      </c>
      <c r="AB41" s="29">
        <v>-1.1672868993016783E-2</v>
      </c>
      <c r="AC41" s="96">
        <v>1281.817</v>
      </c>
      <c r="AD41" s="30">
        <v>1455.8119999999999</v>
      </c>
      <c r="AE41" s="30">
        <v>1405.7</v>
      </c>
      <c r="AF41" s="30">
        <v>123.88300000000004</v>
      </c>
      <c r="AG41" s="31">
        <v>-50.111999999999853</v>
      </c>
      <c r="AH41" s="96">
        <v>0</v>
      </c>
      <c r="AI41" s="30">
        <v>0</v>
      </c>
      <c r="AJ41" s="30">
        <v>0</v>
      </c>
      <c r="AK41" s="30">
        <v>0</v>
      </c>
      <c r="AL41" s="31">
        <v>0</v>
      </c>
      <c r="AM41" s="27">
        <v>0.17012005826463747</v>
      </c>
      <c r="AN41" s="28">
        <v>1.9414899626576415E-2</v>
      </c>
      <c r="AO41" s="29">
        <v>-8.4917362273326219E-2</v>
      </c>
      <c r="AP41" s="27">
        <v>0</v>
      </c>
      <c r="AQ41" s="28">
        <v>0</v>
      </c>
      <c r="AR41" s="29">
        <v>0</v>
      </c>
      <c r="AS41" s="28">
        <v>0</v>
      </c>
      <c r="AT41" s="28">
        <v>0</v>
      </c>
      <c r="AU41" s="28">
        <v>0</v>
      </c>
      <c r="AV41" s="96">
        <v>6459</v>
      </c>
      <c r="AW41" s="30">
        <v>4634</v>
      </c>
      <c r="AX41" s="31">
        <v>6875</v>
      </c>
      <c r="AY41" s="97">
        <v>85</v>
      </c>
      <c r="AZ41" s="98">
        <v>90</v>
      </c>
      <c r="BA41" s="99">
        <v>85</v>
      </c>
      <c r="BB41" s="97">
        <v>114</v>
      </c>
      <c r="BC41" s="98">
        <v>109</v>
      </c>
      <c r="BD41" s="98">
        <v>109</v>
      </c>
      <c r="BE41" s="33">
        <v>8.9869281045751634</v>
      </c>
      <c r="BF41" s="32">
        <v>0.54379084967320246</v>
      </c>
      <c r="BG41" s="32">
        <v>0.40544662309368285</v>
      </c>
      <c r="BH41" s="33">
        <v>7.0081549439347599</v>
      </c>
      <c r="BI41" s="32">
        <v>0.71283330650785981</v>
      </c>
      <c r="BJ41" s="34">
        <v>-7.7471967380224882E-2</v>
      </c>
      <c r="BK41" s="30">
        <v>253</v>
      </c>
      <c r="BL41" s="30">
        <v>253</v>
      </c>
      <c r="BM41" s="30">
        <v>253</v>
      </c>
      <c r="BN41" s="96">
        <v>31923</v>
      </c>
      <c r="BO41" s="30">
        <v>22017</v>
      </c>
      <c r="BP41" s="31">
        <v>32531</v>
      </c>
      <c r="BQ41" s="35">
        <v>252.91100796163659</v>
      </c>
      <c r="BR41" s="35">
        <v>-14.48860986876781</v>
      </c>
      <c r="BS41" s="35">
        <v>-5.9762609669186304</v>
      </c>
      <c r="BT41" s="36">
        <v>1196.7197090909092</v>
      </c>
      <c r="BU41" s="35">
        <v>-124.87775181635197</v>
      </c>
      <c r="BV41" s="37">
        <v>-33.302086334209434</v>
      </c>
      <c r="BW41" s="32">
        <v>4.7317818181818181</v>
      </c>
      <c r="BX41" s="32">
        <v>-0.21062412701093614</v>
      </c>
      <c r="BY41" s="32">
        <v>-1.9405061403853452E-2</v>
      </c>
      <c r="BZ41" s="27">
        <v>0.47272436642641247</v>
      </c>
      <c r="CA41" s="28">
        <v>1.05343824972981E-2</v>
      </c>
      <c r="CB41" s="38">
        <v>-8.069641391376281E-3</v>
      </c>
    </row>
    <row r="42" spans="1:80" x14ac:dyDescent="0.25">
      <c r="A42" s="7" t="s">
        <v>174</v>
      </c>
      <c r="B42" s="96">
        <v>5502.7106000000003</v>
      </c>
      <c r="C42" s="30">
        <v>4003.14716</v>
      </c>
      <c r="D42" s="31">
        <v>5886.3413</v>
      </c>
      <c r="E42" s="96">
        <v>5303.4158099999995</v>
      </c>
      <c r="F42" s="30">
        <v>3970.8050400000002</v>
      </c>
      <c r="G42" s="31">
        <v>5816.4582700000001</v>
      </c>
      <c r="H42" s="24">
        <v>1.0120147049554953</v>
      </c>
      <c r="I42" s="25">
        <v>-2.556386650484832E-2</v>
      </c>
      <c r="J42" s="26">
        <v>3.8697268782035277E-3</v>
      </c>
      <c r="K42" s="96">
        <v>3875.6027100000001</v>
      </c>
      <c r="L42" s="30">
        <v>2502.8597799999998</v>
      </c>
      <c r="M42" s="30">
        <v>3766.5853900000002</v>
      </c>
      <c r="N42" s="27">
        <v>0.6475736977994343</v>
      </c>
      <c r="O42" s="28">
        <v>-8.3201117686889092E-2</v>
      </c>
      <c r="P42" s="29">
        <v>1.7258244185524352E-2</v>
      </c>
      <c r="Q42" s="96">
        <v>661.0157099999999</v>
      </c>
      <c r="R42" s="30">
        <v>61.441720000000004</v>
      </c>
      <c r="S42" s="31">
        <v>95.18459</v>
      </c>
      <c r="T42" s="27">
        <v>1.6364699200360634E-2</v>
      </c>
      <c r="U42" s="28">
        <v>-0.10827491679082826</v>
      </c>
      <c r="V42" s="29">
        <v>8.9133312444772579E-4</v>
      </c>
      <c r="W42" s="96">
        <v>766.79738999999995</v>
      </c>
      <c r="X42" s="30">
        <v>795.21397000000002</v>
      </c>
      <c r="Y42" s="31">
        <v>1021.4606699999999</v>
      </c>
      <c r="Z42" s="27">
        <v>0.17561557610899869</v>
      </c>
      <c r="AA42" s="28">
        <v>3.1030007586510922E-2</v>
      </c>
      <c r="AB42" s="29">
        <v>-2.4649599841316899E-2</v>
      </c>
      <c r="AC42" s="96">
        <v>1273.18354</v>
      </c>
      <c r="AD42" s="30">
        <v>1307.6310499999997</v>
      </c>
      <c r="AE42" s="30">
        <v>1274.3976</v>
      </c>
      <c r="AF42" s="30">
        <v>1.2140600000000177</v>
      </c>
      <c r="AG42" s="31">
        <v>-33.233449999999721</v>
      </c>
      <c r="AH42" s="96">
        <v>0</v>
      </c>
      <c r="AI42" s="30">
        <v>0</v>
      </c>
      <c r="AJ42" s="30">
        <v>0</v>
      </c>
      <c r="AK42" s="30">
        <v>0</v>
      </c>
      <c r="AL42" s="31">
        <v>0</v>
      </c>
      <c r="AM42" s="27">
        <v>0.21650079991114346</v>
      </c>
      <c r="AN42" s="28">
        <v>-1.4873086987433393E-2</v>
      </c>
      <c r="AO42" s="29">
        <v>-0.11014995703979502</v>
      </c>
      <c r="AP42" s="27">
        <v>0</v>
      </c>
      <c r="AQ42" s="28">
        <v>0</v>
      </c>
      <c r="AR42" s="29">
        <v>0</v>
      </c>
      <c r="AS42" s="28">
        <v>0</v>
      </c>
      <c r="AT42" s="28">
        <v>0</v>
      </c>
      <c r="AU42" s="28">
        <v>0</v>
      </c>
      <c r="AV42" s="96">
        <v>3102</v>
      </c>
      <c r="AW42" s="30">
        <v>2315</v>
      </c>
      <c r="AX42" s="31">
        <v>3383</v>
      </c>
      <c r="AY42" s="97">
        <v>30</v>
      </c>
      <c r="AZ42" s="98">
        <v>30.82</v>
      </c>
      <c r="BA42" s="99">
        <v>32</v>
      </c>
      <c r="BB42" s="97">
        <v>64</v>
      </c>
      <c r="BC42" s="98">
        <v>68</v>
      </c>
      <c r="BD42" s="98">
        <v>68.41</v>
      </c>
      <c r="BE42" s="33">
        <v>11.746527777777779</v>
      </c>
      <c r="BF42" s="32">
        <v>0.25763888888888964</v>
      </c>
      <c r="BG42" s="32">
        <v>-0.77239932583459314</v>
      </c>
      <c r="BH42" s="33">
        <v>5.494648280790658</v>
      </c>
      <c r="BI42" s="32">
        <v>0.10923161412399107</v>
      </c>
      <c r="BJ42" s="34">
        <v>-0.17937132705247993</v>
      </c>
      <c r="BK42" s="30">
        <v>122</v>
      </c>
      <c r="BL42" s="30">
        <v>125</v>
      </c>
      <c r="BM42" s="30">
        <v>126</v>
      </c>
      <c r="BN42" s="96">
        <v>16051</v>
      </c>
      <c r="BO42" s="30">
        <v>11698</v>
      </c>
      <c r="BP42" s="31">
        <v>16662</v>
      </c>
      <c r="BQ42" s="35">
        <v>349.08524006721888</v>
      </c>
      <c r="BR42" s="35">
        <v>18.674934790289115</v>
      </c>
      <c r="BS42" s="35">
        <v>9.6421694568581415</v>
      </c>
      <c r="BT42" s="36">
        <v>1719.3196186816438</v>
      </c>
      <c r="BU42" s="35">
        <v>9.6433420858991212</v>
      </c>
      <c r="BV42" s="37">
        <v>4.0690614462225767</v>
      </c>
      <c r="BW42" s="32">
        <v>4.9252143068282592</v>
      </c>
      <c r="BX42" s="32">
        <v>-0.24918930374556414</v>
      </c>
      <c r="BY42" s="32">
        <v>-0.12791744263178373</v>
      </c>
      <c r="BZ42" s="27">
        <v>0.48616946778711484</v>
      </c>
      <c r="CA42" s="28">
        <v>4.2442891406247463E-3</v>
      </c>
      <c r="CB42" s="38">
        <v>-3.0869206246034342E-2</v>
      </c>
    </row>
    <row r="43" spans="1:80" x14ac:dyDescent="0.25">
      <c r="A43" s="7" t="s">
        <v>173</v>
      </c>
      <c r="B43" s="96">
        <v>4816.1327200000005</v>
      </c>
      <c r="C43" s="30">
        <v>3188.0990000000002</v>
      </c>
      <c r="D43" s="31">
        <v>4448.0680000000002</v>
      </c>
      <c r="E43" s="96">
        <v>5049.9262099999996</v>
      </c>
      <c r="F43" s="30">
        <v>3258.0810000000001</v>
      </c>
      <c r="G43" s="31">
        <v>4729.3879999999999</v>
      </c>
      <c r="H43" s="24">
        <v>0.94051661652628216</v>
      </c>
      <c r="I43" s="25">
        <v>-1.318696640191297E-2</v>
      </c>
      <c r="J43" s="26">
        <v>-3.8003868384927864E-2</v>
      </c>
      <c r="K43" s="96">
        <v>3869.1032200000004</v>
      </c>
      <c r="L43" s="30">
        <v>2412.3380000000002</v>
      </c>
      <c r="M43" s="30">
        <v>3440.3910000000001</v>
      </c>
      <c r="N43" s="27">
        <v>0.72744951355228205</v>
      </c>
      <c r="O43" s="28">
        <v>-3.8720735101707815E-2</v>
      </c>
      <c r="P43" s="29">
        <v>-1.2967314635844662E-2</v>
      </c>
      <c r="Q43" s="96">
        <v>1027.5788700000001</v>
      </c>
      <c r="R43" s="30">
        <v>161.68</v>
      </c>
      <c r="S43" s="31">
        <v>1213.501</v>
      </c>
      <c r="T43" s="27">
        <v>0.25658732165768594</v>
      </c>
      <c r="U43" s="28">
        <v>5.3103384018129779E-2</v>
      </c>
      <c r="V43" s="29">
        <v>0.20696301827173574</v>
      </c>
      <c r="W43" s="96">
        <v>153.24412000000001</v>
      </c>
      <c r="X43" s="30">
        <v>124.732</v>
      </c>
      <c r="Y43" s="31">
        <v>75.495999999999995</v>
      </c>
      <c r="Z43" s="27">
        <v>1.5963164790032028E-2</v>
      </c>
      <c r="AA43" s="28">
        <v>-1.4382648916422113E-2</v>
      </c>
      <c r="AB43" s="29">
        <v>-2.2320720724170962E-2</v>
      </c>
      <c r="AC43" s="96">
        <v>1145.2218500000001</v>
      </c>
      <c r="AD43" s="30">
        <v>731.10743000000002</v>
      </c>
      <c r="AE43" s="30">
        <v>1171.6089999999999</v>
      </c>
      <c r="AF43" s="30">
        <v>26.387149999999792</v>
      </c>
      <c r="AG43" s="31">
        <v>440.5015699999999</v>
      </c>
      <c r="AH43" s="96">
        <v>117.395</v>
      </c>
      <c r="AI43" s="30">
        <v>13.512</v>
      </c>
      <c r="AJ43" s="30">
        <v>0</v>
      </c>
      <c r="AK43" s="30">
        <v>-117.395</v>
      </c>
      <c r="AL43" s="31">
        <v>-13.512</v>
      </c>
      <c r="AM43" s="27">
        <v>0.26339727719989892</v>
      </c>
      <c r="AN43" s="28">
        <v>2.5608595579015347E-2</v>
      </c>
      <c r="AO43" s="29">
        <v>3.4073335252048503E-2</v>
      </c>
      <c r="AP43" s="27">
        <v>0</v>
      </c>
      <c r="AQ43" s="28">
        <v>-2.4375366466229773E-2</v>
      </c>
      <c r="AR43" s="29">
        <v>-4.2382623626179734E-3</v>
      </c>
      <c r="AS43" s="28">
        <v>0</v>
      </c>
      <c r="AT43" s="28">
        <v>-2.3246874334031113E-2</v>
      </c>
      <c r="AU43" s="28">
        <v>-4.1472265422498704E-3</v>
      </c>
      <c r="AV43" s="96">
        <v>3997</v>
      </c>
      <c r="AW43" s="30">
        <v>2972</v>
      </c>
      <c r="AX43" s="31">
        <v>4245</v>
      </c>
      <c r="AY43" s="97">
        <v>60</v>
      </c>
      <c r="AZ43" s="98">
        <v>62</v>
      </c>
      <c r="BA43" s="99">
        <v>75</v>
      </c>
      <c r="BB43" s="97">
        <v>68</v>
      </c>
      <c r="BC43" s="98">
        <v>59</v>
      </c>
      <c r="BD43" s="98">
        <v>82</v>
      </c>
      <c r="BE43" s="33">
        <v>6.2888888888888888</v>
      </c>
      <c r="BF43" s="32">
        <v>-1.1129629629629623</v>
      </c>
      <c r="BG43" s="32">
        <v>-1.7003584229390682</v>
      </c>
      <c r="BH43" s="33">
        <v>5.7520325203252032</v>
      </c>
      <c r="BI43" s="32">
        <v>-0.77901323130878364</v>
      </c>
      <c r="BJ43" s="34">
        <v>-2.6434477056634975</v>
      </c>
      <c r="BK43" s="30">
        <v>192</v>
      </c>
      <c r="BL43" s="30">
        <v>192</v>
      </c>
      <c r="BM43" s="30">
        <v>192</v>
      </c>
      <c r="BN43" s="96">
        <v>16698</v>
      </c>
      <c r="BO43" s="30">
        <v>10421</v>
      </c>
      <c r="BP43" s="31">
        <v>14662</v>
      </c>
      <c r="BQ43" s="35">
        <v>322.56090574273634</v>
      </c>
      <c r="BR43" s="35">
        <v>20.133895921200804</v>
      </c>
      <c r="BS43" s="35">
        <v>9.9151903603354299</v>
      </c>
      <c r="BT43" s="36">
        <v>1114.1078916372203</v>
      </c>
      <c r="BU43" s="35">
        <v>-149.32123270603711</v>
      </c>
      <c r="BV43" s="37">
        <v>17.849143319589075</v>
      </c>
      <c r="BW43" s="32">
        <v>3.4539458186101295</v>
      </c>
      <c r="BX43" s="32">
        <v>-0.72368740630855966</v>
      </c>
      <c r="BY43" s="32">
        <v>-5.2447182735765541E-2</v>
      </c>
      <c r="BZ43" s="27">
        <v>0.28075214460784315</v>
      </c>
      <c r="CA43" s="28">
        <v>-3.7814705209006649E-2</v>
      </c>
      <c r="CB43" s="38">
        <v>-1.9115488909652256E-2</v>
      </c>
    </row>
    <row r="44" spans="1:80" x14ac:dyDescent="0.25">
      <c r="A44" s="7" t="s">
        <v>172</v>
      </c>
      <c r="B44" s="96">
        <v>10342.188</v>
      </c>
      <c r="C44" s="30">
        <v>6068.2740000000003</v>
      </c>
      <c r="D44" s="31">
        <v>8787.2980000000007</v>
      </c>
      <c r="E44" s="96">
        <v>10134.611999999999</v>
      </c>
      <c r="F44" s="30">
        <v>5981.53</v>
      </c>
      <c r="G44" s="31">
        <v>8593.2720000000008</v>
      </c>
      <c r="H44" s="24">
        <v>1.0225788267844891</v>
      </c>
      <c r="I44" s="25">
        <v>2.0969375912964772E-3</v>
      </c>
      <c r="J44" s="26">
        <v>8.076851537353269E-3</v>
      </c>
      <c r="K44" s="96">
        <v>7645.2870000000003</v>
      </c>
      <c r="L44" s="30">
        <v>4526.3029999999999</v>
      </c>
      <c r="M44" s="30">
        <v>6569.3860000000004</v>
      </c>
      <c r="N44" s="27">
        <v>0.7644801654131278</v>
      </c>
      <c r="O44" s="28">
        <v>1.0106243648781876E-2</v>
      </c>
      <c r="P44" s="29">
        <v>7.7669164617725217E-3</v>
      </c>
      <c r="Q44" s="96">
        <v>1101.5640000000001</v>
      </c>
      <c r="R44" s="30">
        <v>104.866</v>
      </c>
      <c r="S44" s="31">
        <v>152.01400000000001</v>
      </c>
      <c r="T44" s="27">
        <v>1.7689885761791316E-2</v>
      </c>
      <c r="U44" s="28">
        <v>-9.1003372549429695E-2</v>
      </c>
      <c r="V44" s="29">
        <v>1.5825087907736166E-4</v>
      </c>
      <c r="W44" s="96">
        <v>1387.761</v>
      </c>
      <c r="X44" s="30">
        <v>595.23199999999997</v>
      </c>
      <c r="Y44" s="31">
        <v>759.346</v>
      </c>
      <c r="Z44" s="27">
        <v>8.8365176849982158E-2</v>
      </c>
      <c r="AA44" s="28">
        <v>-4.8567643074451078E-2</v>
      </c>
      <c r="AB44" s="29">
        <v>-1.1146486553862675E-2</v>
      </c>
      <c r="AC44" s="96">
        <v>2281.5030000000002</v>
      </c>
      <c r="AD44" s="30">
        <v>2060.5540000000001</v>
      </c>
      <c r="AE44" s="30">
        <v>1982.8029099999999</v>
      </c>
      <c r="AF44" s="30">
        <v>-298.70009000000027</v>
      </c>
      <c r="AG44" s="31">
        <v>-77.751090000000204</v>
      </c>
      <c r="AH44" s="96">
        <v>0</v>
      </c>
      <c r="AI44" s="30">
        <v>0</v>
      </c>
      <c r="AJ44" s="30">
        <v>0</v>
      </c>
      <c r="AK44" s="30">
        <v>0</v>
      </c>
      <c r="AL44" s="31">
        <v>0</v>
      </c>
      <c r="AM44" s="27">
        <v>0.22564420940316349</v>
      </c>
      <c r="AN44" s="28">
        <v>5.0426307043426877E-3</v>
      </c>
      <c r="AO44" s="29">
        <v>-0.11391758362068483</v>
      </c>
      <c r="AP44" s="27">
        <v>0</v>
      </c>
      <c r="AQ44" s="28">
        <v>0</v>
      </c>
      <c r="AR44" s="29">
        <v>0</v>
      </c>
      <c r="AS44" s="28">
        <v>0</v>
      </c>
      <c r="AT44" s="28">
        <v>0</v>
      </c>
      <c r="AU44" s="28">
        <v>0</v>
      </c>
      <c r="AV44" s="96">
        <v>6147</v>
      </c>
      <c r="AW44" s="30">
        <v>4265</v>
      </c>
      <c r="AX44" s="31">
        <v>6702</v>
      </c>
      <c r="AY44" s="97">
        <v>65</v>
      </c>
      <c r="AZ44" s="98">
        <v>65</v>
      </c>
      <c r="BA44" s="99">
        <v>65</v>
      </c>
      <c r="BB44" s="97">
        <v>100</v>
      </c>
      <c r="BC44" s="98">
        <v>95</v>
      </c>
      <c r="BD44" s="98">
        <v>93</v>
      </c>
      <c r="BE44" s="33">
        <v>11.456410256410257</v>
      </c>
      <c r="BF44" s="32">
        <v>0.9487179487179489</v>
      </c>
      <c r="BG44" s="32">
        <v>0.52051282051282044</v>
      </c>
      <c r="BH44" s="33">
        <v>8.0071684587813614</v>
      </c>
      <c r="BI44" s="32">
        <v>1.1771684587813613</v>
      </c>
      <c r="BJ44" s="34">
        <v>0.52471231843048471</v>
      </c>
      <c r="BK44" s="30">
        <v>214</v>
      </c>
      <c r="BL44" s="30">
        <v>214</v>
      </c>
      <c r="BM44" s="30">
        <v>214</v>
      </c>
      <c r="BN44" s="96">
        <v>26053</v>
      </c>
      <c r="BO44" s="30">
        <v>16423</v>
      </c>
      <c r="BP44" s="31">
        <v>25100</v>
      </c>
      <c r="BQ44" s="35">
        <v>342.36143426294819</v>
      </c>
      <c r="BR44" s="35">
        <v>-46.638373820573861</v>
      </c>
      <c r="BS44" s="35">
        <v>-21.855213121817087</v>
      </c>
      <c r="BT44" s="36">
        <v>1282.1951656222022</v>
      </c>
      <c r="BU44" s="35">
        <v>-366.51347273797342</v>
      </c>
      <c r="BV44" s="37">
        <v>-120.2737675548201</v>
      </c>
      <c r="BW44" s="32">
        <v>3.7451507012831988</v>
      </c>
      <c r="BX44" s="32">
        <v>-0.49317693821574382</v>
      </c>
      <c r="BY44" s="32">
        <v>-0.10549408183520681</v>
      </c>
      <c r="BZ44" s="27">
        <v>0.43121220450797138</v>
      </c>
      <c r="CA44" s="28">
        <v>-1.4732816203404497E-2</v>
      </c>
      <c r="CB44" s="38">
        <v>7.2177810040729429E-3</v>
      </c>
    </row>
    <row r="45" spans="1:80" x14ac:dyDescent="0.25">
      <c r="A45" s="7" t="s">
        <v>171</v>
      </c>
      <c r="B45" s="96">
        <v>2382.3490000000002</v>
      </c>
      <c r="C45" s="30">
        <v>1783.4349999999999</v>
      </c>
      <c r="D45" s="31">
        <v>2703.672</v>
      </c>
      <c r="E45" s="96">
        <v>2365.17</v>
      </c>
      <c r="F45" s="30">
        <v>1855.1320000000001</v>
      </c>
      <c r="G45" s="31">
        <v>2042.8689999999999</v>
      </c>
      <c r="H45" s="24">
        <v>1.3234681225276805</v>
      </c>
      <c r="I45" s="25">
        <v>0.31620479684707403</v>
      </c>
      <c r="J45" s="26">
        <v>0.36211604623337912</v>
      </c>
      <c r="K45" s="96">
        <v>1559.8610000000001</v>
      </c>
      <c r="L45" s="30">
        <v>1313.5170000000001</v>
      </c>
      <c r="M45" s="30">
        <v>1313.5170000000001</v>
      </c>
      <c r="N45" s="27">
        <v>0.64297661768816317</v>
      </c>
      <c r="O45" s="28">
        <v>-1.6536651971100214E-2</v>
      </c>
      <c r="P45" s="29">
        <v>-6.5068416304027155E-2</v>
      </c>
      <c r="Q45" s="96">
        <v>538.79399999999998</v>
      </c>
      <c r="R45" s="30">
        <v>39.626999999999995</v>
      </c>
      <c r="S45" s="31">
        <v>63.826000000000001</v>
      </c>
      <c r="T45" s="27">
        <v>3.1243315161177738E-2</v>
      </c>
      <c r="U45" s="28">
        <v>-0.19656018310744566</v>
      </c>
      <c r="V45" s="29">
        <v>9.8825710200600193E-3</v>
      </c>
      <c r="W45" s="96">
        <v>266.51499999999999</v>
      </c>
      <c r="X45" s="30">
        <v>196.666</v>
      </c>
      <c r="Y45" s="31">
        <v>266.97699999999998</v>
      </c>
      <c r="Z45" s="27">
        <v>0.13068728342345984</v>
      </c>
      <c r="AA45" s="28">
        <v>1.8004051351346639E-2</v>
      </c>
      <c r="AB45" s="29">
        <v>2.4675420116697849E-2</v>
      </c>
      <c r="AC45" s="96">
        <v>252.88499999999999</v>
      </c>
      <c r="AD45" s="30">
        <v>248.322</v>
      </c>
      <c r="AE45" s="30">
        <v>263.65600000000001</v>
      </c>
      <c r="AF45" s="30">
        <v>10.771000000000015</v>
      </c>
      <c r="AG45" s="31">
        <v>15.334000000000003</v>
      </c>
      <c r="AH45" s="96">
        <v>0</v>
      </c>
      <c r="AI45" s="30">
        <v>0</v>
      </c>
      <c r="AJ45" s="30">
        <v>0</v>
      </c>
      <c r="AK45" s="30">
        <v>0</v>
      </c>
      <c r="AL45" s="31">
        <v>0</v>
      </c>
      <c r="AM45" s="27">
        <v>9.7517746235490102E-2</v>
      </c>
      <c r="AN45" s="28">
        <v>-8.6316886290070671E-3</v>
      </c>
      <c r="AO45" s="29">
        <v>-4.1720297203154996E-2</v>
      </c>
      <c r="AP45" s="27">
        <v>0</v>
      </c>
      <c r="AQ45" s="28">
        <v>0</v>
      </c>
      <c r="AR45" s="29">
        <v>0</v>
      </c>
      <c r="AS45" s="28">
        <v>0</v>
      </c>
      <c r="AT45" s="28">
        <v>0</v>
      </c>
      <c r="AU45" s="28">
        <v>0</v>
      </c>
      <c r="AV45" s="96">
        <v>1616</v>
      </c>
      <c r="AW45" s="30">
        <v>1302</v>
      </c>
      <c r="AX45" s="31">
        <v>1961</v>
      </c>
      <c r="AY45" s="97">
        <v>11</v>
      </c>
      <c r="AZ45" s="98">
        <v>11</v>
      </c>
      <c r="BA45" s="99">
        <v>11</v>
      </c>
      <c r="BB45" s="97">
        <v>32</v>
      </c>
      <c r="BC45" s="98">
        <v>26</v>
      </c>
      <c r="BD45" s="98">
        <v>26</v>
      </c>
      <c r="BE45" s="33">
        <v>19.80808080808081</v>
      </c>
      <c r="BF45" s="32">
        <v>3.484848484848488</v>
      </c>
      <c r="BG45" s="32">
        <v>8.0808080808083105E-2</v>
      </c>
      <c r="BH45" s="33">
        <v>8.3803418803418808</v>
      </c>
      <c r="BI45" s="32">
        <v>2.7692307692307701</v>
      </c>
      <c r="BJ45" s="34">
        <v>3.4188034188034067E-2</v>
      </c>
      <c r="BK45" s="30">
        <v>70</v>
      </c>
      <c r="BL45" s="30">
        <v>70</v>
      </c>
      <c r="BM45" s="30">
        <v>70</v>
      </c>
      <c r="BN45" s="96">
        <v>8676</v>
      </c>
      <c r="BO45" s="30">
        <v>6705</v>
      </c>
      <c r="BP45" s="31">
        <v>10124</v>
      </c>
      <c r="BQ45" s="35">
        <v>201.78476886606086</v>
      </c>
      <c r="BR45" s="35">
        <v>-70.825881203095435</v>
      </c>
      <c r="BS45" s="35">
        <v>-74.894127479949589</v>
      </c>
      <c r="BT45" s="36">
        <v>1041.748597654258</v>
      </c>
      <c r="BU45" s="35">
        <v>-421.84669937544504</v>
      </c>
      <c r="BV45" s="37">
        <v>-383.08396762992015</v>
      </c>
      <c r="BW45" s="32">
        <v>5.1626721060683325</v>
      </c>
      <c r="BX45" s="32">
        <v>-0.20613977511978643</v>
      </c>
      <c r="BY45" s="32">
        <v>1.2902520814876084E-2</v>
      </c>
      <c r="BZ45" s="27">
        <v>0.53172268907563025</v>
      </c>
      <c r="CA45" s="28">
        <v>7.7719549358204854E-2</v>
      </c>
      <c r="CB45" s="38">
        <v>2.5198477180927714E-3</v>
      </c>
    </row>
    <row r="46" spans="1:80" x14ac:dyDescent="0.25">
      <c r="A46" s="7" t="s">
        <v>170</v>
      </c>
      <c r="B46" s="96">
        <v>3694.2950299999998</v>
      </c>
      <c r="C46" s="30">
        <v>2369.1609399999998</v>
      </c>
      <c r="D46" s="31">
        <v>3334.3641999999995</v>
      </c>
      <c r="E46" s="96">
        <v>3514.5425099999998</v>
      </c>
      <c r="F46" s="30">
        <v>2105.84348</v>
      </c>
      <c r="G46" s="31">
        <v>3099.1225800000002</v>
      </c>
      <c r="H46" s="24">
        <v>1.0759058778501105</v>
      </c>
      <c r="I46" s="25">
        <v>2.4760524083995428E-2</v>
      </c>
      <c r="J46" s="26">
        <v>-4.9135447633395835E-2</v>
      </c>
      <c r="K46" s="96">
        <v>2810.3879999999999</v>
      </c>
      <c r="L46" s="30">
        <v>1661.4470800000001</v>
      </c>
      <c r="M46" s="30">
        <v>2455.28593</v>
      </c>
      <c r="N46" s="27">
        <v>0.79225195732657983</v>
      </c>
      <c r="O46" s="28">
        <v>-7.3935134576105233E-3</v>
      </c>
      <c r="P46" s="29">
        <v>3.2820762412105742E-3</v>
      </c>
      <c r="Q46" s="96">
        <v>599.21704999999997</v>
      </c>
      <c r="R46" s="30">
        <v>18.599399999999999</v>
      </c>
      <c r="S46" s="31">
        <v>26.298999999999999</v>
      </c>
      <c r="T46" s="27">
        <v>8.4859502395029495E-3</v>
      </c>
      <c r="U46" s="28">
        <v>-0.16201050791829014</v>
      </c>
      <c r="V46" s="29">
        <v>-3.4633011592023581E-4</v>
      </c>
      <c r="W46" s="96">
        <v>104.93746</v>
      </c>
      <c r="X46" s="30">
        <v>95.649230000000003</v>
      </c>
      <c r="Y46" s="31">
        <v>156.04115999999999</v>
      </c>
      <c r="Z46" s="27">
        <v>5.0350109094426325E-2</v>
      </c>
      <c r="AA46" s="28">
        <v>2.0492038036409727E-2</v>
      </c>
      <c r="AB46" s="29">
        <v>4.9292452418098903E-3</v>
      </c>
      <c r="AC46" s="96">
        <v>601.60420000000011</v>
      </c>
      <c r="AD46" s="30">
        <v>404.56183999999996</v>
      </c>
      <c r="AE46" s="30">
        <v>310.23464999999999</v>
      </c>
      <c r="AF46" s="30">
        <v>-291.36955000000012</v>
      </c>
      <c r="AG46" s="31">
        <v>-94.327189999999973</v>
      </c>
      <c r="AH46" s="96">
        <v>0</v>
      </c>
      <c r="AI46" s="30">
        <v>0</v>
      </c>
      <c r="AJ46" s="30">
        <v>0</v>
      </c>
      <c r="AK46" s="30">
        <v>0</v>
      </c>
      <c r="AL46" s="31">
        <v>0</v>
      </c>
      <c r="AM46" s="27">
        <v>9.3041620948305537E-2</v>
      </c>
      <c r="AN46" s="28">
        <v>-6.9805199653350664E-2</v>
      </c>
      <c r="AO46" s="29">
        <v>-7.7720032753447632E-2</v>
      </c>
      <c r="AP46" s="27">
        <v>0</v>
      </c>
      <c r="AQ46" s="28">
        <v>0</v>
      </c>
      <c r="AR46" s="29">
        <v>0</v>
      </c>
      <c r="AS46" s="28">
        <v>0</v>
      </c>
      <c r="AT46" s="28">
        <v>0</v>
      </c>
      <c r="AU46" s="28">
        <v>0</v>
      </c>
      <c r="AV46" s="96">
        <v>1999</v>
      </c>
      <c r="AW46" s="30">
        <v>945</v>
      </c>
      <c r="AX46" s="31">
        <v>1701</v>
      </c>
      <c r="AY46" s="97">
        <v>26</v>
      </c>
      <c r="AZ46" s="98">
        <v>34</v>
      </c>
      <c r="BA46" s="99">
        <v>36</v>
      </c>
      <c r="BB46" s="97">
        <v>40</v>
      </c>
      <c r="BC46" s="98">
        <v>40</v>
      </c>
      <c r="BD46" s="98">
        <v>40</v>
      </c>
      <c r="BE46" s="33">
        <v>5.25</v>
      </c>
      <c r="BF46" s="32">
        <v>-3.2927350427350426</v>
      </c>
      <c r="BG46" s="32">
        <v>0.61764705882352988</v>
      </c>
      <c r="BH46" s="33">
        <v>4.7249999999999996</v>
      </c>
      <c r="BI46" s="32">
        <v>-0.82777777777777839</v>
      </c>
      <c r="BJ46" s="34">
        <v>0.78749999999999964</v>
      </c>
      <c r="BK46" s="30">
        <v>94</v>
      </c>
      <c r="BL46" s="30">
        <v>98</v>
      </c>
      <c r="BM46" s="30">
        <v>108</v>
      </c>
      <c r="BN46" s="96">
        <v>8618</v>
      </c>
      <c r="BO46" s="30">
        <v>4075</v>
      </c>
      <c r="BP46" s="31">
        <v>7115</v>
      </c>
      <c r="BQ46" s="35">
        <v>435.57590723822909</v>
      </c>
      <c r="BR46" s="35">
        <v>27.761738057444688</v>
      </c>
      <c r="BS46" s="35">
        <v>-81.195498896740219</v>
      </c>
      <c r="BT46" s="36">
        <v>1821.9415520282187</v>
      </c>
      <c r="BU46" s="35">
        <v>63.791221863136343</v>
      </c>
      <c r="BV46" s="37">
        <v>-406.46424691358015</v>
      </c>
      <c r="BW46" s="32">
        <v>4.1828336272780717</v>
      </c>
      <c r="BX46" s="32">
        <v>-0.12832195051082262</v>
      </c>
      <c r="BY46" s="32">
        <v>-0.12933568489124081</v>
      </c>
      <c r="BZ46" s="27">
        <v>0.24220452069716777</v>
      </c>
      <c r="CA46" s="28">
        <v>-9.3622772576934049E-2</v>
      </c>
      <c r="CB46" s="38">
        <v>1.2471743608431701E-2</v>
      </c>
    </row>
    <row r="47" spans="1:80" x14ac:dyDescent="0.25">
      <c r="A47" s="7" t="s">
        <v>169</v>
      </c>
      <c r="B47" s="96">
        <v>4963.9449999999997</v>
      </c>
      <c r="C47" s="30">
        <v>2868.6770000000001</v>
      </c>
      <c r="D47" s="31">
        <v>4036.3180000000002</v>
      </c>
      <c r="E47" s="96">
        <v>5104.174</v>
      </c>
      <c r="F47" s="30">
        <v>3096.2539999999999</v>
      </c>
      <c r="G47" s="31">
        <v>4234.0330000000004</v>
      </c>
      <c r="H47" s="24">
        <v>0.95330338710161211</v>
      </c>
      <c r="I47" s="25">
        <v>-1.9223215635676971E-2</v>
      </c>
      <c r="J47" s="26">
        <v>2.6804139946824401E-2</v>
      </c>
      <c r="K47" s="96">
        <v>3623.1770000000001</v>
      </c>
      <c r="L47" s="30">
        <v>2232.9920000000002</v>
      </c>
      <c r="M47" s="30">
        <v>3041.6660000000002</v>
      </c>
      <c r="N47" s="27">
        <v>0.71838504801450531</v>
      </c>
      <c r="O47" s="28">
        <v>8.5391454257612853E-3</v>
      </c>
      <c r="P47" s="29">
        <v>-2.8064304623897085E-3</v>
      </c>
      <c r="Q47" s="96">
        <v>766.95099999999991</v>
      </c>
      <c r="R47" s="30">
        <v>16.75</v>
      </c>
      <c r="S47" s="31">
        <v>30.27</v>
      </c>
      <c r="T47" s="27">
        <v>7.1492121105338566E-3</v>
      </c>
      <c r="U47" s="28">
        <v>-0.14311035976142819</v>
      </c>
      <c r="V47" s="29">
        <v>1.7394492164043698E-3</v>
      </c>
      <c r="W47" s="96">
        <v>714.04599999999994</v>
      </c>
      <c r="X47" s="30">
        <v>352.529</v>
      </c>
      <c r="Y47" s="31">
        <v>449.97500000000002</v>
      </c>
      <c r="Z47" s="27">
        <v>0.10627574230054418</v>
      </c>
      <c r="AA47" s="28">
        <v>-3.3618783238749728E-2</v>
      </c>
      <c r="AB47" s="29">
        <v>-7.5808728221169464E-3</v>
      </c>
      <c r="AC47" s="96">
        <v>1915.951</v>
      </c>
      <c r="AD47" s="30">
        <v>1553.152</v>
      </c>
      <c r="AE47" s="30">
        <v>1696.9110000000001</v>
      </c>
      <c r="AF47" s="30">
        <v>-219.03999999999996</v>
      </c>
      <c r="AG47" s="31">
        <v>143.75900000000001</v>
      </c>
      <c r="AH47" s="96">
        <v>0</v>
      </c>
      <c r="AI47" s="30">
        <v>0</v>
      </c>
      <c r="AJ47" s="30">
        <v>0</v>
      </c>
      <c r="AK47" s="30">
        <v>0</v>
      </c>
      <c r="AL47" s="31">
        <v>0</v>
      </c>
      <c r="AM47" s="27">
        <v>0.42041063166975445</v>
      </c>
      <c r="AN47" s="28">
        <v>3.4437177088770976E-2</v>
      </c>
      <c r="AO47" s="29">
        <v>-0.12100689285461685</v>
      </c>
      <c r="AP47" s="27">
        <v>0</v>
      </c>
      <c r="AQ47" s="28">
        <v>0</v>
      </c>
      <c r="AR47" s="29">
        <v>0</v>
      </c>
      <c r="AS47" s="28">
        <v>0</v>
      </c>
      <c r="AT47" s="28">
        <v>0</v>
      </c>
      <c r="AU47" s="28">
        <v>0</v>
      </c>
      <c r="AV47" s="96">
        <v>1912</v>
      </c>
      <c r="AW47" s="30">
        <v>1580</v>
      </c>
      <c r="AX47" s="31">
        <v>2270</v>
      </c>
      <c r="AY47" s="97">
        <v>38</v>
      </c>
      <c r="AZ47" s="98">
        <v>39</v>
      </c>
      <c r="BA47" s="99">
        <v>38</v>
      </c>
      <c r="BB47" s="97">
        <v>52</v>
      </c>
      <c r="BC47" s="98">
        <v>57</v>
      </c>
      <c r="BD47" s="98">
        <v>55</v>
      </c>
      <c r="BE47" s="33">
        <v>6.6374269005847957</v>
      </c>
      <c r="BF47" s="32">
        <v>1.0467836257309946</v>
      </c>
      <c r="BG47" s="32">
        <v>-0.11470985155195645</v>
      </c>
      <c r="BH47" s="33">
        <v>4.5858585858585856</v>
      </c>
      <c r="BI47" s="32">
        <v>0.50038850038850047</v>
      </c>
      <c r="BJ47" s="34">
        <v>-3.4024455077086735E-2</v>
      </c>
      <c r="BK47" s="30">
        <v>108</v>
      </c>
      <c r="BL47" s="30">
        <v>92</v>
      </c>
      <c r="BM47" s="30">
        <v>78</v>
      </c>
      <c r="BN47" s="96">
        <v>12258</v>
      </c>
      <c r="BO47" s="30">
        <v>8275</v>
      </c>
      <c r="BP47" s="31">
        <v>11856</v>
      </c>
      <c r="BQ47" s="35">
        <v>357.12154183535762</v>
      </c>
      <c r="BR47" s="35">
        <v>-59.273791824293198</v>
      </c>
      <c r="BS47" s="35">
        <v>-17.048125838358374</v>
      </c>
      <c r="BT47" s="36">
        <v>1865.2127753303964</v>
      </c>
      <c r="BU47" s="35">
        <v>-804.33429579931067</v>
      </c>
      <c r="BV47" s="37">
        <v>-94.441655049350402</v>
      </c>
      <c r="BW47" s="32">
        <v>5.2229074889867837</v>
      </c>
      <c r="BX47" s="32">
        <v>-1.188180377122003</v>
      </c>
      <c r="BY47" s="32">
        <v>-1.4434283165114969E-2</v>
      </c>
      <c r="BZ47" s="27">
        <v>0.55882352941176472</v>
      </c>
      <c r="CA47" s="28">
        <v>0.14307261366084895</v>
      </c>
      <c r="CB47" s="38">
        <v>6.1886224583515836E-2</v>
      </c>
    </row>
    <row r="48" spans="1:80" x14ac:dyDescent="0.25">
      <c r="A48" s="7" t="s">
        <v>168</v>
      </c>
      <c r="B48" s="96">
        <v>8432.6351799999993</v>
      </c>
      <c r="C48" s="30">
        <v>5583.8808600000002</v>
      </c>
      <c r="D48" s="31">
        <v>8159.4352199999994</v>
      </c>
      <c r="E48" s="96">
        <v>8234.6162399999994</v>
      </c>
      <c r="F48" s="30">
        <v>5501.0002000000004</v>
      </c>
      <c r="G48" s="31">
        <v>7916.6497800000006</v>
      </c>
      <c r="H48" s="24">
        <v>1.0306676999421336</v>
      </c>
      <c r="I48" s="25">
        <v>6.6205635330178758E-3</v>
      </c>
      <c r="J48" s="26">
        <v>1.5601228939278622E-2</v>
      </c>
      <c r="K48" s="96">
        <v>6022.6468199999999</v>
      </c>
      <c r="L48" s="30">
        <v>3777.6152599999996</v>
      </c>
      <c r="M48" s="30">
        <v>5456.7683200000001</v>
      </c>
      <c r="N48" s="27">
        <v>0.68927746858090766</v>
      </c>
      <c r="O48" s="28">
        <v>-4.2104133726767135E-2</v>
      </c>
      <c r="P48" s="29">
        <v>2.5632125079848578E-3</v>
      </c>
      <c r="Q48" s="96">
        <v>1326.19957</v>
      </c>
      <c r="R48" s="30">
        <v>168.71904000000001</v>
      </c>
      <c r="S48" s="31">
        <v>237.28747999999999</v>
      </c>
      <c r="T48" s="27">
        <v>2.9973219302875359E-2</v>
      </c>
      <c r="U48" s="28">
        <v>-0.13107855668128393</v>
      </c>
      <c r="V48" s="29">
        <v>-6.9739219792044199E-4</v>
      </c>
      <c r="W48" s="96">
        <v>885.76984999999991</v>
      </c>
      <c r="X48" s="30">
        <v>589.49408000000005</v>
      </c>
      <c r="Y48" s="31">
        <v>831.15459999999996</v>
      </c>
      <c r="Z48" s="27">
        <v>0.1049881734189838</v>
      </c>
      <c r="AA48" s="28">
        <v>-2.5784482891821614E-3</v>
      </c>
      <c r="AB48" s="29">
        <v>-2.1730806380511475E-3</v>
      </c>
      <c r="AC48" s="96">
        <v>1011.01915</v>
      </c>
      <c r="AD48" s="30">
        <v>779.44091000000014</v>
      </c>
      <c r="AE48" s="30">
        <v>780.24315999999999</v>
      </c>
      <c r="AF48" s="30">
        <v>-230.77598999999998</v>
      </c>
      <c r="AG48" s="31">
        <v>0.80224999999984448</v>
      </c>
      <c r="AH48" s="96">
        <v>0</v>
      </c>
      <c r="AI48" s="30">
        <v>0</v>
      </c>
      <c r="AJ48" s="30">
        <v>0</v>
      </c>
      <c r="AK48" s="30">
        <v>0</v>
      </c>
      <c r="AL48" s="31">
        <v>0</v>
      </c>
      <c r="AM48" s="27">
        <v>9.5624652805320023E-2</v>
      </c>
      <c r="AN48" s="28">
        <v>-2.4268966261454319E-2</v>
      </c>
      <c r="AO48" s="29">
        <v>-4.3963015617820386E-2</v>
      </c>
      <c r="AP48" s="27">
        <v>0</v>
      </c>
      <c r="AQ48" s="28">
        <v>0</v>
      </c>
      <c r="AR48" s="29">
        <v>0</v>
      </c>
      <c r="AS48" s="28">
        <v>0</v>
      </c>
      <c r="AT48" s="28">
        <v>0</v>
      </c>
      <c r="AU48" s="28">
        <v>0</v>
      </c>
      <c r="AV48" s="96">
        <v>5657</v>
      </c>
      <c r="AW48" s="30">
        <v>3831</v>
      </c>
      <c r="AX48" s="31">
        <v>5815</v>
      </c>
      <c r="AY48" s="97">
        <v>44</v>
      </c>
      <c r="AZ48" s="98">
        <v>42.5</v>
      </c>
      <c r="BA48" s="99">
        <v>44.1</v>
      </c>
      <c r="BB48" s="97">
        <v>82</v>
      </c>
      <c r="BC48" s="98">
        <v>83.3</v>
      </c>
      <c r="BD48" s="98">
        <v>83.3</v>
      </c>
      <c r="BE48" s="33">
        <v>14.651045603426557</v>
      </c>
      <c r="BF48" s="32">
        <v>0.36569206807302201</v>
      </c>
      <c r="BG48" s="32">
        <v>-0.3724838083381492</v>
      </c>
      <c r="BH48" s="33">
        <v>7.756435907696412</v>
      </c>
      <c r="BI48" s="32">
        <v>9.1124254579881381E-2</v>
      </c>
      <c r="BJ48" s="34">
        <v>9.1369881285847221E-2</v>
      </c>
      <c r="BK48" s="30">
        <v>155</v>
      </c>
      <c r="BL48" s="30">
        <v>155</v>
      </c>
      <c r="BM48" s="30">
        <v>155</v>
      </c>
      <c r="BN48" s="96">
        <v>26260</v>
      </c>
      <c r="BO48" s="30">
        <v>17903</v>
      </c>
      <c r="BP48" s="31">
        <v>26402</v>
      </c>
      <c r="BQ48" s="35">
        <v>299.85038178925839</v>
      </c>
      <c r="BR48" s="35">
        <v>-13.729825369919013</v>
      </c>
      <c r="BS48" s="35">
        <v>-7.416567883980747</v>
      </c>
      <c r="BT48" s="36">
        <v>1361.4187067927774</v>
      </c>
      <c r="BU48" s="35">
        <v>-94.232033882492033</v>
      </c>
      <c r="BV48" s="37">
        <v>-74.49886042204912</v>
      </c>
      <c r="BW48" s="32">
        <v>4.5403267411865862</v>
      </c>
      <c r="BX48" s="32">
        <v>-0.10170967387440033</v>
      </c>
      <c r="BY48" s="32">
        <v>-0.13286563678261221</v>
      </c>
      <c r="BZ48" s="27">
        <v>0.62623339658444022</v>
      </c>
      <c r="CA48" s="28">
        <v>5.6496792265293694E-3</v>
      </c>
      <c r="CB48" s="38">
        <v>-1.1905972511977558E-2</v>
      </c>
    </row>
    <row r="49" spans="1:80" x14ac:dyDescent="0.25">
      <c r="A49" s="7" t="s">
        <v>167</v>
      </c>
      <c r="B49" s="96">
        <v>3924.569</v>
      </c>
      <c r="C49" s="30">
        <v>2640.777</v>
      </c>
      <c r="D49" s="31">
        <v>3895.6239999999998</v>
      </c>
      <c r="E49" s="96">
        <v>3195.5630000000001</v>
      </c>
      <c r="F49" s="30">
        <v>2308.81185</v>
      </c>
      <c r="G49" s="31">
        <v>3025.6</v>
      </c>
      <c r="H49" s="24">
        <v>1.2875542041248016</v>
      </c>
      <c r="I49" s="25">
        <v>5.9423511661533146E-2</v>
      </c>
      <c r="J49" s="26">
        <v>0.14377239271388054</v>
      </c>
      <c r="K49" s="96">
        <v>2370.7910000000002</v>
      </c>
      <c r="L49" s="30">
        <v>1478.30385</v>
      </c>
      <c r="M49" s="30">
        <v>1856.62</v>
      </c>
      <c r="N49" s="27">
        <v>0.61363696456901107</v>
      </c>
      <c r="O49" s="28">
        <v>-0.12826391486913491</v>
      </c>
      <c r="P49" s="29">
        <v>-2.6650744453272424E-2</v>
      </c>
      <c r="Q49" s="96">
        <v>257.81400000000002</v>
      </c>
      <c r="R49" s="30">
        <v>221.995</v>
      </c>
      <c r="S49" s="31">
        <v>834.47799999999995</v>
      </c>
      <c r="T49" s="27">
        <v>0.27580579058699101</v>
      </c>
      <c r="U49" s="28">
        <v>0.19512704947001097</v>
      </c>
      <c r="V49" s="29">
        <v>0.17965460355977614</v>
      </c>
      <c r="W49" s="96">
        <v>566.95799999999997</v>
      </c>
      <c r="X49" s="30">
        <v>0</v>
      </c>
      <c r="Y49" s="31">
        <v>334.50200000000001</v>
      </c>
      <c r="Z49" s="27">
        <v>0.11055724484399788</v>
      </c>
      <c r="AA49" s="28">
        <v>-6.6863134600876131E-2</v>
      </c>
      <c r="AB49" s="29">
        <v>0.11055724484399788</v>
      </c>
      <c r="AC49" s="96">
        <v>1773.33</v>
      </c>
      <c r="AD49" s="30">
        <v>1411.4160400000001</v>
      </c>
      <c r="AE49" s="30">
        <v>955.39099999999996</v>
      </c>
      <c r="AF49" s="30">
        <v>-817.93899999999996</v>
      </c>
      <c r="AG49" s="31">
        <v>-456.0250400000001</v>
      </c>
      <c r="AH49" s="96">
        <v>1677.48</v>
      </c>
      <c r="AI49" s="30">
        <v>58.526000000000003</v>
      </c>
      <c r="AJ49" s="30">
        <v>893.90599999999995</v>
      </c>
      <c r="AK49" s="30">
        <v>-783.57400000000007</v>
      </c>
      <c r="AL49" s="31">
        <v>835.38</v>
      </c>
      <c r="AM49" s="27">
        <v>0.24524723125229744</v>
      </c>
      <c r="AN49" s="28">
        <v>-0.20660620794064324</v>
      </c>
      <c r="AO49" s="29">
        <v>-0.2892227523926677</v>
      </c>
      <c r="AP49" s="27">
        <v>0.22946413719599221</v>
      </c>
      <c r="AQ49" s="28">
        <v>-0.19796623796112697</v>
      </c>
      <c r="AR49" s="29">
        <v>0.20730172060420882</v>
      </c>
      <c r="AS49" s="28">
        <v>0.29544751454257007</v>
      </c>
      <c r="AT49" s="28">
        <v>-0.22949284807897735</v>
      </c>
      <c r="AU49" s="28">
        <v>0.27009854554797658</v>
      </c>
      <c r="AV49" s="96">
        <v>2641</v>
      </c>
      <c r="AW49" s="30">
        <v>1671</v>
      </c>
      <c r="AX49" s="31">
        <v>2535</v>
      </c>
      <c r="AY49" s="97">
        <v>25</v>
      </c>
      <c r="AZ49" s="98">
        <v>25</v>
      </c>
      <c r="BA49" s="99">
        <v>25</v>
      </c>
      <c r="BB49" s="97">
        <v>58</v>
      </c>
      <c r="BC49" s="98">
        <v>54</v>
      </c>
      <c r="BD49" s="98">
        <v>54</v>
      </c>
      <c r="BE49" s="33">
        <v>11.266666666666667</v>
      </c>
      <c r="BF49" s="32">
        <v>-0.47111111111111015</v>
      </c>
      <c r="BG49" s="32">
        <v>0.12666666666666693</v>
      </c>
      <c r="BH49" s="33">
        <v>5.216049382716049</v>
      </c>
      <c r="BI49" s="32">
        <v>0.1566624095359721</v>
      </c>
      <c r="BJ49" s="34">
        <v>5.864197530864157E-2</v>
      </c>
      <c r="BK49" s="30">
        <v>86</v>
      </c>
      <c r="BL49" s="30">
        <v>79</v>
      </c>
      <c r="BM49" s="30">
        <v>79</v>
      </c>
      <c r="BN49" s="96">
        <v>11641</v>
      </c>
      <c r="BO49" s="30">
        <v>7301</v>
      </c>
      <c r="BP49" s="31">
        <v>10781</v>
      </c>
      <c r="BQ49" s="35">
        <v>280.64186995640478</v>
      </c>
      <c r="BR49" s="35">
        <v>6.1325494512935279</v>
      </c>
      <c r="BS49" s="35">
        <v>-35.59040644408833</v>
      </c>
      <c r="BT49" s="36">
        <v>1193.5305719921105</v>
      </c>
      <c r="BU49" s="35">
        <v>-16.451631718605086</v>
      </c>
      <c r="BV49" s="37">
        <v>-188.16413177808704</v>
      </c>
      <c r="BW49" s="32">
        <v>4.2528599605522679</v>
      </c>
      <c r="BX49" s="32">
        <v>-0.15494011517662276</v>
      </c>
      <c r="BY49" s="32">
        <v>-0.11638001550997057</v>
      </c>
      <c r="BZ49" s="27">
        <v>0.5017218912881608</v>
      </c>
      <c r="CA49" s="28">
        <v>5.8960117413510149E-3</v>
      </c>
      <c r="CB49" s="38">
        <v>-8.8732552255813557E-3</v>
      </c>
    </row>
    <row r="50" spans="1:80" x14ac:dyDescent="0.25">
      <c r="A50" s="7" t="s">
        <v>166</v>
      </c>
      <c r="B50" s="96">
        <v>4378.3044300000001</v>
      </c>
      <c r="C50" s="30">
        <v>3083.5569</v>
      </c>
      <c r="D50" s="31">
        <v>4587.7401900000004</v>
      </c>
      <c r="E50" s="96">
        <v>4076.3686499999999</v>
      </c>
      <c r="F50" s="30">
        <v>2760.6030900000005</v>
      </c>
      <c r="G50" s="31">
        <v>3950.5543899999998</v>
      </c>
      <c r="H50" s="24">
        <v>1.1612902233703966</v>
      </c>
      <c r="I50" s="25">
        <v>8.7220430884871414E-2</v>
      </c>
      <c r="J50" s="26">
        <v>4.4303536233130769E-2</v>
      </c>
      <c r="K50" s="96">
        <v>2856.3919599999999</v>
      </c>
      <c r="L50" s="30">
        <v>1894.6078500000001</v>
      </c>
      <c r="M50" s="30">
        <v>2619.2370499999997</v>
      </c>
      <c r="N50" s="27">
        <v>0.6630049333405077</v>
      </c>
      <c r="O50" s="28">
        <v>-3.7714801612806714E-2</v>
      </c>
      <c r="P50" s="29">
        <v>-2.3297221744017604E-2</v>
      </c>
      <c r="Q50" s="96">
        <v>807.22299999999996</v>
      </c>
      <c r="R50" s="30">
        <v>79.195779999999999</v>
      </c>
      <c r="S50" s="31">
        <v>208.31935000000001</v>
      </c>
      <c r="T50" s="27">
        <v>5.2731674958663211E-2</v>
      </c>
      <c r="U50" s="28">
        <v>-0.14529334910288724</v>
      </c>
      <c r="V50" s="29">
        <v>2.4043820378307733E-2</v>
      </c>
      <c r="W50" s="96">
        <v>412.75369000000001</v>
      </c>
      <c r="X50" s="30">
        <v>259.90936999999997</v>
      </c>
      <c r="Y50" s="31">
        <v>374.21695</v>
      </c>
      <c r="Z50" s="27">
        <v>9.4725173496472234E-2</v>
      </c>
      <c r="AA50" s="28">
        <v>-6.5300674886629162E-3</v>
      </c>
      <c r="AB50" s="29">
        <v>5.7568458895966568E-4</v>
      </c>
      <c r="AC50" s="96">
        <v>5070.6799399999991</v>
      </c>
      <c r="AD50" s="30">
        <v>4537.70417</v>
      </c>
      <c r="AE50" s="30">
        <v>4271.1775399999997</v>
      </c>
      <c r="AF50" s="30">
        <v>-799.5023999999994</v>
      </c>
      <c r="AG50" s="31">
        <v>-266.5266300000003</v>
      </c>
      <c r="AH50" s="96">
        <v>4593.3879999999999</v>
      </c>
      <c r="AI50" s="30">
        <v>4172.3132900000001</v>
      </c>
      <c r="AJ50" s="30">
        <v>3845.0355</v>
      </c>
      <c r="AK50" s="30">
        <v>-748.35249999999996</v>
      </c>
      <c r="AL50" s="31">
        <v>-327.2777900000001</v>
      </c>
      <c r="AM50" s="27">
        <v>0.93099813047608504</v>
      </c>
      <c r="AN50" s="28">
        <v>-0.22713968772948889</v>
      </c>
      <c r="AO50" s="29">
        <v>-0.54058300687863658</v>
      </c>
      <c r="AP50" s="27">
        <v>0.83811099599343253</v>
      </c>
      <c r="AQ50" s="28">
        <v>-0.21101385894498925</v>
      </c>
      <c r="AR50" s="29">
        <v>-0.51497358305227925</v>
      </c>
      <c r="AS50" s="28">
        <v>0.97329010574639885</v>
      </c>
      <c r="AT50" s="28">
        <v>-0.15354320948871847</v>
      </c>
      <c r="AU50" s="28">
        <v>-0.53808735561839283</v>
      </c>
      <c r="AV50" s="96">
        <v>2895</v>
      </c>
      <c r="AW50" s="30">
        <v>2102</v>
      </c>
      <c r="AX50" s="31">
        <v>3171</v>
      </c>
      <c r="AY50" s="97">
        <v>33</v>
      </c>
      <c r="AZ50" s="98">
        <v>35.75</v>
      </c>
      <c r="BA50" s="99">
        <v>36</v>
      </c>
      <c r="BB50" s="97">
        <v>48</v>
      </c>
      <c r="BC50" s="98">
        <v>47</v>
      </c>
      <c r="BD50" s="98">
        <v>49</v>
      </c>
      <c r="BE50" s="33">
        <v>9.7870370370370363</v>
      </c>
      <c r="BF50" s="32">
        <v>3.956228956228891E-2</v>
      </c>
      <c r="BG50" s="32">
        <v>-1.2496762496763125E-2</v>
      </c>
      <c r="BH50" s="33">
        <v>7.1904761904761898</v>
      </c>
      <c r="BI50" s="32">
        <v>0.48908730158730052</v>
      </c>
      <c r="BJ50" s="34">
        <v>-0.26342451874366812</v>
      </c>
      <c r="BK50" s="30">
        <v>93</v>
      </c>
      <c r="BL50" s="30">
        <v>92</v>
      </c>
      <c r="BM50" s="30">
        <v>87</v>
      </c>
      <c r="BN50" s="96">
        <v>11559</v>
      </c>
      <c r="BO50" s="30">
        <v>7958</v>
      </c>
      <c r="BP50" s="31">
        <v>12078</v>
      </c>
      <c r="BQ50" s="35">
        <v>327.08680162278517</v>
      </c>
      <c r="BR50" s="35">
        <v>-25.570750933664328</v>
      </c>
      <c r="BS50" s="35">
        <v>-19.809791742382004</v>
      </c>
      <c r="BT50" s="36">
        <v>1245.838659728792</v>
      </c>
      <c r="BU50" s="35">
        <v>-162.2334128100681</v>
      </c>
      <c r="BV50" s="37">
        <v>-67.483457302606894</v>
      </c>
      <c r="BW50" s="32">
        <v>3.8088930936613057</v>
      </c>
      <c r="BX50" s="32">
        <v>-0.18385302032833151</v>
      </c>
      <c r="BY50" s="32">
        <v>2.2974920492894846E-2</v>
      </c>
      <c r="BZ50" s="27">
        <v>0.51039553752535494</v>
      </c>
      <c r="CA50" s="28">
        <v>5.5119630636544792E-2</v>
      </c>
      <c r="CB50" s="38">
        <v>3.249498503916709E-2</v>
      </c>
    </row>
    <row r="51" spans="1:80" x14ac:dyDescent="0.25">
      <c r="A51" s="7" t="s">
        <v>165</v>
      </c>
      <c r="B51" s="96">
        <v>3223.8809999999999</v>
      </c>
      <c r="C51" s="30">
        <v>2061.1619999999998</v>
      </c>
      <c r="D51" s="31">
        <v>2957.8139999999999</v>
      </c>
      <c r="E51" s="96">
        <v>3282.6840000000002</v>
      </c>
      <c r="F51" s="30">
        <v>2160.819</v>
      </c>
      <c r="G51" s="31">
        <v>3037.163</v>
      </c>
      <c r="H51" s="24">
        <v>0.97387397383676799</v>
      </c>
      <c r="I51" s="25">
        <v>-8.2129404077951884E-3</v>
      </c>
      <c r="J51" s="26">
        <v>1.9993986665237218E-2</v>
      </c>
      <c r="K51" s="96">
        <v>2624.0639999999999</v>
      </c>
      <c r="L51" s="30">
        <v>1540.9760000000001</v>
      </c>
      <c r="M51" s="30">
        <v>2206.1309999999999</v>
      </c>
      <c r="N51" s="27">
        <v>0.72637886079871239</v>
      </c>
      <c r="O51" s="28">
        <v>-7.2986536540781688E-2</v>
      </c>
      <c r="P51" s="29">
        <v>1.3234446574290959E-2</v>
      </c>
      <c r="Q51" s="96">
        <v>393.916</v>
      </c>
      <c r="R51" s="30">
        <v>20.225000000000001</v>
      </c>
      <c r="S51" s="31">
        <v>42.182000000000002</v>
      </c>
      <c r="T51" s="27">
        <v>1.3888619083006083E-2</v>
      </c>
      <c r="U51" s="28">
        <v>-0.10610952877405234</v>
      </c>
      <c r="V51" s="29">
        <v>4.5287421104322559E-3</v>
      </c>
      <c r="W51" s="96">
        <v>264.70400000000001</v>
      </c>
      <c r="X51" s="30">
        <v>0</v>
      </c>
      <c r="Y51" s="31">
        <v>173.828</v>
      </c>
      <c r="Z51" s="27">
        <v>5.7233674978919472E-2</v>
      </c>
      <c r="AA51" s="28">
        <v>-2.3402779824527944E-2</v>
      </c>
      <c r="AB51" s="29">
        <v>5.7233674978919472E-2</v>
      </c>
      <c r="AC51" s="96">
        <v>516.03300000000002</v>
      </c>
      <c r="AD51" s="30">
        <v>385.17700000000002</v>
      </c>
      <c r="AE51" s="30">
        <v>370.31099999999998</v>
      </c>
      <c r="AF51" s="30">
        <v>-145.72200000000004</v>
      </c>
      <c r="AG51" s="31">
        <v>-14.866000000000042</v>
      </c>
      <c r="AH51" s="96">
        <v>7.7619999999999996</v>
      </c>
      <c r="AI51" s="30">
        <v>0</v>
      </c>
      <c r="AJ51" s="30">
        <v>0</v>
      </c>
      <c r="AK51" s="30">
        <v>-7.7619999999999996</v>
      </c>
      <c r="AL51" s="31">
        <v>0</v>
      </c>
      <c r="AM51" s="27">
        <v>0.12519752763358344</v>
      </c>
      <c r="AN51" s="28">
        <v>-3.4868244024861772E-2</v>
      </c>
      <c r="AO51" s="29">
        <v>-6.1676187290328449E-2</v>
      </c>
      <c r="AP51" s="27">
        <v>0</v>
      </c>
      <c r="AQ51" s="28">
        <v>-2.4076571064502693E-3</v>
      </c>
      <c r="AR51" s="29">
        <v>0</v>
      </c>
      <c r="AS51" s="28">
        <v>0</v>
      </c>
      <c r="AT51" s="28">
        <v>-2.3645285382327386E-3</v>
      </c>
      <c r="AU51" s="28">
        <v>0</v>
      </c>
      <c r="AV51" s="96">
        <v>1653</v>
      </c>
      <c r="AW51" s="30">
        <v>1043</v>
      </c>
      <c r="AX51" s="31">
        <v>1553</v>
      </c>
      <c r="AY51" s="97">
        <v>21</v>
      </c>
      <c r="AZ51" s="98">
        <v>20</v>
      </c>
      <c r="BA51" s="99">
        <v>20</v>
      </c>
      <c r="BB51" s="97">
        <v>51</v>
      </c>
      <c r="BC51" s="98">
        <v>47</v>
      </c>
      <c r="BD51" s="98">
        <v>47</v>
      </c>
      <c r="BE51" s="33">
        <v>8.6277777777777782</v>
      </c>
      <c r="BF51" s="32">
        <v>-0.11825396825396695</v>
      </c>
      <c r="BG51" s="32">
        <v>-6.3888888888888218E-2</v>
      </c>
      <c r="BH51" s="33">
        <v>3.6713947990543736</v>
      </c>
      <c r="BI51" s="32">
        <v>7.0087609511889859E-2</v>
      </c>
      <c r="BJ51" s="34">
        <v>-2.7186761229314627E-2</v>
      </c>
      <c r="BK51" s="30">
        <v>90</v>
      </c>
      <c r="BL51" s="30">
        <v>90</v>
      </c>
      <c r="BM51" s="30">
        <v>90</v>
      </c>
      <c r="BN51" s="96">
        <v>9056</v>
      </c>
      <c r="BO51" s="30">
        <v>5674</v>
      </c>
      <c r="BP51" s="31">
        <v>8259</v>
      </c>
      <c r="BQ51" s="35">
        <v>367.73979900714374</v>
      </c>
      <c r="BR51" s="35">
        <v>5.252608194422919</v>
      </c>
      <c r="BS51" s="35">
        <v>-13.088364545905279</v>
      </c>
      <c r="BT51" s="36">
        <v>1955.6748229233742</v>
      </c>
      <c r="BU51" s="35">
        <v>-30.219913918730981</v>
      </c>
      <c r="BV51" s="37">
        <v>-116.05959701909956</v>
      </c>
      <c r="BW51" s="32">
        <v>5.3180940115904702</v>
      </c>
      <c r="BX51" s="32">
        <v>-0.1604298843562928</v>
      </c>
      <c r="BY51" s="32">
        <v>-0.12198269023119845</v>
      </c>
      <c r="BZ51" s="27">
        <v>0.33737745098039218</v>
      </c>
      <c r="CA51" s="28">
        <v>-3.1202117599176404E-2</v>
      </c>
      <c r="CB51" s="38">
        <v>-1.0934396778969402E-2</v>
      </c>
    </row>
    <row r="52" spans="1:80" x14ac:dyDescent="0.25">
      <c r="A52" s="7" t="s">
        <v>164</v>
      </c>
      <c r="B52" s="96">
        <v>2370.1790000000001</v>
      </c>
      <c r="C52" s="30">
        <v>1553.6590000000001</v>
      </c>
      <c r="D52" s="31">
        <v>2203.64</v>
      </c>
      <c r="E52" s="96">
        <v>2370.4540000000002</v>
      </c>
      <c r="F52" s="30">
        <v>1535.309</v>
      </c>
      <c r="G52" s="31">
        <v>2203.6395300000004</v>
      </c>
      <c r="H52" s="24">
        <v>1.0000002132835217</v>
      </c>
      <c r="I52" s="25">
        <v>1.1622481548989594E-4</v>
      </c>
      <c r="J52" s="26">
        <v>-1.1951778139703162E-2</v>
      </c>
      <c r="K52" s="96">
        <v>1644.8889999999999</v>
      </c>
      <c r="L52" s="30">
        <v>954.49199999999996</v>
      </c>
      <c r="M52" s="30">
        <v>1432.6179999999999</v>
      </c>
      <c r="N52" s="27">
        <v>0.65011449490561635</v>
      </c>
      <c r="O52" s="28">
        <v>-4.3798569849067714E-2</v>
      </c>
      <c r="P52" s="29">
        <v>2.84207511706418E-2</v>
      </c>
      <c r="Q52" s="96">
        <v>369.38100000000003</v>
      </c>
      <c r="R52" s="30">
        <v>189.91</v>
      </c>
      <c r="S52" s="31">
        <v>237.71900000000002</v>
      </c>
      <c r="T52" s="27">
        <v>0.10787562882392111</v>
      </c>
      <c r="U52" s="28">
        <v>-4.7951482775797763E-2</v>
      </c>
      <c r="V52" s="29">
        <v>-1.5819340722925804E-2</v>
      </c>
      <c r="W52" s="96">
        <v>356.18400000000003</v>
      </c>
      <c r="X52" s="30">
        <v>123.652</v>
      </c>
      <c r="Y52" s="31">
        <v>178.93600000000001</v>
      </c>
      <c r="Z52" s="27">
        <v>8.1200213357944251E-2</v>
      </c>
      <c r="AA52" s="28">
        <v>-6.9059610287652756E-2</v>
      </c>
      <c r="AB52" s="29">
        <v>6.6137720183495619E-4</v>
      </c>
      <c r="AC52" s="96">
        <v>355.255</v>
      </c>
      <c r="AD52" s="30">
        <v>282.04298</v>
      </c>
      <c r="AE52" s="30">
        <v>281.60888</v>
      </c>
      <c r="AF52" s="30">
        <v>-73.646119999999996</v>
      </c>
      <c r="AG52" s="31">
        <v>-0.43410000000000082</v>
      </c>
      <c r="AH52" s="96">
        <v>0</v>
      </c>
      <c r="AI52" s="30">
        <v>0</v>
      </c>
      <c r="AJ52" s="30">
        <v>0</v>
      </c>
      <c r="AK52" s="30">
        <v>0</v>
      </c>
      <c r="AL52" s="31">
        <v>0</v>
      </c>
      <c r="AM52" s="27">
        <v>0.12779259770198401</v>
      </c>
      <c r="AN52" s="28">
        <v>-2.2092706319357835E-2</v>
      </c>
      <c r="AO52" s="29">
        <v>-5.3742076251566934E-2</v>
      </c>
      <c r="AP52" s="27">
        <v>0</v>
      </c>
      <c r="AQ52" s="28">
        <v>0</v>
      </c>
      <c r="AR52" s="29">
        <v>0</v>
      </c>
      <c r="AS52" s="28">
        <v>0</v>
      </c>
      <c r="AT52" s="28">
        <v>0</v>
      </c>
      <c r="AU52" s="28">
        <v>0</v>
      </c>
      <c r="AV52" s="96">
        <v>1570</v>
      </c>
      <c r="AW52" s="30">
        <v>1051</v>
      </c>
      <c r="AX52" s="31">
        <v>1558</v>
      </c>
      <c r="AY52" s="97">
        <v>18</v>
      </c>
      <c r="AZ52" s="98">
        <v>18</v>
      </c>
      <c r="BA52" s="99">
        <v>18</v>
      </c>
      <c r="BB52" s="97">
        <v>43</v>
      </c>
      <c r="BC52" s="98">
        <v>42</v>
      </c>
      <c r="BD52" s="98">
        <v>42</v>
      </c>
      <c r="BE52" s="33">
        <v>9.6172839506172849</v>
      </c>
      <c r="BF52" s="32">
        <v>-7.4074074074074403E-2</v>
      </c>
      <c r="BG52" s="32">
        <v>-0.11419753086419604</v>
      </c>
      <c r="BH52" s="33">
        <v>4.1216931216931219</v>
      </c>
      <c r="BI52" s="32">
        <v>6.4845576473484101E-2</v>
      </c>
      <c r="BJ52" s="34">
        <v>-4.8941798941799064E-2</v>
      </c>
      <c r="BK52" s="30">
        <v>75</v>
      </c>
      <c r="BL52" s="30">
        <v>75</v>
      </c>
      <c r="BM52" s="30">
        <v>75</v>
      </c>
      <c r="BN52" s="96">
        <v>10163</v>
      </c>
      <c r="BO52" s="30">
        <v>6755</v>
      </c>
      <c r="BP52" s="31">
        <v>10192</v>
      </c>
      <c r="BQ52" s="35">
        <v>216.21266974097333</v>
      </c>
      <c r="BR52" s="35">
        <v>-17.030860712632887</v>
      </c>
      <c r="BS52" s="35">
        <v>-11.072156313800917</v>
      </c>
      <c r="BT52" s="36">
        <v>1414.4027792041079</v>
      </c>
      <c r="BU52" s="35">
        <v>-95.440532897802996</v>
      </c>
      <c r="BV52" s="37">
        <v>-46.405022889136717</v>
      </c>
      <c r="BW52" s="32">
        <v>6.541720154043646</v>
      </c>
      <c r="BX52" s="32">
        <v>6.8471746400334155E-2</v>
      </c>
      <c r="BY52" s="32">
        <v>0.11450797516638644</v>
      </c>
      <c r="BZ52" s="27">
        <v>0.49960784313725493</v>
      </c>
      <c r="CA52" s="28">
        <v>3.2464267758385845E-3</v>
      </c>
      <c r="CB52" s="38">
        <v>2.0019499512512473E-3</v>
      </c>
    </row>
    <row r="53" spans="1:80" x14ac:dyDescent="0.25">
      <c r="A53" s="7" t="s">
        <v>163</v>
      </c>
      <c r="B53" s="96">
        <v>3379.0569999999998</v>
      </c>
      <c r="C53" s="30">
        <v>2127.3719999999998</v>
      </c>
      <c r="D53" s="31">
        <v>3237.4740000000002</v>
      </c>
      <c r="E53" s="96">
        <v>3293.2620000000002</v>
      </c>
      <c r="F53" s="30">
        <v>2118.11</v>
      </c>
      <c r="G53" s="31">
        <v>3195.125</v>
      </c>
      <c r="H53" s="24">
        <v>1.0132542545283831</v>
      </c>
      <c r="I53" s="25">
        <v>-1.279742310916876E-2</v>
      </c>
      <c r="J53" s="26">
        <v>8.8814882414576246E-3</v>
      </c>
      <c r="K53" s="96">
        <v>2529.8110000000001</v>
      </c>
      <c r="L53" s="30">
        <v>1576.5119999999999</v>
      </c>
      <c r="M53" s="30">
        <v>2415.866</v>
      </c>
      <c r="N53" s="27">
        <v>0.75611001134540901</v>
      </c>
      <c r="O53" s="28">
        <v>-1.2067862142943864E-2</v>
      </c>
      <c r="P53" s="29">
        <v>1.1808723876864047E-2</v>
      </c>
      <c r="Q53" s="96">
        <v>505.95800000000003</v>
      </c>
      <c r="R53" s="30">
        <v>70.983000000000004</v>
      </c>
      <c r="S53" s="31">
        <v>104.75</v>
      </c>
      <c r="T53" s="27">
        <v>3.2784319862290211E-2</v>
      </c>
      <c r="U53" s="28">
        <v>-0.12084997950411305</v>
      </c>
      <c r="V53" s="29">
        <v>-7.2810394950426766E-4</v>
      </c>
      <c r="W53" s="96">
        <v>257.49299999999999</v>
      </c>
      <c r="X53" s="30">
        <v>151.36099999999999</v>
      </c>
      <c r="Y53" s="31">
        <v>189.41200000000001</v>
      </c>
      <c r="Z53" s="27">
        <v>5.928156175423497E-2</v>
      </c>
      <c r="AA53" s="28">
        <v>-1.8906265391008863E-2</v>
      </c>
      <c r="AB53" s="29">
        <v>-1.2178843984843722E-2</v>
      </c>
      <c r="AC53" s="96">
        <v>361.01900000000001</v>
      </c>
      <c r="AD53" s="30">
        <v>331.32499999999999</v>
      </c>
      <c r="AE53" s="30">
        <v>350.28300000000002</v>
      </c>
      <c r="AF53" s="30">
        <v>-10.73599999999999</v>
      </c>
      <c r="AG53" s="31">
        <v>18.958000000000027</v>
      </c>
      <c r="AH53" s="96">
        <v>0</v>
      </c>
      <c r="AI53" s="30">
        <v>0</v>
      </c>
      <c r="AJ53" s="30">
        <v>0</v>
      </c>
      <c r="AK53" s="30">
        <v>0</v>
      </c>
      <c r="AL53" s="31">
        <v>0</v>
      </c>
      <c r="AM53" s="27">
        <v>0.10819639014861586</v>
      </c>
      <c r="AN53" s="28">
        <v>1.3562273457983776E-3</v>
      </c>
      <c r="AO53" s="29">
        <v>-4.7547410183437014E-2</v>
      </c>
      <c r="AP53" s="27">
        <v>0</v>
      </c>
      <c r="AQ53" s="28">
        <v>0</v>
      </c>
      <c r="AR53" s="29">
        <v>0</v>
      </c>
      <c r="AS53" s="28">
        <v>0</v>
      </c>
      <c r="AT53" s="28">
        <v>0</v>
      </c>
      <c r="AU53" s="28">
        <v>0</v>
      </c>
      <c r="AV53" s="96">
        <v>2509</v>
      </c>
      <c r="AW53" s="30">
        <v>1811</v>
      </c>
      <c r="AX53" s="31">
        <v>2763</v>
      </c>
      <c r="AY53" s="97">
        <v>21</v>
      </c>
      <c r="AZ53" s="98">
        <v>21</v>
      </c>
      <c r="BA53" s="99">
        <v>21</v>
      </c>
      <c r="BB53" s="97">
        <v>37</v>
      </c>
      <c r="BC53" s="98">
        <v>38</v>
      </c>
      <c r="BD53" s="98">
        <v>38</v>
      </c>
      <c r="BE53" s="33">
        <v>14.61904761904762</v>
      </c>
      <c r="BF53" s="32">
        <v>1.3439153439153451</v>
      </c>
      <c r="BG53" s="32">
        <v>0.24603174603174693</v>
      </c>
      <c r="BH53" s="33">
        <v>8.0789473684210531</v>
      </c>
      <c r="BI53" s="32">
        <v>0.54441283388651929</v>
      </c>
      <c r="BJ53" s="34">
        <v>0.13596491228070295</v>
      </c>
      <c r="BK53" s="30">
        <v>90</v>
      </c>
      <c r="BL53" s="30">
        <v>90</v>
      </c>
      <c r="BM53" s="30">
        <v>90</v>
      </c>
      <c r="BN53" s="96">
        <v>10706</v>
      </c>
      <c r="BO53" s="30">
        <v>6963</v>
      </c>
      <c r="BP53" s="31">
        <v>10686</v>
      </c>
      <c r="BQ53" s="35">
        <v>299.00102938424106</v>
      </c>
      <c r="BR53" s="35">
        <v>-8.6079749124149885</v>
      </c>
      <c r="BS53" s="35">
        <v>-5.1940014932542908</v>
      </c>
      <c r="BT53" s="36">
        <v>1156.3970322113644</v>
      </c>
      <c r="BU53" s="35">
        <v>-156.18248153913373</v>
      </c>
      <c r="BV53" s="37">
        <v>-13.183310140927233</v>
      </c>
      <c r="BW53" s="32">
        <v>3.8675352877307274</v>
      </c>
      <c r="BX53" s="32">
        <v>-0.39950337309031703</v>
      </c>
      <c r="BY53" s="32">
        <v>2.2698181159772179E-2</v>
      </c>
      <c r="BZ53" s="27">
        <v>0.43651960784313726</v>
      </c>
      <c r="CA53" s="28">
        <v>7.8497210850153598E-4</v>
      </c>
      <c r="CB53" s="38">
        <v>9.0794605134871809E-3</v>
      </c>
    </row>
    <row r="54" spans="1:80" x14ac:dyDescent="0.25">
      <c r="A54" s="7" t="s">
        <v>162</v>
      </c>
      <c r="B54" s="96">
        <v>2322.9110000000001</v>
      </c>
      <c r="C54" s="30">
        <v>3776.12</v>
      </c>
      <c r="D54" s="31">
        <v>2135.5610000000001</v>
      </c>
      <c r="E54" s="96">
        <v>2294.3110000000001</v>
      </c>
      <c r="F54" s="30">
        <v>1498.027</v>
      </c>
      <c r="G54" s="31">
        <v>2135.5610000000001</v>
      </c>
      <c r="H54" s="24">
        <v>1</v>
      </c>
      <c r="I54" s="25">
        <v>-1.2465616038976446E-2</v>
      </c>
      <c r="J54" s="26">
        <v>-1.5207289321220512</v>
      </c>
      <c r="K54" s="96">
        <v>1553.9659999999999</v>
      </c>
      <c r="L54" s="30">
        <v>886.12400000000002</v>
      </c>
      <c r="M54" s="30">
        <v>1450.047</v>
      </c>
      <c r="N54" s="27">
        <v>0.67900050619017671</v>
      </c>
      <c r="O54" s="28">
        <v>1.6877966229036367E-3</v>
      </c>
      <c r="P54" s="29">
        <v>8.7473117164478253E-2</v>
      </c>
      <c r="Q54" s="96">
        <v>625.32500000000005</v>
      </c>
      <c r="R54" s="30">
        <v>153.49799999999999</v>
      </c>
      <c r="S54" s="31">
        <v>92.414000000000001</v>
      </c>
      <c r="T54" s="27">
        <v>4.3273875108226827E-2</v>
      </c>
      <c r="U54" s="28">
        <v>-0.229280717534183</v>
      </c>
      <c r="V54" s="29">
        <v>-5.919290286039456E-2</v>
      </c>
      <c r="W54" s="96">
        <v>115.02000000000001</v>
      </c>
      <c r="X54" s="30">
        <v>92.161000000000001</v>
      </c>
      <c r="Y54" s="31">
        <v>130.29599999999999</v>
      </c>
      <c r="Z54" s="27">
        <v>6.1012539562204024E-2</v>
      </c>
      <c r="AA54" s="28">
        <v>1.0879841771887014E-2</v>
      </c>
      <c r="AB54" s="29">
        <v>-5.090484999604114E-4</v>
      </c>
      <c r="AC54" s="96">
        <v>1644.7909999999999</v>
      </c>
      <c r="AD54" s="30">
        <v>1185.7929999999999</v>
      </c>
      <c r="AE54" s="30">
        <v>1047.498</v>
      </c>
      <c r="AF54" s="30">
        <v>-597.29299999999989</v>
      </c>
      <c r="AG54" s="31">
        <v>-138.29499999999985</v>
      </c>
      <c r="AH54" s="96">
        <v>778.24599999999998</v>
      </c>
      <c r="AI54" s="30">
        <v>60.585999999999999</v>
      </c>
      <c r="AJ54" s="30">
        <v>60.585999999999999</v>
      </c>
      <c r="AK54" s="30">
        <v>-717.66</v>
      </c>
      <c r="AL54" s="31">
        <v>0</v>
      </c>
      <c r="AM54" s="27">
        <v>0.49050249559717563</v>
      </c>
      <c r="AN54" s="28">
        <v>-0.21757069360378811</v>
      </c>
      <c r="AO54" s="29">
        <v>0.17647831204368686</v>
      </c>
      <c r="AP54" s="27">
        <v>2.8370062948330669E-2</v>
      </c>
      <c r="AQ54" s="28">
        <v>-0.30666042250720332</v>
      </c>
      <c r="AR54" s="29">
        <v>1.2325551651020204E-2</v>
      </c>
      <c r="AS54" s="28">
        <v>2.8370062948330669E-2</v>
      </c>
      <c r="AT54" s="28">
        <v>-0.31083678390024388</v>
      </c>
      <c r="AU54" s="28">
        <v>-1.207380088055893E-2</v>
      </c>
      <c r="AV54" s="96">
        <v>1135</v>
      </c>
      <c r="AW54" s="30">
        <v>828</v>
      </c>
      <c r="AX54" s="31">
        <v>1171</v>
      </c>
      <c r="AY54" s="97">
        <v>16</v>
      </c>
      <c r="AZ54" s="98">
        <v>15</v>
      </c>
      <c r="BA54" s="99">
        <v>17</v>
      </c>
      <c r="BB54" s="97">
        <v>27</v>
      </c>
      <c r="BC54" s="98">
        <v>24</v>
      </c>
      <c r="BD54" s="98">
        <v>26</v>
      </c>
      <c r="BE54" s="33">
        <v>7.6535947712418295</v>
      </c>
      <c r="BF54" s="32">
        <v>-0.22834967320261512</v>
      </c>
      <c r="BG54" s="32">
        <v>-1.5464052287581715</v>
      </c>
      <c r="BH54" s="33">
        <v>5.0042735042735043</v>
      </c>
      <c r="BI54" s="32">
        <v>0.33349161126938931</v>
      </c>
      <c r="BJ54" s="34">
        <v>-0.74572649572649574</v>
      </c>
      <c r="BK54" s="30">
        <v>83</v>
      </c>
      <c r="BL54" s="30">
        <v>85</v>
      </c>
      <c r="BM54" s="30">
        <v>85</v>
      </c>
      <c r="BN54" s="96">
        <v>7535</v>
      </c>
      <c r="BO54" s="30">
        <v>5068</v>
      </c>
      <c r="BP54" s="31">
        <v>7056</v>
      </c>
      <c r="BQ54" s="35">
        <v>302.65887188208615</v>
      </c>
      <c r="BR54" s="35">
        <v>-1.8283212167858096</v>
      </c>
      <c r="BS54" s="35">
        <v>7.0734338394657925</v>
      </c>
      <c r="BT54" s="36">
        <v>1823.7070879590094</v>
      </c>
      <c r="BU54" s="35">
        <v>-197.7122953009025</v>
      </c>
      <c r="BV54" s="37">
        <v>14.495735302004505</v>
      </c>
      <c r="BW54" s="32">
        <v>6.0256191289496162</v>
      </c>
      <c r="BX54" s="32">
        <v>-0.61314739087417269</v>
      </c>
      <c r="BY54" s="32">
        <v>-9.5153817910286875E-2</v>
      </c>
      <c r="BZ54" s="27">
        <v>0.30519031141868513</v>
      </c>
      <c r="CA54" s="28">
        <v>-2.7348635578093194E-2</v>
      </c>
      <c r="CB54" s="38">
        <v>-2.4221453287197214E-2</v>
      </c>
    </row>
    <row r="55" spans="1:80" x14ac:dyDescent="0.25">
      <c r="A55" s="7" t="s">
        <v>161</v>
      </c>
      <c r="B55" s="96">
        <v>13018.85</v>
      </c>
      <c r="C55" s="30">
        <v>8196.2829999999994</v>
      </c>
      <c r="D55" s="31">
        <v>11276.546</v>
      </c>
      <c r="E55" s="96">
        <v>13012.087</v>
      </c>
      <c r="F55" s="30">
        <v>8193.5259999999998</v>
      </c>
      <c r="G55" s="31">
        <v>11454.039000000001</v>
      </c>
      <c r="H55" s="24">
        <v>0.98450389421583073</v>
      </c>
      <c r="I55" s="25">
        <v>-1.601585330814459E-2</v>
      </c>
      <c r="J55" s="26">
        <v>-1.5832590955510484E-2</v>
      </c>
      <c r="K55" s="96">
        <v>9110.5040000000008</v>
      </c>
      <c r="L55" s="30">
        <v>5602.1530000000002</v>
      </c>
      <c r="M55" s="30">
        <v>7773.11</v>
      </c>
      <c r="N55" s="27">
        <v>0.67863484662484552</v>
      </c>
      <c r="O55" s="28">
        <v>-2.1522168925388718E-2</v>
      </c>
      <c r="P55" s="29">
        <v>-5.0943561628188361E-3</v>
      </c>
      <c r="Q55" s="96">
        <v>1663.7370000000001</v>
      </c>
      <c r="R55" s="30">
        <v>200.27600000000001</v>
      </c>
      <c r="S55" s="31">
        <v>267.00199999999995</v>
      </c>
      <c r="T55" s="27">
        <v>2.3310729079934155E-2</v>
      </c>
      <c r="U55" s="28">
        <v>-0.10455015903125046</v>
      </c>
      <c r="V55" s="29">
        <v>-1.1324715640865027E-3</v>
      </c>
      <c r="W55" s="96">
        <v>2237.846</v>
      </c>
      <c r="X55" s="30">
        <v>887.65599999999995</v>
      </c>
      <c r="Y55" s="31">
        <v>1197.4960000000001</v>
      </c>
      <c r="Z55" s="27">
        <v>0.10454792409908854</v>
      </c>
      <c r="AA55" s="28">
        <v>-6.7434172239492648E-2</v>
      </c>
      <c r="AB55" s="29">
        <v>-3.788340410232599E-3</v>
      </c>
      <c r="AC55" s="96">
        <v>2841.5239999999999</v>
      </c>
      <c r="AD55" s="30">
        <v>2547.703</v>
      </c>
      <c r="AE55" s="30">
        <v>2709.7109999999998</v>
      </c>
      <c r="AF55" s="30">
        <v>-131.8130000000001</v>
      </c>
      <c r="AG55" s="31">
        <v>162.00799999999981</v>
      </c>
      <c r="AH55" s="96">
        <v>48.442</v>
      </c>
      <c r="AI55" s="30">
        <v>85.275000000000006</v>
      </c>
      <c r="AJ55" s="30">
        <v>69.856999999999999</v>
      </c>
      <c r="AK55" s="30">
        <v>21.414999999999999</v>
      </c>
      <c r="AL55" s="31">
        <v>-15.418000000000006</v>
      </c>
      <c r="AM55" s="27">
        <v>0.24029618643864883</v>
      </c>
      <c r="AN55" s="28">
        <v>2.2033897526801793E-2</v>
      </c>
      <c r="AO55" s="29">
        <v>-7.0540201226345162E-2</v>
      </c>
      <c r="AP55" s="27">
        <v>6.1948933653975247E-3</v>
      </c>
      <c r="AQ55" s="28">
        <v>2.4739809960254221E-3</v>
      </c>
      <c r="AR55" s="29">
        <v>-4.2092129837853938E-3</v>
      </c>
      <c r="AS55" s="28">
        <v>6.0988966424856761E-3</v>
      </c>
      <c r="AT55" s="28">
        <v>2.3760503381226633E-3</v>
      </c>
      <c r="AU55" s="28">
        <v>-4.3087105342047996E-3</v>
      </c>
      <c r="AV55" s="96">
        <v>7641</v>
      </c>
      <c r="AW55" s="30">
        <v>5827</v>
      </c>
      <c r="AX55" s="31">
        <v>8590</v>
      </c>
      <c r="AY55" s="97">
        <v>137</v>
      </c>
      <c r="AZ55" s="98">
        <v>138</v>
      </c>
      <c r="BA55" s="99">
        <v>134</v>
      </c>
      <c r="BB55" s="97">
        <v>144</v>
      </c>
      <c r="BC55" s="98">
        <v>134</v>
      </c>
      <c r="BD55" s="99">
        <v>132</v>
      </c>
      <c r="BE55" s="32">
        <v>7.1227197346600333</v>
      </c>
      <c r="BF55" s="32">
        <v>0.92563944268923048</v>
      </c>
      <c r="BG55" s="32">
        <v>8.5280121133463282E-2</v>
      </c>
      <c r="BH55" s="33">
        <v>7.230639730639731</v>
      </c>
      <c r="BI55" s="32">
        <v>1.3348063973063979</v>
      </c>
      <c r="BJ55" s="34">
        <v>-1.687270717121514E-2</v>
      </c>
      <c r="BK55" s="30">
        <v>243</v>
      </c>
      <c r="BL55" s="30">
        <v>229</v>
      </c>
      <c r="BM55" s="30">
        <v>213</v>
      </c>
      <c r="BN55" s="96">
        <v>31064</v>
      </c>
      <c r="BO55" s="30">
        <v>21816</v>
      </c>
      <c r="BP55" s="31">
        <v>31820</v>
      </c>
      <c r="BQ55" s="35">
        <v>359.96351351351353</v>
      </c>
      <c r="BR55" s="35">
        <v>-58.916443993568635</v>
      </c>
      <c r="BS55" s="35">
        <v>-15.610652236394799</v>
      </c>
      <c r="BT55" s="36">
        <v>1333.4154831199069</v>
      </c>
      <c r="BU55" s="35">
        <v>-369.51436899369082</v>
      </c>
      <c r="BV55" s="37">
        <v>-72.715630660769193</v>
      </c>
      <c r="BW55" s="32">
        <v>3.7043073341094295</v>
      </c>
      <c r="BX55" s="32">
        <v>-0.36112912708674871</v>
      </c>
      <c r="BY55" s="32">
        <v>-3.9643240800472768E-2</v>
      </c>
      <c r="BZ55" s="27">
        <v>0.54922673294669977</v>
      </c>
      <c r="CA55" s="28">
        <v>8.0965227648157445E-2</v>
      </c>
      <c r="CB55" s="38">
        <v>2.2893166395033804E-2</v>
      </c>
    </row>
    <row r="56" spans="1:80" x14ac:dyDescent="0.25">
      <c r="A56" s="7" t="s">
        <v>160</v>
      </c>
      <c r="B56" s="96">
        <v>8138.0569999999998</v>
      </c>
      <c r="C56" s="30">
        <v>5132.8310000000001</v>
      </c>
      <c r="D56" s="31">
        <v>7394.759</v>
      </c>
      <c r="E56" s="96">
        <v>8120.3580000000002</v>
      </c>
      <c r="F56" s="30">
        <v>5132.8310000000001</v>
      </c>
      <c r="G56" s="31">
        <v>7460.5630000000001</v>
      </c>
      <c r="H56" s="24">
        <v>0.99117975412847525</v>
      </c>
      <c r="I56" s="25">
        <v>-1.0999829579533715E-2</v>
      </c>
      <c r="J56" s="26">
        <v>-8.8202458715247456E-3</v>
      </c>
      <c r="K56" s="96">
        <v>5851.0720000000001</v>
      </c>
      <c r="L56" s="30">
        <v>3731.259</v>
      </c>
      <c r="M56" s="30">
        <v>5450.5919999999996</v>
      </c>
      <c r="N56" s="27">
        <v>0.73058722243884267</v>
      </c>
      <c r="O56" s="28">
        <v>1.004362078975285E-2</v>
      </c>
      <c r="P56" s="29">
        <v>3.6474498260291588E-3</v>
      </c>
      <c r="Q56" s="96">
        <v>1280.2760000000001</v>
      </c>
      <c r="R56" s="30">
        <v>137.09199999999998</v>
      </c>
      <c r="S56" s="31">
        <v>173.39499999999998</v>
      </c>
      <c r="T56" s="27">
        <v>2.3241543567154379E-2</v>
      </c>
      <c r="U56" s="28">
        <v>-0.13442096343068979</v>
      </c>
      <c r="V56" s="29">
        <v>-3.4673038505766904E-3</v>
      </c>
      <c r="W56" s="96">
        <v>989.01</v>
      </c>
      <c r="X56" s="30">
        <v>530.09699999999998</v>
      </c>
      <c r="Y56" s="31">
        <v>723.79499999999996</v>
      </c>
      <c r="Z56" s="27">
        <v>9.7016136717832144E-2</v>
      </c>
      <c r="AA56" s="28">
        <v>-2.4777754635233809E-2</v>
      </c>
      <c r="AB56" s="29">
        <v>-6.2596189031886851E-3</v>
      </c>
      <c r="AC56" s="96">
        <v>1723.664</v>
      </c>
      <c r="AD56" s="30">
        <v>1782.0930000000001</v>
      </c>
      <c r="AE56" s="30">
        <v>1742.8109999999999</v>
      </c>
      <c r="AF56" s="30">
        <v>19.146999999999935</v>
      </c>
      <c r="AG56" s="31">
        <v>-39.282000000000153</v>
      </c>
      <c r="AH56" s="96">
        <v>66.477000000000004</v>
      </c>
      <c r="AI56" s="30">
        <v>53.162999999999997</v>
      </c>
      <c r="AJ56" s="30">
        <v>47.664000000000001</v>
      </c>
      <c r="AK56" s="30">
        <v>-18.813000000000002</v>
      </c>
      <c r="AL56" s="31">
        <v>-5.4989999999999952</v>
      </c>
      <c r="AM56" s="27">
        <v>0.23568192012748487</v>
      </c>
      <c r="AN56" s="28">
        <v>2.38790290934211E-2</v>
      </c>
      <c r="AO56" s="29">
        <v>-0.11151302940426475</v>
      </c>
      <c r="AP56" s="27">
        <v>6.4456461664267901E-3</v>
      </c>
      <c r="AQ56" s="28">
        <v>-1.7230112907524863E-3</v>
      </c>
      <c r="AR56" s="29">
        <v>-3.9117959546950617E-3</v>
      </c>
      <c r="AS56" s="28">
        <v>6.3887939824380548E-3</v>
      </c>
      <c r="AT56" s="28">
        <v>-1.797667747451194E-3</v>
      </c>
      <c r="AU56" s="28">
        <v>-3.9686481386837971E-3</v>
      </c>
      <c r="AV56" s="96">
        <v>5188</v>
      </c>
      <c r="AW56" s="30">
        <v>3924</v>
      </c>
      <c r="AX56" s="31">
        <v>5824</v>
      </c>
      <c r="AY56" s="97">
        <v>81</v>
      </c>
      <c r="AZ56" s="98">
        <v>79</v>
      </c>
      <c r="BA56" s="99">
        <v>78</v>
      </c>
      <c r="BB56" s="97">
        <v>91</v>
      </c>
      <c r="BC56" s="98">
        <v>89</v>
      </c>
      <c r="BD56" s="99">
        <v>86</v>
      </c>
      <c r="BE56" s="32">
        <v>8.2962962962962976</v>
      </c>
      <c r="BF56" s="32">
        <v>1.1796982167352557</v>
      </c>
      <c r="BG56" s="32">
        <v>1.7815283638070056E-2</v>
      </c>
      <c r="BH56" s="33">
        <v>7.5245478036175717</v>
      </c>
      <c r="BI56" s="32">
        <v>1.1899934690632366</v>
      </c>
      <c r="BJ56" s="34">
        <v>0.17623319687599803</v>
      </c>
      <c r="BK56" s="30">
        <v>172</v>
      </c>
      <c r="BL56" s="30">
        <v>172</v>
      </c>
      <c r="BM56" s="30">
        <v>163</v>
      </c>
      <c r="BN56" s="96">
        <v>21848</v>
      </c>
      <c r="BO56" s="30">
        <v>14578</v>
      </c>
      <c r="BP56" s="31">
        <v>21613</v>
      </c>
      <c r="BQ56" s="35">
        <v>345.18868273724149</v>
      </c>
      <c r="BR56" s="35">
        <v>-26.486436266786313</v>
      </c>
      <c r="BS56" s="35">
        <v>-6.9056374712919251</v>
      </c>
      <c r="BT56" s="36">
        <v>1281.0032623626373</v>
      </c>
      <c r="BU56" s="35">
        <v>-284.21608998894317</v>
      </c>
      <c r="BV56" s="37">
        <v>-27.05764487487545</v>
      </c>
      <c r="BW56" s="32">
        <v>3.7110233516483517</v>
      </c>
      <c r="BX56" s="32">
        <v>-0.50023339468935069</v>
      </c>
      <c r="BY56" s="32">
        <v>-4.0632946309551166E-3</v>
      </c>
      <c r="BZ56" s="27">
        <v>0.48748195597257304</v>
      </c>
      <c r="CA56" s="28">
        <v>2.2195304639410107E-2</v>
      </c>
      <c r="CB56" s="38">
        <v>1.9217790483686992E-2</v>
      </c>
    </row>
    <row r="57" spans="1:80" x14ac:dyDescent="0.25">
      <c r="A57" s="7" t="s">
        <v>159</v>
      </c>
      <c r="B57" s="96">
        <v>4115.0469999999996</v>
      </c>
      <c r="C57" s="30">
        <v>2483.0390000000002</v>
      </c>
      <c r="D57" s="31">
        <v>3245.509</v>
      </c>
      <c r="E57" s="96">
        <v>4323.5159999999996</v>
      </c>
      <c r="F57" s="30">
        <v>2531.6431000000002</v>
      </c>
      <c r="G57" s="31">
        <v>3375.9070000000002</v>
      </c>
      <c r="H57" s="24">
        <v>0.96137393595261955</v>
      </c>
      <c r="I57" s="25">
        <v>9.5914052530685634E-3</v>
      </c>
      <c r="J57" s="26">
        <v>-1.9427425819108834E-2</v>
      </c>
      <c r="K57" s="96">
        <v>3353.6759999999999</v>
      </c>
      <c r="L57" s="30">
        <v>1769.7370000000001</v>
      </c>
      <c r="M57" s="30">
        <v>2401.6640000000002</v>
      </c>
      <c r="N57" s="27">
        <v>0.71141296250163288</v>
      </c>
      <c r="O57" s="28">
        <v>-6.4269606962664261E-2</v>
      </c>
      <c r="P57" s="29">
        <v>1.2366165581482513E-2</v>
      </c>
      <c r="Q57" s="96">
        <v>792.32600000000002</v>
      </c>
      <c r="R57" s="30">
        <v>323.05199999999996</v>
      </c>
      <c r="S57" s="31">
        <v>346.286</v>
      </c>
      <c r="T57" s="27">
        <v>0.10257569299154272</v>
      </c>
      <c r="U57" s="28">
        <v>-8.0683950317282802E-2</v>
      </c>
      <c r="V57" s="29">
        <v>-2.5029971487782951E-2</v>
      </c>
      <c r="W57" s="96">
        <v>177.51400000000001</v>
      </c>
      <c r="X57" s="30">
        <v>82.221000000000004</v>
      </c>
      <c r="Y57" s="31">
        <v>64.908000000000001</v>
      </c>
      <c r="Z57" s="27">
        <v>1.9226832966666441E-2</v>
      </c>
      <c r="AA57" s="28">
        <v>-2.183095426021095E-2</v>
      </c>
      <c r="AB57" s="29">
        <v>-1.3250493714965735E-2</v>
      </c>
      <c r="AC57" s="96">
        <v>2057.5509999999999</v>
      </c>
      <c r="AD57" s="30">
        <v>1559.933</v>
      </c>
      <c r="AE57" s="30">
        <v>1548.5530000000001</v>
      </c>
      <c r="AF57" s="30">
        <v>-508.99799999999982</v>
      </c>
      <c r="AG57" s="31">
        <v>-11.379999999999882</v>
      </c>
      <c r="AH57" s="96">
        <v>816.654</v>
      </c>
      <c r="AI57" s="30">
        <v>613.07299999999998</v>
      </c>
      <c r="AJ57" s="30">
        <v>610.77599999999995</v>
      </c>
      <c r="AK57" s="30">
        <v>-205.87800000000004</v>
      </c>
      <c r="AL57" s="31">
        <v>-2.2970000000000255</v>
      </c>
      <c r="AM57" s="27">
        <v>0.47713717632580904</v>
      </c>
      <c r="AN57" s="28">
        <v>-2.2869506465420353E-2</v>
      </c>
      <c r="AO57" s="29">
        <v>-0.1510982239236433</v>
      </c>
      <c r="AP57" s="27">
        <v>0.1881911281096432</v>
      </c>
      <c r="AQ57" s="28">
        <v>-1.026444238566343E-2</v>
      </c>
      <c r="AR57" s="29">
        <v>-5.8713169406424792E-2</v>
      </c>
      <c r="AS57" s="28">
        <v>0.18092204554213132</v>
      </c>
      <c r="AT57" s="28">
        <v>-7.9644995753147818E-3</v>
      </c>
      <c r="AU57" s="28">
        <v>-6.1242025688920149E-2</v>
      </c>
      <c r="AV57" s="96">
        <v>2385</v>
      </c>
      <c r="AW57" s="30">
        <v>1637</v>
      </c>
      <c r="AX57" s="31">
        <v>2369</v>
      </c>
      <c r="AY57" s="97">
        <v>41</v>
      </c>
      <c r="AZ57" s="98">
        <v>43</v>
      </c>
      <c r="BA57" s="99">
        <v>42</v>
      </c>
      <c r="BB57" s="97">
        <v>63</v>
      </c>
      <c r="BC57" s="98">
        <v>58</v>
      </c>
      <c r="BD57" s="99">
        <v>57</v>
      </c>
      <c r="BE57" s="32">
        <v>6.2671957671957674</v>
      </c>
      <c r="BF57" s="32">
        <v>-0.19621886695057444</v>
      </c>
      <c r="BG57" s="32">
        <v>-7.7765473114309813E-2</v>
      </c>
      <c r="BH57" s="33">
        <v>4.6179337231968809</v>
      </c>
      <c r="BI57" s="32">
        <v>0.41158451684767527</v>
      </c>
      <c r="BJ57" s="34">
        <v>-8.6089265308866736E-2</v>
      </c>
      <c r="BK57" s="30">
        <v>75</v>
      </c>
      <c r="BL57" s="30">
        <v>75</v>
      </c>
      <c r="BM57" s="30">
        <v>75</v>
      </c>
      <c r="BN57" s="96">
        <v>11102</v>
      </c>
      <c r="BO57" s="30">
        <v>6673</v>
      </c>
      <c r="BP57" s="31">
        <v>9568</v>
      </c>
      <c r="BQ57" s="35">
        <v>352.83308946488296</v>
      </c>
      <c r="BR57" s="35">
        <v>-36.60268787253375</v>
      </c>
      <c r="BS57" s="35">
        <v>-26.552958789275579</v>
      </c>
      <c r="BT57" s="36">
        <v>1425.0346137610807</v>
      </c>
      <c r="BU57" s="35">
        <v>-387.76035479237839</v>
      </c>
      <c r="BV57" s="37">
        <v>-121.47919198113073</v>
      </c>
      <c r="BW57" s="32">
        <v>4.0388349514563107</v>
      </c>
      <c r="BX57" s="32">
        <v>-0.61609167328163483</v>
      </c>
      <c r="BY57" s="32">
        <v>-3.7524242190604795E-2</v>
      </c>
      <c r="BZ57" s="27">
        <v>0.46901960784313729</v>
      </c>
      <c r="CA57" s="28">
        <v>-7.3202614379084985E-2</v>
      </c>
      <c r="CB57" s="38">
        <v>-2.2545769689091055E-2</v>
      </c>
    </row>
    <row r="58" spans="1:80" x14ac:dyDescent="0.25">
      <c r="A58" s="7" t="s">
        <v>158</v>
      </c>
      <c r="B58" s="96">
        <v>14358.584640000003</v>
      </c>
      <c r="C58" s="30">
        <v>8926.48</v>
      </c>
      <c r="D58" s="31">
        <v>12769.312</v>
      </c>
      <c r="E58" s="96">
        <v>14027.236340000001</v>
      </c>
      <c r="F58" s="30">
        <v>8908.8629999999994</v>
      </c>
      <c r="G58" s="31">
        <v>12583.299199999999</v>
      </c>
      <c r="H58" s="24">
        <v>1.0147825142709792</v>
      </c>
      <c r="I58" s="25">
        <v>-8.8392663826433182E-3</v>
      </c>
      <c r="J58" s="26">
        <v>1.2805045316747865E-2</v>
      </c>
      <c r="K58" s="96">
        <v>9011.6155800000015</v>
      </c>
      <c r="L58" s="30">
        <v>6001.85</v>
      </c>
      <c r="M58" s="30">
        <v>8233.9269999999997</v>
      </c>
      <c r="N58" s="27">
        <v>0.65435358955781642</v>
      </c>
      <c r="O58" s="28">
        <v>1.191659330485384E-2</v>
      </c>
      <c r="P58" s="29">
        <v>-1.9340685457974072E-2</v>
      </c>
      <c r="Q58" s="96">
        <v>2215.4669800000001</v>
      </c>
      <c r="R58" s="30">
        <v>170.27199999999999</v>
      </c>
      <c r="S58" s="31">
        <v>297.42619000000002</v>
      </c>
      <c r="T58" s="27">
        <v>2.3636582526782805E-2</v>
      </c>
      <c r="U58" s="28">
        <v>-0.13430379334628814</v>
      </c>
      <c r="V58" s="29">
        <v>4.5239303286291228E-3</v>
      </c>
      <c r="W58" s="96">
        <v>2800.1537799999996</v>
      </c>
      <c r="X58" s="30">
        <v>1408.05</v>
      </c>
      <c r="Y58" s="31">
        <v>1949.6870000000001</v>
      </c>
      <c r="Z58" s="27">
        <v>0.15494243353921047</v>
      </c>
      <c r="AA58" s="28">
        <v>-4.4680194334756007E-2</v>
      </c>
      <c r="AB58" s="29">
        <v>-3.108038221327325E-3</v>
      </c>
      <c r="AC58" s="96">
        <v>4606.7603399999998</v>
      </c>
      <c r="AD58" s="30">
        <v>3978.2080000000001</v>
      </c>
      <c r="AE58" s="30">
        <v>3370.2621200000003</v>
      </c>
      <c r="AF58" s="30">
        <v>-1236.4982199999995</v>
      </c>
      <c r="AG58" s="31">
        <v>-607.94587999999976</v>
      </c>
      <c r="AH58" s="96">
        <v>2827.82762</v>
      </c>
      <c r="AI58" s="30">
        <v>2236.2280000000001</v>
      </c>
      <c r="AJ58" s="30">
        <v>1997.8742500000001</v>
      </c>
      <c r="AK58" s="30">
        <v>-829.95336999999995</v>
      </c>
      <c r="AL58" s="31">
        <v>-238.35374999999999</v>
      </c>
      <c r="AM58" s="27">
        <v>0.26393451111539917</v>
      </c>
      <c r="AN58" s="28">
        <v>-5.6902149008226988E-2</v>
      </c>
      <c r="AO58" s="29">
        <v>-0.18172917714693942</v>
      </c>
      <c r="AP58" s="27">
        <v>0.15645903632082919</v>
      </c>
      <c r="AQ58" s="28">
        <v>-4.0484303910788472E-2</v>
      </c>
      <c r="AR58" s="29">
        <v>-9.4057180597821866E-2</v>
      </c>
      <c r="AS58" s="28">
        <v>0.15877189425806551</v>
      </c>
      <c r="AT58" s="28">
        <v>-4.282359835769517E-2</v>
      </c>
      <c r="AU58" s="28">
        <v>-9.2239710702073624E-2</v>
      </c>
      <c r="AV58" s="96">
        <v>7329</v>
      </c>
      <c r="AW58" s="30">
        <v>5630</v>
      </c>
      <c r="AX58" s="31">
        <v>8434</v>
      </c>
      <c r="AY58" s="97">
        <v>135</v>
      </c>
      <c r="AZ58" s="98">
        <v>136</v>
      </c>
      <c r="BA58" s="99">
        <v>136</v>
      </c>
      <c r="BB58" s="97">
        <v>166</v>
      </c>
      <c r="BC58" s="98">
        <v>157</v>
      </c>
      <c r="BD58" s="99">
        <v>153</v>
      </c>
      <c r="BE58" s="32">
        <v>6.8905228758169939</v>
      </c>
      <c r="BF58" s="32">
        <v>0.85842411038489441</v>
      </c>
      <c r="BG58" s="32">
        <v>-8.9869281045746874E-3</v>
      </c>
      <c r="BH58" s="33">
        <v>6.124909222948439</v>
      </c>
      <c r="BI58" s="32">
        <v>1.2192867329885999</v>
      </c>
      <c r="BJ58" s="34">
        <v>0.14826378770427784</v>
      </c>
      <c r="BK58" s="30">
        <v>367</v>
      </c>
      <c r="BL58" s="30">
        <v>355</v>
      </c>
      <c r="BM58" s="30">
        <v>350</v>
      </c>
      <c r="BN58" s="96">
        <v>40442</v>
      </c>
      <c r="BO58" s="30">
        <v>26813</v>
      </c>
      <c r="BP58" s="31">
        <v>39882</v>
      </c>
      <c r="BQ58" s="35">
        <v>315.51324407000652</v>
      </c>
      <c r="BR58" s="35">
        <v>-31.334991427743375</v>
      </c>
      <c r="BS58" s="35">
        <v>-16.74584666956008</v>
      </c>
      <c r="BT58" s="36">
        <v>1491.9728717097462</v>
      </c>
      <c r="BU58" s="35">
        <v>-421.96304587791951</v>
      </c>
      <c r="BV58" s="37">
        <v>-90.418424915475725</v>
      </c>
      <c r="BW58" s="32">
        <v>4.7287170974626509</v>
      </c>
      <c r="BX58" s="32">
        <v>-0.78936176732108532</v>
      </c>
      <c r="BY58" s="32">
        <v>-3.3805105024027782E-2</v>
      </c>
      <c r="BZ58" s="27">
        <v>0.41892857142857143</v>
      </c>
      <c r="CA58" s="28">
        <v>1.5279541076543779E-2</v>
      </c>
      <c r="CB58" s="38">
        <v>1.6380881976944539E-3</v>
      </c>
    </row>
    <row r="59" spans="1:80" x14ac:dyDescent="0.25">
      <c r="A59" s="7" t="s">
        <v>157</v>
      </c>
      <c r="B59" s="96">
        <v>5356.1507199999996</v>
      </c>
      <c r="C59" s="30">
        <v>3644.1630499999997</v>
      </c>
      <c r="D59" s="31">
        <v>5367.8969999999999</v>
      </c>
      <c r="E59" s="96">
        <v>5010.9927200000002</v>
      </c>
      <c r="F59" s="30">
        <v>3340.08</v>
      </c>
      <c r="G59" s="31">
        <v>4782.76</v>
      </c>
      <c r="H59" s="24">
        <v>1.122342956786458</v>
      </c>
      <c r="I59" s="25">
        <v>5.3462792857583041E-2</v>
      </c>
      <c r="J59" s="26">
        <v>3.1302308059481421E-2</v>
      </c>
      <c r="K59" s="96">
        <v>3544.4290000000001</v>
      </c>
      <c r="L59" s="30">
        <v>2163.9270000000001</v>
      </c>
      <c r="M59" s="30">
        <v>3156.6210000000001</v>
      </c>
      <c r="N59" s="27">
        <v>0.65999987454942333</v>
      </c>
      <c r="O59" s="28">
        <v>-4.7330827778956808E-2</v>
      </c>
      <c r="P59" s="29">
        <v>1.2133056988167246E-2</v>
      </c>
      <c r="Q59" s="96">
        <v>648.93772000000001</v>
      </c>
      <c r="R59" s="30">
        <v>119.9658</v>
      </c>
      <c r="S59" s="31">
        <v>161.77699999999999</v>
      </c>
      <c r="T59" s="27">
        <v>3.3825029899054102E-2</v>
      </c>
      <c r="U59" s="28">
        <v>-9.5677796439117072E-2</v>
      </c>
      <c r="V59" s="29">
        <v>-2.0920140040859431E-3</v>
      </c>
      <c r="W59" s="96">
        <v>817.62599999999998</v>
      </c>
      <c r="X59" s="30">
        <v>438.37995000000001</v>
      </c>
      <c r="Y59" s="31">
        <v>562.87699999999995</v>
      </c>
      <c r="Z59" s="27">
        <v>0.11768874039257665</v>
      </c>
      <c r="AA59" s="28">
        <v>-4.5477730940872013E-2</v>
      </c>
      <c r="AB59" s="29">
        <v>-1.355959797057632E-2</v>
      </c>
      <c r="AC59" s="96">
        <v>1943.51271</v>
      </c>
      <c r="AD59" s="30">
        <v>1167.62995</v>
      </c>
      <c r="AE59" s="30">
        <v>1088.0490400000001</v>
      </c>
      <c r="AF59" s="30">
        <v>-855.46366999999987</v>
      </c>
      <c r="AG59" s="31">
        <v>-79.580909999999903</v>
      </c>
      <c r="AH59" s="96">
        <v>15.308020000000001</v>
      </c>
      <c r="AI59" s="30">
        <v>1.02</v>
      </c>
      <c r="AJ59" s="30">
        <v>1.02</v>
      </c>
      <c r="AK59" s="30">
        <v>-14.288020000000001</v>
      </c>
      <c r="AL59" s="31">
        <v>0</v>
      </c>
      <c r="AM59" s="27">
        <v>0.20269558823502018</v>
      </c>
      <c r="AN59" s="28">
        <v>-0.160160651553542</v>
      </c>
      <c r="AO59" s="29">
        <v>-0.11771541807272448</v>
      </c>
      <c r="AP59" s="27">
        <v>1.900185491636669E-4</v>
      </c>
      <c r="AQ59" s="28">
        <v>-2.6680078209381816E-3</v>
      </c>
      <c r="AR59" s="29">
        <v>-8.9881111198676151E-5</v>
      </c>
      <c r="AS59" s="28">
        <v>2.1326598031262282E-4</v>
      </c>
      <c r="AT59" s="28">
        <v>-2.8416217146748886E-3</v>
      </c>
      <c r="AU59" s="28">
        <v>-9.2115926707568303E-5</v>
      </c>
      <c r="AV59" s="96">
        <v>3979</v>
      </c>
      <c r="AW59" s="30">
        <v>2608</v>
      </c>
      <c r="AX59" s="31">
        <v>3858</v>
      </c>
      <c r="AY59" s="97">
        <v>37</v>
      </c>
      <c r="AZ59" s="98">
        <v>38</v>
      </c>
      <c r="BA59" s="99">
        <v>38</v>
      </c>
      <c r="BB59" s="97">
        <v>74</v>
      </c>
      <c r="BC59" s="98">
        <v>70</v>
      </c>
      <c r="BD59" s="99">
        <v>70</v>
      </c>
      <c r="BE59" s="32">
        <v>11.280701754385966</v>
      </c>
      <c r="BF59" s="32">
        <v>-0.66824719456298354</v>
      </c>
      <c r="BG59" s="32">
        <v>-0.15789473684210442</v>
      </c>
      <c r="BH59" s="33">
        <v>6.1238095238095234</v>
      </c>
      <c r="BI59" s="32">
        <v>0.14933504933504871</v>
      </c>
      <c r="BJ59" s="34">
        <v>-8.5714285714286298E-2</v>
      </c>
      <c r="BK59" s="30">
        <v>115</v>
      </c>
      <c r="BL59" s="30">
        <v>115</v>
      </c>
      <c r="BM59" s="30">
        <v>115</v>
      </c>
      <c r="BN59" s="96">
        <v>19305</v>
      </c>
      <c r="BO59" s="30">
        <v>12323</v>
      </c>
      <c r="BP59" s="31">
        <v>18057</v>
      </c>
      <c r="BQ59" s="35">
        <v>264.87013346624576</v>
      </c>
      <c r="BR59" s="35">
        <v>5.3004510005633279</v>
      </c>
      <c r="BS59" s="35">
        <v>-6.174255075505414</v>
      </c>
      <c r="BT59" s="36">
        <v>1239.6993260756869</v>
      </c>
      <c r="BU59" s="35">
        <v>-19.660492974325507</v>
      </c>
      <c r="BV59" s="37">
        <v>-41.006195396705607</v>
      </c>
      <c r="BW59" s="32">
        <v>4.6804043545878695</v>
      </c>
      <c r="BX59" s="32">
        <v>-0.17131718348702396</v>
      </c>
      <c r="BY59" s="32">
        <v>-4.4672332528694625E-2</v>
      </c>
      <c r="BZ59" s="27">
        <v>0.57726982097186696</v>
      </c>
      <c r="CA59" s="28">
        <v>-3.7637011326269731E-2</v>
      </c>
      <c r="CB59" s="38">
        <v>-1.4755161012279139E-2</v>
      </c>
    </row>
    <row r="60" spans="1:80" x14ac:dyDescent="0.25">
      <c r="A60" s="7" t="s">
        <v>156</v>
      </c>
      <c r="B60" s="96">
        <v>2610.4949999999999</v>
      </c>
      <c r="C60" s="30">
        <v>1892.883</v>
      </c>
      <c r="D60" s="31">
        <v>2511.451</v>
      </c>
      <c r="E60" s="96">
        <v>2444.3989999999999</v>
      </c>
      <c r="F60" s="30">
        <v>1767.2080000000001</v>
      </c>
      <c r="G60" s="31">
        <v>2464.9929999999999</v>
      </c>
      <c r="H60" s="24">
        <v>1.0188471123447409</v>
      </c>
      <c r="I60" s="25">
        <v>-4.9102514536958797E-2</v>
      </c>
      <c r="J60" s="26">
        <v>-5.2267889398121214E-2</v>
      </c>
      <c r="K60" s="96">
        <v>1669.681</v>
      </c>
      <c r="L60" s="30">
        <v>1305.4670000000001</v>
      </c>
      <c r="M60" s="30">
        <v>1805.421</v>
      </c>
      <c r="N60" s="27">
        <v>0.73242439228022149</v>
      </c>
      <c r="O60" s="28">
        <v>4.9360375317360594E-2</v>
      </c>
      <c r="P60" s="29">
        <v>-6.2928385154743527E-3</v>
      </c>
      <c r="Q60" s="96">
        <v>615.39400000000001</v>
      </c>
      <c r="R60" s="30">
        <v>27.98</v>
      </c>
      <c r="S60" s="31">
        <v>60.679000000000002</v>
      </c>
      <c r="T60" s="27">
        <v>2.461629708481931E-2</v>
      </c>
      <c r="U60" s="28">
        <v>-0.22714047421151981</v>
      </c>
      <c r="V60" s="29">
        <v>8.7834126705341777E-3</v>
      </c>
      <c r="W60" s="96">
        <v>159.32400000000001</v>
      </c>
      <c r="X60" s="30">
        <v>138.46299999999999</v>
      </c>
      <c r="Y60" s="31">
        <v>170.93100000000001</v>
      </c>
      <c r="Z60" s="27">
        <v>6.9343401786536515E-2</v>
      </c>
      <c r="AA60" s="28">
        <v>4.1641900457364128E-3</v>
      </c>
      <c r="AB60" s="29">
        <v>-9.0078732190089494E-3</v>
      </c>
      <c r="AC60" s="96">
        <v>347.96300000000002</v>
      </c>
      <c r="AD60" s="30">
        <v>308.48200000000003</v>
      </c>
      <c r="AE60" s="30">
        <v>301.74099999999999</v>
      </c>
      <c r="AF60" s="30">
        <v>-46.222000000000037</v>
      </c>
      <c r="AG60" s="31">
        <v>-6.7410000000000423</v>
      </c>
      <c r="AH60" s="96">
        <v>0</v>
      </c>
      <c r="AI60" s="30">
        <v>0</v>
      </c>
      <c r="AJ60" s="30">
        <v>0</v>
      </c>
      <c r="AK60" s="30">
        <v>0</v>
      </c>
      <c r="AL60" s="31">
        <v>0</v>
      </c>
      <c r="AM60" s="27">
        <v>0.12014608288196743</v>
      </c>
      <c r="AN60" s="28">
        <v>-1.3147794332890289E-2</v>
      </c>
      <c r="AO60" s="29">
        <v>-4.2823313536089064E-2</v>
      </c>
      <c r="AP60" s="27">
        <v>0</v>
      </c>
      <c r="AQ60" s="28">
        <v>0</v>
      </c>
      <c r="AR60" s="29">
        <v>0</v>
      </c>
      <c r="AS60" s="28">
        <v>0</v>
      </c>
      <c r="AT60" s="28">
        <v>0</v>
      </c>
      <c r="AU60" s="28">
        <v>0</v>
      </c>
      <c r="AV60" s="96">
        <v>1178</v>
      </c>
      <c r="AW60" s="30">
        <v>864</v>
      </c>
      <c r="AX60" s="31">
        <v>1268</v>
      </c>
      <c r="AY60" s="97">
        <v>17</v>
      </c>
      <c r="AZ60" s="98">
        <v>17</v>
      </c>
      <c r="BA60" s="99">
        <v>17</v>
      </c>
      <c r="BB60" s="97">
        <v>27</v>
      </c>
      <c r="BC60" s="98">
        <v>28</v>
      </c>
      <c r="BD60" s="99">
        <v>27</v>
      </c>
      <c r="BE60" s="32">
        <v>8.287581699346406</v>
      </c>
      <c r="BF60" s="32">
        <v>0.58823529411764763</v>
      </c>
      <c r="BG60" s="32">
        <v>-0.18300653594771177</v>
      </c>
      <c r="BH60" s="33">
        <v>5.2181069958847734</v>
      </c>
      <c r="BI60" s="32">
        <v>0.37037037037037024</v>
      </c>
      <c r="BJ60" s="34">
        <v>7.5249853027630209E-2</v>
      </c>
      <c r="BK60" s="30">
        <v>75</v>
      </c>
      <c r="BL60" s="30">
        <v>75</v>
      </c>
      <c r="BM60" s="30">
        <v>75</v>
      </c>
      <c r="BN60" s="96">
        <v>6981</v>
      </c>
      <c r="BO60" s="30">
        <v>4914</v>
      </c>
      <c r="BP60" s="31">
        <v>6397</v>
      </c>
      <c r="BQ60" s="35">
        <v>385.33578239799908</v>
      </c>
      <c r="BR60" s="35">
        <v>35.185517392985446</v>
      </c>
      <c r="BS60" s="35">
        <v>25.70859477081143</v>
      </c>
      <c r="BT60" s="36">
        <v>1944.000788643533</v>
      </c>
      <c r="BU60" s="35">
        <v>-131.04080728176427</v>
      </c>
      <c r="BV60" s="37">
        <v>-101.37884098609652</v>
      </c>
      <c r="BW60" s="32">
        <v>5.044952681388013</v>
      </c>
      <c r="BX60" s="32">
        <v>-0.88119332879874435</v>
      </c>
      <c r="BY60" s="32">
        <v>-0.642547318611987</v>
      </c>
      <c r="BZ60" s="27">
        <v>0.31357843137254904</v>
      </c>
      <c r="CA60" s="28">
        <v>-2.7373949579831913E-2</v>
      </c>
      <c r="CB60" s="38">
        <v>-4.8410518903694022E-2</v>
      </c>
    </row>
    <row r="61" spans="1:80" x14ac:dyDescent="0.25">
      <c r="A61" s="7" t="s">
        <v>155</v>
      </c>
      <c r="B61" s="96">
        <v>3489.2139999999999</v>
      </c>
      <c r="C61" s="30">
        <v>2085.41012</v>
      </c>
      <c r="D61" s="31">
        <v>2991.9603200000001</v>
      </c>
      <c r="E61" s="96">
        <v>3420.377</v>
      </c>
      <c r="F61" s="30">
        <v>2039.0194799999999</v>
      </c>
      <c r="G61" s="31">
        <v>2887.23</v>
      </c>
      <c r="H61" s="24">
        <v>1.0362736325128237</v>
      </c>
      <c r="I61" s="25">
        <v>1.6148073254297568E-2</v>
      </c>
      <c r="J61" s="26">
        <v>1.3522187293673493E-2</v>
      </c>
      <c r="K61" s="96">
        <v>1985.413</v>
      </c>
      <c r="L61" s="30">
        <v>1239.653</v>
      </c>
      <c r="M61" s="30">
        <v>1783.5889999999999</v>
      </c>
      <c r="N61" s="27">
        <v>0.61775092389591402</v>
      </c>
      <c r="O61" s="28">
        <v>3.7284793992689913E-2</v>
      </c>
      <c r="P61" s="29">
        <v>9.7856679680990988E-3</v>
      </c>
      <c r="Q61" s="96">
        <v>1117.4690000000001</v>
      </c>
      <c r="R61" s="30">
        <v>259.09915999999998</v>
      </c>
      <c r="S61" s="31">
        <v>379.78499999999997</v>
      </c>
      <c r="T61" s="27">
        <v>0.13153957253145748</v>
      </c>
      <c r="U61" s="28">
        <v>-0.19516973465894877</v>
      </c>
      <c r="V61" s="29">
        <v>4.469104327789325E-3</v>
      </c>
      <c r="W61" s="96">
        <v>317.495</v>
      </c>
      <c r="X61" s="30">
        <v>110.03285</v>
      </c>
      <c r="Y61" s="31">
        <v>151.358</v>
      </c>
      <c r="Z61" s="27">
        <v>5.242325689328526E-2</v>
      </c>
      <c r="AA61" s="28">
        <v>-4.0401306013084427E-2</v>
      </c>
      <c r="AB61" s="29">
        <v>-1.5403521253004801E-3</v>
      </c>
      <c r="AC61" s="96">
        <v>435.66899999999998</v>
      </c>
      <c r="AD61" s="30">
        <v>334.00491999999997</v>
      </c>
      <c r="AE61" s="30">
        <v>338.90100000000001</v>
      </c>
      <c r="AF61" s="30">
        <v>-96.767999999999972</v>
      </c>
      <c r="AG61" s="31">
        <v>4.8960800000000404</v>
      </c>
      <c r="AH61" s="96">
        <v>139.37100000000001</v>
      </c>
      <c r="AI61" s="30">
        <v>0</v>
      </c>
      <c r="AJ61" s="30">
        <v>0</v>
      </c>
      <c r="AK61" s="30">
        <v>-139.37100000000001</v>
      </c>
      <c r="AL61" s="31">
        <v>0</v>
      </c>
      <c r="AM61" s="27">
        <v>0.11327055299984727</v>
      </c>
      <c r="AN61" s="28">
        <v>-1.1591092058323427E-2</v>
      </c>
      <c r="AO61" s="29">
        <v>-4.6892149193234992E-2</v>
      </c>
      <c r="AP61" s="27">
        <v>0</v>
      </c>
      <c r="AQ61" s="28">
        <v>-3.9943379798430254E-2</v>
      </c>
      <c r="AR61" s="29">
        <v>0</v>
      </c>
      <c r="AS61" s="28">
        <v>0</v>
      </c>
      <c r="AT61" s="28">
        <v>-4.0747262655549378E-2</v>
      </c>
      <c r="AU61" s="28">
        <v>0</v>
      </c>
      <c r="AV61" s="96">
        <v>1912</v>
      </c>
      <c r="AW61" s="30">
        <v>1290</v>
      </c>
      <c r="AX61" s="31">
        <v>1910</v>
      </c>
      <c r="AY61" s="97">
        <v>32</v>
      </c>
      <c r="AZ61" s="98">
        <v>34</v>
      </c>
      <c r="BA61" s="99">
        <v>33</v>
      </c>
      <c r="BB61" s="97">
        <v>48</v>
      </c>
      <c r="BC61" s="98">
        <v>48</v>
      </c>
      <c r="BD61" s="99">
        <v>48</v>
      </c>
      <c r="BE61" s="32">
        <v>6.4309764309764308</v>
      </c>
      <c r="BF61" s="32">
        <v>-0.20791245791245849</v>
      </c>
      <c r="BG61" s="32">
        <v>0.10744701921172517</v>
      </c>
      <c r="BH61" s="33">
        <v>4.4212962962962958</v>
      </c>
      <c r="BI61" s="32">
        <v>-4.6296296296306494E-3</v>
      </c>
      <c r="BJ61" s="34">
        <v>-5.7870370370371127E-2</v>
      </c>
      <c r="BK61" s="30">
        <v>82</v>
      </c>
      <c r="BL61" s="30">
        <v>82</v>
      </c>
      <c r="BM61" s="30">
        <v>82</v>
      </c>
      <c r="BN61" s="96">
        <v>9069</v>
      </c>
      <c r="BO61" s="30">
        <v>6119</v>
      </c>
      <c r="BP61" s="31">
        <v>9038</v>
      </c>
      <c r="BQ61" s="35">
        <v>319.45452533746402</v>
      </c>
      <c r="BR61" s="35">
        <v>-57.69587713248859</v>
      </c>
      <c r="BS61" s="35">
        <v>-13.773041258384978</v>
      </c>
      <c r="BT61" s="36">
        <v>1511.6387434554974</v>
      </c>
      <c r="BU61" s="35">
        <v>-277.26136114701308</v>
      </c>
      <c r="BV61" s="37">
        <v>-68.99651235845613</v>
      </c>
      <c r="BW61" s="32">
        <v>4.7319371727748694</v>
      </c>
      <c r="BX61" s="32">
        <v>-1.126366404521395E-2</v>
      </c>
      <c r="BY61" s="32">
        <v>-1.1473679938308834E-2</v>
      </c>
      <c r="BZ61" s="27">
        <v>0.40521879483500717</v>
      </c>
      <c r="CA61" s="28">
        <v>9.9523862077677272E-5</v>
      </c>
      <c r="CB61" s="38">
        <v>-7.0571787534580155E-3</v>
      </c>
    </row>
    <row r="62" spans="1:80" x14ac:dyDescent="0.25">
      <c r="A62" s="7" t="s">
        <v>154</v>
      </c>
      <c r="B62" s="96">
        <v>3024.6923999999999</v>
      </c>
      <c r="C62" s="30">
        <v>1917.261</v>
      </c>
      <c r="D62" s="31">
        <v>2834.4360000000001</v>
      </c>
      <c r="E62" s="96">
        <v>3050.0830000000001</v>
      </c>
      <c r="F62" s="30">
        <v>1969.5920000000001</v>
      </c>
      <c r="G62" s="31">
        <v>2871.9110000000001</v>
      </c>
      <c r="H62" s="24">
        <v>0.9869511973038162</v>
      </c>
      <c r="I62" s="25">
        <v>-4.7242423481538287E-3</v>
      </c>
      <c r="J62" s="26">
        <v>1.3520659405611979E-2</v>
      </c>
      <c r="K62" s="96">
        <v>2287.723</v>
      </c>
      <c r="L62" s="30">
        <v>1468.4110000000001</v>
      </c>
      <c r="M62" s="30">
        <v>2137.1909999999998</v>
      </c>
      <c r="N62" s="27">
        <v>0.74417034511166946</v>
      </c>
      <c r="O62" s="28">
        <v>-5.8823583721373529E-3</v>
      </c>
      <c r="P62" s="29">
        <v>-1.3703557035247282E-3</v>
      </c>
      <c r="Q62" s="96">
        <v>487.13300000000004</v>
      </c>
      <c r="R62" s="30">
        <v>92.228999999999999</v>
      </c>
      <c r="S62" s="31">
        <v>114.65600000000001</v>
      </c>
      <c r="T62" s="27">
        <v>3.9923242746728572E-2</v>
      </c>
      <c r="U62" s="28">
        <v>-0.11978814871376611</v>
      </c>
      <c r="V62" s="29">
        <v>-6.9032065889714084E-3</v>
      </c>
      <c r="W62" s="96">
        <v>275.22699999999998</v>
      </c>
      <c r="X62" s="30">
        <v>109.65</v>
      </c>
      <c r="Y62" s="31">
        <v>132.27700000000002</v>
      </c>
      <c r="Z62" s="27">
        <v>4.6058878565526581E-2</v>
      </c>
      <c r="AA62" s="28">
        <v>-4.4177026490171897E-2</v>
      </c>
      <c r="AB62" s="29">
        <v>-9.6125498318267791E-3</v>
      </c>
      <c r="AC62" s="96">
        <v>255.15657999999999</v>
      </c>
      <c r="AD62" s="30">
        <v>241.97900000000001</v>
      </c>
      <c r="AE62" s="30">
        <v>311.73099999999999</v>
      </c>
      <c r="AF62" s="30">
        <v>56.574420000000003</v>
      </c>
      <c r="AG62" s="31">
        <v>69.751999999999981</v>
      </c>
      <c r="AH62" s="96">
        <v>0</v>
      </c>
      <c r="AI62" s="30">
        <v>14.943</v>
      </c>
      <c r="AJ62" s="30">
        <v>0</v>
      </c>
      <c r="AK62" s="30">
        <v>0</v>
      </c>
      <c r="AL62" s="31">
        <v>-14.943</v>
      </c>
      <c r="AM62" s="27">
        <v>0.10997990429136519</v>
      </c>
      <c r="AN62" s="28">
        <v>2.5622043637501674E-2</v>
      </c>
      <c r="AO62" s="29">
        <v>-1.6230872436477292E-2</v>
      </c>
      <c r="AP62" s="27">
        <v>0</v>
      </c>
      <c r="AQ62" s="28">
        <v>0</v>
      </c>
      <c r="AR62" s="29">
        <v>-7.7939310297346059E-3</v>
      </c>
      <c r="AS62" s="28">
        <v>0</v>
      </c>
      <c r="AT62" s="28">
        <v>0</v>
      </c>
      <c r="AU62" s="28">
        <v>-7.5868504746160617E-3</v>
      </c>
      <c r="AV62" s="96">
        <v>2110</v>
      </c>
      <c r="AW62" s="30">
        <v>1525</v>
      </c>
      <c r="AX62" s="31">
        <v>2251</v>
      </c>
      <c r="AY62" s="97">
        <v>27.5</v>
      </c>
      <c r="AZ62" s="98">
        <v>24</v>
      </c>
      <c r="BA62" s="99">
        <v>25</v>
      </c>
      <c r="BB62" s="97">
        <v>41.14</v>
      </c>
      <c r="BC62" s="98">
        <v>41</v>
      </c>
      <c r="BD62" s="99">
        <v>41</v>
      </c>
      <c r="BE62" s="32">
        <v>10.004444444444445</v>
      </c>
      <c r="BF62" s="32">
        <v>1.4791919191919192</v>
      </c>
      <c r="BG62" s="32">
        <v>-0.58583333333333165</v>
      </c>
      <c r="BH62" s="33">
        <v>6.1002710027100271</v>
      </c>
      <c r="BI62" s="32">
        <v>0.40157279064283102</v>
      </c>
      <c r="BJ62" s="34">
        <v>-9.8915989159891637E-2</v>
      </c>
      <c r="BK62" s="30">
        <v>84</v>
      </c>
      <c r="BL62" s="30">
        <v>84</v>
      </c>
      <c r="BM62" s="30">
        <v>84</v>
      </c>
      <c r="BN62" s="96">
        <v>9503</v>
      </c>
      <c r="BO62" s="30">
        <v>6625</v>
      </c>
      <c r="BP62" s="31">
        <v>9755</v>
      </c>
      <c r="BQ62" s="35">
        <v>294.40399794976935</v>
      </c>
      <c r="BR62" s="35">
        <v>-26.556014677821963</v>
      </c>
      <c r="BS62" s="35">
        <v>-2.8929077106080285</v>
      </c>
      <c r="BT62" s="36">
        <v>1275.8378498445136</v>
      </c>
      <c r="BU62" s="35">
        <v>-169.69911698013107</v>
      </c>
      <c r="BV62" s="37">
        <v>-15.697887860404535</v>
      </c>
      <c r="BW62" s="32">
        <v>4.3336294980008887</v>
      </c>
      <c r="BX62" s="32">
        <v>-0.17016197119342369</v>
      </c>
      <c r="BY62" s="32">
        <v>-1.0632797081078671E-2</v>
      </c>
      <c r="BZ62" s="27">
        <v>0.42695203081232491</v>
      </c>
      <c r="CA62" s="28">
        <v>1.2552937841803391E-2</v>
      </c>
      <c r="CB62" s="38">
        <v>-8.7885637680487072E-3</v>
      </c>
    </row>
    <row r="63" spans="1:80" x14ac:dyDescent="0.25">
      <c r="A63" s="7" t="s">
        <v>153</v>
      </c>
      <c r="B63" s="92">
        <v>7466.6895000000022</v>
      </c>
      <c r="C63" s="14">
        <v>5563.0403299999998</v>
      </c>
      <c r="D63" s="15">
        <v>7841.5571199999995</v>
      </c>
      <c r="E63" s="92">
        <v>6907.8591699999997</v>
      </c>
      <c r="F63" s="14">
        <v>4074.38933</v>
      </c>
      <c r="G63" s="15">
        <v>5848.5919999999996</v>
      </c>
      <c r="H63" s="8">
        <v>1.340759813644036</v>
      </c>
      <c r="I63" s="9">
        <v>0.25986205411429109</v>
      </c>
      <c r="J63" s="10">
        <v>-2.4608068369340375E-2</v>
      </c>
      <c r="K63" s="92">
        <v>4685.4120800000001</v>
      </c>
      <c r="L63" s="14">
        <v>2790.80069</v>
      </c>
      <c r="M63" s="14">
        <v>4046.9881299999997</v>
      </c>
      <c r="N63" s="11">
        <v>0.6919593861223351</v>
      </c>
      <c r="O63" s="12">
        <v>1.3686716588453995E-2</v>
      </c>
      <c r="P63" s="13">
        <v>6.9976743263737706E-3</v>
      </c>
      <c r="Q63" s="92">
        <v>1236.9163799999999</v>
      </c>
      <c r="R63" s="14">
        <v>92.787350000000004</v>
      </c>
      <c r="S63" s="15">
        <v>127.402</v>
      </c>
      <c r="T63" s="11">
        <v>2.1783362559740876E-2</v>
      </c>
      <c r="U63" s="12">
        <v>-0.15727593056710495</v>
      </c>
      <c r="V63" s="13">
        <v>-9.8995203658416506E-4</v>
      </c>
      <c r="W63" s="92">
        <v>985.53071</v>
      </c>
      <c r="X63" s="14">
        <v>459.42640000000006</v>
      </c>
      <c r="Y63" s="15">
        <v>668.87300000000005</v>
      </c>
      <c r="Z63" s="11">
        <v>0.11436479070518171</v>
      </c>
      <c r="AA63" s="12">
        <v>-2.8303246634091395E-2</v>
      </c>
      <c r="AB63" s="13">
        <v>1.6052179718611947E-3</v>
      </c>
      <c r="AC63" s="92">
        <v>689.27629999999999</v>
      </c>
      <c r="AD63" s="14">
        <v>571.18746999999985</v>
      </c>
      <c r="AE63" s="14">
        <v>613.25442999999996</v>
      </c>
      <c r="AF63" s="14">
        <v>-76.021870000000035</v>
      </c>
      <c r="AG63" s="15">
        <v>42.066960000000108</v>
      </c>
      <c r="AH63" s="92">
        <v>0</v>
      </c>
      <c r="AI63" s="14">
        <v>0</v>
      </c>
      <c r="AJ63" s="14">
        <v>0</v>
      </c>
      <c r="AK63" s="14">
        <v>0</v>
      </c>
      <c r="AL63" s="15">
        <v>0</v>
      </c>
      <c r="AM63" s="11">
        <v>7.8205695707538256E-2</v>
      </c>
      <c r="AN63" s="12">
        <v>-1.410781217302913E-2</v>
      </c>
      <c r="AO63" s="13">
        <v>-2.4469718475554653E-2</v>
      </c>
      <c r="AP63" s="11">
        <v>0</v>
      </c>
      <c r="AQ63" s="12">
        <v>0</v>
      </c>
      <c r="AR63" s="13">
        <v>0</v>
      </c>
      <c r="AS63" s="12">
        <v>0</v>
      </c>
      <c r="AT63" s="12">
        <v>0</v>
      </c>
      <c r="AU63" s="12">
        <v>0</v>
      </c>
      <c r="AV63" s="92">
        <v>5444</v>
      </c>
      <c r="AW63" s="14">
        <v>3756</v>
      </c>
      <c r="AX63" s="15">
        <v>5476</v>
      </c>
      <c r="AY63" s="93">
        <v>51.5</v>
      </c>
      <c r="AZ63" s="94">
        <v>49.43</v>
      </c>
      <c r="BA63" s="95">
        <v>49.6</v>
      </c>
      <c r="BB63" s="93">
        <v>48</v>
      </c>
      <c r="BC63" s="94">
        <v>50.29</v>
      </c>
      <c r="BD63" s="95">
        <v>49.76</v>
      </c>
      <c r="BE63" s="16">
        <v>12.267025089605735</v>
      </c>
      <c r="BF63" s="16">
        <v>0.52160977137488196</v>
      </c>
      <c r="BG63" s="16">
        <v>-0.39734877242137578</v>
      </c>
      <c r="BH63" s="17">
        <v>12.227581279028225</v>
      </c>
      <c r="BI63" s="16">
        <v>-0.37427057282362775</v>
      </c>
      <c r="BJ63" s="18">
        <v>-0.22022146505608653</v>
      </c>
      <c r="BK63" s="14">
        <v>216</v>
      </c>
      <c r="BL63" s="14">
        <v>216</v>
      </c>
      <c r="BM63" s="14">
        <v>216</v>
      </c>
      <c r="BN63" s="92">
        <v>31590</v>
      </c>
      <c r="BO63" s="14">
        <v>21207</v>
      </c>
      <c r="BP63" s="15">
        <v>30310</v>
      </c>
      <c r="BQ63" s="19">
        <v>192.95915539425931</v>
      </c>
      <c r="BR63" s="19">
        <v>-25.71318300396797</v>
      </c>
      <c r="BS63" s="19">
        <v>0.83441686452854924</v>
      </c>
      <c r="BT63" s="20">
        <v>1068.0409057706354</v>
      </c>
      <c r="BU63" s="19">
        <v>-200.8531372124653</v>
      </c>
      <c r="BV63" s="21">
        <v>-16.727286455136664</v>
      </c>
      <c r="BW63" s="16">
        <v>5.5350620891161428</v>
      </c>
      <c r="BX63" s="16">
        <v>-0.26765650015645104</v>
      </c>
      <c r="BY63" s="16">
        <v>-0.11110404506916094</v>
      </c>
      <c r="BZ63" s="11">
        <v>0.51589733115468406</v>
      </c>
      <c r="CA63" s="12">
        <v>-1.9816954559601641E-2</v>
      </c>
      <c r="CB63" s="22">
        <v>-2.6536677439545575E-2</v>
      </c>
    </row>
    <row r="64" spans="1:80" x14ac:dyDescent="0.25">
      <c r="A64" s="7" t="s">
        <v>152</v>
      </c>
      <c r="B64" s="96">
        <v>2840.623</v>
      </c>
      <c r="C64" s="30">
        <v>1746.2170000000001</v>
      </c>
      <c r="D64" s="31">
        <v>2493.904</v>
      </c>
      <c r="E64" s="96">
        <v>2709.56</v>
      </c>
      <c r="F64" s="30">
        <v>1671.4349999999999</v>
      </c>
      <c r="G64" s="31">
        <v>2381.6010000000001</v>
      </c>
      <c r="H64" s="24">
        <v>1.0471544141944851</v>
      </c>
      <c r="I64" s="25">
        <v>-1.216169959399771E-3</v>
      </c>
      <c r="J64" s="26">
        <v>2.4132187546384021E-3</v>
      </c>
      <c r="K64" s="96">
        <v>1857.23</v>
      </c>
      <c r="L64" s="30">
        <v>1174.3699999999999</v>
      </c>
      <c r="M64" s="30">
        <v>1685.7370000000001</v>
      </c>
      <c r="N64" s="27">
        <v>0.70781671657007195</v>
      </c>
      <c r="O64" s="28">
        <v>2.2380704819086494E-2</v>
      </c>
      <c r="P64" s="29">
        <v>5.2048890087249555E-3</v>
      </c>
      <c r="Q64" s="96">
        <v>555.24699999999996</v>
      </c>
      <c r="R64" s="30">
        <v>10.250999999999999</v>
      </c>
      <c r="S64" s="31">
        <v>17.27</v>
      </c>
      <c r="T64" s="27">
        <v>7.2514245669194795E-3</v>
      </c>
      <c r="U64" s="28">
        <v>-0.19767003869648858</v>
      </c>
      <c r="V64" s="29">
        <v>1.1183712325092271E-3</v>
      </c>
      <c r="W64" s="96">
        <v>297.08299999999997</v>
      </c>
      <c r="X64" s="30">
        <v>123.958</v>
      </c>
      <c r="Y64" s="31">
        <v>158.126</v>
      </c>
      <c r="Z64" s="27">
        <v>6.6394832719670505E-2</v>
      </c>
      <c r="AA64" s="28">
        <v>-4.3247692265936E-2</v>
      </c>
      <c r="AB64" s="29">
        <v>-7.7677880223864654E-3</v>
      </c>
      <c r="AC64" s="96">
        <v>551.29499999999996</v>
      </c>
      <c r="AD64" s="30">
        <v>774.13499999999999</v>
      </c>
      <c r="AE64" s="30">
        <v>738.37099999999998</v>
      </c>
      <c r="AF64" s="30">
        <v>187.07600000000002</v>
      </c>
      <c r="AG64" s="31">
        <v>-35.76400000000001</v>
      </c>
      <c r="AH64" s="96">
        <v>0</v>
      </c>
      <c r="AI64" s="30">
        <v>0</v>
      </c>
      <c r="AJ64" s="30">
        <v>0</v>
      </c>
      <c r="AK64" s="30">
        <v>0</v>
      </c>
      <c r="AL64" s="31">
        <v>0</v>
      </c>
      <c r="AM64" s="27">
        <v>0.29607033791196452</v>
      </c>
      <c r="AN64" s="28">
        <v>0.10199495374447734</v>
      </c>
      <c r="AO64" s="29">
        <v>-0.14725085298240881</v>
      </c>
      <c r="AP64" s="27">
        <v>0</v>
      </c>
      <c r="AQ64" s="28">
        <v>0</v>
      </c>
      <c r="AR64" s="29">
        <v>0</v>
      </c>
      <c r="AS64" s="28">
        <v>0</v>
      </c>
      <c r="AT64" s="28">
        <v>0</v>
      </c>
      <c r="AU64" s="28">
        <v>0</v>
      </c>
      <c r="AV64" s="96">
        <v>1921</v>
      </c>
      <c r="AW64" s="30">
        <v>1180</v>
      </c>
      <c r="AX64" s="31">
        <v>1721</v>
      </c>
      <c r="AY64" s="97">
        <v>24</v>
      </c>
      <c r="AZ64" s="98">
        <v>23.5</v>
      </c>
      <c r="BA64" s="99">
        <v>24</v>
      </c>
      <c r="BB64" s="97">
        <v>26</v>
      </c>
      <c r="BC64" s="98">
        <v>22.5</v>
      </c>
      <c r="BD64" s="99">
        <v>22.75</v>
      </c>
      <c r="BE64" s="16">
        <v>7.9675925925925917</v>
      </c>
      <c r="BF64" s="16">
        <v>-0.92592592592592737</v>
      </c>
      <c r="BG64" s="16">
        <v>-0.40120173364854317</v>
      </c>
      <c r="BH64" s="17">
        <v>8.4053724053724057</v>
      </c>
      <c r="BI64" s="16">
        <v>0.19597069597069527</v>
      </c>
      <c r="BJ64" s="18">
        <v>-0.33536833536833477</v>
      </c>
      <c r="BK64" s="30">
        <v>85</v>
      </c>
      <c r="BL64" s="30">
        <v>85</v>
      </c>
      <c r="BM64" s="30">
        <v>85</v>
      </c>
      <c r="BN64" s="96">
        <v>11162</v>
      </c>
      <c r="BO64" s="30">
        <v>6644</v>
      </c>
      <c r="BP64" s="31">
        <v>9215</v>
      </c>
      <c r="BQ64" s="35">
        <v>258.44829083016822</v>
      </c>
      <c r="BR64" s="35">
        <v>15.699679470196884</v>
      </c>
      <c r="BS64" s="35">
        <v>6.8777008241477517</v>
      </c>
      <c r="BT64" s="36">
        <v>1383.8471818710052</v>
      </c>
      <c r="BU64" s="35">
        <v>-26.647352225819304</v>
      </c>
      <c r="BV64" s="37">
        <v>-32.623157112045646</v>
      </c>
      <c r="BW64" s="32">
        <v>5.3544450900639164</v>
      </c>
      <c r="BX64" s="32">
        <v>-0.45607026652119576</v>
      </c>
      <c r="BY64" s="32">
        <v>-0.27606338451235501</v>
      </c>
      <c r="BZ64" s="11">
        <v>0.39857266435986155</v>
      </c>
      <c r="CA64" s="12">
        <v>-8.2444357833631188E-2</v>
      </c>
      <c r="CB64" s="22">
        <v>-3.3276539410044215E-2</v>
      </c>
    </row>
    <row r="65" spans="1:80" x14ac:dyDescent="0.25">
      <c r="A65" s="7" t="s">
        <v>151</v>
      </c>
      <c r="B65" s="96">
        <v>3259.1884599999998</v>
      </c>
      <c r="C65" s="30">
        <v>2361.3725899999999</v>
      </c>
      <c r="D65" s="31">
        <v>3271.1803999999993</v>
      </c>
      <c r="E65" s="96">
        <v>3221.377</v>
      </c>
      <c r="F65" s="30">
        <v>2257.1815799999999</v>
      </c>
      <c r="G65" s="31">
        <v>3037.3698000000004</v>
      </c>
      <c r="H65" s="24">
        <v>1.0769779827270287</v>
      </c>
      <c r="I65" s="25">
        <v>6.524031278029474E-2</v>
      </c>
      <c r="J65" s="26">
        <v>3.0818200579595167E-2</v>
      </c>
      <c r="K65" s="96">
        <v>2361.6460899999997</v>
      </c>
      <c r="L65" s="30">
        <v>1422.4714099999999</v>
      </c>
      <c r="M65" s="30">
        <v>1963.7313100000001</v>
      </c>
      <c r="N65" s="27">
        <v>0.64652361724278684</v>
      </c>
      <c r="O65" s="28">
        <v>-8.6593335538585725E-2</v>
      </c>
      <c r="P65" s="29">
        <v>1.6325576197280922E-2</v>
      </c>
      <c r="Q65" s="96">
        <v>522.31707000000006</v>
      </c>
      <c r="R65" s="30">
        <v>53.180709999999998</v>
      </c>
      <c r="S65" s="31">
        <v>77.37697</v>
      </c>
      <c r="T65" s="27">
        <v>2.5474991553547412E-2</v>
      </c>
      <c r="U65" s="28">
        <v>-0.13666594072479196</v>
      </c>
      <c r="V65" s="29">
        <v>1.9143217026087907E-3</v>
      </c>
      <c r="W65" s="96">
        <v>337.41383999999999</v>
      </c>
      <c r="X65" s="30">
        <v>235.52623999999997</v>
      </c>
      <c r="Y65" s="31">
        <v>278.94702999999998</v>
      </c>
      <c r="Z65" s="27">
        <v>9.1838349745888684E-2</v>
      </c>
      <c r="AA65" s="28">
        <v>-1.2903765194399272E-2</v>
      </c>
      <c r="AB65" s="29">
        <v>-1.2506928492648062E-2</v>
      </c>
      <c r="AC65" s="96">
        <v>2910.6467299999999</v>
      </c>
      <c r="AD65" s="30">
        <v>3195.3585200000002</v>
      </c>
      <c r="AE65" s="30">
        <v>3149.4844400000006</v>
      </c>
      <c r="AF65" s="30">
        <v>238.8377100000007</v>
      </c>
      <c r="AG65" s="31">
        <v>-45.874079999999594</v>
      </c>
      <c r="AH65" s="96">
        <v>235.69</v>
      </c>
      <c r="AI65" s="30">
        <v>334.18216999999999</v>
      </c>
      <c r="AJ65" s="30">
        <v>334.18216999999999</v>
      </c>
      <c r="AK65" s="30">
        <v>98.492169999999987</v>
      </c>
      <c r="AL65" s="31">
        <v>0</v>
      </c>
      <c r="AM65" s="27">
        <v>0.9627975393836431</v>
      </c>
      <c r="AN65" s="28">
        <v>6.9738802301590463E-2</v>
      </c>
      <c r="AO65" s="29">
        <v>-0.39038091857415014</v>
      </c>
      <c r="AP65" s="27">
        <v>0.1021595048686401</v>
      </c>
      <c r="AQ65" s="28">
        <v>2.9843956721418194E-2</v>
      </c>
      <c r="AR65" s="29">
        <v>-3.9360800489016315E-2</v>
      </c>
      <c r="AS65" s="28">
        <v>0.11002353746982009</v>
      </c>
      <c r="AT65" s="28">
        <v>3.6859173286428945E-2</v>
      </c>
      <c r="AU65" s="28">
        <v>-3.8029314352584012E-2</v>
      </c>
      <c r="AV65" s="96">
        <v>1413</v>
      </c>
      <c r="AW65" s="30">
        <v>1026</v>
      </c>
      <c r="AX65" s="31">
        <v>1492</v>
      </c>
      <c r="AY65" s="97">
        <v>22</v>
      </c>
      <c r="AZ65" s="98">
        <v>21</v>
      </c>
      <c r="BA65" s="99">
        <v>21</v>
      </c>
      <c r="BB65" s="97">
        <v>34</v>
      </c>
      <c r="BC65" s="98">
        <v>35</v>
      </c>
      <c r="BD65" s="99">
        <v>35</v>
      </c>
      <c r="BE65" s="16">
        <v>7.8941798941798949</v>
      </c>
      <c r="BF65" s="16">
        <v>0.75781625781625817</v>
      </c>
      <c r="BG65" s="16">
        <v>-0.2486772486772475</v>
      </c>
      <c r="BH65" s="17">
        <v>4.7365079365079366</v>
      </c>
      <c r="BI65" s="16">
        <v>0.11886087768440667</v>
      </c>
      <c r="BJ65" s="18">
        <v>-0.14920634920634868</v>
      </c>
      <c r="BK65" s="30">
        <v>76</v>
      </c>
      <c r="BL65" s="30">
        <v>76</v>
      </c>
      <c r="BM65" s="30">
        <v>76</v>
      </c>
      <c r="BN65" s="96">
        <v>9234</v>
      </c>
      <c r="BO65" s="30">
        <v>6269</v>
      </c>
      <c r="BP65" s="31">
        <v>8879</v>
      </c>
      <c r="BQ65" s="35">
        <v>342.08467169726322</v>
      </c>
      <c r="BR65" s="35">
        <v>-6.7757354935533272</v>
      </c>
      <c r="BS65" s="35">
        <v>-17.969815461773351</v>
      </c>
      <c r="BT65" s="36">
        <v>2035.7706434316356</v>
      </c>
      <c r="BU65" s="35">
        <v>-244.04322776440131</v>
      </c>
      <c r="BV65" s="37">
        <v>-164.21140335199016</v>
      </c>
      <c r="BW65" s="32">
        <v>5.9510723860589811</v>
      </c>
      <c r="BX65" s="32">
        <v>-0.5839594610747767</v>
      </c>
      <c r="BY65" s="32">
        <v>-0.15906406618273383</v>
      </c>
      <c r="BZ65" s="11">
        <v>0.42951818885448917</v>
      </c>
      <c r="CA65" s="12">
        <v>-1.5536756200455859E-2</v>
      </c>
      <c r="CB65" s="22">
        <v>-2.6210220566854292E-2</v>
      </c>
    </row>
    <row r="66" spans="1:80" x14ac:dyDescent="0.25">
      <c r="A66" s="7" t="s">
        <v>150</v>
      </c>
      <c r="B66" s="96">
        <v>3968.7939999999999</v>
      </c>
      <c r="C66" s="30">
        <v>2379.875</v>
      </c>
      <c r="D66" s="31">
        <v>3457.2269999999999</v>
      </c>
      <c r="E66" s="96">
        <v>3683.27</v>
      </c>
      <c r="F66" s="30">
        <v>2166.8879999999999</v>
      </c>
      <c r="G66" s="31">
        <v>3233.759</v>
      </c>
      <c r="H66" s="24">
        <v>1.0691047168326395</v>
      </c>
      <c r="I66" s="25">
        <v>-8.4144441303091178E-3</v>
      </c>
      <c r="J66" s="26">
        <v>-2.9186934604813697E-2</v>
      </c>
      <c r="K66" s="96">
        <v>3053.9059999999999</v>
      </c>
      <c r="L66" s="30">
        <v>1690.3889999999999</v>
      </c>
      <c r="M66" s="30">
        <v>2567.431</v>
      </c>
      <c r="N66" s="27">
        <v>0.79394630212084449</v>
      </c>
      <c r="O66" s="28">
        <v>-3.5182705527250779E-2</v>
      </c>
      <c r="P66" s="29">
        <v>1.3846453859190033E-2</v>
      </c>
      <c r="Q66" s="96">
        <v>368.04</v>
      </c>
      <c r="R66" s="30">
        <v>25.281999999999996</v>
      </c>
      <c r="S66" s="31">
        <v>25.105</v>
      </c>
      <c r="T66" s="27">
        <v>7.7634109406421441E-3</v>
      </c>
      <c r="U66" s="28">
        <v>-9.2158669167522619E-2</v>
      </c>
      <c r="V66" s="29">
        <v>-3.9040125717867396E-3</v>
      </c>
      <c r="W66" s="96">
        <v>261.32400000000001</v>
      </c>
      <c r="X66" s="30">
        <v>113.726</v>
      </c>
      <c r="Y66" s="31">
        <v>188.73599999999999</v>
      </c>
      <c r="Z66" s="27">
        <v>5.8364275136149599E-2</v>
      </c>
      <c r="AA66" s="28">
        <v>-1.2584637107590349E-2</v>
      </c>
      <c r="AB66" s="29">
        <v>5.8807134569119068E-3</v>
      </c>
      <c r="AC66" s="96">
        <v>479.08199999999999</v>
      </c>
      <c r="AD66" s="30">
        <v>417.56599999999997</v>
      </c>
      <c r="AE66" s="30">
        <v>481.041</v>
      </c>
      <c r="AF66" s="30">
        <v>1.9590000000000032</v>
      </c>
      <c r="AG66" s="31">
        <v>63.475000000000023</v>
      </c>
      <c r="AH66" s="96">
        <v>0.39300000000000002</v>
      </c>
      <c r="AI66" s="30">
        <v>0.39300000000000002</v>
      </c>
      <c r="AJ66" s="30">
        <v>0</v>
      </c>
      <c r="AK66" s="30">
        <v>-0.39300000000000002</v>
      </c>
      <c r="AL66" s="31">
        <v>-0.39300000000000002</v>
      </c>
      <c r="AM66" s="27">
        <v>0.13914070438533541</v>
      </c>
      <c r="AN66" s="28">
        <v>1.8428467872178E-2</v>
      </c>
      <c r="AO66" s="29">
        <v>-3.6316409958905338E-2</v>
      </c>
      <c r="AP66" s="27">
        <v>0</v>
      </c>
      <c r="AQ66" s="28">
        <v>-9.9022524222723581E-5</v>
      </c>
      <c r="AR66" s="29">
        <v>-1.6513472346236672E-4</v>
      </c>
      <c r="AS66" s="28">
        <v>0</v>
      </c>
      <c r="AT66" s="28">
        <v>-1.0669866721690237E-4</v>
      </c>
      <c r="AU66" s="28">
        <v>-1.8136608814114989E-4</v>
      </c>
      <c r="AV66" s="96">
        <v>2635</v>
      </c>
      <c r="AW66" s="30">
        <v>1628</v>
      </c>
      <c r="AX66" s="31">
        <v>2389</v>
      </c>
      <c r="AY66" s="97">
        <v>24.7</v>
      </c>
      <c r="AZ66" s="98">
        <v>23.6</v>
      </c>
      <c r="BA66" s="99">
        <v>23.6</v>
      </c>
      <c r="BB66" s="97">
        <v>54</v>
      </c>
      <c r="BC66" s="98">
        <v>51.5</v>
      </c>
      <c r="BD66" s="99">
        <v>51.1</v>
      </c>
      <c r="BE66" s="16">
        <v>11.247645951035782</v>
      </c>
      <c r="BF66" s="16">
        <v>-0.60570537599975616</v>
      </c>
      <c r="BG66" s="16">
        <v>-0.24952919020715392</v>
      </c>
      <c r="BH66" s="17">
        <v>5.1946075233746463</v>
      </c>
      <c r="BI66" s="16">
        <v>-0.22720317621383135</v>
      </c>
      <c r="BJ66" s="18">
        <v>-7.4000890864835966E-2</v>
      </c>
      <c r="BK66" s="30">
        <v>101</v>
      </c>
      <c r="BL66" s="30">
        <v>103</v>
      </c>
      <c r="BM66" s="30">
        <v>103</v>
      </c>
      <c r="BN66" s="96">
        <v>14612</v>
      </c>
      <c r="BO66" s="30">
        <v>8952</v>
      </c>
      <c r="BP66" s="31">
        <v>12489</v>
      </c>
      <c r="BQ66" s="35">
        <v>258.92857714789017</v>
      </c>
      <c r="BR66" s="35">
        <v>6.8569921492589003</v>
      </c>
      <c r="BS66" s="35">
        <v>16.872276879793645</v>
      </c>
      <c r="BT66" s="36">
        <v>1353.603599832566</v>
      </c>
      <c r="BU66" s="35">
        <v>-44.221827112405435</v>
      </c>
      <c r="BV66" s="37">
        <v>22.591314820281013</v>
      </c>
      <c r="BW66" s="32">
        <v>5.2277103390539974</v>
      </c>
      <c r="BX66" s="32">
        <v>-0.31764070458926597</v>
      </c>
      <c r="BY66" s="32">
        <v>-0.271061159717501</v>
      </c>
      <c r="BZ66" s="11">
        <v>0.44578098229583096</v>
      </c>
      <c r="CA66" s="12">
        <v>-8.4157725860699029E-2</v>
      </c>
      <c r="CB66" s="22">
        <v>-3.4399246208165146E-2</v>
      </c>
    </row>
    <row r="67" spans="1:80" x14ac:dyDescent="0.25">
      <c r="A67" s="7" t="s">
        <v>149</v>
      </c>
      <c r="B67" s="96">
        <v>10396.214480000001</v>
      </c>
      <c r="C67" s="30">
        <v>6502.7529999999997</v>
      </c>
      <c r="D67" s="31">
        <v>9320.9130000000005</v>
      </c>
      <c r="E67" s="96">
        <v>10608.692419999999</v>
      </c>
      <c r="F67" s="30">
        <v>6562.5439999999999</v>
      </c>
      <c r="G67" s="31">
        <v>9167.74</v>
      </c>
      <c r="H67" s="24">
        <v>1.016707825483707</v>
      </c>
      <c r="I67" s="25">
        <v>3.6736489864571231E-2</v>
      </c>
      <c r="J67" s="26">
        <v>2.5818773920776472E-2</v>
      </c>
      <c r="K67" s="96">
        <v>8081.0654199999999</v>
      </c>
      <c r="L67" s="30">
        <v>4728.299</v>
      </c>
      <c r="M67" s="30">
        <v>6587.0190000000002</v>
      </c>
      <c r="N67" s="27">
        <v>0.71849976111887992</v>
      </c>
      <c r="O67" s="28">
        <v>-4.324024415879224E-2</v>
      </c>
      <c r="P67" s="29">
        <v>-1.9981128763267852E-3</v>
      </c>
      <c r="Q67" s="96">
        <v>1393.8909999999998</v>
      </c>
      <c r="R67" s="30">
        <v>1105.9880000000001</v>
      </c>
      <c r="S67" s="31">
        <v>387.3</v>
      </c>
      <c r="T67" s="27">
        <v>4.2245962472757741E-2</v>
      </c>
      <c r="U67" s="28">
        <v>-8.9145442312639905E-2</v>
      </c>
      <c r="V67" s="29">
        <v>-0.12628441233311025</v>
      </c>
      <c r="W67" s="96">
        <v>1133.7359999999999</v>
      </c>
      <c r="X67" s="30">
        <v>728.25700000000006</v>
      </c>
      <c r="Y67" s="31">
        <v>892.27</v>
      </c>
      <c r="Z67" s="27">
        <v>9.7327149330151158E-2</v>
      </c>
      <c r="AA67" s="28">
        <v>-9.5414406067790697E-3</v>
      </c>
      <c r="AB67" s="29">
        <v>-1.3644601868774142E-2</v>
      </c>
      <c r="AC67" s="96">
        <v>3253.1705800000004</v>
      </c>
      <c r="AD67" s="30">
        <v>2923.3861000000002</v>
      </c>
      <c r="AE67" s="30">
        <v>2895.6959999999999</v>
      </c>
      <c r="AF67" s="30">
        <v>-357.47458000000051</v>
      </c>
      <c r="AG67" s="31">
        <v>-27.690100000000257</v>
      </c>
      <c r="AH67" s="96">
        <v>547.20000000000005</v>
      </c>
      <c r="AI67" s="30">
        <v>293.28800000000001</v>
      </c>
      <c r="AJ67" s="30">
        <v>188.17</v>
      </c>
      <c r="AK67" s="30">
        <v>-359.03000000000009</v>
      </c>
      <c r="AL67" s="31">
        <v>-105.11800000000002</v>
      </c>
      <c r="AM67" s="27">
        <v>0.3106665623850367</v>
      </c>
      <c r="AN67" s="28">
        <v>-2.25220109934271E-3</v>
      </c>
      <c r="AO67" s="29">
        <v>-0.1388947388053976</v>
      </c>
      <c r="AP67" s="27">
        <v>2.0187936525102205E-2</v>
      </c>
      <c r="AQ67" s="28">
        <v>-3.2446606659120372E-2</v>
      </c>
      <c r="AR67" s="29">
        <v>-2.4914191758103391E-2</v>
      </c>
      <c r="AS67" s="28">
        <v>2.052523304543977E-2</v>
      </c>
      <c r="AT67" s="28">
        <v>-3.10551105385059E-2</v>
      </c>
      <c r="AU67" s="28">
        <v>-2.4165972072575443E-2</v>
      </c>
      <c r="AV67" s="96">
        <v>6230</v>
      </c>
      <c r="AW67" s="30">
        <v>4062</v>
      </c>
      <c r="AX67" s="31">
        <v>6102</v>
      </c>
      <c r="AY67" s="97">
        <v>77</v>
      </c>
      <c r="AZ67" s="98">
        <v>74</v>
      </c>
      <c r="BA67" s="99">
        <v>73</v>
      </c>
      <c r="BB67" s="97">
        <v>136</v>
      </c>
      <c r="BC67" s="98">
        <v>134</v>
      </c>
      <c r="BD67" s="99">
        <v>133</v>
      </c>
      <c r="BE67" s="16">
        <v>9.2876712328767113</v>
      </c>
      <c r="BF67" s="16">
        <v>0.29777224297772165</v>
      </c>
      <c r="BG67" s="16">
        <v>0.13902258422806213</v>
      </c>
      <c r="BH67" s="17">
        <v>5.0977443609022561</v>
      </c>
      <c r="BI67" s="16">
        <v>7.8750798565039304E-3</v>
      </c>
      <c r="BJ67" s="18">
        <v>4.550555493210684E-2</v>
      </c>
      <c r="BK67" s="30">
        <v>204</v>
      </c>
      <c r="BL67" s="30">
        <v>216</v>
      </c>
      <c r="BM67" s="30">
        <v>220</v>
      </c>
      <c r="BN67" s="96">
        <v>30980</v>
      </c>
      <c r="BO67" s="30">
        <v>19766</v>
      </c>
      <c r="BP67" s="31">
        <v>29476</v>
      </c>
      <c r="BQ67" s="35">
        <v>311.02388383769846</v>
      </c>
      <c r="BR67" s="35">
        <v>-31.412927653586223</v>
      </c>
      <c r="BS67" s="35">
        <v>-20.987853489024189</v>
      </c>
      <c r="BT67" s="36">
        <v>1502.4156014421501</v>
      </c>
      <c r="BU67" s="35">
        <v>-200.42427335720777</v>
      </c>
      <c r="BV67" s="37">
        <v>-113.1786870856688</v>
      </c>
      <c r="BW67" s="32">
        <v>4.8305473615208125</v>
      </c>
      <c r="BX67" s="32">
        <v>-0.14216531905703622</v>
      </c>
      <c r="BY67" s="32">
        <v>-3.5528463196075499E-2</v>
      </c>
      <c r="BZ67" s="11">
        <v>0.49258021390374329</v>
      </c>
      <c r="CA67" s="12">
        <v>-6.3693577664165946E-2</v>
      </c>
      <c r="CB67" s="22">
        <v>-1.2995804103213882E-2</v>
      </c>
    </row>
    <row r="68" spans="1:80" x14ac:dyDescent="0.25">
      <c r="A68" s="7" t="s">
        <v>148</v>
      </c>
      <c r="B68" s="96">
        <v>2649.95</v>
      </c>
      <c r="C68" s="30">
        <v>1830.12</v>
      </c>
      <c r="D68" s="31">
        <v>2750.9479999999999</v>
      </c>
      <c r="E68" s="96">
        <v>2251.056</v>
      </c>
      <c r="F68" s="30">
        <v>1762.78</v>
      </c>
      <c r="G68" s="31">
        <v>2650.1179999999999</v>
      </c>
      <c r="H68" s="24">
        <v>1.0380473624193338</v>
      </c>
      <c r="I68" s="25">
        <v>-0.13915569250244508</v>
      </c>
      <c r="J68" s="26">
        <v>-1.5366096418545361E-4</v>
      </c>
      <c r="K68" s="96">
        <v>1959.3119999999999</v>
      </c>
      <c r="L68" s="30">
        <v>1285.123</v>
      </c>
      <c r="M68" s="30">
        <v>1930.63</v>
      </c>
      <c r="N68" s="27">
        <v>0.72850718345371801</v>
      </c>
      <c r="O68" s="28">
        <v>-0.14188964363543477</v>
      </c>
      <c r="P68" s="29">
        <v>-5.2480011768629709E-4</v>
      </c>
      <c r="Q68" s="96">
        <v>213.74400000000003</v>
      </c>
      <c r="R68" s="30">
        <v>0.6</v>
      </c>
      <c r="S68" s="31">
        <v>0.9</v>
      </c>
      <c r="T68" s="27">
        <v>3.3960751936328872E-4</v>
      </c>
      <c r="U68" s="28">
        <v>-9.4613161314464039E-2</v>
      </c>
      <c r="V68" s="29">
        <v>-7.6393935532619592E-7</v>
      </c>
      <c r="W68" s="96">
        <v>78</v>
      </c>
      <c r="X68" s="30">
        <v>145.024</v>
      </c>
      <c r="Y68" s="31">
        <v>211.131</v>
      </c>
      <c r="Z68" s="27">
        <v>7.96685279674339E-2</v>
      </c>
      <c r="AA68" s="28">
        <v>4.5018123890414048E-2</v>
      </c>
      <c r="AB68" s="29">
        <v>-2.6015227479134484E-3</v>
      </c>
      <c r="AC68" s="96">
        <v>799.00400000000002</v>
      </c>
      <c r="AD68" s="30">
        <v>755.61</v>
      </c>
      <c r="AE68" s="30">
        <v>762.93</v>
      </c>
      <c r="AF68" s="30">
        <v>-36.074000000000069</v>
      </c>
      <c r="AG68" s="31">
        <v>7.3199999999999363</v>
      </c>
      <c r="AH68" s="96">
        <v>540.67499999999995</v>
      </c>
      <c r="AI68" s="30">
        <v>511.46899999999999</v>
      </c>
      <c r="AJ68" s="30">
        <v>512.21799999999996</v>
      </c>
      <c r="AK68" s="30">
        <v>-28.456999999999994</v>
      </c>
      <c r="AL68" s="31">
        <v>0.7489999999999668</v>
      </c>
      <c r="AM68" s="27">
        <v>0.27733348649265632</v>
      </c>
      <c r="AN68" s="28">
        <v>-2.4183145896634062E-2</v>
      </c>
      <c r="AO68" s="29">
        <v>-0.13554107910959928</v>
      </c>
      <c r="AP68" s="27">
        <v>0.18619690375826806</v>
      </c>
      <c r="AQ68" s="28">
        <v>-1.7835247791761183E-2</v>
      </c>
      <c r="AR68" s="29">
        <v>-9.3276026978514254E-2</v>
      </c>
      <c r="AS68" s="28">
        <v>0.19328120483691669</v>
      </c>
      <c r="AT68" s="28">
        <v>-4.6906067270041096E-2</v>
      </c>
      <c r="AU68" s="28">
        <v>-9.6867877862002072E-2</v>
      </c>
      <c r="AV68" s="96">
        <v>1757</v>
      </c>
      <c r="AW68" s="30">
        <v>1270</v>
      </c>
      <c r="AX68" s="31">
        <v>1845</v>
      </c>
      <c r="AY68" s="97">
        <v>24</v>
      </c>
      <c r="AZ68" s="98">
        <v>25</v>
      </c>
      <c r="BA68" s="99">
        <v>25</v>
      </c>
      <c r="BB68" s="97">
        <v>33</v>
      </c>
      <c r="BC68" s="98">
        <v>32</v>
      </c>
      <c r="BD68" s="99">
        <v>32</v>
      </c>
      <c r="BE68" s="16">
        <v>8.1999999999999993</v>
      </c>
      <c r="BF68" s="16">
        <v>6.5740740740739767E-2</v>
      </c>
      <c r="BG68" s="16">
        <v>-0.2666666666666675</v>
      </c>
      <c r="BH68" s="17">
        <v>6.40625</v>
      </c>
      <c r="BI68" s="16">
        <v>0.4904250841750839</v>
      </c>
      <c r="BJ68" s="18">
        <v>-0.20833333333333304</v>
      </c>
      <c r="BK68" s="30">
        <v>100</v>
      </c>
      <c r="BL68" s="30">
        <v>100</v>
      </c>
      <c r="BM68" s="30">
        <v>100</v>
      </c>
      <c r="BN68" s="96">
        <v>9190</v>
      </c>
      <c r="BO68" s="30">
        <v>6704</v>
      </c>
      <c r="BP68" s="31">
        <v>9467</v>
      </c>
      <c r="BQ68" s="35">
        <v>279.93218548642653</v>
      </c>
      <c r="BR68" s="35">
        <v>34.985939566948844</v>
      </c>
      <c r="BS68" s="35">
        <v>16.987674746569724</v>
      </c>
      <c r="BT68" s="36">
        <v>1436.3783197831979</v>
      </c>
      <c r="BU68" s="35">
        <v>155.1853772675463</v>
      </c>
      <c r="BV68" s="37">
        <v>48.362571751701807</v>
      </c>
      <c r="BW68" s="32">
        <v>5.1311653116531168</v>
      </c>
      <c r="BX68" s="32">
        <v>-9.9341233594464562E-2</v>
      </c>
      <c r="BY68" s="32">
        <v>-0.14757484582719815</v>
      </c>
      <c r="BZ68" s="11">
        <v>0.34805147058823532</v>
      </c>
      <c r="CA68" s="12">
        <v>1.1421433958198668E-2</v>
      </c>
      <c r="CB68" s="22">
        <v>-2.2335269743256447E-2</v>
      </c>
    </row>
    <row r="69" spans="1:80" x14ac:dyDescent="0.25">
      <c r="A69" s="7" t="s">
        <v>147</v>
      </c>
      <c r="B69" s="96">
        <v>4556.4428100000005</v>
      </c>
      <c r="C69" s="30">
        <v>2929.6890699999999</v>
      </c>
      <c r="D69" s="31">
        <v>4263.1567800000003</v>
      </c>
      <c r="E69" s="96">
        <v>4318.2039999999997</v>
      </c>
      <c r="F69" s="30">
        <v>2978.4287300000001</v>
      </c>
      <c r="G69" s="31">
        <v>4293.8561699999991</v>
      </c>
      <c r="H69" s="24">
        <v>0.99285039163293654</v>
      </c>
      <c r="I69" s="25">
        <v>-6.232041780543196E-2</v>
      </c>
      <c r="J69" s="26">
        <v>9.2146106283664819E-3</v>
      </c>
      <c r="K69" s="96">
        <v>2897.9609999999998</v>
      </c>
      <c r="L69" s="30">
        <v>1937.42923</v>
      </c>
      <c r="M69" s="30">
        <v>2797.7992999999997</v>
      </c>
      <c r="N69" s="27">
        <v>0.65158197881602542</v>
      </c>
      <c r="O69" s="28">
        <v>-1.9521331726968794E-2</v>
      </c>
      <c r="P69" s="29">
        <v>1.0949584333016515E-3</v>
      </c>
      <c r="Q69" s="96">
        <v>774.41699999999992</v>
      </c>
      <c r="R69" s="30">
        <v>35.562910000000002</v>
      </c>
      <c r="S69" s="31">
        <v>63.761120000000005</v>
      </c>
      <c r="T69" s="27">
        <v>1.4849384207482668E-2</v>
      </c>
      <c r="U69" s="28">
        <v>-0.16448836824700999</v>
      </c>
      <c r="V69" s="29">
        <v>2.9092260825642324E-3</v>
      </c>
      <c r="W69" s="96">
        <v>645.82600000000002</v>
      </c>
      <c r="X69" s="30">
        <v>439.57128999999998</v>
      </c>
      <c r="Y69" s="31">
        <v>579.93976999999995</v>
      </c>
      <c r="Z69" s="27">
        <v>0.13506269121259365</v>
      </c>
      <c r="AA69" s="28">
        <v>-1.4496245789919454E-2</v>
      </c>
      <c r="AB69" s="29">
        <v>-1.2522270472892089E-2</v>
      </c>
      <c r="AC69" s="96">
        <v>1498.373</v>
      </c>
      <c r="AD69" s="30">
        <v>1419.7728400000003</v>
      </c>
      <c r="AE69" s="30">
        <v>1426.6334399999998</v>
      </c>
      <c r="AF69" s="30">
        <v>-71.73956000000021</v>
      </c>
      <c r="AG69" s="31">
        <v>6.860599999999522</v>
      </c>
      <c r="AH69" s="96">
        <v>680.16099999999994</v>
      </c>
      <c r="AI69" s="30">
        <v>0</v>
      </c>
      <c r="AJ69" s="30">
        <v>0</v>
      </c>
      <c r="AK69" s="30">
        <v>-680.16099999999994</v>
      </c>
      <c r="AL69" s="31">
        <v>0</v>
      </c>
      <c r="AM69" s="27">
        <v>0.33464249935466828</v>
      </c>
      <c r="AN69" s="28">
        <v>5.7954003168994017E-3</v>
      </c>
      <c r="AO69" s="29">
        <v>-0.14997303699643</v>
      </c>
      <c r="AP69" s="27">
        <v>0</v>
      </c>
      <c r="AQ69" s="28">
        <v>-0.14927456095953937</v>
      </c>
      <c r="AR69" s="29">
        <v>0</v>
      </c>
      <c r="AS69" s="28">
        <v>0</v>
      </c>
      <c r="AT69" s="28">
        <v>-0.15751015931623424</v>
      </c>
      <c r="AU69" s="28">
        <v>0</v>
      </c>
      <c r="AV69" s="96">
        <v>2317</v>
      </c>
      <c r="AW69" s="30">
        <v>1557</v>
      </c>
      <c r="AX69" s="31">
        <v>2308</v>
      </c>
      <c r="AY69" s="97">
        <v>32</v>
      </c>
      <c r="AZ69" s="98">
        <v>33</v>
      </c>
      <c r="BA69" s="99">
        <v>32.33</v>
      </c>
      <c r="BB69" s="97">
        <v>50</v>
      </c>
      <c r="BC69" s="98">
        <v>51</v>
      </c>
      <c r="BD69" s="99">
        <v>50.77</v>
      </c>
      <c r="BE69" s="16">
        <v>7.9320892188198098</v>
      </c>
      <c r="BF69" s="16">
        <v>-0.11304967006907951</v>
      </c>
      <c r="BG69" s="16">
        <v>6.8452855183446459E-2</v>
      </c>
      <c r="BH69" s="17">
        <v>5.0511019193311881</v>
      </c>
      <c r="BI69" s="16">
        <v>-9.7786969557700942E-2</v>
      </c>
      <c r="BJ69" s="18">
        <v>-3.7133374786459505E-2</v>
      </c>
      <c r="BK69" s="30">
        <v>65</v>
      </c>
      <c r="BL69" s="30">
        <v>66</v>
      </c>
      <c r="BM69" s="30">
        <v>67</v>
      </c>
      <c r="BN69" s="96">
        <v>10332</v>
      </c>
      <c r="BO69" s="30">
        <v>6550</v>
      </c>
      <c r="BP69" s="31">
        <v>9657</v>
      </c>
      <c r="BQ69" s="35">
        <v>444.63665424044723</v>
      </c>
      <c r="BR69" s="35">
        <v>26.692016222638472</v>
      </c>
      <c r="BS69" s="35">
        <v>-10.085289271003148</v>
      </c>
      <c r="BT69" s="36">
        <v>1860.4229506065853</v>
      </c>
      <c r="BU69" s="35">
        <v>-3.2818400710150399</v>
      </c>
      <c r="BV69" s="37">
        <v>-52.504942778128907</v>
      </c>
      <c r="BW69" s="32">
        <v>4.1841421143847484</v>
      </c>
      <c r="BX69" s="32">
        <v>-0.27507238712582538</v>
      </c>
      <c r="BY69" s="32">
        <v>-2.266584964864915E-2</v>
      </c>
      <c r="BZ69" s="11">
        <v>0.52990561896400357</v>
      </c>
      <c r="CA69" s="12">
        <v>-5.2342901746055603E-2</v>
      </c>
      <c r="CB69" s="22">
        <v>-1.839506745822983E-2</v>
      </c>
    </row>
    <row r="70" spans="1:80" x14ac:dyDescent="0.25">
      <c r="A70" s="7" t="s">
        <v>146</v>
      </c>
      <c r="B70" s="96">
        <v>4529.4639999999999</v>
      </c>
      <c r="C70" s="30">
        <v>3389.6610000000001</v>
      </c>
      <c r="D70" s="31">
        <v>5461.9229999999998</v>
      </c>
      <c r="E70" s="96">
        <v>4566.8779999999997</v>
      </c>
      <c r="F70" s="30">
        <v>3285.4409999999998</v>
      </c>
      <c r="G70" s="31">
        <v>5104.9560000000001</v>
      </c>
      <c r="H70" s="24">
        <v>1.0699255782028287</v>
      </c>
      <c r="I70" s="25">
        <v>7.8118045792284763E-2</v>
      </c>
      <c r="J70" s="26">
        <v>3.8203809344401485E-2</v>
      </c>
      <c r="K70" s="96">
        <v>3566.4479999999999</v>
      </c>
      <c r="L70" s="30">
        <v>2447.0360000000001</v>
      </c>
      <c r="M70" s="30">
        <v>3807.0659999999998</v>
      </c>
      <c r="N70" s="27">
        <v>0.74575882730429011</v>
      </c>
      <c r="O70" s="28">
        <v>-3.5179047541501696E-2</v>
      </c>
      <c r="P70" s="29">
        <v>9.4679141626163865E-4</v>
      </c>
      <c r="Q70" s="96">
        <v>490.14300000000003</v>
      </c>
      <c r="R70" s="30">
        <v>165.63</v>
      </c>
      <c r="S70" s="31">
        <v>208.28399999999999</v>
      </c>
      <c r="T70" s="27">
        <v>4.0800351658270902E-2</v>
      </c>
      <c r="U70" s="28">
        <v>-6.6525265535794742E-2</v>
      </c>
      <c r="V70" s="29">
        <v>-9.6129718498974073E-3</v>
      </c>
      <c r="W70" s="96">
        <v>510.28699999999998</v>
      </c>
      <c r="X70" s="30">
        <v>269.697</v>
      </c>
      <c r="Y70" s="31">
        <v>333.69600000000003</v>
      </c>
      <c r="Z70" s="27">
        <v>6.5367066826824763E-2</v>
      </c>
      <c r="AA70" s="28">
        <v>-4.6369441133317812E-2</v>
      </c>
      <c r="AB70" s="29">
        <v>-1.6721456449045977E-2</v>
      </c>
      <c r="AC70" s="96">
        <v>1100.29</v>
      </c>
      <c r="AD70" s="30">
        <v>974.697</v>
      </c>
      <c r="AE70" s="30">
        <v>943.79</v>
      </c>
      <c r="AF70" s="30">
        <v>-156.5</v>
      </c>
      <c r="AG70" s="31">
        <v>-30.907000000000039</v>
      </c>
      <c r="AH70" s="96">
        <v>26.437000000000001</v>
      </c>
      <c r="AI70" s="30">
        <v>0</v>
      </c>
      <c r="AJ70" s="30">
        <v>0</v>
      </c>
      <c r="AK70" s="30">
        <v>-26.437000000000001</v>
      </c>
      <c r="AL70" s="31">
        <v>0</v>
      </c>
      <c r="AM70" s="27">
        <v>0.17279445352854664</v>
      </c>
      <c r="AN70" s="28">
        <v>-7.0123913854437309E-2</v>
      </c>
      <c r="AO70" s="29">
        <v>-0.11475554040890021</v>
      </c>
      <c r="AP70" s="27">
        <v>0</v>
      </c>
      <c r="AQ70" s="28">
        <v>-5.8366729484989836E-3</v>
      </c>
      <c r="AR70" s="29">
        <v>0</v>
      </c>
      <c r="AS70" s="28">
        <v>0</v>
      </c>
      <c r="AT70" s="28">
        <v>-5.7888561945381514E-3</v>
      </c>
      <c r="AU70" s="28">
        <v>0</v>
      </c>
      <c r="AV70" s="96">
        <v>2977</v>
      </c>
      <c r="AW70" s="30">
        <v>2214</v>
      </c>
      <c r="AX70" s="31">
        <v>3423</v>
      </c>
      <c r="AY70" s="97">
        <v>42</v>
      </c>
      <c r="AZ70" s="98">
        <v>38</v>
      </c>
      <c r="BA70" s="99">
        <v>38</v>
      </c>
      <c r="BB70" s="97">
        <v>70</v>
      </c>
      <c r="BC70" s="98">
        <v>67</v>
      </c>
      <c r="BD70" s="99">
        <v>67</v>
      </c>
      <c r="BE70" s="16">
        <v>10.008771929824562</v>
      </c>
      <c r="BF70" s="16">
        <v>2.1331105541631858</v>
      </c>
      <c r="BG70" s="16">
        <v>0.29824561403508731</v>
      </c>
      <c r="BH70" s="17">
        <v>5.676616915422886</v>
      </c>
      <c r="BI70" s="16">
        <v>0.95122009002606056</v>
      </c>
      <c r="BJ70" s="18">
        <v>0.16915422885572262</v>
      </c>
      <c r="BK70" s="30">
        <v>119</v>
      </c>
      <c r="BL70" s="30">
        <v>119</v>
      </c>
      <c r="BM70" s="30">
        <v>119</v>
      </c>
      <c r="BN70" s="96">
        <v>19623</v>
      </c>
      <c r="BO70" s="30">
        <v>11990</v>
      </c>
      <c r="BP70" s="31">
        <v>18135</v>
      </c>
      <c r="BQ70" s="35">
        <v>281.49743589743588</v>
      </c>
      <c r="BR70" s="35">
        <v>48.766558865381654</v>
      </c>
      <c r="BS70" s="35">
        <v>7.4823399841748142</v>
      </c>
      <c r="BT70" s="36">
        <v>1491.3689745836984</v>
      </c>
      <c r="BU70" s="35">
        <v>-42.684770797557803</v>
      </c>
      <c r="BV70" s="37">
        <v>7.4299501934544878</v>
      </c>
      <c r="BW70" s="32">
        <v>5.2979842243645923</v>
      </c>
      <c r="BX70" s="32">
        <v>-1.2935508780875411</v>
      </c>
      <c r="BY70" s="32">
        <v>-0.11755326434362789</v>
      </c>
      <c r="BZ70" s="11">
        <v>0.5602755808205635</v>
      </c>
      <c r="CA70" s="12">
        <v>-4.3750645054401849E-2</v>
      </c>
      <c r="CB70" s="22">
        <v>3.6109260083623251E-3</v>
      </c>
    </row>
    <row r="71" spans="1:80" x14ac:dyDescent="0.25">
      <c r="A71" s="7" t="s">
        <v>145</v>
      </c>
      <c r="B71" s="96">
        <v>4219.3440000000001</v>
      </c>
      <c r="C71" s="30">
        <v>2522.4520000000002</v>
      </c>
      <c r="D71" s="31">
        <v>3493.1480000000001</v>
      </c>
      <c r="E71" s="96">
        <v>4358.308</v>
      </c>
      <c r="F71" s="30">
        <v>2767.3829999999998</v>
      </c>
      <c r="G71" s="31">
        <v>3804.1190000000001</v>
      </c>
      <c r="H71" s="24">
        <v>0.91825413453154336</v>
      </c>
      <c r="I71" s="25">
        <v>-4.9861014741982013E-2</v>
      </c>
      <c r="J71" s="26">
        <v>6.76049595675976E-3</v>
      </c>
      <c r="K71" s="96">
        <v>3540.1320000000001</v>
      </c>
      <c r="L71" s="30">
        <v>2209.5830000000001</v>
      </c>
      <c r="M71" s="30">
        <v>3030.6619999999998</v>
      </c>
      <c r="N71" s="27">
        <v>0.7966790733938659</v>
      </c>
      <c r="O71" s="28">
        <v>-1.5593028531927344E-2</v>
      </c>
      <c r="P71" s="29">
        <v>-1.7586564035637631E-3</v>
      </c>
      <c r="Q71" s="96">
        <v>521.22699999999998</v>
      </c>
      <c r="R71" s="30">
        <v>1.1120000000000001</v>
      </c>
      <c r="S71" s="31">
        <v>1.7749999999999999</v>
      </c>
      <c r="T71" s="27">
        <v>4.6659949386441377E-4</v>
      </c>
      <c r="U71" s="28">
        <v>-0.11912728877653776</v>
      </c>
      <c r="V71" s="29">
        <v>6.4775821463448631E-5</v>
      </c>
      <c r="W71" s="96">
        <v>296.94900000000001</v>
      </c>
      <c r="X71" s="30">
        <v>101.126</v>
      </c>
      <c r="Y71" s="31">
        <v>149.73699999999999</v>
      </c>
      <c r="Z71" s="27">
        <v>3.9361807556493364E-2</v>
      </c>
      <c r="AA71" s="28">
        <v>-2.8772202247311238E-2</v>
      </c>
      <c r="AB71" s="29">
        <v>2.8197026147487592E-3</v>
      </c>
      <c r="AC71" s="96">
        <v>1316.885</v>
      </c>
      <c r="AD71" s="30">
        <v>959.48800000000006</v>
      </c>
      <c r="AE71" s="30">
        <v>953.54100000000005</v>
      </c>
      <c r="AF71" s="30">
        <v>-363.34399999999994</v>
      </c>
      <c r="AG71" s="31">
        <v>-5.9470000000000027</v>
      </c>
      <c r="AH71" s="96">
        <v>0</v>
      </c>
      <c r="AI71" s="30">
        <v>0</v>
      </c>
      <c r="AJ71" s="30">
        <v>0</v>
      </c>
      <c r="AK71" s="30">
        <v>0</v>
      </c>
      <c r="AL71" s="31">
        <v>0</v>
      </c>
      <c r="AM71" s="27">
        <v>0.27297469216878301</v>
      </c>
      <c r="AN71" s="28">
        <v>-3.9131881744128572E-2</v>
      </c>
      <c r="AO71" s="29">
        <v>-0.10740439928667384</v>
      </c>
      <c r="AP71" s="27">
        <v>0</v>
      </c>
      <c r="AQ71" s="28">
        <v>0</v>
      </c>
      <c r="AR71" s="29">
        <v>0</v>
      </c>
      <c r="AS71" s="28">
        <v>0</v>
      </c>
      <c r="AT71" s="28">
        <v>0</v>
      </c>
      <c r="AU71" s="28">
        <v>0</v>
      </c>
      <c r="AV71" s="96">
        <v>2408</v>
      </c>
      <c r="AW71" s="30">
        <v>1356</v>
      </c>
      <c r="AX71" s="31">
        <v>2054</v>
      </c>
      <c r="AY71" s="97">
        <v>43</v>
      </c>
      <c r="AZ71" s="98">
        <v>41</v>
      </c>
      <c r="BA71" s="99">
        <v>41</v>
      </c>
      <c r="BB71" s="97">
        <v>62</v>
      </c>
      <c r="BC71" s="98">
        <v>62</v>
      </c>
      <c r="BD71" s="99">
        <v>60</v>
      </c>
      <c r="BE71" s="16">
        <v>5.566395663956639</v>
      </c>
      <c r="BF71" s="16">
        <v>-0.65582655826558334</v>
      </c>
      <c r="BG71" s="16">
        <v>5.4200542005419905E-2</v>
      </c>
      <c r="BH71" s="17">
        <v>3.8037037037037038</v>
      </c>
      <c r="BI71" s="16">
        <v>-0.51170848267622393</v>
      </c>
      <c r="BJ71" s="18">
        <v>0.15854241338112329</v>
      </c>
      <c r="BK71" s="30">
        <v>104</v>
      </c>
      <c r="BL71" s="30">
        <v>104</v>
      </c>
      <c r="BM71" s="30">
        <v>104</v>
      </c>
      <c r="BN71" s="96">
        <v>11723</v>
      </c>
      <c r="BO71" s="30">
        <v>6275</v>
      </c>
      <c r="BP71" s="31">
        <v>9379</v>
      </c>
      <c r="BQ71" s="35">
        <v>405.5996374880051</v>
      </c>
      <c r="BR71" s="35">
        <v>33.825518235254094</v>
      </c>
      <c r="BS71" s="35">
        <v>-35.417573667373404</v>
      </c>
      <c r="BT71" s="36">
        <v>1852.0540408958132</v>
      </c>
      <c r="BU71" s="35">
        <v>42.125469467241828</v>
      </c>
      <c r="BV71" s="37">
        <v>-188.78887945816905</v>
      </c>
      <c r="BW71" s="32">
        <v>4.5662122687439144</v>
      </c>
      <c r="BX71" s="32">
        <v>-0.30214321298366009</v>
      </c>
      <c r="BY71" s="32">
        <v>-6.1368852200038404E-2</v>
      </c>
      <c r="BZ71" s="11">
        <v>0.33155401583710409</v>
      </c>
      <c r="CA71" s="12">
        <v>-8.1343983599356851E-2</v>
      </c>
      <c r="CB71" s="22">
        <v>-1.7970253868653252E-3</v>
      </c>
    </row>
    <row r="72" spans="1:80" x14ac:dyDescent="0.25">
      <c r="A72" s="7" t="s">
        <v>144</v>
      </c>
      <c r="B72" s="96">
        <v>4186.8090000000002</v>
      </c>
      <c r="C72" s="30">
        <v>2470.1970000000001</v>
      </c>
      <c r="D72" s="31">
        <v>3749.0129999999999</v>
      </c>
      <c r="E72" s="96">
        <v>4333.8180000000002</v>
      </c>
      <c r="F72" s="30">
        <v>2697.652</v>
      </c>
      <c r="G72" s="31">
        <v>3824.4360000000001</v>
      </c>
      <c r="H72" s="24">
        <v>0.98027866069663594</v>
      </c>
      <c r="I72" s="25">
        <v>1.4200020569154814E-2</v>
      </c>
      <c r="J72" s="26">
        <v>6.4594576908215462E-2</v>
      </c>
      <c r="K72" s="96">
        <v>3437.8359999999998</v>
      </c>
      <c r="L72" s="30">
        <v>2087.4920000000002</v>
      </c>
      <c r="M72" s="30">
        <v>2912.799</v>
      </c>
      <c r="N72" s="27">
        <v>0.76162838128288712</v>
      </c>
      <c r="O72" s="28">
        <v>-3.1629665086388092E-2</v>
      </c>
      <c r="P72" s="29">
        <v>-1.2189739067699268E-2</v>
      </c>
      <c r="Q72" s="96">
        <v>500.3</v>
      </c>
      <c r="R72" s="30">
        <v>12.614000000000001</v>
      </c>
      <c r="S72" s="31">
        <v>37.469000000000001</v>
      </c>
      <c r="T72" s="27">
        <v>9.7972616092935009E-3</v>
      </c>
      <c r="U72" s="28">
        <v>-0.10564367292002913</v>
      </c>
      <c r="V72" s="29">
        <v>5.1213434404563047E-3</v>
      </c>
      <c r="W72" s="96">
        <v>395.68200000000002</v>
      </c>
      <c r="X72" s="30">
        <v>176.30599999999998</v>
      </c>
      <c r="Y72" s="31">
        <v>176.30599999999998</v>
      </c>
      <c r="Z72" s="27">
        <v>4.6099869366358848E-2</v>
      </c>
      <c r="AA72" s="28">
        <v>-4.5201149735043189E-2</v>
      </c>
      <c r="AB72" s="29">
        <v>-1.9255484103992401E-2</v>
      </c>
      <c r="AC72" s="96">
        <v>4387.4359999999997</v>
      </c>
      <c r="AD72" s="30">
        <v>4286.366</v>
      </c>
      <c r="AE72" s="30">
        <v>4104.0559999999996</v>
      </c>
      <c r="AF72" s="30">
        <v>-283.38000000000011</v>
      </c>
      <c r="AG72" s="31">
        <v>-182.3100000000004</v>
      </c>
      <c r="AH72" s="96">
        <v>556.68700000000001</v>
      </c>
      <c r="AI72" s="30">
        <v>429.63499999999999</v>
      </c>
      <c r="AJ72" s="30">
        <v>387.31900000000002</v>
      </c>
      <c r="AK72" s="30">
        <v>-169.36799999999999</v>
      </c>
      <c r="AL72" s="31">
        <v>-42.315999999999974</v>
      </c>
      <c r="AM72" s="27">
        <v>1.094703059178509</v>
      </c>
      <c r="AN72" s="28">
        <v>4.6784226482773583E-2</v>
      </c>
      <c r="AO72" s="29">
        <v>-0.64052939394162678</v>
      </c>
      <c r="AP72" s="27">
        <v>0.10331225845309153</v>
      </c>
      <c r="AQ72" s="28">
        <v>-2.9649861385668719E-2</v>
      </c>
      <c r="AR72" s="29">
        <v>-7.0615165149155557E-2</v>
      </c>
      <c r="AS72" s="28">
        <v>0.10127480234994127</v>
      </c>
      <c r="AT72" s="28">
        <v>-2.7177061572355415E-2</v>
      </c>
      <c r="AU72" s="28">
        <v>-5.7987771176962855E-2</v>
      </c>
      <c r="AV72" s="96">
        <v>2812</v>
      </c>
      <c r="AW72" s="30">
        <v>1829</v>
      </c>
      <c r="AX72" s="31">
        <v>2726</v>
      </c>
      <c r="AY72" s="97">
        <v>40.270000000000003</v>
      </c>
      <c r="AZ72" s="98">
        <v>41.41</v>
      </c>
      <c r="BA72" s="99">
        <v>42.31</v>
      </c>
      <c r="BB72" s="97">
        <v>61.83</v>
      </c>
      <c r="BC72" s="98">
        <v>61.23</v>
      </c>
      <c r="BD72" s="99">
        <v>60</v>
      </c>
      <c r="BE72" s="16">
        <v>7.1588014391134216</v>
      </c>
      <c r="BF72" s="16">
        <v>-0.59993817957156637</v>
      </c>
      <c r="BG72" s="16">
        <v>-0.20254445157320777</v>
      </c>
      <c r="BH72" s="17">
        <v>5.0481481481481474</v>
      </c>
      <c r="BI72" s="16">
        <v>-5.1341491904333125E-3</v>
      </c>
      <c r="BJ72" s="18">
        <v>6.9651768377881673E-2</v>
      </c>
      <c r="BK72" s="30">
        <v>125</v>
      </c>
      <c r="BL72" s="30">
        <v>125</v>
      </c>
      <c r="BM72" s="30">
        <v>125</v>
      </c>
      <c r="BN72" s="96">
        <v>12031</v>
      </c>
      <c r="BO72" s="30">
        <v>8121</v>
      </c>
      <c r="BP72" s="31">
        <v>11469</v>
      </c>
      <c r="BQ72" s="35">
        <v>333.45854041328801</v>
      </c>
      <c r="BR72" s="35">
        <v>-26.762388852774677</v>
      </c>
      <c r="BS72" s="35">
        <v>1.276296847224728</v>
      </c>
      <c r="BT72" s="36">
        <v>1402.9479090242112</v>
      </c>
      <c r="BU72" s="35">
        <v>-138.23914645231798</v>
      </c>
      <c r="BV72" s="37">
        <v>-71.984841112475578</v>
      </c>
      <c r="BW72" s="32">
        <v>4.2072633895818052</v>
      </c>
      <c r="BX72" s="32">
        <v>-7.1186112551907321E-2</v>
      </c>
      <c r="BY72" s="32">
        <v>-0.23286782966368413</v>
      </c>
      <c r="BZ72" s="11">
        <v>0.33732352941176469</v>
      </c>
      <c r="CA72" s="12">
        <v>-1.5233247145011897E-2</v>
      </c>
      <c r="CB72" s="22">
        <v>-2.1615697107572329E-2</v>
      </c>
    </row>
    <row r="73" spans="1:80" x14ac:dyDescent="0.25">
      <c r="A73" s="7" t="s">
        <v>143</v>
      </c>
      <c r="B73" s="96">
        <v>8424.3583700000017</v>
      </c>
      <c r="C73" s="30">
        <v>5349.3249999999998</v>
      </c>
      <c r="D73" s="31">
        <v>7709.92</v>
      </c>
      <c r="E73" s="96">
        <v>7937.34</v>
      </c>
      <c r="F73" s="30">
        <v>4708.9269999999997</v>
      </c>
      <c r="G73" s="31">
        <v>6594.4459999999999</v>
      </c>
      <c r="H73" s="24">
        <v>1.1691535574026992</v>
      </c>
      <c r="I73" s="25">
        <v>0.10779567554303315</v>
      </c>
      <c r="J73" s="26">
        <v>3.3156970494471416E-2</v>
      </c>
      <c r="K73" s="96">
        <v>5229.71</v>
      </c>
      <c r="L73" s="30">
        <v>3084.2420000000002</v>
      </c>
      <c r="M73" s="30">
        <v>4350.21</v>
      </c>
      <c r="N73" s="27">
        <v>0.65967785618382502</v>
      </c>
      <c r="O73" s="28">
        <v>8.0347257420265716E-4</v>
      </c>
      <c r="P73" s="29">
        <v>4.700193544331932E-3</v>
      </c>
      <c r="Q73" s="96">
        <v>1132.0989999999999</v>
      </c>
      <c r="R73" s="30">
        <v>96.573999999999998</v>
      </c>
      <c r="S73" s="31">
        <v>126.25299999999999</v>
      </c>
      <c r="T73" s="27">
        <v>1.9145353529318457E-2</v>
      </c>
      <c r="U73" s="28">
        <v>-0.12348416719172914</v>
      </c>
      <c r="V73" s="29">
        <v>-1.3633525941784685E-3</v>
      </c>
      <c r="W73" s="96">
        <v>1575.5309999999999</v>
      </c>
      <c r="X73" s="30">
        <v>629.45500000000004</v>
      </c>
      <c r="Y73" s="31">
        <v>825.17599999999993</v>
      </c>
      <c r="Z73" s="27">
        <v>0.12513196711293109</v>
      </c>
      <c r="AA73" s="28">
        <v>-7.3364128556398928E-2</v>
      </c>
      <c r="AB73" s="29">
        <v>-8.5407358191806337E-3</v>
      </c>
      <c r="AC73" s="96">
        <v>514.99599999999998</v>
      </c>
      <c r="AD73" s="30">
        <v>158.68299999999999</v>
      </c>
      <c r="AE73" s="30">
        <v>146.21799999999999</v>
      </c>
      <c r="AF73" s="30">
        <v>-368.77800000000002</v>
      </c>
      <c r="AG73" s="31">
        <v>-12.465000000000003</v>
      </c>
      <c r="AH73" s="96">
        <v>0</v>
      </c>
      <c r="AI73" s="30">
        <v>0</v>
      </c>
      <c r="AJ73" s="30">
        <v>0</v>
      </c>
      <c r="AK73" s="30">
        <v>0</v>
      </c>
      <c r="AL73" s="31">
        <v>0</v>
      </c>
      <c r="AM73" s="27">
        <v>1.8964917923921389E-2</v>
      </c>
      <c r="AN73" s="28">
        <v>-4.2166859403352956E-2</v>
      </c>
      <c r="AO73" s="29">
        <v>-1.0699198576758603E-2</v>
      </c>
      <c r="AP73" s="27">
        <v>0</v>
      </c>
      <c r="AQ73" s="28">
        <v>0</v>
      </c>
      <c r="AR73" s="29">
        <v>0</v>
      </c>
      <c r="AS73" s="28">
        <v>0</v>
      </c>
      <c r="AT73" s="28">
        <v>0</v>
      </c>
      <c r="AU73" s="28">
        <v>0</v>
      </c>
      <c r="AV73" s="96">
        <v>5702</v>
      </c>
      <c r="AW73" s="30">
        <v>3015</v>
      </c>
      <c r="AX73" s="31">
        <v>4362</v>
      </c>
      <c r="AY73" s="97">
        <v>47</v>
      </c>
      <c r="AZ73" s="98">
        <v>42</v>
      </c>
      <c r="BA73" s="99">
        <v>41</v>
      </c>
      <c r="BB73" s="97">
        <v>73</v>
      </c>
      <c r="BC73" s="98">
        <v>75</v>
      </c>
      <c r="BD73" s="99">
        <v>66</v>
      </c>
      <c r="BE73" s="16">
        <v>11.821138211382113</v>
      </c>
      <c r="BF73" s="16">
        <v>-1.6587672259701325</v>
      </c>
      <c r="BG73" s="16">
        <v>-0.14314750290360223</v>
      </c>
      <c r="BH73" s="17">
        <v>7.3434343434343434</v>
      </c>
      <c r="BI73" s="16">
        <v>-1.3354088833540887</v>
      </c>
      <c r="BJ73" s="18">
        <v>0.64343434343434325</v>
      </c>
      <c r="BK73" s="30">
        <v>153</v>
      </c>
      <c r="BL73" s="30">
        <v>153</v>
      </c>
      <c r="BM73" s="30">
        <v>153</v>
      </c>
      <c r="BN73" s="96">
        <v>27583</v>
      </c>
      <c r="BO73" s="30">
        <v>14950</v>
      </c>
      <c r="BP73" s="31">
        <v>20984</v>
      </c>
      <c r="BQ73" s="35">
        <v>314.26067479984749</v>
      </c>
      <c r="BR73" s="35">
        <v>26.498647464169721</v>
      </c>
      <c r="BS73" s="35">
        <v>-0.71771984898191477</v>
      </c>
      <c r="BT73" s="36">
        <v>1511.794131132508</v>
      </c>
      <c r="BU73" s="35">
        <v>119.7667723110419</v>
      </c>
      <c r="BV73" s="37">
        <v>-50.039036363345986</v>
      </c>
      <c r="BW73" s="32">
        <v>4.8106373223292067</v>
      </c>
      <c r="BX73" s="32">
        <v>-2.678814242000449E-2</v>
      </c>
      <c r="BY73" s="32">
        <v>-0.14790330785321437</v>
      </c>
      <c r="BZ73" s="11">
        <v>0.50422914263744711</v>
      </c>
      <c r="CA73" s="12">
        <v>-0.15614098832091916</v>
      </c>
      <c r="CB73" s="22">
        <v>-3.5618472283290958E-2</v>
      </c>
    </row>
    <row r="74" spans="1:80" x14ac:dyDescent="0.25">
      <c r="A74" s="7" t="s">
        <v>142</v>
      </c>
      <c r="B74" s="96">
        <v>1376.4422</v>
      </c>
      <c r="C74" s="30">
        <v>993.56610999999998</v>
      </c>
      <c r="D74" s="31">
        <v>1444.62754</v>
      </c>
      <c r="E74" s="96">
        <v>1232.729</v>
      </c>
      <c r="F74" s="30">
        <v>889.68335000000002</v>
      </c>
      <c r="G74" s="31">
        <v>1297.4652200000003</v>
      </c>
      <c r="H74" s="24">
        <v>1.1134229401540332</v>
      </c>
      <c r="I74" s="25">
        <v>-3.1584009193088569E-3</v>
      </c>
      <c r="J74" s="26">
        <v>-3.340805059361962E-3</v>
      </c>
      <c r="K74" s="96">
        <v>1042.2560000000001</v>
      </c>
      <c r="L74" s="30">
        <v>706.63732999999991</v>
      </c>
      <c r="M74" s="30">
        <v>1041.78864</v>
      </c>
      <c r="N74" s="27">
        <v>0.80294147692066831</v>
      </c>
      <c r="O74" s="28">
        <v>-4.2545244005017802E-2</v>
      </c>
      <c r="P74" s="29">
        <v>8.6843628586822375E-3</v>
      </c>
      <c r="Q74" s="96">
        <v>160.77000000000001</v>
      </c>
      <c r="R74" s="30">
        <v>20.300739999999998</v>
      </c>
      <c r="S74" s="31">
        <v>30.233000000000001</v>
      </c>
      <c r="T74" s="27">
        <v>2.3301587999407024E-2</v>
      </c>
      <c r="U74" s="28">
        <v>-0.10711637085448543</v>
      </c>
      <c r="V74" s="29">
        <v>4.8364945981313814E-4</v>
      </c>
      <c r="W74" s="96">
        <v>29.702999999999999</v>
      </c>
      <c r="X74" s="30">
        <v>23.482290000000003</v>
      </c>
      <c r="Y74" s="31">
        <v>34.506</v>
      </c>
      <c r="Z74" s="27">
        <v>2.6594932540850685E-2</v>
      </c>
      <c r="AA74" s="28">
        <v>2.4996123204291676E-3</v>
      </c>
      <c r="AB74" s="29">
        <v>2.0094641084161813E-4</v>
      </c>
      <c r="AC74" s="96">
        <v>164.73764000000003</v>
      </c>
      <c r="AD74" s="30">
        <v>192.04559</v>
      </c>
      <c r="AE74" s="30">
        <v>209.72668999999999</v>
      </c>
      <c r="AF74" s="30">
        <v>44.989049999999963</v>
      </c>
      <c r="AG74" s="31">
        <v>17.681099999999986</v>
      </c>
      <c r="AH74" s="96">
        <v>0</v>
      </c>
      <c r="AI74" s="30">
        <v>0</v>
      </c>
      <c r="AJ74" s="30">
        <v>0</v>
      </c>
      <c r="AK74" s="30">
        <v>0</v>
      </c>
      <c r="AL74" s="31">
        <v>0</v>
      </c>
      <c r="AM74" s="27">
        <v>0.14517699835626835</v>
      </c>
      <c r="AN74" s="28">
        <v>2.5493338555660647E-2</v>
      </c>
      <c r="AO74" s="29">
        <v>-4.8112193039360068E-2</v>
      </c>
      <c r="AP74" s="27">
        <v>0</v>
      </c>
      <c r="AQ74" s="28">
        <v>0</v>
      </c>
      <c r="AR74" s="29">
        <v>0</v>
      </c>
      <c r="AS74" s="28">
        <v>0</v>
      </c>
      <c r="AT74" s="28">
        <v>0</v>
      </c>
      <c r="AU74" s="28">
        <v>0</v>
      </c>
      <c r="AV74" s="96">
        <v>880</v>
      </c>
      <c r="AW74" s="30">
        <v>671</v>
      </c>
      <c r="AX74" s="31">
        <v>988</v>
      </c>
      <c r="AY74" s="97">
        <v>16</v>
      </c>
      <c r="AZ74" s="98">
        <v>16</v>
      </c>
      <c r="BA74" s="99">
        <v>15</v>
      </c>
      <c r="BB74" s="97">
        <v>30</v>
      </c>
      <c r="BC74" s="98">
        <v>28</v>
      </c>
      <c r="BD74" s="99">
        <v>29</v>
      </c>
      <c r="BE74" s="16">
        <v>7.318518518518518</v>
      </c>
      <c r="BF74" s="16">
        <v>1.2074074074074073</v>
      </c>
      <c r="BG74" s="16">
        <v>0.32893518518518494</v>
      </c>
      <c r="BH74" s="17">
        <v>3.7854406130268199</v>
      </c>
      <c r="BI74" s="16">
        <v>0.52618135376756081</v>
      </c>
      <c r="BJ74" s="18">
        <v>-0.20860700602079918</v>
      </c>
      <c r="BK74" s="30">
        <v>85</v>
      </c>
      <c r="BL74" s="30">
        <v>65</v>
      </c>
      <c r="BM74" s="30">
        <v>65</v>
      </c>
      <c r="BN74" s="96">
        <v>8780</v>
      </c>
      <c r="BO74" s="30">
        <v>6133</v>
      </c>
      <c r="BP74" s="31">
        <v>9267</v>
      </c>
      <c r="BQ74" s="35">
        <v>140.00919607208377</v>
      </c>
      <c r="BR74" s="35">
        <v>-0.39274014659505951</v>
      </c>
      <c r="BS74" s="35">
        <v>-5.0557558274759913</v>
      </c>
      <c r="BT74" s="36">
        <v>1313.2239068825913</v>
      </c>
      <c r="BU74" s="35">
        <v>-87.604502208317854</v>
      </c>
      <c r="BV74" s="37">
        <v>-12.682725010106196</v>
      </c>
      <c r="BW74" s="32">
        <v>9.3795546558704448</v>
      </c>
      <c r="BX74" s="32">
        <v>-0.59771807140228184</v>
      </c>
      <c r="BY74" s="32">
        <v>0.23946523709250123</v>
      </c>
      <c r="BZ74" s="11">
        <v>0.52415158371040715</v>
      </c>
      <c r="CA74" s="12">
        <v>0.14578485240249939</v>
      </c>
      <c r="CB74" s="22">
        <v>2.8596160095997192E-3</v>
      </c>
    </row>
    <row r="75" spans="1:80" x14ac:dyDescent="0.25">
      <c r="A75" s="7" t="s">
        <v>141</v>
      </c>
      <c r="B75" s="96">
        <v>2009.5540000000001</v>
      </c>
      <c r="C75" s="30">
        <v>1251.9059999999999</v>
      </c>
      <c r="D75" s="31">
        <v>1773.9949999999999</v>
      </c>
      <c r="E75" s="96">
        <v>1951.377</v>
      </c>
      <c r="F75" s="30">
        <v>1319.7719999999999</v>
      </c>
      <c r="G75" s="31">
        <v>1920.0840000000001</v>
      </c>
      <c r="H75" s="24">
        <v>0.9239153078719472</v>
      </c>
      <c r="I75" s="25">
        <v>-0.10589799832157676</v>
      </c>
      <c r="J75" s="26">
        <v>-2.4662173693050349E-2</v>
      </c>
      <c r="K75" s="96">
        <v>1617.383</v>
      </c>
      <c r="L75" s="30">
        <v>1033.6849999999999</v>
      </c>
      <c r="M75" s="30">
        <v>1531.663</v>
      </c>
      <c r="N75" s="27">
        <v>0.7977062461850627</v>
      </c>
      <c r="O75" s="28">
        <v>-3.1135643413923053E-2</v>
      </c>
      <c r="P75" s="29">
        <v>1.4476264036631048E-2</v>
      </c>
      <c r="Q75" s="96">
        <v>226.572</v>
      </c>
      <c r="R75" s="30">
        <v>13.120000000000001</v>
      </c>
      <c r="S75" s="31">
        <v>17.507000000000001</v>
      </c>
      <c r="T75" s="27">
        <v>9.1178302615927218E-3</v>
      </c>
      <c r="U75" s="28">
        <v>-0.10699094830861693</v>
      </c>
      <c r="V75" s="29">
        <v>-8.2328077879910422E-4</v>
      </c>
      <c r="W75" s="96">
        <v>107.422</v>
      </c>
      <c r="X75" s="30">
        <v>59.767000000000003</v>
      </c>
      <c r="Y75" s="31">
        <v>97.968000000000004</v>
      </c>
      <c r="Z75" s="27">
        <v>5.1022767753910764E-2</v>
      </c>
      <c r="AA75" s="28">
        <v>-4.0265640768938418E-3</v>
      </c>
      <c r="AB75" s="29">
        <v>5.7369153491014444E-3</v>
      </c>
      <c r="AC75" s="96">
        <v>217.97</v>
      </c>
      <c r="AD75" s="30">
        <v>174.00399999999999</v>
      </c>
      <c r="AE75" s="30">
        <v>190.02</v>
      </c>
      <c r="AF75" s="30">
        <v>-27.949999999999989</v>
      </c>
      <c r="AG75" s="31">
        <v>16.01600000000002</v>
      </c>
      <c r="AH75" s="96">
        <v>0</v>
      </c>
      <c r="AI75" s="30">
        <v>0</v>
      </c>
      <c r="AJ75" s="30">
        <v>0</v>
      </c>
      <c r="AK75" s="30">
        <v>0</v>
      </c>
      <c r="AL75" s="31">
        <v>0</v>
      </c>
      <c r="AM75" s="27">
        <v>0.10711416886744327</v>
      </c>
      <c r="AN75" s="28">
        <v>-1.3526849717668266E-3</v>
      </c>
      <c r="AO75" s="29">
        <v>-3.187709724998089E-2</v>
      </c>
      <c r="AP75" s="27">
        <v>0</v>
      </c>
      <c r="AQ75" s="28">
        <v>0</v>
      </c>
      <c r="AR75" s="29">
        <v>0</v>
      </c>
      <c r="AS75" s="28">
        <v>0</v>
      </c>
      <c r="AT75" s="28">
        <v>0</v>
      </c>
      <c r="AU75" s="28">
        <v>0</v>
      </c>
      <c r="AV75" s="96">
        <v>715</v>
      </c>
      <c r="AW75" s="30">
        <v>540</v>
      </c>
      <c r="AX75" s="31">
        <v>757</v>
      </c>
      <c r="AY75" s="97">
        <v>19</v>
      </c>
      <c r="AZ75" s="98">
        <v>19</v>
      </c>
      <c r="BA75" s="99">
        <v>20</v>
      </c>
      <c r="BB75" s="97">
        <v>28</v>
      </c>
      <c r="BC75" s="98">
        <v>26</v>
      </c>
      <c r="BD75" s="99">
        <v>28</v>
      </c>
      <c r="BE75" s="16">
        <v>4.2055555555555557</v>
      </c>
      <c r="BF75" s="16">
        <v>2.4269005847953551E-2</v>
      </c>
      <c r="BG75" s="16">
        <v>-0.5312865497076027</v>
      </c>
      <c r="BH75" s="17">
        <v>3.003968253968254</v>
      </c>
      <c r="BI75" s="16">
        <v>0.16666666666666696</v>
      </c>
      <c r="BJ75" s="18">
        <v>-0.45757020757020772</v>
      </c>
      <c r="BK75" s="30">
        <v>55</v>
      </c>
      <c r="BL75" s="30">
        <v>55</v>
      </c>
      <c r="BM75" s="30">
        <v>55</v>
      </c>
      <c r="BN75" s="96">
        <v>3811</v>
      </c>
      <c r="BO75" s="30">
        <v>2992</v>
      </c>
      <c r="BP75" s="31">
        <v>4193</v>
      </c>
      <c r="BQ75" s="35">
        <v>457.92606725494875</v>
      </c>
      <c r="BR75" s="35">
        <v>-54.111980501545645</v>
      </c>
      <c r="BS75" s="35">
        <v>16.825799875269581</v>
      </c>
      <c r="BT75" s="36">
        <v>2536.4385733157201</v>
      </c>
      <c r="BU75" s="35">
        <v>-192.76002808288149</v>
      </c>
      <c r="BV75" s="37">
        <v>92.416351093497724</v>
      </c>
      <c r="BW75" s="32">
        <v>5.5389696169088509</v>
      </c>
      <c r="BX75" s="32">
        <v>0.20889968683892057</v>
      </c>
      <c r="BY75" s="32">
        <v>-1.7711238318893763E-3</v>
      </c>
      <c r="BZ75" s="11">
        <v>0.2802807486631016</v>
      </c>
      <c r="CA75" s="12">
        <v>2.6467894850247753E-2</v>
      </c>
      <c r="CB75" s="22">
        <v>-2.0271737524743705E-2</v>
      </c>
    </row>
    <row r="76" spans="1:80" x14ac:dyDescent="0.25">
      <c r="A76" s="7" t="s">
        <v>140</v>
      </c>
      <c r="B76" s="96">
        <v>6953.0958799999999</v>
      </c>
      <c r="C76" s="30">
        <v>5310.4739</v>
      </c>
      <c r="D76" s="31">
        <v>8220.3051000000014</v>
      </c>
      <c r="E76" s="96">
        <v>6605.0611200000003</v>
      </c>
      <c r="F76" s="30">
        <v>5369.7290000000003</v>
      </c>
      <c r="G76" s="31">
        <v>8079.4976499999993</v>
      </c>
      <c r="H76" s="24">
        <v>1.0174277481224345</v>
      </c>
      <c r="I76" s="25">
        <v>-3.5264385027727663E-2</v>
      </c>
      <c r="J76" s="26">
        <v>2.8462774284835013E-2</v>
      </c>
      <c r="K76" s="96">
        <v>2079.8362400000001</v>
      </c>
      <c r="L76" s="30">
        <v>1641.0409999999999</v>
      </c>
      <c r="M76" s="30">
        <v>2339.8482899999999</v>
      </c>
      <c r="N76" s="27">
        <v>0.28960318962404796</v>
      </c>
      <c r="O76" s="28">
        <v>-2.5282047955706655E-2</v>
      </c>
      <c r="P76" s="29">
        <v>-1.6006460322904648E-2</v>
      </c>
      <c r="Q76" s="96">
        <v>116.11388000000001</v>
      </c>
      <c r="R76" s="30">
        <v>79.603999999999999</v>
      </c>
      <c r="S76" s="31">
        <v>125.38436000000002</v>
      </c>
      <c r="T76" s="27">
        <v>1.5518831173866364E-2</v>
      </c>
      <c r="U76" s="28">
        <v>-2.0607003233380095E-3</v>
      </c>
      <c r="V76" s="29">
        <v>6.9424691644853244E-4</v>
      </c>
      <c r="W76" s="96">
        <v>4409.1109999999999</v>
      </c>
      <c r="X76" s="30">
        <v>0</v>
      </c>
      <c r="Y76" s="31">
        <v>4673.7038200000006</v>
      </c>
      <c r="Z76" s="27">
        <v>0.57846465491576704</v>
      </c>
      <c r="AA76" s="28">
        <v>-8.9070576007273972E-2</v>
      </c>
      <c r="AB76" s="29">
        <v>0.57846465491576704</v>
      </c>
      <c r="AC76" s="96">
        <v>2950.0839000000001</v>
      </c>
      <c r="AD76" s="30">
        <v>4132.5088299999989</v>
      </c>
      <c r="AE76" s="30">
        <v>3905.4784499999992</v>
      </c>
      <c r="AF76" s="30">
        <v>955.39454999999907</v>
      </c>
      <c r="AG76" s="31">
        <v>-227.0303799999997</v>
      </c>
      <c r="AH76" s="96">
        <v>1064.6110000000001</v>
      </c>
      <c r="AI76" s="30">
        <v>2197.7178100000001</v>
      </c>
      <c r="AJ76" s="30">
        <v>2046.3573100000001</v>
      </c>
      <c r="AK76" s="30">
        <v>981.74630999999999</v>
      </c>
      <c r="AL76" s="31">
        <v>-151.3605</v>
      </c>
      <c r="AM76" s="27">
        <v>0.4751013986086719</v>
      </c>
      <c r="AN76" s="28">
        <v>5.0817892252076113E-2</v>
      </c>
      <c r="AO76" s="29">
        <v>-0.30307940179032805</v>
      </c>
      <c r="AP76" s="27">
        <v>0.24893933803016627</v>
      </c>
      <c r="AQ76" s="28">
        <v>9.5826103526631679E-2</v>
      </c>
      <c r="AR76" s="29">
        <v>-0.16490655432983575</v>
      </c>
      <c r="AS76" s="28">
        <v>0.25327779011112161</v>
      </c>
      <c r="AT76" s="28">
        <v>9.209669266807477E-2</v>
      </c>
      <c r="AU76" s="28">
        <v>-0.15600130199948581</v>
      </c>
      <c r="AV76" s="96">
        <v>4652</v>
      </c>
      <c r="AW76" s="30">
        <v>3102</v>
      </c>
      <c r="AX76" s="31">
        <v>4840</v>
      </c>
      <c r="AY76" s="97">
        <v>30</v>
      </c>
      <c r="AZ76" s="98">
        <v>33.9</v>
      </c>
      <c r="BA76" s="99">
        <v>32</v>
      </c>
      <c r="BB76" s="97">
        <v>55</v>
      </c>
      <c r="BC76" s="98">
        <v>55.21</v>
      </c>
      <c r="BD76" s="99">
        <v>52</v>
      </c>
      <c r="BE76" s="16">
        <v>16.805555555555557</v>
      </c>
      <c r="BF76" s="16">
        <v>-0.4240740740740705</v>
      </c>
      <c r="BG76" s="16">
        <v>1.5548180924287127</v>
      </c>
      <c r="BH76" s="17">
        <v>10.341880341880342</v>
      </c>
      <c r="BI76" s="16">
        <v>0.94390054390054523</v>
      </c>
      <c r="BJ76" s="18">
        <v>0.97763473420057423</v>
      </c>
      <c r="BK76" s="30">
        <v>108</v>
      </c>
      <c r="BL76" s="30">
        <v>108</v>
      </c>
      <c r="BM76" s="30">
        <v>108</v>
      </c>
      <c r="BN76" s="96">
        <v>10880</v>
      </c>
      <c r="BO76" s="30">
        <v>7760</v>
      </c>
      <c r="BP76" s="31">
        <v>11828</v>
      </c>
      <c r="BQ76" s="35">
        <v>683.08231738248219</v>
      </c>
      <c r="BR76" s="35">
        <v>75.999493853070362</v>
      </c>
      <c r="BS76" s="35">
        <v>-8.8930692154559665</v>
      </c>
      <c r="BT76" s="36">
        <v>1669.3176962809916</v>
      </c>
      <c r="BU76" s="35">
        <v>249.48512534376027</v>
      </c>
      <c r="BV76" s="37">
        <v>-61.736139953695556</v>
      </c>
      <c r="BW76" s="32">
        <v>2.4438016528925619</v>
      </c>
      <c r="BX76" s="32">
        <v>0.1050226331161217</v>
      </c>
      <c r="BY76" s="32">
        <v>-5.7810210421429087E-2</v>
      </c>
      <c r="BZ76" s="11">
        <v>0.40264161220043571</v>
      </c>
      <c r="CA76" s="12">
        <v>3.3627909853399973E-2</v>
      </c>
      <c r="CB76" s="22">
        <v>5.6700550078840339E-3</v>
      </c>
    </row>
    <row r="77" spans="1:80" x14ac:dyDescent="0.25">
      <c r="A77" s="7" t="s">
        <v>139</v>
      </c>
      <c r="B77" s="96">
        <v>1354.9940699999997</v>
      </c>
      <c r="C77" s="30">
        <v>869.41746999999998</v>
      </c>
      <c r="D77" s="31">
        <v>1294.7129699999998</v>
      </c>
      <c r="E77" s="96">
        <v>1344.66904</v>
      </c>
      <c r="F77" s="30">
        <v>840.47447999999986</v>
      </c>
      <c r="G77" s="31">
        <v>1255.2975899999999</v>
      </c>
      <c r="H77" s="24">
        <v>1.0313992317949083</v>
      </c>
      <c r="I77" s="25">
        <v>2.3720740141676133E-2</v>
      </c>
      <c r="J77" s="26">
        <v>-3.0372569846202069E-3</v>
      </c>
      <c r="K77" s="96">
        <v>1013.2110300000001</v>
      </c>
      <c r="L77" s="30">
        <v>584.34702000000004</v>
      </c>
      <c r="M77" s="30">
        <v>903.56534999999997</v>
      </c>
      <c r="N77" s="27">
        <v>0.719801708533512</v>
      </c>
      <c r="O77" s="28">
        <v>-3.370045434814406E-2</v>
      </c>
      <c r="P77" s="29">
        <v>2.4543215973452215E-2</v>
      </c>
      <c r="Q77" s="96">
        <v>184.42065000000002</v>
      </c>
      <c r="R77" s="30">
        <v>40.801760000000002</v>
      </c>
      <c r="S77" s="31">
        <v>53.956969999999998</v>
      </c>
      <c r="T77" s="27">
        <v>4.2983409216933173E-2</v>
      </c>
      <c r="U77" s="28">
        <v>-9.4166063637740438E-2</v>
      </c>
      <c r="V77" s="29">
        <v>-5.5626929800068337E-3</v>
      </c>
      <c r="W77" s="96">
        <v>147.03735999999998</v>
      </c>
      <c r="X77" s="30">
        <v>90.662369999999996</v>
      </c>
      <c r="Y77" s="31">
        <v>123.60057</v>
      </c>
      <c r="Z77" s="27">
        <v>9.8463162029969339E-2</v>
      </c>
      <c r="AA77" s="28">
        <v>-1.0885202233701055E-2</v>
      </c>
      <c r="AB77" s="29">
        <v>-9.4072994265165383E-3</v>
      </c>
      <c r="AC77" s="96">
        <v>186.72495000000001</v>
      </c>
      <c r="AD77" s="30">
        <v>138.22117</v>
      </c>
      <c r="AE77" s="30">
        <v>211.96346</v>
      </c>
      <c r="AF77" s="30">
        <v>25.238509999999991</v>
      </c>
      <c r="AG77" s="31">
        <v>73.742289999999997</v>
      </c>
      <c r="AH77" s="96">
        <v>0</v>
      </c>
      <c r="AI77" s="30">
        <v>0</v>
      </c>
      <c r="AJ77" s="30">
        <v>0</v>
      </c>
      <c r="AK77" s="30">
        <v>0</v>
      </c>
      <c r="AL77" s="31">
        <v>0</v>
      </c>
      <c r="AM77" s="27">
        <v>0.1637146339856316</v>
      </c>
      <c r="AN77" s="28">
        <v>2.5909639754180813E-2</v>
      </c>
      <c r="AO77" s="29">
        <v>4.7332760425941867E-3</v>
      </c>
      <c r="AP77" s="27">
        <v>0</v>
      </c>
      <c r="AQ77" s="28">
        <v>0</v>
      </c>
      <c r="AR77" s="29">
        <v>0</v>
      </c>
      <c r="AS77" s="28">
        <v>0</v>
      </c>
      <c r="AT77" s="28">
        <v>0</v>
      </c>
      <c r="AU77" s="28">
        <v>0</v>
      </c>
      <c r="AV77" s="96">
        <v>790</v>
      </c>
      <c r="AW77" s="30">
        <v>555</v>
      </c>
      <c r="AX77" s="31">
        <v>800</v>
      </c>
      <c r="AY77" s="97">
        <v>6.5</v>
      </c>
      <c r="AZ77" s="98">
        <v>6.5</v>
      </c>
      <c r="BA77" s="99">
        <v>6</v>
      </c>
      <c r="BB77" s="97">
        <v>13</v>
      </c>
      <c r="BC77" s="98">
        <v>12.5</v>
      </c>
      <c r="BD77" s="99">
        <v>12.5</v>
      </c>
      <c r="BE77" s="16">
        <v>14.814814814814817</v>
      </c>
      <c r="BF77" s="16">
        <v>1.3105413105413124</v>
      </c>
      <c r="BG77" s="16">
        <v>0.58404558404558493</v>
      </c>
      <c r="BH77" s="17">
        <v>7.1111111111111107</v>
      </c>
      <c r="BI77" s="16">
        <v>0.35897435897435859</v>
      </c>
      <c r="BJ77" s="18">
        <v>-0.28888888888888875</v>
      </c>
      <c r="BK77" s="30">
        <v>45</v>
      </c>
      <c r="BL77" s="30">
        <v>45</v>
      </c>
      <c r="BM77" s="30">
        <v>45</v>
      </c>
      <c r="BN77" s="96">
        <v>0</v>
      </c>
      <c r="BO77" s="30">
        <v>4806</v>
      </c>
      <c r="BP77" s="31">
        <v>7141</v>
      </c>
      <c r="BQ77" s="35">
        <v>175.787367315502</v>
      </c>
      <c r="BR77" s="35" t="e">
        <v>#DIV/0!</v>
      </c>
      <c r="BS77" s="35">
        <v>0.90711762761188197</v>
      </c>
      <c r="BT77" s="36">
        <v>1569.1219874999997</v>
      </c>
      <c r="BU77" s="35">
        <v>-132.99072136075984</v>
      </c>
      <c r="BV77" s="37">
        <v>54.753555067567504</v>
      </c>
      <c r="BW77" s="32">
        <v>8.9262499999999996</v>
      </c>
      <c r="BX77" s="32">
        <v>8.9262499999999996</v>
      </c>
      <c r="BY77" s="32">
        <v>0.26679054054054063</v>
      </c>
      <c r="BZ77" s="11">
        <v>0.5834150326797386</v>
      </c>
      <c r="CA77" s="12">
        <v>0.5834150326797386</v>
      </c>
      <c r="CB77" s="22">
        <v>-6.640215939045957E-3</v>
      </c>
    </row>
    <row r="78" spans="1:80" x14ac:dyDescent="0.25">
      <c r="A78" s="7" t="s">
        <v>138</v>
      </c>
      <c r="B78" s="96">
        <v>2218.74935</v>
      </c>
      <c r="C78" s="30">
        <v>1287.6790000000001</v>
      </c>
      <c r="D78" s="31">
        <v>1966.86275</v>
      </c>
      <c r="E78" s="96">
        <v>2209.3608100000001</v>
      </c>
      <c r="F78" s="30">
        <v>1170.405</v>
      </c>
      <c r="G78" s="31">
        <v>1739.7929199999999</v>
      </c>
      <c r="H78" s="24">
        <v>1.1305154351358093</v>
      </c>
      <c r="I78" s="25">
        <v>0.12626599794225291</v>
      </c>
      <c r="J78" s="26">
        <v>3.0315931545171759E-2</v>
      </c>
      <c r="K78" s="96">
        <v>1395.4639999999999</v>
      </c>
      <c r="L78" s="30">
        <v>770.09900000000005</v>
      </c>
      <c r="M78" s="30">
        <v>1150.4606399999998</v>
      </c>
      <c r="N78" s="27">
        <v>0.66126297375666976</v>
      </c>
      <c r="O78" s="28">
        <v>2.9648620101143552E-2</v>
      </c>
      <c r="P78" s="29">
        <v>3.286461352843717E-3</v>
      </c>
      <c r="Q78" s="96">
        <v>550.97930999999994</v>
      </c>
      <c r="R78" s="30">
        <v>35.357999999999997</v>
      </c>
      <c r="S78" s="31">
        <v>53.835619999999999</v>
      </c>
      <c r="T78" s="27">
        <v>3.0943694149531315E-2</v>
      </c>
      <c r="U78" s="28">
        <v>-0.21844033923521941</v>
      </c>
      <c r="V78" s="29">
        <v>7.3363865592013244E-4</v>
      </c>
      <c r="W78" s="96">
        <v>262.91750000000002</v>
      </c>
      <c r="X78" s="30">
        <v>124.39700000000001</v>
      </c>
      <c r="Y78" s="31">
        <v>203.48165</v>
      </c>
      <c r="Z78" s="27">
        <v>0.11695739628599018</v>
      </c>
      <c r="AA78" s="28">
        <v>-2.0442166737327794E-3</v>
      </c>
      <c r="AB78" s="29">
        <v>1.0671965174537307E-2</v>
      </c>
      <c r="AC78" s="96">
        <v>411.42244000000005</v>
      </c>
      <c r="AD78" s="30">
        <v>192.46199999999999</v>
      </c>
      <c r="AE78" s="30">
        <v>210.19457999999997</v>
      </c>
      <c r="AF78" s="30">
        <v>-201.22786000000008</v>
      </c>
      <c r="AG78" s="31">
        <v>17.732579999999984</v>
      </c>
      <c r="AH78" s="96">
        <v>0</v>
      </c>
      <c r="AI78" s="30">
        <v>0</v>
      </c>
      <c r="AJ78" s="30">
        <v>0</v>
      </c>
      <c r="AK78" s="30">
        <v>0</v>
      </c>
      <c r="AL78" s="31">
        <v>0</v>
      </c>
      <c r="AM78" s="27">
        <v>0.10686794490362887</v>
      </c>
      <c r="AN78" s="28">
        <v>-7.8561941532168875E-2</v>
      </c>
      <c r="AO78" s="29">
        <v>-4.2596323753388884E-2</v>
      </c>
      <c r="AP78" s="27">
        <v>0</v>
      </c>
      <c r="AQ78" s="28">
        <v>0</v>
      </c>
      <c r="AR78" s="29">
        <v>0</v>
      </c>
      <c r="AS78" s="28">
        <v>0</v>
      </c>
      <c r="AT78" s="28">
        <v>0</v>
      </c>
      <c r="AU78" s="28">
        <v>0</v>
      </c>
      <c r="AV78" s="96">
        <v>1348</v>
      </c>
      <c r="AW78" s="30">
        <v>921</v>
      </c>
      <c r="AX78" s="31">
        <v>1367</v>
      </c>
      <c r="AY78" s="97">
        <v>12</v>
      </c>
      <c r="AZ78" s="98">
        <v>9</v>
      </c>
      <c r="BA78" s="99">
        <v>10</v>
      </c>
      <c r="BB78" s="97">
        <v>24</v>
      </c>
      <c r="BC78" s="98">
        <v>20</v>
      </c>
      <c r="BD78" s="99">
        <v>20</v>
      </c>
      <c r="BE78" s="16">
        <v>15.188888888888888</v>
      </c>
      <c r="BF78" s="16">
        <v>2.7074074074074073</v>
      </c>
      <c r="BG78" s="16">
        <v>-1.8666666666666654</v>
      </c>
      <c r="BH78" s="17">
        <v>7.5944444444444441</v>
      </c>
      <c r="BI78" s="16">
        <v>1.3537037037037036</v>
      </c>
      <c r="BJ78" s="18">
        <v>-8.0555555555555713E-2</v>
      </c>
      <c r="BK78" s="30">
        <v>70</v>
      </c>
      <c r="BL78" s="30">
        <v>82</v>
      </c>
      <c r="BM78" s="30">
        <v>66</v>
      </c>
      <c r="BN78" s="96">
        <v>13154</v>
      </c>
      <c r="BO78" s="30">
        <v>8105</v>
      </c>
      <c r="BP78" s="31">
        <v>11742</v>
      </c>
      <c r="BQ78" s="35">
        <v>148.16836314086186</v>
      </c>
      <c r="BR78" s="35">
        <v>-19.792774916002969</v>
      </c>
      <c r="BS78" s="35">
        <v>3.7630577738044906</v>
      </c>
      <c r="BT78" s="36">
        <v>1272.7087929773224</v>
      </c>
      <c r="BU78" s="35">
        <v>-366.28290583573403</v>
      </c>
      <c r="BV78" s="37">
        <v>1.9107473747164931</v>
      </c>
      <c r="BW78" s="32">
        <v>8.5896122896854425</v>
      </c>
      <c r="BX78" s="32">
        <v>-1.1685479477032814</v>
      </c>
      <c r="BY78" s="32">
        <v>-0.21060486558057256</v>
      </c>
      <c r="BZ78" s="11">
        <v>0.65407754010695185</v>
      </c>
      <c r="CA78" s="12">
        <v>-3.4253176795193574E-2</v>
      </c>
      <c r="CB78" s="22">
        <v>0.10799210687692895</v>
      </c>
    </row>
    <row r="79" spans="1:80" x14ac:dyDescent="0.25">
      <c r="A79" s="7" t="s">
        <v>137</v>
      </c>
      <c r="B79" s="96">
        <v>5959.6950799999995</v>
      </c>
      <c r="C79" s="30">
        <v>3886.4472400000004</v>
      </c>
      <c r="D79" s="31">
        <v>6055.0203799999999</v>
      </c>
      <c r="E79" s="96">
        <v>5945.0140599999995</v>
      </c>
      <c r="F79" s="30">
        <v>3775.93244</v>
      </c>
      <c r="G79" s="31">
        <v>5850.2653199999995</v>
      </c>
      <c r="H79" s="24">
        <v>1.0349992776054131</v>
      </c>
      <c r="I79" s="25">
        <v>3.2529809938586451E-2</v>
      </c>
      <c r="J79" s="26">
        <v>5.7310632620439783E-3</v>
      </c>
      <c r="K79" s="96">
        <v>4400.9162800000004</v>
      </c>
      <c r="L79" s="30">
        <v>2694.4550600000002</v>
      </c>
      <c r="M79" s="30">
        <v>4137.2568899999997</v>
      </c>
      <c r="N79" s="27">
        <v>0.70719132615339231</v>
      </c>
      <c r="O79" s="28">
        <v>-3.3078795259911975E-2</v>
      </c>
      <c r="P79" s="29">
        <v>-6.3953449047371436E-3</v>
      </c>
      <c r="Q79" s="96">
        <v>1342.0176599999995</v>
      </c>
      <c r="R79" s="30">
        <v>195.57017000000002</v>
      </c>
      <c r="S79" s="31">
        <v>381.05927000000003</v>
      </c>
      <c r="T79" s="27">
        <v>6.5135382612014611E-2</v>
      </c>
      <c r="U79" s="28">
        <v>-0.16060296660897944</v>
      </c>
      <c r="V79" s="29">
        <v>1.3341508355090667E-2</v>
      </c>
      <c r="W79" s="96">
        <v>328.17750000000001</v>
      </c>
      <c r="X79" s="30">
        <v>225.29150999999999</v>
      </c>
      <c r="Y79" s="31">
        <v>328.71178000000003</v>
      </c>
      <c r="Z79" s="27">
        <v>5.6187499544037782E-2</v>
      </c>
      <c r="AA79" s="28">
        <v>9.8535928198430212E-4</v>
      </c>
      <c r="AB79" s="29">
        <v>-3.477633129787279E-3</v>
      </c>
      <c r="AC79" s="96">
        <v>1349.33401</v>
      </c>
      <c r="AD79" s="30">
        <v>1297.70634</v>
      </c>
      <c r="AE79" s="30">
        <v>1343.9854</v>
      </c>
      <c r="AF79" s="30">
        <v>-5.3486100000000079</v>
      </c>
      <c r="AG79" s="31">
        <v>46.279060000000072</v>
      </c>
      <c r="AH79" s="96">
        <v>0</v>
      </c>
      <c r="AI79" s="30">
        <v>0</v>
      </c>
      <c r="AJ79" s="30">
        <v>0</v>
      </c>
      <c r="AK79" s="30">
        <v>0</v>
      </c>
      <c r="AL79" s="31">
        <v>0</v>
      </c>
      <c r="AM79" s="27">
        <v>0.22196215960548096</v>
      </c>
      <c r="AN79" s="28">
        <v>-4.4477475939994626E-3</v>
      </c>
      <c r="AO79" s="29">
        <v>-0.11194339985864285</v>
      </c>
      <c r="AP79" s="27">
        <v>0</v>
      </c>
      <c r="AQ79" s="28">
        <v>0</v>
      </c>
      <c r="AR79" s="29">
        <v>0</v>
      </c>
      <c r="AS79" s="28">
        <v>0</v>
      </c>
      <c r="AT79" s="28">
        <v>0</v>
      </c>
      <c r="AU79" s="28">
        <v>0</v>
      </c>
      <c r="AV79" s="96">
        <v>4586</v>
      </c>
      <c r="AW79" s="30">
        <v>3030</v>
      </c>
      <c r="AX79" s="31">
        <v>4537</v>
      </c>
      <c r="AY79" s="97">
        <v>42.434444444444438</v>
      </c>
      <c r="AZ79" s="98">
        <v>42.806666666666665</v>
      </c>
      <c r="BA79" s="99">
        <v>43.707777777777778</v>
      </c>
      <c r="BB79" s="97">
        <v>137.68333333333334</v>
      </c>
      <c r="BC79" s="98">
        <v>128.40666666666667</v>
      </c>
      <c r="BD79" s="99">
        <v>128.26111111111112</v>
      </c>
      <c r="BE79" s="16">
        <v>11.533670590029743</v>
      </c>
      <c r="BF79" s="16">
        <v>-0.4743941372620295</v>
      </c>
      <c r="BG79" s="16">
        <v>-0.26355725610014424</v>
      </c>
      <c r="BH79" s="17">
        <v>3.9303504136527048</v>
      </c>
      <c r="BI79" s="16">
        <v>0.22942639315478264</v>
      </c>
      <c r="BJ79" s="18">
        <v>-2.4671970632494933E-3</v>
      </c>
      <c r="BK79" s="30">
        <v>140</v>
      </c>
      <c r="BL79" s="30">
        <v>140</v>
      </c>
      <c r="BM79" s="30">
        <v>140</v>
      </c>
      <c r="BN79" s="96">
        <v>19337</v>
      </c>
      <c r="BO79" s="30">
        <v>12933</v>
      </c>
      <c r="BP79" s="31">
        <v>19516</v>
      </c>
      <c r="BQ79" s="35">
        <v>299.76764295962283</v>
      </c>
      <c r="BR79" s="35">
        <v>-7.6747762367364771</v>
      </c>
      <c r="BS79" s="35">
        <v>7.8065790146757763</v>
      </c>
      <c r="BT79" s="36">
        <v>1289.4567599735506</v>
      </c>
      <c r="BU79" s="35">
        <v>-6.8829827216086414</v>
      </c>
      <c r="BV79" s="37">
        <v>43.274436541207251</v>
      </c>
      <c r="BW79" s="32">
        <v>4.3015208287414595</v>
      </c>
      <c r="BX79" s="32">
        <v>8.49922635430298E-2</v>
      </c>
      <c r="BY79" s="32">
        <v>3.3203997058291357E-2</v>
      </c>
      <c r="BZ79" s="11">
        <v>0.51250000000000007</v>
      </c>
      <c r="CA79" s="12">
        <v>6.56070120355845E-3</v>
      </c>
      <c r="CB79" s="22">
        <v>2.1211523283346523E-3</v>
      </c>
    </row>
    <row r="80" spans="1:80" x14ac:dyDescent="0.25">
      <c r="A80" s="7" t="s">
        <v>136</v>
      </c>
      <c r="B80" s="96">
        <v>180.63615999999999</v>
      </c>
      <c r="C80" s="30">
        <v>109.0912</v>
      </c>
      <c r="D80" s="31">
        <v>264.12307999999996</v>
      </c>
      <c r="E80" s="96">
        <v>585.26957000000004</v>
      </c>
      <c r="F80" s="30">
        <v>397.41957000000008</v>
      </c>
      <c r="G80" s="31">
        <v>552.85394000000008</v>
      </c>
      <c r="H80" s="24">
        <v>0.47774477287798639</v>
      </c>
      <c r="I80" s="25">
        <v>0.16910723342757555</v>
      </c>
      <c r="J80" s="26">
        <v>0.20324596045161297</v>
      </c>
      <c r="K80" s="96">
        <v>397.23613</v>
      </c>
      <c r="L80" s="30">
        <v>255.72867000000002</v>
      </c>
      <c r="M80" s="30">
        <v>421.53351000000004</v>
      </c>
      <c r="N80" s="27">
        <v>0.76246813037092576</v>
      </c>
      <c r="O80" s="28">
        <v>8.3744768758258981E-2</v>
      </c>
      <c r="P80" s="29">
        <v>0.11899536429652235</v>
      </c>
      <c r="Q80" s="96">
        <v>176.59342999999998</v>
      </c>
      <c r="R80" s="30">
        <v>113.94604000000001</v>
      </c>
      <c r="S80" s="31">
        <v>26.567620000000002</v>
      </c>
      <c r="T80" s="27">
        <v>4.8055405013483307E-2</v>
      </c>
      <c r="U80" s="28">
        <v>-0.25367466784849713</v>
      </c>
      <c r="V80" s="29">
        <v>-0.23865931313690869</v>
      </c>
      <c r="W80" s="96">
        <v>11.440010000000001</v>
      </c>
      <c r="X80" s="30">
        <v>8.8418700000000001</v>
      </c>
      <c r="Y80" s="31">
        <v>12.447769999999998</v>
      </c>
      <c r="Z80" s="27">
        <v>2.2515476691728011E-2</v>
      </c>
      <c r="AA80" s="28">
        <v>2.9689111663753105E-3</v>
      </c>
      <c r="AB80" s="29">
        <v>2.6727688616735856E-4</v>
      </c>
      <c r="AC80" s="96">
        <v>1413.8908000000001</v>
      </c>
      <c r="AD80" s="30">
        <v>890.32797000000005</v>
      </c>
      <c r="AE80" s="30">
        <v>920.89857999999992</v>
      </c>
      <c r="AF80" s="30">
        <v>-492.9922200000002</v>
      </c>
      <c r="AG80" s="31">
        <v>30.570609999999874</v>
      </c>
      <c r="AH80" s="96">
        <v>904.42399999999998</v>
      </c>
      <c r="AI80" s="30">
        <v>1615.3150000000001</v>
      </c>
      <c r="AJ80" s="30">
        <v>784.67780000000005</v>
      </c>
      <c r="AK80" s="30">
        <v>-119.74619999999993</v>
      </c>
      <c r="AL80" s="31">
        <v>-830.63720000000001</v>
      </c>
      <c r="AM80" s="27">
        <v>3.4866266893449831</v>
      </c>
      <c r="AN80" s="28">
        <v>-4.3406588331107656</v>
      </c>
      <c r="AO80" s="29">
        <v>-4.6746912721404525</v>
      </c>
      <c r="AP80" s="27">
        <v>2.9708793339832331</v>
      </c>
      <c r="AQ80" s="28">
        <v>-2.0360030089540837</v>
      </c>
      <c r="AR80" s="29">
        <v>-11.83613534731095</v>
      </c>
      <c r="AS80" s="28">
        <v>1.4193220726617231</v>
      </c>
      <c r="AT80" s="28">
        <v>-0.12598977398015831</v>
      </c>
      <c r="AU80" s="28">
        <v>-2.6451858729334061</v>
      </c>
      <c r="AV80" s="96">
        <v>55</v>
      </c>
      <c r="AW80" s="30">
        <v>39</v>
      </c>
      <c r="AX80" s="31">
        <v>52</v>
      </c>
      <c r="AY80" s="97">
        <v>3.5</v>
      </c>
      <c r="AZ80" s="98">
        <v>4</v>
      </c>
      <c r="BA80" s="99">
        <v>2.75</v>
      </c>
      <c r="BB80" s="97">
        <v>10.5</v>
      </c>
      <c r="BC80" s="98">
        <v>10</v>
      </c>
      <c r="BD80" s="99">
        <v>7</v>
      </c>
      <c r="BE80" s="16">
        <v>2.1010101010101012</v>
      </c>
      <c r="BF80" s="16">
        <v>0.35497835497835517</v>
      </c>
      <c r="BG80" s="16">
        <v>0.47601010101010122</v>
      </c>
      <c r="BH80" s="17">
        <v>0.82539682539682546</v>
      </c>
      <c r="BI80" s="16">
        <v>0.24338624338624348</v>
      </c>
      <c r="BJ80" s="18">
        <v>0.17539682539682544</v>
      </c>
      <c r="BK80" s="30">
        <v>30</v>
      </c>
      <c r="BL80" s="30">
        <v>30</v>
      </c>
      <c r="BM80" s="30">
        <v>30</v>
      </c>
      <c r="BN80" s="96">
        <v>2724</v>
      </c>
      <c r="BO80" s="30">
        <v>1596</v>
      </c>
      <c r="BP80" s="31">
        <v>2633</v>
      </c>
      <c r="BQ80" s="35">
        <v>209.9711127990885</v>
      </c>
      <c r="BR80" s="35">
        <v>-4.8855575386501471</v>
      </c>
      <c r="BS80" s="35">
        <v>-39.038642840009288</v>
      </c>
      <c r="BT80" s="36">
        <v>10631.80653846154</v>
      </c>
      <c r="BU80" s="35">
        <v>-9.45837062937062</v>
      </c>
      <c r="BV80" s="37">
        <v>441.56115384615441</v>
      </c>
      <c r="BW80" s="32">
        <v>50.634615384615387</v>
      </c>
      <c r="BX80" s="32">
        <v>1.107342657342663</v>
      </c>
      <c r="BY80" s="32">
        <v>9.711538461538467</v>
      </c>
      <c r="BZ80" s="11">
        <v>0.322671568627451</v>
      </c>
      <c r="CA80" s="12">
        <v>-9.9291639732815851E-3</v>
      </c>
      <c r="CB80" s="22">
        <v>2.8748916693749349E-2</v>
      </c>
    </row>
    <row r="81" spans="1:80" x14ac:dyDescent="0.25">
      <c r="A81" s="7" t="s">
        <v>135</v>
      </c>
      <c r="B81" s="96">
        <v>33395.765139999996</v>
      </c>
      <c r="C81" s="30">
        <v>23016.625380000001</v>
      </c>
      <c r="D81" s="31">
        <v>35159.735959999991</v>
      </c>
      <c r="E81" s="96">
        <v>33290.839739999996</v>
      </c>
      <c r="F81" s="30">
        <v>22804.148120000002</v>
      </c>
      <c r="G81" s="31">
        <v>34706.427709999996</v>
      </c>
      <c r="H81" s="24">
        <v>1.0130612189127544</v>
      </c>
      <c r="I81" s="25">
        <v>9.9094389991365439E-3</v>
      </c>
      <c r="J81" s="26">
        <v>3.7437360196463931E-3</v>
      </c>
      <c r="K81" s="96">
        <v>6353.8055800000002</v>
      </c>
      <c r="L81" s="30">
        <v>4174.1648999999998</v>
      </c>
      <c r="M81" s="30">
        <v>6360.2767300000005</v>
      </c>
      <c r="N81" s="27">
        <v>0.18325933118629226</v>
      </c>
      <c r="O81" s="28">
        <v>-7.5981428102468718E-3</v>
      </c>
      <c r="P81" s="29">
        <v>2.152254369914286E-4</v>
      </c>
      <c r="Q81" s="96">
        <v>2039.0591599999998</v>
      </c>
      <c r="R81" s="30">
        <v>325.04588999999999</v>
      </c>
      <c r="S81" s="31">
        <v>381.71800999999999</v>
      </c>
      <c r="T81" s="27">
        <v>1.0998481698824199E-2</v>
      </c>
      <c r="U81" s="28">
        <v>-5.0251374896111908E-2</v>
      </c>
      <c r="V81" s="29">
        <v>-3.2553237180474731E-3</v>
      </c>
      <c r="W81" s="96">
        <v>24897.974999999999</v>
      </c>
      <c r="X81" s="30">
        <v>16542.210900000002</v>
      </c>
      <c r="Y81" s="31">
        <v>25328.550859999999</v>
      </c>
      <c r="Z81" s="27">
        <v>0.72979423499417251</v>
      </c>
      <c r="AA81" s="28">
        <v>-1.8098434414352327E-2</v>
      </c>
      <c r="AB81" s="29">
        <v>4.3906455703724978E-3</v>
      </c>
      <c r="AC81" s="96">
        <v>7487.4507400000002</v>
      </c>
      <c r="AD81" s="30">
        <v>7881.7580199999993</v>
      </c>
      <c r="AE81" s="30">
        <v>8040.168189999993</v>
      </c>
      <c r="AF81" s="30">
        <v>552.71744999999282</v>
      </c>
      <c r="AG81" s="31">
        <v>158.41016999999374</v>
      </c>
      <c r="AH81" s="96">
        <v>0.21299999999999999</v>
      </c>
      <c r="AI81" s="30">
        <v>5.9209199999999997</v>
      </c>
      <c r="AJ81" s="30">
        <v>0</v>
      </c>
      <c r="AK81" s="30">
        <v>-0.21299999999999999</v>
      </c>
      <c r="AL81" s="31">
        <v>-5.9209199999999997</v>
      </c>
      <c r="AM81" s="27">
        <v>0.22867544281751753</v>
      </c>
      <c r="AN81" s="28">
        <v>4.4718436901582115E-3</v>
      </c>
      <c r="AO81" s="29">
        <v>-0.1137621599966965</v>
      </c>
      <c r="AP81" s="27">
        <v>0</v>
      </c>
      <c r="AQ81" s="28">
        <v>-6.378054196604642E-6</v>
      </c>
      <c r="AR81" s="29">
        <v>-2.5724535644329976E-4</v>
      </c>
      <c r="AS81" s="28">
        <v>0</v>
      </c>
      <c r="AT81" s="28">
        <v>-6.3981564197094667E-6</v>
      </c>
      <c r="AU81" s="28">
        <v>-2.5964223565129164E-4</v>
      </c>
      <c r="AV81" s="96">
        <v>7019</v>
      </c>
      <c r="AW81" s="30">
        <v>4687</v>
      </c>
      <c r="AX81" s="31">
        <v>6927</v>
      </c>
      <c r="AY81" s="97">
        <v>74.78</v>
      </c>
      <c r="AZ81" s="98">
        <v>70</v>
      </c>
      <c r="BA81" s="99">
        <v>69.22</v>
      </c>
      <c r="BB81" s="97">
        <v>112.44</v>
      </c>
      <c r="BC81" s="98">
        <v>112.3</v>
      </c>
      <c r="BD81" s="99">
        <v>112.11</v>
      </c>
      <c r="BE81" s="16">
        <v>11.119137050948666</v>
      </c>
      <c r="BF81" s="16">
        <v>0.69002647473993584</v>
      </c>
      <c r="BG81" s="16">
        <v>-4.0386758575143844E-2</v>
      </c>
      <c r="BH81" s="17">
        <v>6.8652811227068646</v>
      </c>
      <c r="BI81" s="16">
        <v>-7.0763780253726871E-2</v>
      </c>
      <c r="BJ81" s="18">
        <v>-9.0788927753212789E-2</v>
      </c>
      <c r="BK81" s="30">
        <v>151</v>
      </c>
      <c r="BL81" s="30">
        <v>151</v>
      </c>
      <c r="BM81" s="30">
        <v>151</v>
      </c>
      <c r="BN81" s="96">
        <v>25534</v>
      </c>
      <c r="BO81" s="30">
        <v>16951</v>
      </c>
      <c r="BP81" s="31">
        <v>25433</v>
      </c>
      <c r="BQ81" s="35">
        <v>1364.6218578225139</v>
      </c>
      <c r="BR81" s="35">
        <v>60.837110426884692</v>
      </c>
      <c r="BS81" s="35">
        <v>19.32375623558687</v>
      </c>
      <c r="BT81" s="36">
        <v>5010.3114927096858</v>
      </c>
      <c r="BU81" s="35">
        <v>267.35099406315567</v>
      </c>
      <c r="BV81" s="37">
        <v>144.90758402609299</v>
      </c>
      <c r="BW81" s="32">
        <v>3.6715749963909339</v>
      </c>
      <c r="BX81" s="32">
        <v>3.3734848221679048E-2</v>
      </c>
      <c r="BY81" s="32">
        <v>5.4975892486517353E-2</v>
      </c>
      <c r="BZ81" s="11">
        <v>0.61922964550058435</v>
      </c>
      <c r="CA81" s="12">
        <v>-1.8184808309462674E-4</v>
      </c>
      <c r="CB81" s="22">
        <v>-9.8183596734591205E-4</v>
      </c>
    </row>
    <row r="82" spans="1:80" x14ac:dyDescent="0.25">
      <c r="A82" s="7" t="s">
        <v>134</v>
      </c>
      <c r="B82" s="96">
        <v>2651.0532599999997</v>
      </c>
      <c r="C82" s="30">
        <v>2185.7630099999997</v>
      </c>
      <c r="D82" s="31">
        <v>3268.569</v>
      </c>
      <c r="E82" s="96">
        <v>2618.239</v>
      </c>
      <c r="F82" s="30">
        <v>2292.5329999999999</v>
      </c>
      <c r="G82" s="31">
        <v>3338.2429999999999</v>
      </c>
      <c r="H82" s="24">
        <v>0.97912854157111995</v>
      </c>
      <c r="I82" s="25">
        <v>-3.3404409011313474E-2</v>
      </c>
      <c r="J82" s="26">
        <v>2.5701476399102918E-2</v>
      </c>
      <c r="K82" s="96">
        <v>1374.2729999999999</v>
      </c>
      <c r="L82" s="30">
        <v>1174.211</v>
      </c>
      <c r="M82" s="30">
        <v>1762.7280000000001</v>
      </c>
      <c r="N82" s="27">
        <v>0.52804064892819369</v>
      </c>
      <c r="O82" s="28">
        <v>3.1561750509044861E-3</v>
      </c>
      <c r="P82" s="29">
        <v>1.5851293311502479E-2</v>
      </c>
      <c r="Q82" s="96">
        <v>325.16799999999995</v>
      </c>
      <c r="R82" s="30">
        <v>6.218</v>
      </c>
      <c r="S82" s="31">
        <v>10.653</v>
      </c>
      <c r="T82" s="27">
        <v>3.1911996819883994E-3</v>
      </c>
      <c r="U82" s="28">
        <v>-0.12100219901079708</v>
      </c>
      <c r="V82" s="29">
        <v>4.7891593296493914E-4</v>
      </c>
      <c r="W82" s="96">
        <v>918.798</v>
      </c>
      <c r="X82" s="30">
        <v>797.67399999999998</v>
      </c>
      <c r="Y82" s="31">
        <v>1095.2460000000001</v>
      </c>
      <c r="Z82" s="27">
        <v>0.32809055542092058</v>
      </c>
      <c r="AA82" s="28">
        <v>-2.2831572009004653E-2</v>
      </c>
      <c r="AB82" s="29">
        <v>-1.9853836219243359E-2</v>
      </c>
      <c r="AC82" s="96">
        <v>799.77516000000003</v>
      </c>
      <c r="AD82" s="30">
        <v>875.92079999999976</v>
      </c>
      <c r="AE82" s="30">
        <v>734.60301000000004</v>
      </c>
      <c r="AF82" s="30">
        <v>-65.172149999999988</v>
      </c>
      <c r="AG82" s="31">
        <v>-141.31778999999972</v>
      </c>
      <c r="AH82" s="96">
        <v>0</v>
      </c>
      <c r="AI82" s="30">
        <v>0</v>
      </c>
      <c r="AJ82" s="30">
        <v>0</v>
      </c>
      <c r="AK82" s="30">
        <v>0</v>
      </c>
      <c r="AL82" s="31">
        <v>0</v>
      </c>
      <c r="AM82" s="27">
        <v>0.22474759137714395</v>
      </c>
      <c r="AN82" s="28">
        <v>-7.6934450272973687E-2</v>
      </c>
      <c r="AO82" s="29">
        <v>-0.17599155371434511</v>
      </c>
      <c r="AP82" s="27">
        <v>0</v>
      </c>
      <c r="AQ82" s="28">
        <v>0</v>
      </c>
      <c r="AR82" s="29">
        <v>0</v>
      </c>
      <c r="AS82" s="28">
        <v>0</v>
      </c>
      <c r="AT82" s="28">
        <v>0</v>
      </c>
      <c r="AU82" s="28">
        <v>0</v>
      </c>
      <c r="AV82" s="96">
        <v>2410</v>
      </c>
      <c r="AW82" s="30">
        <v>1930</v>
      </c>
      <c r="AX82" s="31">
        <v>2758</v>
      </c>
      <c r="AY82" s="97">
        <v>16</v>
      </c>
      <c r="AZ82" s="98">
        <v>13</v>
      </c>
      <c r="BA82" s="99">
        <v>13</v>
      </c>
      <c r="BB82" s="97">
        <v>21</v>
      </c>
      <c r="BC82" s="98">
        <v>20</v>
      </c>
      <c r="BD82" s="99">
        <v>20</v>
      </c>
      <c r="BE82" s="16">
        <v>23.572649572649574</v>
      </c>
      <c r="BF82" s="16">
        <v>6.8365384615384635</v>
      </c>
      <c r="BG82" s="16">
        <v>-1.1709401709401668</v>
      </c>
      <c r="BH82" s="17">
        <v>15.322222222222223</v>
      </c>
      <c r="BI82" s="16">
        <v>2.5708994708994712</v>
      </c>
      <c r="BJ82" s="18">
        <v>-0.7611111111111093</v>
      </c>
      <c r="BK82" s="30">
        <v>40</v>
      </c>
      <c r="BL82" s="30">
        <v>40</v>
      </c>
      <c r="BM82" s="30">
        <v>40</v>
      </c>
      <c r="BN82" s="96">
        <v>2819</v>
      </c>
      <c r="BO82" s="30">
        <v>2431</v>
      </c>
      <c r="BP82" s="31">
        <v>3421</v>
      </c>
      <c r="BQ82" s="35">
        <v>975.8091201403098</v>
      </c>
      <c r="BR82" s="35">
        <v>47.026218402104746</v>
      </c>
      <c r="BS82" s="35">
        <v>32.767984805056813</v>
      </c>
      <c r="BT82" s="36">
        <v>1210.3854242204495</v>
      </c>
      <c r="BU82" s="35">
        <v>123.97920015405953</v>
      </c>
      <c r="BV82" s="37">
        <v>22.54449157796239</v>
      </c>
      <c r="BW82" s="32">
        <v>1.2403915881073242</v>
      </c>
      <c r="BX82" s="32">
        <v>7.0682044538859401E-2</v>
      </c>
      <c r="BY82" s="32">
        <v>-1.9193904120655025E-2</v>
      </c>
      <c r="BZ82" s="11">
        <v>0.31443014705882355</v>
      </c>
      <c r="CA82" s="12">
        <v>5.6279963908640429E-2</v>
      </c>
      <c r="CB82" s="22">
        <v>-2.1343333604159853E-2</v>
      </c>
    </row>
    <row r="83" spans="1:80" x14ac:dyDescent="0.25">
      <c r="A83" s="7" t="s">
        <v>133</v>
      </c>
      <c r="B83" s="96">
        <v>1306.501</v>
      </c>
      <c r="C83" s="30">
        <v>1002.922</v>
      </c>
      <c r="D83" s="31">
        <v>1481.992</v>
      </c>
      <c r="E83" s="96">
        <v>1414.0719999999999</v>
      </c>
      <c r="F83" s="30">
        <v>1155.7049999999999</v>
      </c>
      <c r="G83" s="31">
        <v>1577.835</v>
      </c>
      <c r="H83" s="24">
        <v>0.93925663963595685</v>
      </c>
      <c r="I83" s="25">
        <v>1.5328437960228869E-2</v>
      </c>
      <c r="J83" s="26">
        <v>7.1455600443429246E-2</v>
      </c>
      <c r="K83" s="96">
        <v>946.40499999999997</v>
      </c>
      <c r="L83" s="30">
        <v>820.81</v>
      </c>
      <c r="M83" s="30">
        <v>1141.402</v>
      </c>
      <c r="N83" s="27">
        <v>0.72339756691922796</v>
      </c>
      <c r="O83" s="28">
        <v>5.4121179295401167E-2</v>
      </c>
      <c r="P83" s="29">
        <v>1.3173071914014733E-2</v>
      </c>
      <c r="Q83" s="96">
        <v>417.52100000000002</v>
      </c>
      <c r="R83" s="30">
        <v>34.085999999999999</v>
      </c>
      <c r="S83" s="31">
        <v>49.287999999999997</v>
      </c>
      <c r="T83" s="27">
        <v>3.1237740321389748E-2</v>
      </c>
      <c r="U83" s="28">
        <v>-0.2640237456566934</v>
      </c>
      <c r="V83" s="29">
        <v>1.7440546490079534E-3</v>
      </c>
      <c r="W83" s="96">
        <v>50.146000000000001</v>
      </c>
      <c r="X83" s="30">
        <v>73.513000000000005</v>
      </c>
      <c r="Y83" s="31">
        <v>88.286000000000001</v>
      </c>
      <c r="Z83" s="27">
        <v>5.5953886179480113E-2</v>
      </c>
      <c r="AA83" s="28">
        <v>2.0491759781390055E-2</v>
      </c>
      <c r="AB83" s="29">
        <v>-7.65490672182257E-3</v>
      </c>
      <c r="AC83" s="96">
        <v>863.49</v>
      </c>
      <c r="AD83" s="30">
        <v>888.92656999999997</v>
      </c>
      <c r="AE83" s="30">
        <v>878.91700000000003</v>
      </c>
      <c r="AF83" s="30">
        <v>15.427000000000021</v>
      </c>
      <c r="AG83" s="31">
        <v>-10.00956999999994</v>
      </c>
      <c r="AH83" s="96">
        <v>15.13</v>
      </c>
      <c r="AI83" s="30">
        <v>14.454000000000001</v>
      </c>
      <c r="AJ83" s="30">
        <v>3.786</v>
      </c>
      <c r="AK83" s="30">
        <v>-11.344000000000001</v>
      </c>
      <c r="AL83" s="31">
        <v>-10.668000000000001</v>
      </c>
      <c r="AM83" s="27">
        <v>0.59306460493713875</v>
      </c>
      <c r="AN83" s="28">
        <v>-6.785337369433575E-2</v>
      </c>
      <c r="AO83" s="29">
        <v>-0.29327208924246839</v>
      </c>
      <c r="AP83" s="27">
        <v>2.5546696608348763E-3</v>
      </c>
      <c r="AQ83" s="28">
        <v>-9.0258802201066621E-3</v>
      </c>
      <c r="AR83" s="29">
        <v>-1.185721880107941E-2</v>
      </c>
      <c r="AS83" s="28">
        <v>2.3994904410156955E-3</v>
      </c>
      <c r="AT83" s="28">
        <v>-8.3001061848986864E-3</v>
      </c>
      <c r="AU83" s="28">
        <v>-1.0107161342960322E-2</v>
      </c>
      <c r="AV83" s="96">
        <v>732</v>
      </c>
      <c r="AW83" s="30">
        <v>581</v>
      </c>
      <c r="AX83" s="31">
        <v>885</v>
      </c>
      <c r="AY83" s="97">
        <v>11</v>
      </c>
      <c r="AZ83" s="98">
        <v>14</v>
      </c>
      <c r="BA83" s="99">
        <v>13</v>
      </c>
      <c r="BB83" s="97">
        <v>19</v>
      </c>
      <c r="BC83" s="98">
        <v>21</v>
      </c>
      <c r="BD83" s="99">
        <v>21</v>
      </c>
      <c r="BE83" s="16">
        <v>7.5641025641025648</v>
      </c>
      <c r="BF83" s="16">
        <v>0.17016317016317029</v>
      </c>
      <c r="BG83" s="16">
        <v>0.6474358974358978</v>
      </c>
      <c r="BH83" s="17">
        <v>4.6825396825396828</v>
      </c>
      <c r="BI83" s="16">
        <v>0.40183792815371788</v>
      </c>
      <c r="BJ83" s="18">
        <v>7.1428571428571175E-2</v>
      </c>
      <c r="BK83" s="30">
        <v>53</v>
      </c>
      <c r="BL83" s="30">
        <v>53</v>
      </c>
      <c r="BM83" s="30">
        <v>53</v>
      </c>
      <c r="BN83" s="96">
        <v>5853</v>
      </c>
      <c r="BO83" s="30">
        <v>5495</v>
      </c>
      <c r="BP83" s="31">
        <v>8023</v>
      </c>
      <c r="BQ83" s="35">
        <v>196.66396609746977</v>
      </c>
      <c r="BR83" s="35">
        <v>-44.933846989835899</v>
      </c>
      <c r="BS83" s="35">
        <v>-13.65541515821721</v>
      </c>
      <c r="BT83" s="36">
        <v>1782.8644067796611</v>
      </c>
      <c r="BU83" s="35">
        <v>-148.92794294711484</v>
      </c>
      <c r="BV83" s="37">
        <v>-206.30082557834248</v>
      </c>
      <c r="BW83" s="32">
        <v>9.0655367231638415</v>
      </c>
      <c r="BX83" s="32">
        <v>1.0696350838195796</v>
      </c>
      <c r="BY83" s="32">
        <v>-0.39229460213736367</v>
      </c>
      <c r="BZ83" s="11">
        <v>0.55653440621531625</v>
      </c>
      <c r="CA83" s="12">
        <v>0.152014397921723</v>
      </c>
      <c r="CB83" s="22">
        <v>-1.6279103635616798E-2</v>
      </c>
    </row>
    <row r="84" spans="1:80" x14ac:dyDescent="0.25">
      <c r="A84" s="7" t="s">
        <v>132</v>
      </c>
      <c r="B84" s="96">
        <v>3374.7280000000001</v>
      </c>
      <c r="C84" s="30">
        <v>1900.9259999999999</v>
      </c>
      <c r="D84" s="31">
        <v>2670.0210000000002</v>
      </c>
      <c r="E84" s="96">
        <v>3632.6309999999999</v>
      </c>
      <c r="F84" s="30">
        <v>1954.9949999999999</v>
      </c>
      <c r="G84" s="31">
        <v>2661.95</v>
      </c>
      <c r="H84" s="24">
        <v>1.0030319878284717</v>
      </c>
      <c r="I84" s="25">
        <v>7.4028188653713745E-2</v>
      </c>
      <c r="J84" s="26">
        <v>3.0688836055704938E-2</v>
      </c>
      <c r="K84" s="96">
        <v>2532.8389999999999</v>
      </c>
      <c r="L84" s="30">
        <v>1436.2139999999999</v>
      </c>
      <c r="M84" s="30">
        <v>1958.607</v>
      </c>
      <c r="N84" s="27">
        <v>0.73577903416668233</v>
      </c>
      <c r="O84" s="28">
        <v>3.8532603136390509E-2</v>
      </c>
      <c r="P84" s="29">
        <v>1.1408381610659157E-3</v>
      </c>
      <c r="Q84" s="96">
        <v>538.36699999999996</v>
      </c>
      <c r="R84" s="30">
        <v>57.186</v>
      </c>
      <c r="S84" s="31">
        <v>93.521000000000001</v>
      </c>
      <c r="T84" s="27">
        <v>3.5132515637033006E-2</v>
      </c>
      <c r="U84" s="28">
        <v>-0.113070536090489</v>
      </c>
      <c r="V84" s="29">
        <v>5.8812899305733975E-3</v>
      </c>
      <c r="W84" s="96">
        <v>561.42500000000007</v>
      </c>
      <c r="X84" s="30">
        <v>226.35400000000001</v>
      </c>
      <c r="Y84" s="31">
        <v>289.13600000000002</v>
      </c>
      <c r="Z84" s="27">
        <v>0.10861811829673737</v>
      </c>
      <c r="AA84" s="28">
        <v>-4.5932398945448816E-2</v>
      </c>
      <c r="AB84" s="29">
        <v>-7.1642750086163692E-3</v>
      </c>
      <c r="AC84" s="96">
        <v>323.03300000000002</v>
      </c>
      <c r="AD84" s="30">
        <v>185.024</v>
      </c>
      <c r="AE84" s="30">
        <v>220.20099999999999</v>
      </c>
      <c r="AF84" s="30">
        <v>-102.83200000000002</v>
      </c>
      <c r="AG84" s="31">
        <v>35.176999999999992</v>
      </c>
      <c r="AH84" s="96">
        <v>0</v>
      </c>
      <c r="AI84" s="30">
        <v>0</v>
      </c>
      <c r="AJ84" s="30">
        <v>0</v>
      </c>
      <c r="AK84" s="30">
        <v>0</v>
      </c>
      <c r="AL84" s="31">
        <v>0</v>
      </c>
      <c r="AM84" s="27">
        <v>8.2471635990877964E-2</v>
      </c>
      <c r="AN84" s="28">
        <v>-1.3249559909947237E-2</v>
      </c>
      <c r="AO84" s="29">
        <v>-1.4861979310296314E-2</v>
      </c>
      <c r="AP84" s="27">
        <v>0</v>
      </c>
      <c r="AQ84" s="28">
        <v>0</v>
      </c>
      <c r="AR84" s="29">
        <v>0</v>
      </c>
      <c r="AS84" s="28">
        <v>0</v>
      </c>
      <c r="AT84" s="28">
        <v>0</v>
      </c>
      <c r="AU84" s="28">
        <v>0</v>
      </c>
      <c r="AV84" s="96">
        <v>1744</v>
      </c>
      <c r="AW84" s="30">
        <v>1121</v>
      </c>
      <c r="AX84" s="31">
        <v>1704</v>
      </c>
      <c r="AY84" s="97">
        <v>17</v>
      </c>
      <c r="AZ84" s="98">
        <v>17</v>
      </c>
      <c r="BA84" s="99">
        <v>17</v>
      </c>
      <c r="BB84" s="97">
        <v>42</v>
      </c>
      <c r="BC84" s="98">
        <v>43</v>
      </c>
      <c r="BD84" s="99">
        <v>41</v>
      </c>
      <c r="BE84" s="16">
        <v>11.137254901960784</v>
      </c>
      <c r="BF84" s="16">
        <v>-0.26143790849673287</v>
      </c>
      <c r="BG84" s="16">
        <v>0.14705882352941124</v>
      </c>
      <c r="BH84" s="17">
        <v>4.6178861788617889</v>
      </c>
      <c r="BI84" s="16">
        <v>4.129565105174926E-3</v>
      </c>
      <c r="BJ84" s="18">
        <v>0.27292493855171163</v>
      </c>
      <c r="BK84" s="30">
        <v>80</v>
      </c>
      <c r="BL84" s="30">
        <v>80</v>
      </c>
      <c r="BM84" s="30">
        <v>80</v>
      </c>
      <c r="BN84" s="96">
        <v>12854</v>
      </c>
      <c r="BO84" s="30">
        <v>7873</v>
      </c>
      <c r="BP84" s="31">
        <v>11758</v>
      </c>
      <c r="BQ84" s="35">
        <v>226.39479503316892</v>
      </c>
      <c r="BR84" s="35">
        <v>-56.212253356437429</v>
      </c>
      <c r="BS84" s="35">
        <v>-21.92160278214925</v>
      </c>
      <c r="BT84" s="36">
        <v>1562.1772300469484</v>
      </c>
      <c r="BU84" s="35">
        <v>-520.75338921910679</v>
      </c>
      <c r="BV84" s="37">
        <v>-181.79690019390796</v>
      </c>
      <c r="BW84" s="32">
        <v>6.900234741784038</v>
      </c>
      <c r="BX84" s="32">
        <v>-0.47017810225265944</v>
      </c>
      <c r="BY84" s="32">
        <v>-0.12295883537920904</v>
      </c>
      <c r="BZ84" s="11">
        <v>0.54034926470588229</v>
      </c>
      <c r="CA84" s="12">
        <v>-4.8203848847231279E-2</v>
      </c>
      <c r="CB84" s="22">
        <v>-3.3662049073773792E-3</v>
      </c>
    </row>
    <row r="85" spans="1:80" x14ac:dyDescent="0.25">
      <c r="A85" s="7" t="s">
        <v>131</v>
      </c>
      <c r="B85" s="96">
        <v>1683.749</v>
      </c>
      <c r="C85" s="30">
        <v>970.20899999999995</v>
      </c>
      <c r="D85" s="31">
        <v>1395.0440000000001</v>
      </c>
      <c r="E85" s="96">
        <v>1709.02</v>
      </c>
      <c r="F85" s="30">
        <v>944.62199999999996</v>
      </c>
      <c r="G85" s="31">
        <v>1314.163</v>
      </c>
      <c r="H85" s="24">
        <v>1.0615456377937897</v>
      </c>
      <c r="I85" s="25">
        <v>7.6332474694469687E-2</v>
      </c>
      <c r="J85" s="26">
        <v>3.4458612507484832E-2</v>
      </c>
      <c r="K85" s="96">
        <v>1042.9380000000001</v>
      </c>
      <c r="L85" s="30">
        <v>588.97900000000004</v>
      </c>
      <c r="M85" s="30">
        <v>857.36900000000003</v>
      </c>
      <c r="N85" s="27">
        <v>0.65240689320883327</v>
      </c>
      <c r="O85" s="28">
        <v>4.2151893267346252E-2</v>
      </c>
      <c r="P85" s="29">
        <v>2.8899289108992199E-2</v>
      </c>
      <c r="Q85" s="96">
        <v>214.87199999999999</v>
      </c>
      <c r="R85" s="30">
        <v>4.8479999999999999</v>
      </c>
      <c r="S85" s="31">
        <v>6.181</v>
      </c>
      <c r="T85" s="27">
        <v>4.7033739345880227E-3</v>
      </c>
      <c r="U85" s="28">
        <v>-0.12102482117137914</v>
      </c>
      <c r="V85" s="29">
        <v>-4.2883768021662917E-4</v>
      </c>
      <c r="W85" s="96">
        <v>451.21</v>
      </c>
      <c r="X85" s="30">
        <v>69.046999999999997</v>
      </c>
      <c r="Y85" s="31">
        <v>94.227000000000004</v>
      </c>
      <c r="Z85" s="27">
        <v>7.1701151227054782E-2</v>
      </c>
      <c r="AA85" s="28">
        <v>-0.19231565372549109</v>
      </c>
      <c r="AB85" s="29">
        <v>-1.3936951771153505E-3</v>
      </c>
      <c r="AC85" s="96">
        <v>333.37</v>
      </c>
      <c r="AD85" s="30">
        <v>234.62200000000001</v>
      </c>
      <c r="AE85" s="30">
        <v>213.55500000000001</v>
      </c>
      <c r="AF85" s="30">
        <v>-119.815</v>
      </c>
      <c r="AG85" s="31">
        <v>-21.067000000000007</v>
      </c>
      <c r="AH85" s="96">
        <v>0</v>
      </c>
      <c r="AI85" s="30">
        <v>0</v>
      </c>
      <c r="AJ85" s="30">
        <v>0</v>
      </c>
      <c r="AK85" s="30">
        <v>0</v>
      </c>
      <c r="AL85" s="31">
        <v>0</v>
      </c>
      <c r="AM85" s="27">
        <v>0.1530811931379942</v>
      </c>
      <c r="AN85" s="28">
        <v>-4.4911500547347244E-2</v>
      </c>
      <c r="AO85" s="29">
        <v>-8.8745052547213849E-2</v>
      </c>
      <c r="AP85" s="27">
        <v>0</v>
      </c>
      <c r="AQ85" s="28">
        <v>0</v>
      </c>
      <c r="AR85" s="29">
        <v>0</v>
      </c>
      <c r="AS85" s="28">
        <v>0</v>
      </c>
      <c r="AT85" s="28">
        <v>0</v>
      </c>
      <c r="AU85" s="28">
        <v>0</v>
      </c>
      <c r="AV85" s="96">
        <v>691</v>
      </c>
      <c r="AW85" s="30">
        <v>460</v>
      </c>
      <c r="AX85" s="31">
        <v>735</v>
      </c>
      <c r="AY85" s="97">
        <v>9</v>
      </c>
      <c r="AZ85" s="98">
        <v>9</v>
      </c>
      <c r="BA85" s="99">
        <v>10</v>
      </c>
      <c r="BB85" s="97">
        <v>14</v>
      </c>
      <c r="BC85" s="98">
        <v>15</v>
      </c>
      <c r="BD85" s="99">
        <v>16</v>
      </c>
      <c r="BE85" s="16">
        <v>8.1666666666666661</v>
      </c>
      <c r="BF85" s="16">
        <v>-0.36419753086419782</v>
      </c>
      <c r="BG85" s="16">
        <v>-0.35185185185185297</v>
      </c>
      <c r="BH85" s="17">
        <v>5.104166666666667</v>
      </c>
      <c r="BI85" s="16">
        <v>-0.37996031746031722</v>
      </c>
      <c r="BJ85" s="18">
        <v>-6.9444444444446418E-3</v>
      </c>
      <c r="BK85" s="30">
        <v>36</v>
      </c>
      <c r="BL85" s="30">
        <v>36</v>
      </c>
      <c r="BM85" s="30">
        <v>36</v>
      </c>
      <c r="BN85" s="96">
        <v>5709</v>
      </c>
      <c r="BO85" s="30">
        <v>3628</v>
      </c>
      <c r="BP85" s="31">
        <v>5701</v>
      </c>
      <c r="BQ85" s="35">
        <v>230.5144711454131</v>
      </c>
      <c r="BR85" s="35">
        <v>-68.840932603054227</v>
      </c>
      <c r="BS85" s="35">
        <v>-29.855429626361968</v>
      </c>
      <c r="BT85" s="36">
        <v>1787.9768707482992</v>
      </c>
      <c r="BU85" s="35">
        <v>-685.27927975821308</v>
      </c>
      <c r="BV85" s="37">
        <v>-265.54921620822256</v>
      </c>
      <c r="BW85" s="32">
        <v>7.7564625850340132</v>
      </c>
      <c r="BX85" s="32">
        <v>-0.50547663348986482</v>
      </c>
      <c r="BY85" s="32">
        <v>-0.13049393670511744</v>
      </c>
      <c r="BZ85" s="11">
        <v>0.58220996732026142</v>
      </c>
      <c r="CA85" s="12">
        <v>1.3186364289304864E-3</v>
      </c>
      <c r="CB85" s="22">
        <v>2.5426664680605282E-2</v>
      </c>
    </row>
    <row r="86" spans="1:80" x14ac:dyDescent="0.25">
      <c r="A86" s="7" t="s">
        <v>130</v>
      </c>
      <c r="B86" s="96">
        <v>3558.48</v>
      </c>
      <c r="C86" s="30">
        <v>2017.2809999999999</v>
      </c>
      <c r="D86" s="31">
        <v>2954.63</v>
      </c>
      <c r="E86" s="96">
        <v>3385.4650000000001</v>
      </c>
      <c r="F86" s="30">
        <v>2066.431</v>
      </c>
      <c r="G86" s="31">
        <v>2953.732</v>
      </c>
      <c r="H86" s="24">
        <v>1.0003040221658566</v>
      </c>
      <c r="I86" s="25">
        <v>-5.0801217439337965E-2</v>
      </c>
      <c r="J86" s="26">
        <v>2.4088992484246119E-2</v>
      </c>
      <c r="K86" s="96">
        <v>2415.8290000000002</v>
      </c>
      <c r="L86" s="30">
        <v>1440.6189999999999</v>
      </c>
      <c r="M86" s="30">
        <v>2000.595</v>
      </c>
      <c r="N86" s="27">
        <v>0.67731094087073573</v>
      </c>
      <c r="O86" s="28">
        <v>-3.6277591280682198E-2</v>
      </c>
      <c r="P86" s="29">
        <v>-1.9842266761166738E-2</v>
      </c>
      <c r="Q86" s="96">
        <v>604.00700000000006</v>
      </c>
      <c r="R86" s="30">
        <v>423.70500000000004</v>
      </c>
      <c r="S86" s="31">
        <v>126.462</v>
      </c>
      <c r="T86" s="27">
        <v>4.281431084472119E-2</v>
      </c>
      <c r="U86" s="28">
        <v>-0.13559751736794678</v>
      </c>
      <c r="V86" s="29">
        <v>-0.16222761893662646</v>
      </c>
      <c r="W86" s="96">
        <v>365.62900000000002</v>
      </c>
      <c r="X86" s="30">
        <v>197.35199999999998</v>
      </c>
      <c r="Y86" s="31">
        <v>305.25700000000001</v>
      </c>
      <c r="Z86" s="27">
        <v>0.1033462074419751</v>
      </c>
      <c r="AA86" s="28">
        <v>-4.6534321939390166E-3</v>
      </c>
      <c r="AB86" s="29">
        <v>7.8424137029148716E-3</v>
      </c>
      <c r="AC86" s="96">
        <v>425.49900000000002</v>
      </c>
      <c r="AD86" s="30">
        <v>288.41800000000001</v>
      </c>
      <c r="AE86" s="30">
        <v>788.69399999999996</v>
      </c>
      <c r="AF86" s="30">
        <v>363.19499999999994</v>
      </c>
      <c r="AG86" s="31">
        <v>500.27599999999995</v>
      </c>
      <c r="AH86" s="96">
        <v>0</v>
      </c>
      <c r="AI86" s="30">
        <v>25.86</v>
      </c>
      <c r="AJ86" s="30">
        <v>25.86</v>
      </c>
      <c r="AK86" s="30">
        <v>25.86</v>
      </c>
      <c r="AL86" s="31">
        <v>0</v>
      </c>
      <c r="AM86" s="27">
        <v>0.26693494616923269</v>
      </c>
      <c r="AN86" s="28">
        <v>0.14736170141304467</v>
      </c>
      <c r="AO86" s="29">
        <v>0.1239613098736447</v>
      </c>
      <c r="AP86" s="27">
        <v>8.7523649323265514E-3</v>
      </c>
      <c r="AQ86" s="28">
        <v>8.7523649323265514E-3</v>
      </c>
      <c r="AR86" s="29">
        <v>-4.0668704642295057E-3</v>
      </c>
      <c r="AS86" s="28">
        <v>8.7550258452696456E-3</v>
      </c>
      <c r="AT86" s="28">
        <v>8.7550258452696456E-3</v>
      </c>
      <c r="AU86" s="28">
        <v>-3.7593044178748768E-3</v>
      </c>
      <c r="AV86" s="96">
        <v>1798</v>
      </c>
      <c r="AW86" s="30">
        <v>1078</v>
      </c>
      <c r="AX86" s="31">
        <v>1671</v>
      </c>
      <c r="AY86" s="97">
        <v>18</v>
      </c>
      <c r="AZ86" s="98">
        <v>18</v>
      </c>
      <c r="BA86" s="99">
        <v>18</v>
      </c>
      <c r="BB86" s="97">
        <v>39</v>
      </c>
      <c r="BC86" s="98">
        <v>43</v>
      </c>
      <c r="BD86" s="99">
        <v>43</v>
      </c>
      <c r="BE86" s="16">
        <v>10.314814814814815</v>
      </c>
      <c r="BF86" s="16">
        <v>-0.78395061728395099</v>
      </c>
      <c r="BG86" s="16">
        <v>0.33333333333333393</v>
      </c>
      <c r="BH86" s="17">
        <v>4.3178294573643416</v>
      </c>
      <c r="BI86" s="16">
        <v>-0.80467766514278072</v>
      </c>
      <c r="BJ86" s="18">
        <v>0.13953488372093137</v>
      </c>
      <c r="BK86" s="30">
        <v>88</v>
      </c>
      <c r="BL86" s="30">
        <v>88</v>
      </c>
      <c r="BM86" s="30">
        <v>88</v>
      </c>
      <c r="BN86" s="96">
        <v>12365</v>
      </c>
      <c r="BO86" s="30">
        <v>7214</v>
      </c>
      <c r="BP86" s="31">
        <v>11488</v>
      </c>
      <c r="BQ86" s="35">
        <v>257.11455431754877</v>
      </c>
      <c r="BR86" s="35">
        <v>-16.679622795269665</v>
      </c>
      <c r="BS86" s="35">
        <v>-29.33277032897189</v>
      </c>
      <c r="BT86" s="36">
        <v>1767.6433273488929</v>
      </c>
      <c r="BU86" s="35">
        <v>-115.26267932518954</v>
      </c>
      <c r="BV86" s="37">
        <v>-149.26854649155234</v>
      </c>
      <c r="BW86" s="32">
        <v>6.8749251944943151</v>
      </c>
      <c r="BX86" s="32">
        <v>-2.1604562287107498E-3</v>
      </c>
      <c r="BY86" s="32">
        <v>0.18290293104347999</v>
      </c>
      <c r="BZ86" s="11">
        <v>0.4799465240641711</v>
      </c>
      <c r="CA86" s="12">
        <v>-3.4747115629468583E-2</v>
      </c>
      <c r="CB86" s="22">
        <v>2.7033415073713984E-2</v>
      </c>
    </row>
    <row r="87" spans="1:80" x14ac:dyDescent="0.25">
      <c r="A87" s="7" t="s">
        <v>129</v>
      </c>
      <c r="B87" s="96">
        <v>8369.0259999999998</v>
      </c>
      <c r="C87" s="30">
        <v>5902.2190000000001</v>
      </c>
      <c r="D87" s="31">
        <v>9256.2420000000002</v>
      </c>
      <c r="E87" s="96">
        <v>8547.4490000000005</v>
      </c>
      <c r="F87" s="30">
        <v>5797.1509999999998</v>
      </c>
      <c r="G87" s="31">
        <v>8829.31</v>
      </c>
      <c r="H87" s="24">
        <v>1.0483539483832827</v>
      </c>
      <c r="I87" s="25">
        <v>6.9228363662040215E-2</v>
      </c>
      <c r="J87" s="26">
        <v>3.0229873298814436E-2</v>
      </c>
      <c r="K87" s="96">
        <v>5523.6019999999999</v>
      </c>
      <c r="L87" s="30">
        <v>4268.6289999999999</v>
      </c>
      <c r="M87" s="30">
        <v>6478.7920000000004</v>
      </c>
      <c r="N87" s="27">
        <v>0.73378236804461516</v>
      </c>
      <c r="O87" s="28">
        <v>8.7554236118937756E-2</v>
      </c>
      <c r="P87" s="29">
        <v>-2.5498406558309705E-3</v>
      </c>
      <c r="Q87" s="96">
        <v>2238.127</v>
      </c>
      <c r="R87" s="30">
        <v>100.556</v>
      </c>
      <c r="S87" s="31">
        <v>390.77099999999996</v>
      </c>
      <c r="T87" s="27">
        <v>4.4258384856800816E-2</v>
      </c>
      <c r="U87" s="28">
        <v>-0.21758898036292731</v>
      </c>
      <c r="V87" s="29">
        <v>2.6912623119699264E-2</v>
      </c>
      <c r="W87" s="96">
        <v>785.72</v>
      </c>
      <c r="X87" s="30">
        <v>685.173</v>
      </c>
      <c r="Y87" s="31">
        <v>924.54399999999998</v>
      </c>
      <c r="Z87" s="27">
        <v>0.10471305232232191</v>
      </c>
      <c r="AA87" s="28">
        <v>1.278854946772752E-2</v>
      </c>
      <c r="AB87" s="29">
        <v>-1.3478279937265608E-2</v>
      </c>
      <c r="AC87" s="96">
        <v>1889.904</v>
      </c>
      <c r="AD87" s="30">
        <v>1883.7840000000001</v>
      </c>
      <c r="AE87" s="30">
        <v>1802.9090000000001</v>
      </c>
      <c r="AF87" s="30">
        <v>-86.994999999999891</v>
      </c>
      <c r="AG87" s="31">
        <v>-80.875</v>
      </c>
      <c r="AH87" s="96">
        <v>0</v>
      </c>
      <c r="AI87" s="30">
        <v>11.114000000000001</v>
      </c>
      <c r="AJ87" s="30">
        <v>2.4369999999999998</v>
      </c>
      <c r="AK87" s="30">
        <v>2.4369999999999998</v>
      </c>
      <c r="AL87" s="31">
        <v>-8.6770000000000014</v>
      </c>
      <c r="AM87" s="27">
        <v>0.19477764302186568</v>
      </c>
      <c r="AN87" s="28">
        <v>-3.104361742110584E-2</v>
      </c>
      <c r="AO87" s="29">
        <v>-0.12438774206465858</v>
      </c>
      <c r="AP87" s="27">
        <v>2.6328179405853906E-4</v>
      </c>
      <c r="AQ87" s="28">
        <v>2.6328179405853906E-4</v>
      </c>
      <c r="AR87" s="29">
        <v>-1.6197388122591865E-3</v>
      </c>
      <c r="AS87" s="28">
        <v>2.7601250833870372E-4</v>
      </c>
      <c r="AT87" s="28">
        <v>2.7601250833870372E-4</v>
      </c>
      <c r="AU87" s="28">
        <v>-1.6411361048335254E-3</v>
      </c>
      <c r="AV87" s="96">
        <v>5899</v>
      </c>
      <c r="AW87" s="30">
        <v>4229</v>
      </c>
      <c r="AX87" s="31">
        <v>6201</v>
      </c>
      <c r="AY87" s="97">
        <v>65</v>
      </c>
      <c r="AZ87" s="98">
        <v>63</v>
      </c>
      <c r="BA87" s="99">
        <v>120</v>
      </c>
      <c r="BB87" s="97">
        <v>121</v>
      </c>
      <c r="BC87" s="98">
        <v>115</v>
      </c>
      <c r="BD87" s="99">
        <v>48</v>
      </c>
      <c r="BE87" s="16">
        <v>5.7416666666666663</v>
      </c>
      <c r="BF87" s="16">
        <v>-4.3420940170940172</v>
      </c>
      <c r="BG87" s="16">
        <v>-5.4461640211640221</v>
      </c>
      <c r="BH87" s="17">
        <v>14.354166666666666</v>
      </c>
      <c r="BI87" s="16">
        <v>8.9372704315886136</v>
      </c>
      <c r="BJ87" s="18">
        <v>8.2251811594202895</v>
      </c>
      <c r="BK87" s="30">
        <v>150</v>
      </c>
      <c r="BL87" s="30">
        <v>150</v>
      </c>
      <c r="BM87" s="30">
        <v>150</v>
      </c>
      <c r="BN87" s="96">
        <v>25879</v>
      </c>
      <c r="BO87" s="30">
        <v>17340</v>
      </c>
      <c r="BP87" s="31">
        <v>25659</v>
      </c>
      <c r="BQ87" s="35">
        <v>344.10187458591525</v>
      </c>
      <c r="BR87" s="35">
        <v>13.816739920742748</v>
      </c>
      <c r="BS87" s="35">
        <v>9.7794409065611489</v>
      </c>
      <c r="BT87" s="36">
        <v>1423.8526044186422</v>
      </c>
      <c r="BU87" s="35">
        <v>-25.113152489308277</v>
      </c>
      <c r="BV87" s="37">
        <v>53.043666135360127</v>
      </c>
      <c r="BW87" s="32">
        <v>4.1378809869375903</v>
      </c>
      <c r="BX87" s="32">
        <v>-0.24913376132482679</v>
      </c>
      <c r="BY87" s="32">
        <v>3.7620878164831062E-2</v>
      </c>
      <c r="BZ87" s="11">
        <v>0.62889705882352942</v>
      </c>
      <c r="CA87" s="12">
        <v>-3.0687531422826098E-3</v>
      </c>
      <c r="CB87" s="22">
        <v>-9.7769743256418407E-3</v>
      </c>
    </row>
    <row r="88" spans="1:80" x14ac:dyDescent="0.25">
      <c r="A88" s="7" t="s">
        <v>128</v>
      </c>
      <c r="B88" s="96">
        <v>15124.243960000002</v>
      </c>
      <c r="C88" s="30">
        <v>9700.2469999999994</v>
      </c>
      <c r="D88" s="31">
        <v>15046.43441</v>
      </c>
      <c r="E88" s="96">
        <v>15020.581</v>
      </c>
      <c r="F88" s="30">
        <v>9642.3009999999995</v>
      </c>
      <c r="G88" s="31">
        <v>15014.75</v>
      </c>
      <c r="H88" s="24">
        <v>1.0021102189513644</v>
      </c>
      <c r="I88" s="25">
        <v>-4.7911758748411248E-3</v>
      </c>
      <c r="J88" s="26">
        <v>-3.8993424593403159E-3</v>
      </c>
      <c r="K88" s="96">
        <v>2357.605</v>
      </c>
      <c r="L88" s="30">
        <v>1568.068</v>
      </c>
      <c r="M88" s="30">
        <v>2371.8919999999998</v>
      </c>
      <c r="N88" s="27">
        <v>0.15797079538453854</v>
      </c>
      <c r="O88" s="28">
        <v>1.012485982259087E-3</v>
      </c>
      <c r="P88" s="29">
        <v>-4.6530430540250578E-3</v>
      </c>
      <c r="Q88" s="96">
        <v>925.505</v>
      </c>
      <c r="R88" s="30">
        <v>94.236000000000004</v>
      </c>
      <c r="S88" s="31">
        <v>138.71299999999999</v>
      </c>
      <c r="T88" s="27">
        <v>9.2384488586223536E-3</v>
      </c>
      <c r="U88" s="28">
        <v>-5.2377343499875634E-2</v>
      </c>
      <c r="V88" s="29">
        <v>-5.3473702304634822E-4</v>
      </c>
      <c r="W88" s="96">
        <v>11737.471</v>
      </c>
      <c r="X88" s="30">
        <v>7401.6850000000004</v>
      </c>
      <c r="Y88" s="31">
        <v>11631.531000000001</v>
      </c>
      <c r="Z88" s="27">
        <v>0.77467363758970353</v>
      </c>
      <c r="AA88" s="28">
        <v>-6.7522606495189486E-3</v>
      </c>
      <c r="AB88" s="29">
        <v>7.0472172985301951E-3</v>
      </c>
      <c r="AC88" s="96">
        <v>1134.7626599999999</v>
      </c>
      <c r="AD88" s="30">
        <v>777.01736000000005</v>
      </c>
      <c r="AE88" s="30">
        <v>877.43034999999998</v>
      </c>
      <c r="AF88" s="30">
        <v>-257.33230999999989</v>
      </c>
      <c r="AG88" s="31">
        <v>100.41298999999992</v>
      </c>
      <c r="AH88" s="96">
        <v>0</v>
      </c>
      <c r="AI88" s="30">
        <v>0</v>
      </c>
      <c r="AJ88" s="30">
        <v>0</v>
      </c>
      <c r="AK88" s="30">
        <v>0</v>
      </c>
      <c r="AL88" s="31">
        <v>0</v>
      </c>
      <c r="AM88" s="27">
        <v>5.8314835667435713E-2</v>
      </c>
      <c r="AN88" s="28">
        <v>-1.6714545173099185E-2</v>
      </c>
      <c r="AO88" s="29">
        <v>-2.1788007074609941E-2</v>
      </c>
      <c r="AP88" s="27">
        <v>0</v>
      </c>
      <c r="AQ88" s="28">
        <v>0</v>
      </c>
      <c r="AR88" s="29">
        <v>0</v>
      </c>
      <c r="AS88" s="28">
        <v>0</v>
      </c>
      <c r="AT88" s="28">
        <v>0</v>
      </c>
      <c r="AU88" s="28">
        <v>0</v>
      </c>
      <c r="AV88" s="96">
        <v>4976</v>
      </c>
      <c r="AW88" s="30">
        <v>2929</v>
      </c>
      <c r="AX88" s="31">
        <v>4502</v>
      </c>
      <c r="AY88" s="97">
        <v>28</v>
      </c>
      <c r="AZ88" s="98">
        <v>27</v>
      </c>
      <c r="BA88" s="99">
        <v>26.75</v>
      </c>
      <c r="BB88" s="97">
        <v>41</v>
      </c>
      <c r="BC88" s="98">
        <v>44</v>
      </c>
      <c r="BD88" s="99">
        <v>43</v>
      </c>
      <c r="BE88" s="16">
        <v>18.699896157840083</v>
      </c>
      <c r="BF88" s="16">
        <v>-1.0461355881916639</v>
      </c>
      <c r="BG88" s="16">
        <v>0.61964924425983625</v>
      </c>
      <c r="BH88" s="17">
        <v>11.633074935400517</v>
      </c>
      <c r="BI88" s="16">
        <v>-1.8520199155479915</v>
      </c>
      <c r="BJ88" s="18">
        <v>0.5383779657035479</v>
      </c>
      <c r="BK88" s="30">
        <v>48</v>
      </c>
      <c r="BL88" s="30">
        <v>48</v>
      </c>
      <c r="BM88" s="30">
        <v>48</v>
      </c>
      <c r="BN88" s="96">
        <v>7035</v>
      </c>
      <c r="BO88" s="30">
        <v>4058</v>
      </c>
      <c r="BP88" s="31">
        <v>6226</v>
      </c>
      <c r="BQ88" s="35">
        <v>2411.6206231930614</v>
      </c>
      <c r="BR88" s="35">
        <v>276.49894586541404</v>
      </c>
      <c r="BS88" s="35">
        <v>35.499134775121547</v>
      </c>
      <c r="BT88" s="36">
        <v>3335.1288316303867</v>
      </c>
      <c r="BU88" s="35">
        <v>316.52332519951869</v>
      </c>
      <c r="BV88" s="37">
        <v>43.117564986480829</v>
      </c>
      <c r="BW88" s="32">
        <v>1.3829409151488228</v>
      </c>
      <c r="BX88" s="32">
        <v>-3.0845258484617721E-2</v>
      </c>
      <c r="BY88" s="32">
        <v>-2.5148718091834166E-3</v>
      </c>
      <c r="BZ88" s="11">
        <v>0.47686887254901966</v>
      </c>
      <c r="CA88" s="12">
        <v>-5.9990101809954677E-2</v>
      </c>
      <c r="CB88" s="22">
        <v>9.7878412414689753E-3</v>
      </c>
    </row>
    <row r="89" spans="1:80" x14ac:dyDescent="0.25">
      <c r="A89" s="7" t="s">
        <v>127</v>
      </c>
      <c r="B89" s="96">
        <v>8999.6980000000003</v>
      </c>
      <c r="C89" s="30">
        <v>6591.5280000000002</v>
      </c>
      <c r="D89" s="31">
        <v>10228.916999999999</v>
      </c>
      <c r="E89" s="96">
        <v>8515.5040000000008</v>
      </c>
      <c r="F89" s="30">
        <v>6251.6760000000004</v>
      </c>
      <c r="G89" s="31">
        <v>9290.3130000000001</v>
      </c>
      <c r="H89" s="24">
        <v>1.1010303958542622</v>
      </c>
      <c r="I89" s="25">
        <v>4.4170109017452663E-2</v>
      </c>
      <c r="J89" s="26">
        <v>4.6668653499092105E-2</v>
      </c>
      <c r="K89" s="96">
        <v>6135.835</v>
      </c>
      <c r="L89" s="30">
        <v>4380.3069999999998</v>
      </c>
      <c r="M89" s="30">
        <v>6585.1049999999996</v>
      </c>
      <c r="N89" s="27">
        <v>0.70881411638122416</v>
      </c>
      <c r="O89" s="28">
        <v>-1.1734544038640493E-2</v>
      </c>
      <c r="P89" s="29">
        <v>8.1528856968445806E-3</v>
      </c>
      <c r="Q89" s="96">
        <v>1266.316</v>
      </c>
      <c r="R89" s="30">
        <v>370.815</v>
      </c>
      <c r="S89" s="31">
        <v>330.78800000000001</v>
      </c>
      <c r="T89" s="27">
        <v>3.5605689496145072E-2</v>
      </c>
      <c r="U89" s="28">
        <v>-0.11310142167425657</v>
      </c>
      <c r="V89" s="29">
        <v>-2.3708804729083488E-2</v>
      </c>
      <c r="W89" s="96">
        <v>1113.3530000000001</v>
      </c>
      <c r="X89" s="30">
        <v>746.66300000000001</v>
      </c>
      <c r="Y89" s="31">
        <v>1134.818</v>
      </c>
      <c r="Z89" s="27">
        <v>0.12215067457899427</v>
      </c>
      <c r="AA89" s="28">
        <v>-8.5935538307393006E-3</v>
      </c>
      <c r="AB89" s="29">
        <v>2.7166220145299624E-3</v>
      </c>
      <c r="AC89" s="96">
        <v>1951.8340000000001</v>
      </c>
      <c r="AD89" s="30">
        <v>2374.799</v>
      </c>
      <c r="AE89" s="30">
        <v>2327.9009999999998</v>
      </c>
      <c r="AF89" s="30">
        <v>376.06699999999978</v>
      </c>
      <c r="AG89" s="31">
        <v>-46.898000000000138</v>
      </c>
      <c r="AH89" s="96">
        <v>0</v>
      </c>
      <c r="AI89" s="30">
        <v>0</v>
      </c>
      <c r="AJ89" s="30">
        <v>0</v>
      </c>
      <c r="AK89" s="30">
        <v>0</v>
      </c>
      <c r="AL89" s="31">
        <v>0</v>
      </c>
      <c r="AM89" s="27">
        <v>0.22758039780750983</v>
      </c>
      <c r="AN89" s="28">
        <v>1.0702675910619519E-2</v>
      </c>
      <c r="AO89" s="29">
        <v>-0.13270010164572771</v>
      </c>
      <c r="AP89" s="27">
        <v>0</v>
      </c>
      <c r="AQ89" s="28">
        <v>0</v>
      </c>
      <c r="AR89" s="29">
        <v>0</v>
      </c>
      <c r="AS89" s="28">
        <v>0</v>
      </c>
      <c r="AT89" s="28">
        <v>0</v>
      </c>
      <c r="AU89" s="28">
        <v>0</v>
      </c>
      <c r="AV89" s="96">
        <v>6886</v>
      </c>
      <c r="AW89" s="30">
        <v>4622</v>
      </c>
      <c r="AX89" s="31">
        <v>6933</v>
      </c>
      <c r="AY89" s="97">
        <v>61</v>
      </c>
      <c r="AZ89" s="98">
        <v>62</v>
      </c>
      <c r="BA89" s="99">
        <v>62</v>
      </c>
      <c r="BB89" s="97">
        <v>95.5</v>
      </c>
      <c r="BC89" s="98">
        <v>100</v>
      </c>
      <c r="BD89" s="99">
        <v>99</v>
      </c>
      <c r="BE89" s="16">
        <v>12.4247311827957</v>
      </c>
      <c r="BF89" s="16">
        <v>-0.11807391738645023</v>
      </c>
      <c r="BG89" s="16">
        <v>0</v>
      </c>
      <c r="BH89" s="17">
        <v>7.7811447811447811</v>
      </c>
      <c r="BI89" s="16">
        <v>-0.23048989017575483</v>
      </c>
      <c r="BJ89" s="18">
        <v>7.7811447811447998E-2</v>
      </c>
      <c r="BK89" s="30">
        <v>174</v>
      </c>
      <c r="BL89" s="30">
        <v>174</v>
      </c>
      <c r="BM89" s="30">
        <v>174</v>
      </c>
      <c r="BN89" s="96">
        <v>28583</v>
      </c>
      <c r="BO89" s="30">
        <v>18962</v>
      </c>
      <c r="BP89" s="31">
        <v>28879</v>
      </c>
      <c r="BQ89" s="35">
        <v>321.69787735032378</v>
      </c>
      <c r="BR89" s="35">
        <v>23.775895752870724</v>
      </c>
      <c r="BS89" s="35">
        <v>-7.9970915348148992</v>
      </c>
      <c r="BT89" s="36">
        <v>1340.0134141064475</v>
      </c>
      <c r="BU89" s="35">
        <v>103.37327469314505</v>
      </c>
      <c r="BV89" s="37">
        <v>-12.577672003461657</v>
      </c>
      <c r="BW89" s="32">
        <v>4.1654406461849129</v>
      </c>
      <c r="BX89" s="32">
        <v>1.4554790826213804E-2</v>
      </c>
      <c r="BY89" s="32">
        <v>6.2887638828789783E-2</v>
      </c>
      <c r="BZ89" s="11">
        <v>0.61018847194050041</v>
      </c>
      <c r="CA89" s="12">
        <v>8.4664391839848196E-3</v>
      </c>
      <c r="CB89" s="22">
        <v>8.1055355081640634E-3</v>
      </c>
    </row>
    <row r="90" spans="1:80" x14ac:dyDescent="0.25">
      <c r="A90" s="7" t="s">
        <v>126</v>
      </c>
      <c r="B90" s="96">
        <v>1197.423</v>
      </c>
      <c r="C90" s="30">
        <v>933.80100000000004</v>
      </c>
      <c r="D90" s="31">
        <v>1339.9860000000001</v>
      </c>
      <c r="E90" s="96">
        <v>1252.5719999999999</v>
      </c>
      <c r="F90" s="30">
        <v>860.82899999999995</v>
      </c>
      <c r="G90" s="31">
        <v>1193.2049999999999</v>
      </c>
      <c r="H90" s="24">
        <v>1.1230140671552669</v>
      </c>
      <c r="I90" s="25">
        <v>0.16704267389404104</v>
      </c>
      <c r="J90" s="26">
        <v>3.82446181706253E-2</v>
      </c>
      <c r="K90" s="96">
        <v>846.755</v>
      </c>
      <c r="L90" s="30">
        <v>577.74900000000002</v>
      </c>
      <c r="M90" s="30">
        <v>787.96299999999997</v>
      </c>
      <c r="N90" s="27">
        <v>0.66037520794834081</v>
      </c>
      <c r="O90" s="28">
        <v>-1.5637827629653933E-2</v>
      </c>
      <c r="P90" s="29">
        <v>-1.0778993408723236E-2</v>
      </c>
      <c r="Q90" s="96">
        <v>200.298</v>
      </c>
      <c r="R90" s="30">
        <v>36.256</v>
      </c>
      <c r="S90" s="31">
        <v>49.263000000000005</v>
      </c>
      <c r="T90" s="27">
        <v>4.1286283580776149E-2</v>
      </c>
      <c r="U90" s="28">
        <v>-0.11862308689852566</v>
      </c>
      <c r="V90" s="29">
        <v>-8.3125660432449566E-4</v>
      </c>
      <c r="W90" s="96">
        <v>205.51900000000001</v>
      </c>
      <c r="X90" s="30">
        <v>70.911000000000001</v>
      </c>
      <c r="Y90" s="31">
        <v>118.298</v>
      </c>
      <c r="Z90" s="27">
        <v>9.914306426808471E-2</v>
      </c>
      <c r="AA90" s="28">
        <v>-6.493452967461881E-2</v>
      </c>
      <c r="AB90" s="29">
        <v>1.6767819010315738E-2</v>
      </c>
      <c r="AC90" s="96">
        <v>328.56</v>
      </c>
      <c r="AD90" s="30">
        <v>261.04899999999998</v>
      </c>
      <c r="AE90" s="30">
        <v>285.12099999999998</v>
      </c>
      <c r="AF90" s="30">
        <v>-43.439000000000021</v>
      </c>
      <c r="AG90" s="31">
        <v>24.072000000000003</v>
      </c>
      <c r="AH90" s="96">
        <v>0</v>
      </c>
      <c r="AI90" s="30">
        <v>0</v>
      </c>
      <c r="AJ90" s="30">
        <v>0.26</v>
      </c>
      <c r="AK90" s="30">
        <v>0.26</v>
      </c>
      <c r="AL90" s="31">
        <v>0.26</v>
      </c>
      <c r="AM90" s="27">
        <v>0.21277908873674797</v>
      </c>
      <c r="AN90" s="28">
        <v>-6.1610162179594891E-2</v>
      </c>
      <c r="AO90" s="29">
        <v>-6.6776191242605171E-2</v>
      </c>
      <c r="AP90" s="27">
        <v>1.9403187794499345E-4</v>
      </c>
      <c r="AQ90" s="28">
        <v>1.9403187794499345E-4</v>
      </c>
      <c r="AR90" s="29">
        <v>1.9403187794499345E-4</v>
      </c>
      <c r="AS90" s="28">
        <v>2.1790052840878142E-4</v>
      </c>
      <c r="AT90" s="28">
        <v>2.1790052840878142E-4</v>
      </c>
      <c r="AU90" s="28">
        <v>2.1790052840878142E-4</v>
      </c>
      <c r="AV90" s="96">
        <v>738</v>
      </c>
      <c r="AW90" s="30">
        <v>573</v>
      </c>
      <c r="AX90" s="31">
        <v>867</v>
      </c>
      <c r="AY90" s="97">
        <v>9</v>
      </c>
      <c r="AZ90" s="98">
        <v>9</v>
      </c>
      <c r="BA90" s="99">
        <v>10</v>
      </c>
      <c r="BB90" s="97">
        <v>15</v>
      </c>
      <c r="BC90" s="98">
        <v>17</v>
      </c>
      <c r="BD90" s="99">
        <v>14</v>
      </c>
      <c r="BE90" s="16">
        <v>9.6333333333333329</v>
      </c>
      <c r="BF90" s="16">
        <v>0.52222222222222214</v>
      </c>
      <c r="BG90" s="16">
        <v>-0.97777777777777786</v>
      </c>
      <c r="BH90" s="17">
        <v>6.8809523809523814</v>
      </c>
      <c r="BI90" s="16">
        <v>1.4142857142857146</v>
      </c>
      <c r="BJ90" s="18">
        <v>1.2633053221288524</v>
      </c>
      <c r="BK90" s="30">
        <v>50</v>
      </c>
      <c r="BL90" s="30">
        <v>45</v>
      </c>
      <c r="BM90" s="30">
        <v>47</v>
      </c>
      <c r="BN90" s="96">
        <v>5386</v>
      </c>
      <c r="BO90" s="30">
        <v>3925</v>
      </c>
      <c r="BP90" s="31">
        <v>5684</v>
      </c>
      <c r="BQ90" s="35">
        <v>209.92346938775509</v>
      </c>
      <c r="BR90" s="35">
        <v>-22.637243571769602</v>
      </c>
      <c r="BS90" s="35">
        <v>-9.3960210581047932</v>
      </c>
      <c r="BT90" s="36">
        <v>1376.2456747404844</v>
      </c>
      <c r="BU90" s="35">
        <v>-321.00635777984076</v>
      </c>
      <c r="BV90" s="37">
        <v>-126.07369698726416</v>
      </c>
      <c r="BW90" s="32">
        <v>6.5559400230680511</v>
      </c>
      <c r="BX90" s="32">
        <v>-0.74216295796175924</v>
      </c>
      <c r="BY90" s="32">
        <v>-0.29397271689704496</v>
      </c>
      <c r="BZ90" s="11">
        <v>0.44461827284105132</v>
      </c>
      <c r="CA90" s="12">
        <v>5.0039518262296745E-2</v>
      </c>
      <c r="CB90" s="22">
        <v>-3.7272457668463765E-2</v>
      </c>
    </row>
    <row r="91" spans="1:80" x14ac:dyDescent="0.25">
      <c r="A91" s="7" t="s">
        <v>125</v>
      </c>
      <c r="B91" s="96">
        <v>1960.7653899999998</v>
      </c>
      <c r="C91" s="30">
        <v>1282.7171900000001</v>
      </c>
      <c r="D91" s="31">
        <v>1924.8706700000002</v>
      </c>
      <c r="E91" s="96">
        <v>1908.46442</v>
      </c>
      <c r="F91" s="30">
        <v>1212.2767099999999</v>
      </c>
      <c r="G91" s="31">
        <v>1644.3273299999998</v>
      </c>
      <c r="H91" s="24">
        <v>1.1706128304757912</v>
      </c>
      <c r="I91" s="25">
        <v>0.14320809111994848</v>
      </c>
      <c r="J91" s="26">
        <v>0.11250688864011882</v>
      </c>
      <c r="K91" s="96">
        <v>1410.81</v>
      </c>
      <c r="L91" s="30">
        <v>806.18943000000002</v>
      </c>
      <c r="M91" s="30">
        <v>1105.3183899999999</v>
      </c>
      <c r="N91" s="27">
        <v>0.67220094797062091</v>
      </c>
      <c r="O91" s="28">
        <v>-6.7037355460783821E-2</v>
      </c>
      <c r="P91" s="29">
        <v>7.1799809341428489E-3</v>
      </c>
      <c r="Q91" s="96">
        <v>266.67364999999995</v>
      </c>
      <c r="R91" s="30">
        <v>134.34130999999999</v>
      </c>
      <c r="S91" s="31">
        <v>209.06108</v>
      </c>
      <c r="T91" s="27">
        <v>0.12714079258173008</v>
      </c>
      <c r="U91" s="28">
        <v>-1.2591259640652941E-2</v>
      </c>
      <c r="V91" s="29">
        <v>1.6323428120443018E-2</v>
      </c>
      <c r="W91" s="96">
        <v>230.98077000000001</v>
      </c>
      <c r="X91" s="30">
        <v>99.041139999999999</v>
      </c>
      <c r="Y91" s="31">
        <v>151.82083999999998</v>
      </c>
      <c r="Z91" s="27">
        <v>9.2330059368410544E-2</v>
      </c>
      <c r="AA91" s="28">
        <v>-2.8699584977801576E-2</v>
      </c>
      <c r="AB91" s="29">
        <v>1.0631599616593643E-2</v>
      </c>
      <c r="AC91" s="96">
        <v>324.27934000000005</v>
      </c>
      <c r="AD91" s="30">
        <v>336.96959999999996</v>
      </c>
      <c r="AE91" s="30">
        <v>289.55165999999997</v>
      </c>
      <c r="AF91" s="30">
        <v>-34.727680000000078</v>
      </c>
      <c r="AG91" s="31">
        <v>-47.417939999999987</v>
      </c>
      <c r="AH91" s="96">
        <v>0</v>
      </c>
      <c r="AI91" s="30">
        <v>0</v>
      </c>
      <c r="AJ91" s="30">
        <v>0</v>
      </c>
      <c r="AK91" s="30">
        <v>0</v>
      </c>
      <c r="AL91" s="31">
        <v>0</v>
      </c>
      <c r="AM91" s="27">
        <v>0.15042655307330333</v>
      </c>
      <c r="AN91" s="28">
        <v>-1.4957506464793713E-2</v>
      </c>
      <c r="AO91" s="29">
        <v>-0.11227328647589607</v>
      </c>
      <c r="AP91" s="27">
        <v>0</v>
      </c>
      <c r="AQ91" s="28">
        <v>0</v>
      </c>
      <c r="AR91" s="29">
        <v>0</v>
      </c>
      <c r="AS91" s="28">
        <v>0</v>
      </c>
      <c r="AT91" s="28">
        <v>0</v>
      </c>
      <c r="AU91" s="28">
        <v>0</v>
      </c>
      <c r="AV91" s="96">
        <v>1262</v>
      </c>
      <c r="AW91" s="30">
        <v>939</v>
      </c>
      <c r="AX91" s="31">
        <v>1370</v>
      </c>
      <c r="AY91" s="97">
        <v>11</v>
      </c>
      <c r="AZ91" s="98">
        <v>11</v>
      </c>
      <c r="BA91" s="99">
        <v>11</v>
      </c>
      <c r="BB91" s="97">
        <v>14</v>
      </c>
      <c r="BC91" s="98">
        <v>15</v>
      </c>
      <c r="BD91" s="99">
        <v>15</v>
      </c>
      <c r="BE91" s="16">
        <v>13.838383838383839</v>
      </c>
      <c r="BF91" s="16">
        <v>1.0909090909090917</v>
      </c>
      <c r="BG91" s="16">
        <v>-0.38888888888888751</v>
      </c>
      <c r="BH91" s="17">
        <v>10.148148148148147</v>
      </c>
      <c r="BI91" s="16">
        <v>0.13227513227513121</v>
      </c>
      <c r="BJ91" s="18">
        <v>-0.28518518518518654</v>
      </c>
      <c r="BK91" s="30">
        <v>49</v>
      </c>
      <c r="BL91" s="30">
        <v>49</v>
      </c>
      <c r="BM91" s="30">
        <v>49</v>
      </c>
      <c r="BN91" s="96">
        <v>7812</v>
      </c>
      <c r="BO91" s="30">
        <v>5888</v>
      </c>
      <c r="BP91" s="31">
        <v>8390</v>
      </c>
      <c r="BQ91" s="35">
        <v>195.98657091775922</v>
      </c>
      <c r="BR91" s="35">
        <v>-48.312509983418437</v>
      </c>
      <c r="BS91" s="35">
        <v>-9.9028159708277315</v>
      </c>
      <c r="BT91" s="36">
        <v>1200.2389270072993</v>
      </c>
      <c r="BU91" s="35">
        <v>-312.01497156639334</v>
      </c>
      <c r="BV91" s="37">
        <v>-90.790583109846693</v>
      </c>
      <c r="BW91" s="32">
        <v>6.1240875912408761</v>
      </c>
      <c r="BX91" s="32">
        <v>-6.608673522505093E-2</v>
      </c>
      <c r="BY91" s="32">
        <v>-0.14641294124048709</v>
      </c>
      <c r="BZ91" s="11">
        <v>0.62950180072028816</v>
      </c>
      <c r="CA91" s="12">
        <v>4.551435958998995E-2</v>
      </c>
      <c r="CB91" s="22">
        <v>-3.4383642959946448E-2</v>
      </c>
    </row>
    <row r="92" spans="1:80" x14ac:dyDescent="0.25">
      <c r="A92" s="7" t="s">
        <v>124</v>
      </c>
      <c r="B92" s="96">
        <v>7318.8710000000001</v>
      </c>
      <c r="C92" s="30">
        <v>4874.6857699999991</v>
      </c>
      <c r="D92" s="31">
        <v>9079.6375700000008</v>
      </c>
      <c r="E92" s="96">
        <v>7513.9971399999995</v>
      </c>
      <c r="F92" s="30">
        <v>4998.3783200000007</v>
      </c>
      <c r="G92" s="31">
        <v>9131.5818500000023</v>
      </c>
      <c r="H92" s="24">
        <v>0.99431157921450364</v>
      </c>
      <c r="I92" s="25">
        <v>2.0279933522394655E-2</v>
      </c>
      <c r="J92" s="26">
        <v>1.9058115407066478E-2</v>
      </c>
      <c r="K92" s="96">
        <v>1476.6310000000001</v>
      </c>
      <c r="L92" s="30">
        <v>1034.74082</v>
      </c>
      <c r="M92" s="30">
        <v>1618.25189</v>
      </c>
      <c r="N92" s="27">
        <v>0.17721484804957419</v>
      </c>
      <c r="O92" s="28">
        <v>-1.930252778748931E-2</v>
      </c>
      <c r="P92" s="29">
        <v>-2.9800458466880092E-2</v>
      </c>
      <c r="Q92" s="96">
        <v>2636.25414</v>
      </c>
      <c r="R92" s="30">
        <v>361.01249999999999</v>
      </c>
      <c r="S92" s="31">
        <v>89.450310000000002</v>
      </c>
      <c r="T92" s="27">
        <v>9.7957080678195939E-3</v>
      </c>
      <c r="U92" s="28">
        <v>-0.34105006561050261</v>
      </c>
      <c r="V92" s="29">
        <v>-6.2430217399942908E-2</v>
      </c>
      <c r="W92" s="96">
        <v>3401.1120000000001</v>
      </c>
      <c r="X92" s="30">
        <v>2952.3739999999998</v>
      </c>
      <c r="Y92" s="31">
        <v>7085.4523899999995</v>
      </c>
      <c r="Z92" s="27">
        <v>0.77592825716170932</v>
      </c>
      <c r="AA92" s="28">
        <v>0.32329140667709488</v>
      </c>
      <c r="AB92" s="29">
        <v>0.18526188279251199</v>
      </c>
      <c r="AC92" s="96">
        <v>3498.56403</v>
      </c>
      <c r="AD92" s="30">
        <v>4021.9114800000011</v>
      </c>
      <c r="AE92" s="30">
        <v>4168.9612900000002</v>
      </c>
      <c r="AF92" s="30">
        <v>670.39726000000019</v>
      </c>
      <c r="AG92" s="31">
        <v>147.04980999999907</v>
      </c>
      <c r="AH92" s="96">
        <v>2060.6074100000001</v>
      </c>
      <c r="AI92" s="30">
        <v>2275.0383299999999</v>
      </c>
      <c r="AJ92" s="30">
        <v>1517.8084799999999</v>
      </c>
      <c r="AK92" s="30">
        <v>-542.79893000000015</v>
      </c>
      <c r="AL92" s="31">
        <v>-757.22984999999994</v>
      </c>
      <c r="AM92" s="27">
        <v>0.45915503321130907</v>
      </c>
      <c r="AN92" s="28">
        <v>-1.8864599871443732E-2</v>
      </c>
      <c r="AO92" s="29">
        <v>-0.36590563116049962</v>
      </c>
      <c r="AP92" s="27">
        <v>0.16716619670095487</v>
      </c>
      <c r="AQ92" s="28">
        <v>-0.11438097225447555</v>
      </c>
      <c r="AR92" s="29">
        <v>-0.29953841511241341</v>
      </c>
      <c r="AS92" s="28">
        <v>0.16621528503300878</v>
      </c>
      <c r="AT92" s="28">
        <v>-0.10802056728460338</v>
      </c>
      <c r="AU92" s="28">
        <v>-0.28894000421288402</v>
      </c>
      <c r="AV92" s="96">
        <v>1522</v>
      </c>
      <c r="AW92" s="30">
        <v>1181</v>
      </c>
      <c r="AX92" s="31">
        <v>1841</v>
      </c>
      <c r="AY92" s="97">
        <v>18</v>
      </c>
      <c r="AZ92" s="98">
        <v>14</v>
      </c>
      <c r="BA92" s="99">
        <v>15</v>
      </c>
      <c r="BB92" s="97">
        <v>40</v>
      </c>
      <c r="BC92" s="98">
        <v>38</v>
      </c>
      <c r="BD92" s="99">
        <v>38</v>
      </c>
      <c r="BE92" s="16">
        <v>13.637037037037038</v>
      </c>
      <c r="BF92" s="16">
        <v>4.241975308641976</v>
      </c>
      <c r="BG92" s="16">
        <v>-0.42248677248677247</v>
      </c>
      <c r="BH92" s="17">
        <v>5.3830409356725148</v>
      </c>
      <c r="BI92" s="16">
        <v>1.155263157894737</v>
      </c>
      <c r="BJ92" s="18">
        <v>0.20321637426900629</v>
      </c>
      <c r="BK92" s="30">
        <v>57</v>
      </c>
      <c r="BL92" s="30">
        <v>57</v>
      </c>
      <c r="BM92" s="30">
        <v>57</v>
      </c>
      <c r="BN92" s="96">
        <v>6256</v>
      </c>
      <c r="BO92" s="30">
        <v>4694</v>
      </c>
      <c r="BP92" s="31">
        <v>7173</v>
      </c>
      <c r="BQ92" s="35">
        <v>1273.0491914122406</v>
      </c>
      <c r="BR92" s="35">
        <v>71.962692051626846</v>
      </c>
      <c r="BS92" s="35">
        <v>208.20506699809471</v>
      </c>
      <c r="BT92" s="36">
        <v>4960.1205051602401</v>
      </c>
      <c r="BU92" s="35">
        <v>23.197285712145458</v>
      </c>
      <c r="BV92" s="37">
        <v>727.79339254381284</v>
      </c>
      <c r="BW92" s="32">
        <v>3.8962520369364477</v>
      </c>
      <c r="BX92" s="32">
        <v>-0.21412904059311844</v>
      </c>
      <c r="BY92" s="32">
        <v>-7.8345761539420078E-2</v>
      </c>
      <c r="BZ92" s="11">
        <v>0.46265479876160986</v>
      </c>
      <c r="CA92" s="12">
        <v>6.0624080941418412E-2</v>
      </c>
      <c r="CB92" s="22">
        <v>7.6775767009333307E-3</v>
      </c>
    </row>
    <row r="93" spans="1:80" x14ac:dyDescent="0.25">
      <c r="A93" s="7" t="s">
        <v>123</v>
      </c>
      <c r="B93" s="96">
        <v>322.79500000000002</v>
      </c>
      <c r="C93" s="30">
        <v>247.84299999999999</v>
      </c>
      <c r="D93" s="31">
        <v>391.94400000000002</v>
      </c>
      <c r="E93" s="96">
        <v>315.62400000000002</v>
      </c>
      <c r="F93" s="30">
        <v>210.46439999999998</v>
      </c>
      <c r="G93" s="31">
        <v>303.32799999999997</v>
      </c>
      <c r="H93" s="24">
        <v>1.2921457959700391</v>
      </c>
      <c r="I93" s="25">
        <v>0.26942572398565257</v>
      </c>
      <c r="J93" s="26">
        <v>0.11454521363877546</v>
      </c>
      <c r="K93" s="96">
        <v>258.613</v>
      </c>
      <c r="L93" s="30">
        <v>162.78100000000001</v>
      </c>
      <c r="M93" s="30">
        <v>235.071</v>
      </c>
      <c r="N93" s="27">
        <v>0.7749729665576538</v>
      </c>
      <c r="O93" s="28">
        <v>-4.4397550259825169E-2</v>
      </c>
      <c r="P93" s="29">
        <v>1.5357486718734492E-3</v>
      </c>
      <c r="Q93" s="96">
        <v>47.991</v>
      </c>
      <c r="R93" s="30">
        <v>4.8940000000000001</v>
      </c>
      <c r="S93" s="31">
        <v>6.8310000000000004</v>
      </c>
      <c r="T93" s="27">
        <v>2.2520176178921832E-2</v>
      </c>
      <c r="U93" s="28">
        <v>-0.12953099863668155</v>
      </c>
      <c r="V93" s="29">
        <v>-7.331626280212937E-4</v>
      </c>
      <c r="W93" s="96">
        <v>9.02</v>
      </c>
      <c r="X93" s="30">
        <v>5.8949999999999996</v>
      </c>
      <c r="Y93" s="31">
        <v>8.4920000000000009</v>
      </c>
      <c r="Z93" s="27">
        <v>2.7996096634666109E-2</v>
      </c>
      <c r="AA93" s="28">
        <v>-5.8221173225148429E-4</v>
      </c>
      <c r="AB93" s="29">
        <v>-1.3390955634198787E-5</v>
      </c>
      <c r="AC93" s="96">
        <v>29.753</v>
      </c>
      <c r="AD93" s="30">
        <v>24.414999999999999</v>
      </c>
      <c r="AE93" s="30">
        <v>28.62</v>
      </c>
      <c r="AF93" s="30">
        <v>-1.1329999999999991</v>
      </c>
      <c r="AG93" s="31">
        <v>4.2050000000000018</v>
      </c>
      <c r="AH93" s="96">
        <v>0</v>
      </c>
      <c r="AI93" s="30">
        <v>0</v>
      </c>
      <c r="AJ93" s="30">
        <v>0</v>
      </c>
      <c r="AK93" s="30">
        <v>0</v>
      </c>
      <c r="AL93" s="31">
        <v>0</v>
      </c>
      <c r="AM93" s="27">
        <v>7.3020635601004219E-2</v>
      </c>
      <c r="AN93" s="28">
        <v>-1.9152415406601217E-2</v>
      </c>
      <c r="AO93" s="29">
        <v>-2.548930819405959E-2</v>
      </c>
      <c r="AP93" s="27">
        <v>0</v>
      </c>
      <c r="AQ93" s="28">
        <v>0</v>
      </c>
      <c r="AR93" s="29">
        <v>0</v>
      </c>
      <c r="AS93" s="28">
        <v>0</v>
      </c>
      <c r="AT93" s="28">
        <v>0</v>
      </c>
      <c r="AU93" s="28">
        <v>0</v>
      </c>
      <c r="AV93" s="96">
        <v>175</v>
      </c>
      <c r="AW93" s="30">
        <v>119</v>
      </c>
      <c r="AX93" s="31">
        <v>175</v>
      </c>
      <c r="AY93" s="97">
        <v>5</v>
      </c>
      <c r="AZ93" s="98">
        <v>5</v>
      </c>
      <c r="BA93" s="99">
        <v>4.5</v>
      </c>
      <c r="BB93" s="97">
        <v>7</v>
      </c>
      <c r="BC93" s="98">
        <v>7.5</v>
      </c>
      <c r="BD93" s="99">
        <v>7.5</v>
      </c>
      <c r="BE93" s="16">
        <v>4.3209876543209873</v>
      </c>
      <c r="BF93" s="16">
        <v>0.43209876543209846</v>
      </c>
      <c r="BG93" s="16">
        <v>0.35432098765432052</v>
      </c>
      <c r="BH93" s="17">
        <v>2.5925925925925926</v>
      </c>
      <c r="BI93" s="16">
        <v>-0.18518518518518512</v>
      </c>
      <c r="BJ93" s="18">
        <v>-5.1851851851851816E-2</v>
      </c>
      <c r="BK93" s="30">
        <v>10</v>
      </c>
      <c r="BL93" s="30">
        <v>10</v>
      </c>
      <c r="BM93" s="30">
        <v>10</v>
      </c>
      <c r="BN93" s="96">
        <v>1035</v>
      </c>
      <c r="BO93" s="30">
        <v>711</v>
      </c>
      <c r="BP93" s="31">
        <v>1056</v>
      </c>
      <c r="BQ93" s="35">
        <v>287.24242424242425</v>
      </c>
      <c r="BR93" s="35">
        <v>-17.708300395256913</v>
      </c>
      <c r="BS93" s="35">
        <v>-8.7693901035673321</v>
      </c>
      <c r="BT93" s="36">
        <v>1733.3028571428572</v>
      </c>
      <c r="BU93" s="35">
        <v>-70.262857142857001</v>
      </c>
      <c r="BV93" s="37">
        <v>-35.305546218487279</v>
      </c>
      <c r="BW93" s="32">
        <v>6.0342857142857147</v>
      </c>
      <c r="BX93" s="32">
        <v>0.12000000000000011</v>
      </c>
      <c r="BY93" s="32">
        <v>5.9495798319328053E-2</v>
      </c>
      <c r="BZ93" s="11">
        <v>0.38823529411764701</v>
      </c>
      <c r="CA93" s="12">
        <v>9.1144149967679056E-3</v>
      </c>
      <c r="CB93" s="22">
        <v>-4.5823854403639896E-3</v>
      </c>
    </row>
    <row r="94" spans="1:80" x14ac:dyDescent="0.25">
      <c r="A94" s="7" t="s">
        <v>122</v>
      </c>
      <c r="B94" s="96">
        <v>685.84799999999996</v>
      </c>
      <c r="C94" s="30">
        <v>560.83100000000002</v>
      </c>
      <c r="D94" s="31">
        <v>829.63800000000003</v>
      </c>
      <c r="E94" s="96">
        <v>648.81600000000003</v>
      </c>
      <c r="F94" s="30">
        <v>483.72800000000001</v>
      </c>
      <c r="G94" s="31">
        <v>709.71699999999998</v>
      </c>
      <c r="H94" s="24">
        <v>1.1689701669820507</v>
      </c>
      <c r="I94" s="25">
        <v>0.11189389266082572</v>
      </c>
      <c r="J94" s="26">
        <v>9.5768715763682177E-3</v>
      </c>
      <c r="K94" s="96">
        <v>506.80200000000002</v>
      </c>
      <c r="L94" s="30">
        <v>347.45499999999998</v>
      </c>
      <c r="M94" s="30">
        <v>518.76499999999999</v>
      </c>
      <c r="N94" s="27">
        <v>0.73094627858709882</v>
      </c>
      <c r="O94" s="28">
        <v>-5.0171942911754419E-2</v>
      </c>
      <c r="P94" s="29">
        <v>1.2660382380966451E-2</v>
      </c>
      <c r="Q94" s="96">
        <v>123.36199999999999</v>
      </c>
      <c r="R94" s="30">
        <v>26.777999999999999</v>
      </c>
      <c r="S94" s="31">
        <v>37.86</v>
      </c>
      <c r="T94" s="27">
        <v>5.3345206610522222E-2</v>
      </c>
      <c r="U94" s="28">
        <v>-0.13678882214339258</v>
      </c>
      <c r="V94" s="29">
        <v>-2.0123497021162784E-3</v>
      </c>
      <c r="W94" s="96">
        <v>18.652000000000001</v>
      </c>
      <c r="X94" s="30">
        <v>15.055999999999999</v>
      </c>
      <c r="Y94" s="31">
        <v>22.559000000000001</v>
      </c>
      <c r="Z94" s="27">
        <v>3.1785909031346302E-2</v>
      </c>
      <c r="AA94" s="28">
        <v>3.0381592841144216E-3</v>
      </c>
      <c r="AB94" s="29">
        <v>6.6097931878056349E-4</v>
      </c>
      <c r="AC94" s="96">
        <v>100.96</v>
      </c>
      <c r="AD94" s="30">
        <v>121.352</v>
      </c>
      <c r="AE94" s="30">
        <v>127.873</v>
      </c>
      <c r="AF94" s="30">
        <v>26.913000000000011</v>
      </c>
      <c r="AG94" s="31">
        <v>6.5210000000000008</v>
      </c>
      <c r="AH94" s="96">
        <v>0</v>
      </c>
      <c r="AI94" s="30">
        <v>0</v>
      </c>
      <c r="AJ94" s="30">
        <v>0</v>
      </c>
      <c r="AK94" s="30">
        <v>0</v>
      </c>
      <c r="AL94" s="31">
        <v>0</v>
      </c>
      <c r="AM94" s="27">
        <v>0.15413107885607941</v>
      </c>
      <c r="AN94" s="28">
        <v>6.9264504252900816E-3</v>
      </c>
      <c r="AO94" s="29">
        <v>-6.2247830298371748E-2</v>
      </c>
      <c r="AP94" s="27">
        <v>0</v>
      </c>
      <c r="AQ94" s="28">
        <v>0</v>
      </c>
      <c r="AR94" s="29">
        <v>0</v>
      </c>
      <c r="AS94" s="28">
        <v>0</v>
      </c>
      <c r="AT94" s="28">
        <v>0</v>
      </c>
      <c r="AU94" s="28">
        <v>0</v>
      </c>
      <c r="AV94" s="96">
        <v>706</v>
      </c>
      <c r="AW94" s="30">
        <v>507</v>
      </c>
      <c r="AX94" s="31">
        <v>723</v>
      </c>
      <c r="AY94" s="97">
        <v>7</v>
      </c>
      <c r="AZ94" s="98">
        <v>7</v>
      </c>
      <c r="BA94" s="99">
        <v>7</v>
      </c>
      <c r="BB94" s="97">
        <v>13</v>
      </c>
      <c r="BC94" s="98">
        <v>13</v>
      </c>
      <c r="BD94" s="99">
        <v>13</v>
      </c>
      <c r="BE94" s="16">
        <v>11.476190476190476</v>
      </c>
      <c r="BF94" s="16">
        <v>0.26984126984126888</v>
      </c>
      <c r="BG94" s="16">
        <v>-0.5952380952380949</v>
      </c>
      <c r="BH94" s="17">
        <v>6.1794871794871788</v>
      </c>
      <c r="BI94" s="16">
        <v>0.14529914529914478</v>
      </c>
      <c r="BJ94" s="18">
        <v>-0.32051282051282115</v>
      </c>
      <c r="BK94" s="30">
        <v>45</v>
      </c>
      <c r="BL94" s="30">
        <v>45</v>
      </c>
      <c r="BM94" s="30">
        <v>45</v>
      </c>
      <c r="BN94" s="96">
        <v>5148</v>
      </c>
      <c r="BO94" s="30">
        <v>3578</v>
      </c>
      <c r="BP94" s="31">
        <v>5203</v>
      </c>
      <c r="BQ94" s="35">
        <v>136.40534307130503</v>
      </c>
      <c r="BR94" s="35">
        <v>10.37270903867099</v>
      </c>
      <c r="BS94" s="35">
        <v>1.2102620204386199</v>
      </c>
      <c r="BT94" s="36">
        <v>981.62793914246197</v>
      </c>
      <c r="BU94" s="35">
        <v>62.625106281272224</v>
      </c>
      <c r="BV94" s="37">
        <v>27.529319813073357</v>
      </c>
      <c r="BW94" s="32">
        <v>7.1964038727524207</v>
      </c>
      <c r="BX94" s="32">
        <v>-9.5380829797154121E-2</v>
      </c>
      <c r="BY94" s="32">
        <v>0.1392046617070557</v>
      </c>
      <c r="BZ94" s="11">
        <v>0.42508169934640522</v>
      </c>
      <c r="CA94" s="12">
        <v>6.0340802987861597E-3</v>
      </c>
      <c r="CB94" s="22">
        <v>-1.4206207344816368E-2</v>
      </c>
    </row>
    <row r="95" spans="1:80" x14ac:dyDescent="0.25">
      <c r="A95" s="7" t="s">
        <v>121</v>
      </c>
      <c r="B95" s="96">
        <v>877.19299999999998</v>
      </c>
      <c r="C95" s="30">
        <v>541.09100000000001</v>
      </c>
      <c r="D95" s="31">
        <v>879.23</v>
      </c>
      <c r="E95" s="96">
        <v>953.779</v>
      </c>
      <c r="F95" s="30">
        <v>624.19799999999998</v>
      </c>
      <c r="G95" s="31">
        <v>935.35699999999997</v>
      </c>
      <c r="H95" s="24">
        <v>0.93999403436335005</v>
      </c>
      <c r="I95" s="25">
        <v>2.029146175481078E-2</v>
      </c>
      <c r="J95" s="26">
        <v>7.313608223918433E-2</v>
      </c>
      <c r="K95" s="96">
        <v>615.35199999999998</v>
      </c>
      <c r="L95" s="30">
        <v>401.02300000000002</v>
      </c>
      <c r="M95" s="30">
        <v>616.65499999999997</v>
      </c>
      <c r="N95" s="27">
        <v>0.65927234200417595</v>
      </c>
      <c r="O95" s="28">
        <v>1.4099823003443146E-2</v>
      </c>
      <c r="P95" s="29">
        <v>1.6811135784354558E-2</v>
      </c>
      <c r="Q95" s="96">
        <v>329.11100000000005</v>
      </c>
      <c r="R95" s="30">
        <v>223.17500000000001</v>
      </c>
      <c r="S95" s="31">
        <v>254.13800000000001</v>
      </c>
      <c r="T95" s="27">
        <v>0.27170160698000873</v>
      </c>
      <c r="U95" s="28">
        <v>-7.3358412164887588E-2</v>
      </c>
      <c r="V95" s="29">
        <v>-8.5837186800170051E-2</v>
      </c>
      <c r="W95" s="96">
        <v>9.3159999999999989</v>
      </c>
      <c r="X95" s="30">
        <v>4.407</v>
      </c>
      <c r="Y95" s="31">
        <v>4.407</v>
      </c>
      <c r="Z95" s="27">
        <v>4.7115700208583463E-3</v>
      </c>
      <c r="AA95" s="28">
        <v>-5.0558918335125297E-3</v>
      </c>
      <c r="AB95" s="29">
        <v>-2.3486897044211327E-3</v>
      </c>
      <c r="AC95" s="96">
        <v>383.327</v>
      </c>
      <c r="AD95" s="30">
        <v>406.495</v>
      </c>
      <c r="AE95" s="30">
        <v>412.00299999999999</v>
      </c>
      <c r="AF95" s="30">
        <v>28.675999999999988</v>
      </c>
      <c r="AG95" s="31">
        <v>5.5079999999999814</v>
      </c>
      <c r="AH95" s="96">
        <v>287.16899999999998</v>
      </c>
      <c r="AI95" s="30">
        <v>312.63499999999999</v>
      </c>
      <c r="AJ95" s="30">
        <v>312.63200000000001</v>
      </c>
      <c r="AK95" s="30">
        <v>25.463000000000022</v>
      </c>
      <c r="AL95" s="31">
        <v>-2.9999999999859028E-3</v>
      </c>
      <c r="AM95" s="27">
        <v>0.46859524811482772</v>
      </c>
      <c r="AN95" s="28">
        <v>3.1602476854683148E-2</v>
      </c>
      <c r="AO95" s="29">
        <v>-0.2826554657207378</v>
      </c>
      <c r="AP95" s="27">
        <v>0.35557476428238344</v>
      </c>
      <c r="AQ95" s="28">
        <v>2.8202110829836535E-2</v>
      </c>
      <c r="AR95" s="29">
        <v>-0.2222115969766284</v>
      </c>
      <c r="AS95" s="28">
        <v>0.33423815719559485</v>
      </c>
      <c r="AT95" s="28">
        <v>3.3152685613603627E-2</v>
      </c>
      <c r="AU95" s="28">
        <v>-0.16662054469066562</v>
      </c>
      <c r="AV95" s="96">
        <v>816</v>
      </c>
      <c r="AW95" s="30">
        <v>542</v>
      </c>
      <c r="AX95" s="31">
        <v>763</v>
      </c>
      <c r="AY95" s="97">
        <v>8</v>
      </c>
      <c r="AZ95" s="98">
        <v>7</v>
      </c>
      <c r="BA95" s="99">
        <v>7</v>
      </c>
      <c r="BB95" s="97">
        <v>21</v>
      </c>
      <c r="BC95" s="98">
        <v>20</v>
      </c>
      <c r="BD95" s="99">
        <v>22</v>
      </c>
      <c r="BE95" s="16">
        <v>12.111111111111111</v>
      </c>
      <c r="BF95" s="16">
        <v>0.77777777777777679</v>
      </c>
      <c r="BG95" s="16">
        <v>-0.79365079365079438</v>
      </c>
      <c r="BH95" s="17">
        <v>3.8535353535353534</v>
      </c>
      <c r="BI95" s="16">
        <v>-0.46392496392496385</v>
      </c>
      <c r="BJ95" s="18">
        <v>-0.66313131313131324</v>
      </c>
      <c r="BK95" s="30">
        <v>70</v>
      </c>
      <c r="BL95" s="30">
        <v>70</v>
      </c>
      <c r="BM95" s="30">
        <v>70</v>
      </c>
      <c r="BN95" s="96">
        <v>6036</v>
      </c>
      <c r="BO95" s="30">
        <v>3819</v>
      </c>
      <c r="BP95" s="31">
        <v>5307</v>
      </c>
      <c r="BQ95" s="35">
        <v>176.24967024684378</v>
      </c>
      <c r="BR95" s="35">
        <v>18.234594037433567</v>
      </c>
      <c r="BS95" s="35">
        <v>12.804265690677255</v>
      </c>
      <c r="BT95" s="36">
        <v>1225.8938401048492</v>
      </c>
      <c r="BU95" s="35">
        <v>57.047026379359068</v>
      </c>
      <c r="BV95" s="37">
        <v>74.237013536583618</v>
      </c>
      <c r="BW95" s="32">
        <v>6.9554390563564876</v>
      </c>
      <c r="BX95" s="32">
        <v>-0.4416197671729245</v>
      </c>
      <c r="BY95" s="32">
        <v>-9.0686404898124628E-2</v>
      </c>
      <c r="BZ95" s="11">
        <v>0.27872899159663866</v>
      </c>
      <c r="CA95" s="12">
        <v>-3.7126581401791481E-2</v>
      </c>
      <c r="CB95" s="22">
        <v>-2.2691687172106401E-2</v>
      </c>
    </row>
    <row r="96" spans="1:80" x14ac:dyDescent="0.25">
      <c r="A96" s="7" t="s">
        <v>120</v>
      </c>
      <c r="B96" s="96">
        <v>624.07399999999996</v>
      </c>
      <c r="C96" s="30">
        <v>481.87540999999999</v>
      </c>
      <c r="D96" s="31">
        <v>728.78502000000003</v>
      </c>
      <c r="E96" s="96">
        <v>599.05466999999999</v>
      </c>
      <c r="F96" s="30">
        <v>540.16042999999991</v>
      </c>
      <c r="G96" s="31">
        <v>748.40666999999996</v>
      </c>
      <c r="H96" s="24">
        <v>0.97378210164802526</v>
      </c>
      <c r="I96" s="25">
        <v>-6.7982584035837235E-2</v>
      </c>
      <c r="J96" s="26">
        <v>8.1685266639211163E-2</v>
      </c>
      <c r="K96" s="96">
        <v>376.31177000000002</v>
      </c>
      <c r="L96" s="30">
        <v>334.59291999999999</v>
      </c>
      <c r="M96" s="30">
        <v>489.51565999999997</v>
      </c>
      <c r="N96" s="27">
        <v>0.65407709420868732</v>
      </c>
      <c r="O96" s="28">
        <v>2.5901088169038133E-2</v>
      </c>
      <c r="P96" s="29">
        <v>3.464460449447393E-2</v>
      </c>
      <c r="Q96" s="96">
        <v>221.46790000000001</v>
      </c>
      <c r="R96" s="30">
        <v>60.069360000000003</v>
      </c>
      <c r="S96" s="31">
        <v>82.795620000000014</v>
      </c>
      <c r="T96" s="27">
        <v>0.11062918506592147</v>
      </c>
      <c r="U96" s="28">
        <v>-0.25906645556734498</v>
      </c>
      <c r="V96" s="29">
        <v>-5.7733185720823532E-4</v>
      </c>
      <c r="W96" s="96">
        <v>1.2749999999999999</v>
      </c>
      <c r="X96" s="30">
        <v>1.54216</v>
      </c>
      <c r="Y96" s="31">
        <v>3.1995800000000001</v>
      </c>
      <c r="Z96" s="27">
        <v>4.2751890492905417E-3</v>
      </c>
      <c r="AA96" s="28">
        <v>2.1468357222060538E-3</v>
      </c>
      <c r="AB96" s="29">
        <v>1.4201853978753494E-3</v>
      </c>
      <c r="AC96" s="96">
        <v>1248.2679900000001</v>
      </c>
      <c r="AD96" s="30">
        <v>556.28597000000002</v>
      </c>
      <c r="AE96" s="30">
        <v>540.87853000000007</v>
      </c>
      <c r="AF96" s="30">
        <v>-707.38945999999999</v>
      </c>
      <c r="AG96" s="31">
        <v>-15.407439999999951</v>
      </c>
      <c r="AH96" s="96">
        <v>1090.6649299999999</v>
      </c>
      <c r="AI96" s="30">
        <v>61.948989999999995</v>
      </c>
      <c r="AJ96" s="30">
        <v>30</v>
      </c>
      <c r="AK96" s="30">
        <v>-1060.6649299999999</v>
      </c>
      <c r="AL96" s="31">
        <v>-31.948989999999995</v>
      </c>
      <c r="AM96" s="27">
        <v>0.74216471957670049</v>
      </c>
      <c r="AN96" s="28">
        <v>-1.2580275492888509</v>
      </c>
      <c r="AO96" s="29">
        <v>-0.41225395059366576</v>
      </c>
      <c r="AP96" s="27">
        <v>4.1164402638243031E-2</v>
      </c>
      <c r="AQ96" s="28">
        <v>-1.7064888083591707</v>
      </c>
      <c r="AR96" s="29">
        <v>-8.7393703283783569E-2</v>
      </c>
      <c r="AS96" s="28">
        <v>4.0085158514153812E-2</v>
      </c>
      <c r="AT96" s="28">
        <v>-1.78055823952496</v>
      </c>
      <c r="AU96" s="28">
        <v>-7.4601120893613995E-2</v>
      </c>
      <c r="AV96" s="96">
        <v>524</v>
      </c>
      <c r="AW96" s="30">
        <v>576</v>
      </c>
      <c r="AX96" s="31">
        <v>924</v>
      </c>
      <c r="AY96" s="97">
        <v>4.5</v>
      </c>
      <c r="AZ96" s="98">
        <v>5</v>
      </c>
      <c r="BA96" s="99">
        <v>5</v>
      </c>
      <c r="BB96" s="97">
        <v>12</v>
      </c>
      <c r="BC96" s="98">
        <v>15</v>
      </c>
      <c r="BD96" s="99">
        <v>15</v>
      </c>
      <c r="BE96" s="16">
        <v>20.533333333333335</v>
      </c>
      <c r="BF96" s="16">
        <v>7.5950617283950628</v>
      </c>
      <c r="BG96" s="16">
        <v>1.3333333333333357</v>
      </c>
      <c r="BH96" s="17">
        <v>6.844444444444445</v>
      </c>
      <c r="BI96" s="16">
        <v>1.9925925925925938</v>
      </c>
      <c r="BJ96" s="18">
        <v>0.44444444444444553</v>
      </c>
      <c r="BK96" s="30">
        <v>60</v>
      </c>
      <c r="BL96" s="30">
        <v>60</v>
      </c>
      <c r="BM96" s="30">
        <v>60</v>
      </c>
      <c r="BN96" s="96">
        <v>6931</v>
      </c>
      <c r="BO96" s="30">
        <v>7397</v>
      </c>
      <c r="BP96" s="31">
        <v>11088</v>
      </c>
      <c r="BQ96" s="35">
        <v>67.49699404761904</v>
      </c>
      <c r="BR96" s="35">
        <v>-18.934209241949574</v>
      </c>
      <c r="BS96" s="35">
        <v>-5.5272630836503822</v>
      </c>
      <c r="BT96" s="36">
        <v>809.96392857142848</v>
      </c>
      <c r="BU96" s="35">
        <v>-333.27017448200661</v>
      </c>
      <c r="BV96" s="37">
        <v>-127.81459573412701</v>
      </c>
      <c r="BW96" s="32">
        <v>12</v>
      </c>
      <c r="BX96" s="32">
        <v>-1.2270992366412212</v>
      </c>
      <c r="BY96" s="32">
        <v>-0.84201388888888928</v>
      </c>
      <c r="BZ96" s="11">
        <v>0.67941176470588238</v>
      </c>
      <c r="CA96" s="12">
        <v>0.25627379156790925</v>
      </c>
      <c r="CB96" s="22">
        <v>-1.7116238760697122E-3</v>
      </c>
    </row>
    <row r="97" spans="1:80" x14ac:dyDescent="0.25">
      <c r="A97" s="7" t="s">
        <v>119</v>
      </c>
      <c r="B97" s="96">
        <v>732.05743999999993</v>
      </c>
      <c r="C97" s="30">
        <v>502.51722000000001</v>
      </c>
      <c r="D97" s="31">
        <v>735.49275</v>
      </c>
      <c r="E97" s="96">
        <v>745.99113</v>
      </c>
      <c r="F97" s="30">
        <v>516.24351000000001</v>
      </c>
      <c r="G97" s="31">
        <v>755.92077000000006</v>
      </c>
      <c r="H97" s="24">
        <v>0.97297597736334185</v>
      </c>
      <c r="I97" s="25">
        <v>-8.3459319199493676E-3</v>
      </c>
      <c r="J97" s="26">
        <v>-4.3523317177940335E-4</v>
      </c>
      <c r="K97" s="96">
        <v>425.69200999999998</v>
      </c>
      <c r="L97" s="30">
        <v>286.63779</v>
      </c>
      <c r="M97" s="30">
        <v>416.87261000000001</v>
      </c>
      <c r="N97" s="27">
        <v>0.55147659191848897</v>
      </c>
      <c r="O97" s="28">
        <v>-1.9162914210759441E-2</v>
      </c>
      <c r="P97" s="29">
        <v>-3.7609741673296782E-3</v>
      </c>
      <c r="Q97" s="96">
        <v>318.68137999999999</v>
      </c>
      <c r="R97" s="30">
        <v>82.492239999999995</v>
      </c>
      <c r="S97" s="31">
        <v>115.52848999999999</v>
      </c>
      <c r="T97" s="27">
        <v>0.15283147994465079</v>
      </c>
      <c r="U97" s="28">
        <v>-0.27436043586271275</v>
      </c>
      <c r="V97" s="29">
        <v>-6.9617928075819402E-3</v>
      </c>
      <c r="W97" s="96">
        <v>1.61774</v>
      </c>
      <c r="X97" s="30">
        <v>0.38800999999999997</v>
      </c>
      <c r="Y97" s="31">
        <v>0.77198</v>
      </c>
      <c r="Z97" s="27">
        <v>1.0212445941920605E-3</v>
      </c>
      <c r="AA97" s="28">
        <v>-1.1473334691959049E-3</v>
      </c>
      <c r="AB97" s="29">
        <v>2.6964192513380934E-4</v>
      </c>
      <c r="AC97" s="96">
        <v>95.305210000000002</v>
      </c>
      <c r="AD97" s="30">
        <v>89.306459999999987</v>
      </c>
      <c r="AE97" s="30">
        <v>93.860859999999988</v>
      </c>
      <c r="AF97" s="30">
        <v>-1.4443500000000142</v>
      </c>
      <c r="AG97" s="31">
        <v>4.5544000000000011</v>
      </c>
      <c r="AH97" s="96">
        <v>0</v>
      </c>
      <c r="AI97" s="30">
        <v>0</v>
      </c>
      <c r="AJ97" s="30">
        <v>0</v>
      </c>
      <c r="AK97" s="30">
        <v>0</v>
      </c>
      <c r="AL97" s="31">
        <v>0</v>
      </c>
      <c r="AM97" s="27">
        <v>0.12761629533397847</v>
      </c>
      <c r="AN97" s="28">
        <v>-2.5718631252812374E-3</v>
      </c>
      <c r="AO97" s="29">
        <v>-5.0101913009210214E-2</v>
      </c>
      <c r="AP97" s="27">
        <v>0</v>
      </c>
      <c r="AQ97" s="28">
        <v>0</v>
      </c>
      <c r="AR97" s="29">
        <v>0</v>
      </c>
      <c r="AS97" s="28">
        <v>0</v>
      </c>
      <c r="AT97" s="28">
        <v>0</v>
      </c>
      <c r="AU97" s="28">
        <v>0</v>
      </c>
      <c r="AV97" s="96">
        <v>987</v>
      </c>
      <c r="AW97" s="30">
        <v>754</v>
      </c>
      <c r="AX97" s="31">
        <v>1072</v>
      </c>
      <c r="AY97" s="97">
        <v>8</v>
      </c>
      <c r="AZ97" s="98">
        <v>8.25</v>
      </c>
      <c r="BA97" s="99">
        <v>8.42</v>
      </c>
      <c r="BB97" s="97">
        <v>13</v>
      </c>
      <c r="BC97" s="98">
        <v>14.33</v>
      </c>
      <c r="BD97" s="99">
        <v>14.3</v>
      </c>
      <c r="BE97" s="16">
        <v>14.146212721034574</v>
      </c>
      <c r="BF97" s="16">
        <v>0.43787938770124057</v>
      </c>
      <c r="BG97" s="16">
        <v>-1.0861105112886573</v>
      </c>
      <c r="BH97" s="17">
        <v>8.3294483294483292</v>
      </c>
      <c r="BI97" s="16">
        <v>-0.10644910644910688</v>
      </c>
      <c r="BJ97" s="18">
        <v>-0.44003294526672043</v>
      </c>
      <c r="BK97" s="30">
        <v>60</v>
      </c>
      <c r="BL97" s="30">
        <v>60</v>
      </c>
      <c r="BM97" s="30">
        <v>60</v>
      </c>
      <c r="BN97" s="96">
        <v>15468</v>
      </c>
      <c r="BO97" s="30">
        <v>10860</v>
      </c>
      <c r="BP97" s="31">
        <v>16375</v>
      </c>
      <c r="BQ97" s="35">
        <v>46.163100458015265</v>
      </c>
      <c r="BR97" s="35">
        <v>-2.0649270827139858</v>
      </c>
      <c r="BS97" s="35">
        <v>-1.3731343486145704</v>
      </c>
      <c r="BT97" s="36">
        <v>705.14997201492542</v>
      </c>
      <c r="BU97" s="35">
        <v>-50.666775705439363</v>
      </c>
      <c r="BV97" s="37">
        <v>20.47688182924901</v>
      </c>
      <c r="BW97" s="32">
        <v>15.275186567164178</v>
      </c>
      <c r="BX97" s="32">
        <v>-0.39654595563217399</v>
      </c>
      <c r="BY97" s="32">
        <v>0.87200354329150009</v>
      </c>
      <c r="BZ97" s="11">
        <v>1.0033700980392157</v>
      </c>
      <c r="CA97" s="12">
        <v>5.9047753716871321E-2</v>
      </c>
      <c r="CB97" s="22">
        <v>3.3700980392157298E-3</v>
      </c>
    </row>
    <row r="98" spans="1:80" x14ac:dyDescent="0.25">
      <c r="A98" s="7" t="s">
        <v>118</v>
      </c>
      <c r="B98" s="96">
        <v>809.00639000000001</v>
      </c>
      <c r="C98" s="30">
        <v>499.37789000000004</v>
      </c>
      <c r="D98" s="31">
        <v>778.64347999999995</v>
      </c>
      <c r="E98" s="96">
        <v>786.66382999999996</v>
      </c>
      <c r="F98" s="30">
        <v>571.37482</v>
      </c>
      <c r="G98" s="31">
        <v>849.85282999999993</v>
      </c>
      <c r="H98" s="24">
        <v>0.91620978658151908</v>
      </c>
      <c r="I98" s="25">
        <v>-0.11219187515498152</v>
      </c>
      <c r="J98" s="26">
        <v>4.2216266881088371E-2</v>
      </c>
      <c r="K98" s="96">
        <v>605.99393999999995</v>
      </c>
      <c r="L98" s="30">
        <v>398.02024999999998</v>
      </c>
      <c r="M98" s="30">
        <v>582.78612999999996</v>
      </c>
      <c r="N98" s="27">
        <v>0.68574947264692876</v>
      </c>
      <c r="O98" s="28">
        <v>-8.4584584786473238E-2</v>
      </c>
      <c r="P98" s="29">
        <v>-1.0851490622681204E-2</v>
      </c>
      <c r="Q98" s="96">
        <v>180.37960000000001</v>
      </c>
      <c r="R98" s="30">
        <v>30.482409999999998</v>
      </c>
      <c r="S98" s="31">
        <v>51.456420000000008</v>
      </c>
      <c r="T98" s="27">
        <v>6.0547447962254843E-2</v>
      </c>
      <c r="U98" s="28">
        <v>-0.16874948056183914</v>
      </c>
      <c r="V98" s="29">
        <v>7.19821216638971E-3</v>
      </c>
      <c r="W98" s="96">
        <v>0.29029000000000005</v>
      </c>
      <c r="X98" s="30">
        <v>0.12573000000000001</v>
      </c>
      <c r="Y98" s="31">
        <v>0.12573000000000001</v>
      </c>
      <c r="Z98" s="27">
        <v>1.4794326212927951E-4</v>
      </c>
      <c r="AA98" s="28">
        <v>-2.210707803747467E-4</v>
      </c>
      <c r="AB98" s="29">
        <v>-7.2104936704543818E-5</v>
      </c>
      <c r="AC98" s="96">
        <v>506.11353000000003</v>
      </c>
      <c r="AD98" s="30">
        <v>3.03417</v>
      </c>
      <c r="AE98" s="30">
        <v>8.3747699999999998</v>
      </c>
      <c r="AF98" s="30">
        <v>-497.73876000000001</v>
      </c>
      <c r="AG98" s="31">
        <v>5.3406000000000002</v>
      </c>
      <c r="AH98" s="96">
        <v>0</v>
      </c>
      <c r="AI98" s="30">
        <v>0</v>
      </c>
      <c r="AJ98" s="30">
        <v>0</v>
      </c>
      <c r="AK98" s="30">
        <v>0</v>
      </c>
      <c r="AL98" s="31">
        <v>0</v>
      </c>
      <c r="AM98" s="27">
        <v>1.0755589965255986E-2</v>
      </c>
      <c r="AN98" s="28">
        <v>-0.61484333762788712</v>
      </c>
      <c r="AO98" s="29">
        <v>4.6796902092615831E-3</v>
      </c>
      <c r="AP98" s="27">
        <v>0</v>
      </c>
      <c r="AQ98" s="28">
        <v>0</v>
      </c>
      <c r="AR98" s="29">
        <v>0</v>
      </c>
      <c r="AS98" s="28">
        <v>0</v>
      </c>
      <c r="AT98" s="28">
        <v>0</v>
      </c>
      <c r="AU98" s="28">
        <v>0</v>
      </c>
      <c r="AV98" s="96">
        <v>1432</v>
      </c>
      <c r="AW98" s="30">
        <v>944</v>
      </c>
      <c r="AX98" s="31">
        <v>1418</v>
      </c>
      <c r="AY98" s="97">
        <v>6</v>
      </c>
      <c r="AZ98" s="98">
        <v>5.88</v>
      </c>
      <c r="BA98" s="99">
        <v>5.96</v>
      </c>
      <c r="BB98" s="97">
        <v>19</v>
      </c>
      <c r="BC98" s="98">
        <v>17.02</v>
      </c>
      <c r="BD98" s="99">
        <v>17.16</v>
      </c>
      <c r="BE98" s="16">
        <v>26.435495898583145</v>
      </c>
      <c r="BF98" s="16">
        <v>-8.3022619935373854E-2</v>
      </c>
      <c r="BG98" s="16">
        <v>-0.32187371592932479</v>
      </c>
      <c r="BH98" s="17">
        <v>9.1815591815591819</v>
      </c>
      <c r="BI98" s="16">
        <v>0.80729017571122874</v>
      </c>
      <c r="BJ98" s="18">
        <v>-6.2467453771802184E-2</v>
      </c>
      <c r="BK98" s="30">
        <v>90</v>
      </c>
      <c r="BL98" s="30">
        <v>90</v>
      </c>
      <c r="BM98" s="30">
        <v>90</v>
      </c>
      <c r="BN98" s="96">
        <v>17459</v>
      </c>
      <c r="BO98" s="30">
        <v>11392</v>
      </c>
      <c r="BP98" s="31">
        <v>17254</v>
      </c>
      <c r="BQ98" s="35">
        <v>49.255409180479887</v>
      </c>
      <c r="BR98" s="35">
        <v>4.197626375050028</v>
      </c>
      <c r="BS98" s="35">
        <v>-0.90038611446392736</v>
      </c>
      <c r="BT98" s="36">
        <v>599.33203808180531</v>
      </c>
      <c r="BU98" s="35">
        <v>49.985788081805367</v>
      </c>
      <c r="BV98" s="37">
        <v>-5.9378983588726442</v>
      </c>
      <c r="BW98" s="32">
        <v>12.16784203102962</v>
      </c>
      <c r="BX98" s="32">
        <v>-2.4197075115631961E-2</v>
      </c>
      <c r="BY98" s="32">
        <v>0.10004542086012869</v>
      </c>
      <c r="BZ98" s="11">
        <v>0.70482026143790844</v>
      </c>
      <c r="CA98" s="12">
        <v>-5.7617491441021018E-3</v>
      </c>
      <c r="CB98" s="22">
        <v>5.4955223341637272E-3</v>
      </c>
    </row>
    <row r="99" spans="1:80" x14ac:dyDescent="0.25">
      <c r="A99" s="7" t="s">
        <v>117</v>
      </c>
      <c r="B99" s="96">
        <v>1759.4760000000001</v>
      </c>
      <c r="C99" s="30">
        <v>1144.501</v>
      </c>
      <c r="D99" s="31">
        <v>1755.694</v>
      </c>
      <c r="E99" s="96">
        <v>1824.847</v>
      </c>
      <c r="F99" s="30">
        <v>1204.598</v>
      </c>
      <c r="G99" s="31">
        <v>1787.9749999999999</v>
      </c>
      <c r="H99" s="24">
        <v>0.98194549700079703</v>
      </c>
      <c r="I99" s="25">
        <v>1.776822624878327E-2</v>
      </c>
      <c r="J99" s="26">
        <v>3.1835169738091973E-2</v>
      </c>
      <c r="K99" s="96">
        <v>1244.893</v>
      </c>
      <c r="L99" s="30">
        <v>800.29399999999998</v>
      </c>
      <c r="M99" s="30">
        <v>1176.4849999999999</v>
      </c>
      <c r="N99" s="27">
        <v>0.65799857380556215</v>
      </c>
      <c r="O99" s="28">
        <v>-2.4191768727263918E-2</v>
      </c>
      <c r="P99" s="29">
        <v>-6.3674636608789248E-3</v>
      </c>
      <c r="Q99" s="96">
        <v>562.08800000000008</v>
      </c>
      <c r="R99" s="30">
        <v>164.62099999999998</v>
      </c>
      <c r="S99" s="31">
        <v>139.15799999999999</v>
      </c>
      <c r="T99" s="27">
        <v>7.7829947286734993E-2</v>
      </c>
      <c r="U99" s="28">
        <v>-0.23018930035430019</v>
      </c>
      <c r="V99" s="29">
        <v>-5.8830581786034494E-2</v>
      </c>
      <c r="W99" s="96">
        <v>17.866</v>
      </c>
      <c r="X99" s="30">
        <v>7.5949999999999998</v>
      </c>
      <c r="Y99" s="31">
        <v>10.058</v>
      </c>
      <c r="Z99" s="27">
        <v>5.6253582963967617E-3</v>
      </c>
      <c r="AA99" s="28">
        <v>-4.1650515297420865E-3</v>
      </c>
      <c r="AB99" s="29">
        <v>-6.7964968136843482E-4</v>
      </c>
      <c r="AC99" s="96">
        <v>1293.742</v>
      </c>
      <c r="AD99" s="30">
        <v>1232.502</v>
      </c>
      <c r="AE99" s="30">
        <v>1147.4390000000001</v>
      </c>
      <c r="AF99" s="30">
        <v>-146.30299999999988</v>
      </c>
      <c r="AG99" s="31">
        <v>-85.062999999999874</v>
      </c>
      <c r="AH99" s="96">
        <v>0</v>
      </c>
      <c r="AI99" s="30">
        <v>33.804000000000002</v>
      </c>
      <c r="AJ99" s="30">
        <v>23.303999999999998</v>
      </c>
      <c r="AK99" s="30">
        <v>23.303999999999998</v>
      </c>
      <c r="AL99" s="31">
        <v>-10.500000000000004</v>
      </c>
      <c r="AM99" s="27">
        <v>0.65355295398856528</v>
      </c>
      <c r="AN99" s="28">
        <v>-8.1746646574329507E-2</v>
      </c>
      <c r="AO99" s="29">
        <v>-0.42333732395789336</v>
      </c>
      <c r="AP99" s="27">
        <v>1.3273383630632673E-2</v>
      </c>
      <c r="AQ99" s="28">
        <v>1.3273383630632673E-2</v>
      </c>
      <c r="AR99" s="29">
        <v>-1.6262632502162318E-2</v>
      </c>
      <c r="AS99" s="28">
        <v>1.3033739286063844E-2</v>
      </c>
      <c r="AT99" s="28">
        <v>1.3033739286063844E-2</v>
      </c>
      <c r="AU99" s="28">
        <v>-1.5028734667902546E-2</v>
      </c>
      <c r="AV99" s="96">
        <v>1946</v>
      </c>
      <c r="AW99" s="30">
        <v>1358</v>
      </c>
      <c r="AX99" s="31">
        <v>2010</v>
      </c>
      <c r="AY99" s="97">
        <v>5</v>
      </c>
      <c r="AZ99" s="98">
        <v>6</v>
      </c>
      <c r="BA99" s="99">
        <v>6</v>
      </c>
      <c r="BB99" s="97">
        <v>32</v>
      </c>
      <c r="BC99" s="98">
        <v>32</v>
      </c>
      <c r="BD99" s="99">
        <v>32</v>
      </c>
      <c r="BE99" s="16">
        <v>37.222222222222221</v>
      </c>
      <c r="BF99" s="16">
        <v>-6.0222222222222186</v>
      </c>
      <c r="BG99" s="16">
        <v>-0.5</v>
      </c>
      <c r="BH99" s="17">
        <v>6.979166666666667</v>
      </c>
      <c r="BI99" s="16">
        <v>0.22222222222222232</v>
      </c>
      <c r="BJ99" s="18">
        <v>-9.375E-2</v>
      </c>
      <c r="BK99" s="30">
        <v>100</v>
      </c>
      <c r="BL99" s="30">
        <v>100</v>
      </c>
      <c r="BM99" s="30">
        <v>100</v>
      </c>
      <c r="BN99" s="96">
        <v>18552</v>
      </c>
      <c r="BO99" s="30">
        <v>12388</v>
      </c>
      <c r="BP99" s="31">
        <v>18459</v>
      </c>
      <c r="BQ99" s="35">
        <v>96.861964353431929</v>
      </c>
      <c r="BR99" s="35">
        <v>-1.5019317224628566</v>
      </c>
      <c r="BS99" s="35">
        <v>-0.3771380036878611</v>
      </c>
      <c r="BT99" s="36">
        <v>889.53980099502485</v>
      </c>
      <c r="BU99" s="35">
        <v>-48.202747823063532</v>
      </c>
      <c r="BV99" s="37">
        <v>2.501509389722969</v>
      </c>
      <c r="BW99" s="32">
        <v>9.1835820895522389</v>
      </c>
      <c r="BX99" s="32">
        <v>-0.34981976039637352</v>
      </c>
      <c r="BY99" s="32">
        <v>6.1343503396127375E-2</v>
      </c>
      <c r="BZ99" s="11">
        <v>0.67863970588235301</v>
      </c>
      <c r="CA99" s="12">
        <v>-9.2073367808653828E-4</v>
      </c>
      <c r="CB99" s="22">
        <v>-5.7801836204094403E-3</v>
      </c>
    </row>
    <row r="100" spans="1:80" x14ac:dyDescent="0.25">
      <c r="A100" s="7" t="s">
        <v>116</v>
      </c>
      <c r="B100" s="96">
        <v>770.26</v>
      </c>
      <c r="C100" s="30">
        <v>482.74099999999999</v>
      </c>
      <c r="D100" s="31">
        <v>722.89800000000002</v>
      </c>
      <c r="E100" s="96">
        <v>686.83199999999999</v>
      </c>
      <c r="F100" s="30">
        <v>460.63499999999999</v>
      </c>
      <c r="G100" s="31">
        <v>660.87599999999998</v>
      </c>
      <c r="H100" s="24">
        <v>1.0938481651626024</v>
      </c>
      <c r="I100" s="25">
        <v>-2.7619675590303761E-2</v>
      </c>
      <c r="J100" s="26">
        <v>4.585789086733616E-2</v>
      </c>
      <c r="K100" s="96">
        <v>571.73599999999999</v>
      </c>
      <c r="L100" s="30">
        <v>364.64600000000002</v>
      </c>
      <c r="M100" s="30">
        <v>523.49800000000005</v>
      </c>
      <c r="N100" s="27">
        <v>0.79212741875934378</v>
      </c>
      <c r="O100" s="28">
        <v>-4.0297395460145102E-2</v>
      </c>
      <c r="P100" s="29">
        <v>5.1149725967480908E-4</v>
      </c>
      <c r="Q100" s="96">
        <v>104.72200000000001</v>
      </c>
      <c r="R100" s="30">
        <v>9.0659999999999989</v>
      </c>
      <c r="S100" s="31">
        <v>15.552</v>
      </c>
      <c r="T100" s="27">
        <v>2.3532402447660378E-2</v>
      </c>
      <c r="U100" s="28">
        <v>-0.12893865306518701</v>
      </c>
      <c r="V100" s="29">
        <v>3.8508758593637886E-3</v>
      </c>
      <c r="W100" s="96">
        <v>10.374000000000001</v>
      </c>
      <c r="X100" s="30">
        <v>5.226</v>
      </c>
      <c r="Y100" s="31">
        <v>9.5389999999999997</v>
      </c>
      <c r="Z100" s="27">
        <v>1.4433872617556092E-2</v>
      </c>
      <c r="AA100" s="28">
        <v>-6.7025765010761754E-4</v>
      </c>
      <c r="AB100" s="29">
        <v>3.0886643724162294E-3</v>
      </c>
      <c r="AC100" s="96">
        <v>72.677999999999997</v>
      </c>
      <c r="AD100" s="30">
        <v>62.39</v>
      </c>
      <c r="AE100" s="30">
        <v>66.296999999999997</v>
      </c>
      <c r="AF100" s="30">
        <v>-6.3810000000000002</v>
      </c>
      <c r="AG100" s="31">
        <v>3.9069999999999965</v>
      </c>
      <c r="AH100" s="96">
        <v>0</v>
      </c>
      <c r="AI100" s="30">
        <v>0</v>
      </c>
      <c r="AJ100" s="30">
        <v>0</v>
      </c>
      <c r="AK100" s="30">
        <v>0</v>
      </c>
      <c r="AL100" s="31">
        <v>0</v>
      </c>
      <c r="AM100" s="27">
        <v>9.1710033780699349E-2</v>
      </c>
      <c r="AN100" s="28">
        <v>-2.6451190248468343E-3</v>
      </c>
      <c r="AO100" s="29">
        <v>-3.7531112092553595E-2</v>
      </c>
      <c r="AP100" s="27">
        <v>0</v>
      </c>
      <c r="AQ100" s="28">
        <v>0</v>
      </c>
      <c r="AR100" s="29">
        <v>0</v>
      </c>
      <c r="AS100" s="28">
        <v>0</v>
      </c>
      <c r="AT100" s="28">
        <v>0</v>
      </c>
      <c r="AU100" s="28">
        <v>0</v>
      </c>
      <c r="AV100" s="96">
        <v>1167</v>
      </c>
      <c r="AW100" s="30">
        <v>832</v>
      </c>
      <c r="AX100" s="31">
        <v>1202</v>
      </c>
      <c r="AY100" s="97">
        <v>8</v>
      </c>
      <c r="AZ100" s="98">
        <v>8</v>
      </c>
      <c r="BA100" s="99">
        <v>7</v>
      </c>
      <c r="BB100" s="97">
        <v>15</v>
      </c>
      <c r="BC100" s="98">
        <v>14</v>
      </c>
      <c r="BD100" s="99">
        <v>14.17</v>
      </c>
      <c r="BE100" s="16">
        <v>19.079365079365079</v>
      </c>
      <c r="BF100" s="16">
        <v>2.8710317460317469</v>
      </c>
      <c r="BG100" s="16">
        <v>1.7460317460317469</v>
      </c>
      <c r="BH100" s="17">
        <v>9.4252332784442885</v>
      </c>
      <c r="BI100" s="16">
        <v>0.78078883399984456</v>
      </c>
      <c r="BJ100" s="18">
        <v>-0.47952862631761661</v>
      </c>
      <c r="BK100" s="30">
        <v>85</v>
      </c>
      <c r="BL100" s="30">
        <v>85</v>
      </c>
      <c r="BM100" s="30">
        <v>85</v>
      </c>
      <c r="BN100" s="96">
        <v>18929</v>
      </c>
      <c r="BO100" s="30">
        <v>12643</v>
      </c>
      <c r="BP100" s="31">
        <v>19058</v>
      </c>
      <c r="BQ100" s="35">
        <v>34.677090985412953</v>
      </c>
      <c r="BR100" s="35">
        <v>-1.607551626452441</v>
      </c>
      <c r="BS100" s="35">
        <v>-1.7569041106876568</v>
      </c>
      <c r="BT100" s="36">
        <v>549.8136439267887</v>
      </c>
      <c r="BU100" s="35">
        <v>-38.731343219740893</v>
      </c>
      <c r="BV100" s="37">
        <v>-3.8341926116728473</v>
      </c>
      <c r="BW100" s="32">
        <v>15.855241264559067</v>
      </c>
      <c r="BX100" s="32">
        <v>-0.36498152892850833</v>
      </c>
      <c r="BY100" s="32">
        <v>0.65932780302060578</v>
      </c>
      <c r="BZ100" s="11">
        <v>0.82430795847750871</v>
      </c>
      <c r="CA100" s="12">
        <v>8.5785898069635769E-3</v>
      </c>
      <c r="CB100" s="22">
        <v>2.5335028388996372E-3</v>
      </c>
    </row>
    <row r="101" spans="1:80" x14ac:dyDescent="0.25">
      <c r="A101" s="7" t="s">
        <v>115</v>
      </c>
      <c r="B101" s="96">
        <v>297.83659</v>
      </c>
      <c r="C101" s="30">
        <v>274.404</v>
      </c>
      <c r="D101" s="31">
        <v>402.17399999999998</v>
      </c>
      <c r="E101" s="96">
        <v>308.07</v>
      </c>
      <c r="F101" s="30">
        <v>252.91300000000001</v>
      </c>
      <c r="G101" s="31">
        <v>385.137</v>
      </c>
      <c r="H101" s="24">
        <v>1.0442362068562614</v>
      </c>
      <c r="I101" s="25">
        <v>7.7454014497381873E-2</v>
      </c>
      <c r="J101" s="26">
        <v>-4.0737677443873466E-2</v>
      </c>
      <c r="K101" s="96">
        <v>211.29</v>
      </c>
      <c r="L101" s="30">
        <v>203.399</v>
      </c>
      <c r="M101" s="30">
        <v>301.75900000000001</v>
      </c>
      <c r="N101" s="27">
        <v>0.78351080264944684</v>
      </c>
      <c r="O101" s="28">
        <v>9.7660184283491103E-2</v>
      </c>
      <c r="P101" s="29">
        <v>-2.07143656890727E-2</v>
      </c>
      <c r="Q101" s="96">
        <v>94.75200000000001</v>
      </c>
      <c r="R101" s="30">
        <v>52.03</v>
      </c>
      <c r="S101" s="31">
        <v>115.57999999999998</v>
      </c>
      <c r="T101" s="27">
        <v>0.30010100301970466</v>
      </c>
      <c r="U101" s="28">
        <v>-7.4654591479845211E-3</v>
      </c>
      <c r="V101" s="29">
        <v>9.4378086443648868E-2</v>
      </c>
      <c r="W101" s="96">
        <v>2.028</v>
      </c>
      <c r="X101" s="30">
        <v>1.119</v>
      </c>
      <c r="Y101" s="31">
        <v>1.522</v>
      </c>
      <c r="Z101" s="27">
        <v>3.9518405138950557E-3</v>
      </c>
      <c r="AA101" s="28">
        <v>-2.6310789524599939E-3</v>
      </c>
      <c r="AB101" s="29">
        <v>-4.7260583722173125E-4</v>
      </c>
      <c r="AC101" s="96">
        <v>4.2000000000000003E-2</v>
      </c>
      <c r="AD101" s="30">
        <v>0</v>
      </c>
      <c r="AE101" s="30">
        <v>0.98274000000000006</v>
      </c>
      <c r="AF101" s="30">
        <v>0.94074000000000002</v>
      </c>
      <c r="AG101" s="31">
        <v>0.98274000000000006</v>
      </c>
      <c r="AH101" s="96">
        <v>0</v>
      </c>
      <c r="AI101" s="30">
        <v>0</v>
      </c>
      <c r="AJ101" s="30">
        <v>0</v>
      </c>
      <c r="AK101" s="30">
        <v>0</v>
      </c>
      <c r="AL101" s="31">
        <v>0</v>
      </c>
      <c r="AM101" s="27">
        <v>2.4435692013904434E-3</v>
      </c>
      <c r="AN101" s="28">
        <v>2.3025522766398614E-3</v>
      </c>
      <c r="AO101" s="29">
        <v>2.4435692013904434E-3</v>
      </c>
      <c r="AP101" s="27">
        <v>0</v>
      </c>
      <c r="AQ101" s="28">
        <v>0</v>
      </c>
      <c r="AR101" s="29">
        <v>0</v>
      </c>
      <c r="AS101" s="28">
        <v>0</v>
      </c>
      <c r="AT101" s="28">
        <v>0</v>
      </c>
      <c r="AU101" s="28">
        <v>0</v>
      </c>
      <c r="AV101" s="96">
        <v>274</v>
      </c>
      <c r="AW101" s="30">
        <v>195</v>
      </c>
      <c r="AX101" s="31">
        <v>290</v>
      </c>
      <c r="AY101" s="97">
        <v>4</v>
      </c>
      <c r="AZ101" s="98">
        <v>9</v>
      </c>
      <c r="BA101" s="99">
        <v>9</v>
      </c>
      <c r="BB101" s="97">
        <v>6</v>
      </c>
      <c r="BC101" s="98">
        <v>4</v>
      </c>
      <c r="BD101" s="99">
        <v>4</v>
      </c>
      <c r="BE101" s="16">
        <v>3.5802469135802468</v>
      </c>
      <c r="BF101" s="16">
        <v>-4.0308641975308639</v>
      </c>
      <c r="BG101" s="16">
        <v>-3.0864197530864335E-2</v>
      </c>
      <c r="BH101" s="17">
        <v>8.0555555555555554</v>
      </c>
      <c r="BI101" s="16">
        <v>2.9814814814814818</v>
      </c>
      <c r="BJ101" s="18">
        <v>-6.9444444444444642E-2</v>
      </c>
      <c r="BK101" s="30">
        <v>30</v>
      </c>
      <c r="BL101" s="30">
        <v>30</v>
      </c>
      <c r="BM101" s="30">
        <v>30</v>
      </c>
      <c r="BN101" s="96">
        <v>1659</v>
      </c>
      <c r="BO101" s="30">
        <v>1234</v>
      </c>
      <c r="BP101" s="31">
        <v>1827</v>
      </c>
      <c r="BQ101" s="35">
        <v>210.80295566502463</v>
      </c>
      <c r="BR101" s="35">
        <v>25.106753133379044</v>
      </c>
      <c r="BS101" s="35">
        <v>5.8491469129986911</v>
      </c>
      <c r="BT101" s="36">
        <v>1328.0586206896551</v>
      </c>
      <c r="BU101" s="35">
        <v>203.71555499622445</v>
      </c>
      <c r="BV101" s="37">
        <v>31.06887709991156</v>
      </c>
      <c r="BW101" s="32">
        <v>6.3</v>
      </c>
      <c r="BX101" s="32">
        <v>0.2452554744525548</v>
      </c>
      <c r="BY101" s="32">
        <v>-2.8205128205128105E-2</v>
      </c>
      <c r="BZ101" s="11">
        <v>0.22389705882352939</v>
      </c>
      <c r="CA101" s="12">
        <v>2.1332956259426827E-2</v>
      </c>
      <c r="CB101" s="22">
        <v>-3.3589264435056054E-3</v>
      </c>
    </row>
    <row r="102" spans="1:80" x14ac:dyDescent="0.25">
      <c r="A102" s="7" t="s">
        <v>114</v>
      </c>
      <c r="B102" s="96">
        <v>796.78099999999995</v>
      </c>
      <c r="C102" s="30">
        <v>595.66642000000002</v>
      </c>
      <c r="D102" s="31">
        <v>908.38841000000002</v>
      </c>
      <c r="E102" s="96">
        <v>755.44282999999996</v>
      </c>
      <c r="F102" s="30">
        <v>590.39407999999992</v>
      </c>
      <c r="G102" s="31">
        <v>892.92100000000005</v>
      </c>
      <c r="H102" s="24">
        <v>1.0173222603119425</v>
      </c>
      <c r="I102" s="25">
        <v>-3.7398187560995888E-2</v>
      </c>
      <c r="J102" s="26">
        <v>8.3920555917325057E-3</v>
      </c>
      <c r="K102" s="96">
        <v>602.37099999999998</v>
      </c>
      <c r="L102" s="30">
        <v>428.01746999999995</v>
      </c>
      <c r="M102" s="30">
        <v>657.51800000000003</v>
      </c>
      <c r="N102" s="27">
        <v>0.7363674949967578</v>
      </c>
      <c r="O102" s="28">
        <v>-6.1007205084782523E-2</v>
      </c>
      <c r="P102" s="29">
        <v>1.1398386227916446E-2</v>
      </c>
      <c r="Q102" s="96">
        <v>152.17282999999995</v>
      </c>
      <c r="R102" s="30">
        <v>3.8486799999999999</v>
      </c>
      <c r="S102" s="31">
        <v>3.9289999999999998</v>
      </c>
      <c r="T102" s="27">
        <v>4.4001653001777309E-3</v>
      </c>
      <c r="U102" s="28">
        <v>-0.19703510412980674</v>
      </c>
      <c r="V102" s="29">
        <v>-2.1186670024767951E-3</v>
      </c>
      <c r="W102" s="96">
        <v>0.89900000000000002</v>
      </c>
      <c r="X102" s="30">
        <v>0.47647</v>
      </c>
      <c r="Y102" s="31">
        <v>0.54100000000000004</v>
      </c>
      <c r="Z102" s="27">
        <v>6.0587666770072607E-4</v>
      </c>
      <c r="AA102" s="28">
        <v>-5.8415382077449071E-4</v>
      </c>
      <c r="AB102" s="29">
        <v>-2.0116055733377985E-4</v>
      </c>
      <c r="AC102" s="96">
        <v>68.996279999999999</v>
      </c>
      <c r="AD102" s="30">
        <v>94.451679999999996</v>
      </c>
      <c r="AE102" s="30">
        <v>85.96275</v>
      </c>
      <c r="AF102" s="30">
        <v>16.966470000000001</v>
      </c>
      <c r="AG102" s="31">
        <v>-8.4889299999999963</v>
      </c>
      <c r="AH102" s="96">
        <v>0</v>
      </c>
      <c r="AI102" s="30">
        <v>0</v>
      </c>
      <c r="AJ102" s="30">
        <v>0</v>
      </c>
      <c r="AK102" s="30">
        <v>0</v>
      </c>
      <c r="AL102" s="31">
        <v>0</v>
      </c>
      <c r="AM102" s="27">
        <v>9.4632151900749154E-2</v>
      </c>
      <c r="AN102" s="28">
        <v>8.0383701715161515E-3</v>
      </c>
      <c r="AO102" s="29">
        <v>-6.3932569608984427E-2</v>
      </c>
      <c r="AP102" s="27">
        <v>0</v>
      </c>
      <c r="AQ102" s="28">
        <v>0</v>
      </c>
      <c r="AR102" s="29">
        <v>0</v>
      </c>
      <c r="AS102" s="28">
        <v>0</v>
      </c>
      <c r="AT102" s="28">
        <v>0</v>
      </c>
      <c r="AU102" s="28">
        <v>0</v>
      </c>
      <c r="AV102" s="96">
        <v>749</v>
      </c>
      <c r="AW102" s="30">
        <v>463</v>
      </c>
      <c r="AX102" s="31">
        <v>738</v>
      </c>
      <c r="AY102" s="97">
        <v>4</v>
      </c>
      <c r="AZ102" s="98">
        <v>4</v>
      </c>
      <c r="BA102" s="99">
        <v>5</v>
      </c>
      <c r="BB102" s="97">
        <v>18</v>
      </c>
      <c r="BC102" s="98">
        <v>18</v>
      </c>
      <c r="BD102" s="99">
        <v>18</v>
      </c>
      <c r="BE102" s="16">
        <v>16.399999999999999</v>
      </c>
      <c r="BF102" s="16">
        <v>-4.4055555555555586</v>
      </c>
      <c r="BG102" s="16">
        <v>-2.8916666666666693</v>
      </c>
      <c r="BH102" s="17">
        <v>4.5555555555555554</v>
      </c>
      <c r="BI102" s="16">
        <v>-6.790123456790198E-2</v>
      </c>
      <c r="BJ102" s="18">
        <v>0.26851851851851816</v>
      </c>
      <c r="BK102" s="30">
        <v>45</v>
      </c>
      <c r="BL102" s="30">
        <v>45</v>
      </c>
      <c r="BM102" s="30">
        <v>45</v>
      </c>
      <c r="BN102" s="96">
        <v>5761</v>
      </c>
      <c r="BO102" s="30">
        <v>3327</v>
      </c>
      <c r="BP102" s="31">
        <v>5330</v>
      </c>
      <c r="BQ102" s="35">
        <v>167.52739212007504</v>
      </c>
      <c r="BR102" s="35">
        <v>36.396888735246023</v>
      </c>
      <c r="BS102" s="35">
        <v>-9.9279971194800964</v>
      </c>
      <c r="BT102" s="36">
        <v>1209.9200542005419</v>
      </c>
      <c r="BU102" s="35">
        <v>201.31814498825895</v>
      </c>
      <c r="BV102" s="37">
        <v>-65.229146663388974</v>
      </c>
      <c r="BW102" s="32">
        <v>7.2222222222222223</v>
      </c>
      <c r="BX102" s="32">
        <v>-0.46936656282450695</v>
      </c>
      <c r="BY102" s="32">
        <v>3.647708183345344E-2</v>
      </c>
      <c r="BZ102" s="11">
        <v>0.43545751633986929</v>
      </c>
      <c r="CA102" s="12">
        <v>-3.3488352605999638E-2</v>
      </c>
      <c r="CB102" s="22">
        <v>2.6986061459574606E-2</v>
      </c>
    </row>
    <row r="103" spans="1:80" x14ac:dyDescent="0.25">
      <c r="A103" s="7" t="s">
        <v>113</v>
      </c>
      <c r="B103" s="96">
        <v>36103.701639999999</v>
      </c>
      <c r="C103" s="30">
        <v>26425.803</v>
      </c>
      <c r="D103" s="31">
        <v>41908.726000000002</v>
      </c>
      <c r="E103" s="96">
        <v>35157.306239999998</v>
      </c>
      <c r="F103" s="30">
        <v>25827.681</v>
      </c>
      <c r="G103" s="31">
        <v>40323.019999999997</v>
      </c>
      <c r="H103" s="24">
        <v>1.0393250803139251</v>
      </c>
      <c r="I103" s="25">
        <v>1.2406197691363863E-2</v>
      </c>
      <c r="J103" s="26">
        <v>1.6166903627446771E-2</v>
      </c>
      <c r="K103" s="96">
        <v>6849.3519999999999</v>
      </c>
      <c r="L103" s="30">
        <v>4681.49</v>
      </c>
      <c r="M103" s="30">
        <v>7176.9260000000004</v>
      </c>
      <c r="N103" s="27">
        <v>0.17798582546644573</v>
      </c>
      <c r="O103" s="28">
        <v>-1.6834333769963405E-2</v>
      </c>
      <c r="P103" s="29">
        <v>-3.2728016631057011E-3</v>
      </c>
      <c r="Q103" s="96">
        <v>3040.3100999999997</v>
      </c>
      <c r="R103" s="30">
        <v>238.37100000000001</v>
      </c>
      <c r="S103" s="31">
        <v>309.39699999999999</v>
      </c>
      <c r="T103" s="27">
        <v>7.6729619954060985E-3</v>
      </c>
      <c r="U103" s="28">
        <v>-7.8804371599080353E-2</v>
      </c>
      <c r="V103" s="29">
        <v>-1.5563218880366315E-3</v>
      </c>
      <c r="W103" s="96">
        <v>25267.64414</v>
      </c>
      <c r="X103" s="30">
        <v>18455.892</v>
      </c>
      <c r="Y103" s="31">
        <v>29071.78</v>
      </c>
      <c r="Z103" s="27">
        <v>0.72097228828594684</v>
      </c>
      <c r="AA103" s="28">
        <v>2.2697811168423954E-3</v>
      </c>
      <c r="AB103" s="29">
        <v>6.3943128184629217E-3</v>
      </c>
      <c r="AC103" s="96">
        <v>15005.91221</v>
      </c>
      <c r="AD103" s="30">
        <v>14544.349099999998</v>
      </c>
      <c r="AE103" s="30">
        <v>14787.732789999998</v>
      </c>
      <c r="AF103" s="30">
        <v>-218.17942000000221</v>
      </c>
      <c r="AG103" s="31">
        <v>243.38369000000057</v>
      </c>
      <c r="AH103" s="96">
        <v>1543.0940000000001</v>
      </c>
      <c r="AI103" s="30">
        <v>1237.76017</v>
      </c>
      <c r="AJ103" s="30">
        <v>802.90715999999998</v>
      </c>
      <c r="AK103" s="30">
        <v>-740.18684000000007</v>
      </c>
      <c r="AL103" s="31">
        <v>-434.85301000000004</v>
      </c>
      <c r="AM103" s="27">
        <v>0.35285569859603932</v>
      </c>
      <c r="AN103" s="28">
        <v>-6.2777921458438857E-2</v>
      </c>
      <c r="AO103" s="29">
        <v>-0.19752867761383391</v>
      </c>
      <c r="AP103" s="27">
        <v>1.9158472152076392E-2</v>
      </c>
      <c r="AQ103" s="28">
        <v>-2.3582131439949087E-2</v>
      </c>
      <c r="AR103" s="29">
        <v>-2.7680602898925846E-2</v>
      </c>
      <c r="AS103" s="28">
        <v>1.9911880608148896E-2</v>
      </c>
      <c r="AT103" s="28">
        <v>-2.3979252275187737E-2</v>
      </c>
      <c r="AU103" s="28">
        <v>-2.801190201871567E-2</v>
      </c>
      <c r="AV103" s="96">
        <v>10229</v>
      </c>
      <c r="AW103" s="30">
        <v>7436</v>
      </c>
      <c r="AX103" s="31">
        <v>10962</v>
      </c>
      <c r="AY103" s="97">
        <v>52.5</v>
      </c>
      <c r="AZ103" s="98">
        <v>52.69</v>
      </c>
      <c r="BA103" s="99">
        <v>51.89</v>
      </c>
      <c r="BB103" s="97">
        <v>121.13</v>
      </c>
      <c r="BC103" s="98">
        <v>117.82</v>
      </c>
      <c r="BD103" s="99">
        <v>117</v>
      </c>
      <c r="BE103" s="16">
        <v>23.472730776642898</v>
      </c>
      <c r="BF103" s="16">
        <v>1.8240535279656491</v>
      </c>
      <c r="BG103" s="16">
        <v>-4.84939971914784E-2</v>
      </c>
      <c r="BH103" s="17">
        <v>10.410256410256411</v>
      </c>
      <c r="BI103" s="16">
        <v>1.0273161348865134</v>
      </c>
      <c r="BJ103" s="18">
        <v>-0.10861418330438966</v>
      </c>
      <c r="BK103" s="30">
        <v>185</v>
      </c>
      <c r="BL103" s="30">
        <v>181</v>
      </c>
      <c r="BM103" s="30">
        <v>181</v>
      </c>
      <c r="BN103" s="96">
        <v>42372</v>
      </c>
      <c r="BO103" s="30">
        <v>28861</v>
      </c>
      <c r="BP103" s="31">
        <v>42884</v>
      </c>
      <c r="BQ103" s="35">
        <v>940.28122376643967</v>
      </c>
      <c r="BR103" s="35">
        <v>110.55153812497849</v>
      </c>
      <c r="BS103" s="35">
        <v>45.382190468910153</v>
      </c>
      <c r="BT103" s="36">
        <v>3678.436416712279</v>
      </c>
      <c r="BU103" s="35">
        <v>241.41361487436779</v>
      </c>
      <c r="BV103" s="37">
        <v>205.10653505547407</v>
      </c>
      <c r="BW103" s="32">
        <v>3.9120598430943256</v>
      </c>
      <c r="BX103" s="32">
        <v>-0.2302805616373198</v>
      </c>
      <c r="BY103" s="32">
        <v>3.0806481071732783E-2</v>
      </c>
      <c r="BZ103" s="11">
        <v>0.87105947351316215</v>
      </c>
      <c r="CA103" s="12">
        <v>3.2093034546723187E-2</v>
      </c>
      <c r="CB103" s="22">
        <v>-9.8965412605015457E-3</v>
      </c>
    </row>
    <row r="104" spans="1:80" x14ac:dyDescent="0.25">
      <c r="A104" s="7" t="s">
        <v>112</v>
      </c>
      <c r="B104" s="96">
        <v>11550.72</v>
      </c>
      <c r="C104" s="30">
        <v>7228.7749999999996</v>
      </c>
      <c r="D104" s="31">
        <v>11239.728999999999</v>
      </c>
      <c r="E104" s="96">
        <v>11772.714</v>
      </c>
      <c r="F104" s="30">
        <v>7210.0039999999999</v>
      </c>
      <c r="G104" s="31">
        <v>11292.325000000001</v>
      </c>
      <c r="H104" s="24">
        <v>0.99534232321510396</v>
      </c>
      <c r="I104" s="25">
        <v>1.4198977678977043E-2</v>
      </c>
      <c r="J104" s="26">
        <v>-7.2611427469120304E-3</v>
      </c>
      <c r="K104" s="96">
        <v>2668.6239999999998</v>
      </c>
      <c r="L104" s="30">
        <v>1770.027</v>
      </c>
      <c r="M104" s="30">
        <v>2615.4720000000002</v>
      </c>
      <c r="N104" s="27">
        <v>0.23161501285164923</v>
      </c>
      <c r="O104" s="28">
        <v>4.9362708045732617E-3</v>
      </c>
      <c r="P104" s="29">
        <v>-1.3880967455712601E-2</v>
      </c>
      <c r="Q104" s="96">
        <v>1362.1510000000001</v>
      </c>
      <c r="R104" s="30">
        <v>42.68</v>
      </c>
      <c r="S104" s="31">
        <v>252.28100000000001</v>
      </c>
      <c r="T104" s="27">
        <v>2.2340926248580341E-2</v>
      </c>
      <c r="U104" s="28">
        <v>-9.3363150143660228E-2</v>
      </c>
      <c r="V104" s="29">
        <v>1.6421373360676256E-2</v>
      </c>
      <c r="W104" s="96">
        <v>7741.9389999999994</v>
      </c>
      <c r="X104" s="30">
        <v>4407.8450000000003</v>
      </c>
      <c r="Y104" s="31">
        <v>7136.6889999999994</v>
      </c>
      <c r="Z104" s="27">
        <v>0.63199465123435594</v>
      </c>
      <c r="AA104" s="28">
        <v>-2.5622530326327442E-2</v>
      </c>
      <c r="AB104" s="29">
        <v>2.0643395395940289E-2</v>
      </c>
      <c r="AC104" s="96">
        <v>3982.549</v>
      </c>
      <c r="AD104" s="30">
        <v>3604.4300600000001</v>
      </c>
      <c r="AE104" s="30">
        <v>4200.5447400000003</v>
      </c>
      <c r="AF104" s="30">
        <v>217.9957400000003</v>
      </c>
      <c r="AG104" s="31">
        <v>596.11468000000013</v>
      </c>
      <c r="AH104" s="96">
        <v>2073.8580000000002</v>
      </c>
      <c r="AI104" s="30">
        <v>1897.00845</v>
      </c>
      <c r="AJ104" s="30">
        <v>2640.0420800000002</v>
      </c>
      <c r="AK104" s="30">
        <v>566.18407999999999</v>
      </c>
      <c r="AL104" s="31">
        <v>743.03363000000013</v>
      </c>
      <c r="AM104" s="27">
        <v>0.37372295542001061</v>
      </c>
      <c r="AN104" s="28">
        <v>2.8935011465001714E-2</v>
      </c>
      <c r="AO104" s="29">
        <v>-0.1248995719100004</v>
      </c>
      <c r="AP104" s="27">
        <v>0.23488485176110566</v>
      </c>
      <c r="AQ104" s="28">
        <v>5.5341238895414147E-2</v>
      </c>
      <c r="AR104" s="29">
        <v>-2.7539756834403267E-2</v>
      </c>
      <c r="AS104" s="28">
        <v>0.2337908340399342</v>
      </c>
      <c r="AT104" s="28">
        <v>5.7632813043246411E-2</v>
      </c>
      <c r="AU104" s="28">
        <v>-2.9316988091648538E-2</v>
      </c>
      <c r="AV104" s="96">
        <v>3654</v>
      </c>
      <c r="AW104" s="30">
        <v>2387</v>
      </c>
      <c r="AX104" s="31">
        <v>3570</v>
      </c>
      <c r="AY104" s="97">
        <v>29</v>
      </c>
      <c r="AZ104" s="98">
        <v>30</v>
      </c>
      <c r="BA104" s="99">
        <v>31</v>
      </c>
      <c r="BB104" s="97">
        <v>70</v>
      </c>
      <c r="BC104" s="98">
        <v>69</v>
      </c>
      <c r="BD104" s="99">
        <v>69</v>
      </c>
      <c r="BE104" s="16">
        <v>12.795698924731182</v>
      </c>
      <c r="BF104" s="16">
        <v>-1.2043010752688179</v>
      </c>
      <c r="BG104" s="16">
        <v>-0.46541218637992898</v>
      </c>
      <c r="BH104" s="17">
        <v>5.7487922705314007</v>
      </c>
      <c r="BI104" s="16">
        <v>-5.1207729468599972E-2</v>
      </c>
      <c r="BJ104" s="18">
        <v>-1.6908212560386993E-2</v>
      </c>
      <c r="BK104" s="30">
        <v>186</v>
      </c>
      <c r="BL104" s="30">
        <v>150</v>
      </c>
      <c r="BM104" s="30">
        <v>150</v>
      </c>
      <c r="BN104" s="96">
        <v>15450</v>
      </c>
      <c r="BO104" s="30">
        <v>9764</v>
      </c>
      <c r="BP104" s="31">
        <v>14779</v>
      </c>
      <c r="BQ104" s="35">
        <v>764.0790987211584</v>
      </c>
      <c r="BR104" s="35">
        <v>2.0911375561098566</v>
      </c>
      <c r="BS104" s="35">
        <v>25.651814821117455</v>
      </c>
      <c r="BT104" s="36">
        <v>3163.1162464985996</v>
      </c>
      <c r="BU104" s="35">
        <v>-58.754032647541408</v>
      </c>
      <c r="BV104" s="37">
        <v>142.58671151745193</v>
      </c>
      <c r="BW104" s="32">
        <v>4.139775910364146</v>
      </c>
      <c r="BX104" s="32">
        <v>-8.8467110982323405E-2</v>
      </c>
      <c r="BY104" s="32">
        <v>4.9285755357861838E-2</v>
      </c>
      <c r="BZ104" s="11">
        <v>0.36223039215686276</v>
      </c>
      <c r="CA104" s="12">
        <v>5.7964765310590749E-2</v>
      </c>
      <c r="CB104" s="22">
        <v>2.598716282092961E-3</v>
      </c>
    </row>
    <row r="105" spans="1:80" x14ac:dyDescent="0.25">
      <c r="A105" s="7" t="s">
        <v>111</v>
      </c>
      <c r="B105" s="96">
        <v>14639.919</v>
      </c>
      <c r="C105" s="30">
        <v>10466.11234</v>
      </c>
      <c r="D105" s="31">
        <v>16516.554240000001</v>
      </c>
      <c r="E105" s="96">
        <v>14819.832</v>
      </c>
      <c r="F105" s="30">
        <v>10428.308000000001</v>
      </c>
      <c r="G105" s="31">
        <v>16158.68</v>
      </c>
      <c r="H105" s="24">
        <v>1.0221474922456537</v>
      </c>
      <c r="I105" s="25">
        <v>3.4287508407780276E-2</v>
      </c>
      <c r="J105" s="26">
        <v>1.8522326974355741E-2</v>
      </c>
      <c r="K105" s="96">
        <v>4623.95</v>
      </c>
      <c r="L105" s="30">
        <v>2716.5030000000002</v>
      </c>
      <c r="M105" s="30">
        <v>4131.46</v>
      </c>
      <c r="N105" s="27">
        <v>0.25568053826178871</v>
      </c>
      <c r="O105" s="28">
        <v>-5.6330421106711548E-2</v>
      </c>
      <c r="P105" s="29">
        <v>-4.8126309081283902E-3</v>
      </c>
      <c r="Q105" s="96">
        <v>2412.0329999999999</v>
      </c>
      <c r="R105" s="30">
        <v>547.23500000000001</v>
      </c>
      <c r="S105" s="31">
        <v>997.404</v>
      </c>
      <c r="T105" s="27">
        <v>6.1725586495926646E-2</v>
      </c>
      <c r="U105" s="28">
        <v>-0.10103152168181788</v>
      </c>
      <c r="V105" s="29">
        <v>9.2496718988510709E-3</v>
      </c>
      <c r="W105" s="96">
        <v>7783.8490000000002</v>
      </c>
      <c r="X105" s="30">
        <v>5872.46</v>
      </c>
      <c r="Y105" s="31">
        <v>9251.6740000000009</v>
      </c>
      <c r="Z105" s="27">
        <v>0.57255134701596921</v>
      </c>
      <c r="AA105" s="28">
        <v>4.7319414562214002E-2</v>
      </c>
      <c r="AB105" s="29">
        <v>9.4245195382998137E-3</v>
      </c>
      <c r="AC105" s="96">
        <v>3264.8</v>
      </c>
      <c r="AD105" s="30">
        <v>3592.4290000000001</v>
      </c>
      <c r="AE105" s="30">
        <v>3258.5010000000002</v>
      </c>
      <c r="AF105" s="30">
        <v>-6.2989999999999782</v>
      </c>
      <c r="AG105" s="31">
        <v>-333.92799999999988</v>
      </c>
      <c r="AH105" s="96">
        <v>413.69200000000001</v>
      </c>
      <c r="AI105" s="30">
        <v>200.327</v>
      </c>
      <c r="AJ105" s="30">
        <v>188.51599999999999</v>
      </c>
      <c r="AK105" s="30">
        <v>-225.17600000000002</v>
      </c>
      <c r="AL105" s="31">
        <v>-11.811000000000007</v>
      </c>
      <c r="AM105" s="27">
        <v>0.19728697358124014</v>
      </c>
      <c r="AN105" s="28">
        <v>-2.5719724748170025E-2</v>
      </c>
      <c r="AO105" s="29">
        <v>-0.14595690564507441</v>
      </c>
      <c r="AP105" s="27">
        <v>1.1413760840227168E-2</v>
      </c>
      <c r="AQ105" s="28">
        <v>-1.6844045777418735E-2</v>
      </c>
      <c r="AR105" s="29">
        <v>-7.7267751574974682E-3</v>
      </c>
      <c r="AS105" s="28">
        <v>1.1666547019929845E-2</v>
      </c>
      <c r="AT105" s="28">
        <v>-1.6248209368671589E-2</v>
      </c>
      <c r="AU105" s="28">
        <v>-7.5433765841677672E-3</v>
      </c>
      <c r="AV105" s="96">
        <v>7635</v>
      </c>
      <c r="AW105" s="30">
        <v>4761</v>
      </c>
      <c r="AX105" s="31">
        <v>7224</v>
      </c>
      <c r="AY105" s="97">
        <v>44</v>
      </c>
      <c r="AZ105" s="98">
        <v>40</v>
      </c>
      <c r="BA105" s="99">
        <v>39</v>
      </c>
      <c r="BB105" s="97">
        <v>94</v>
      </c>
      <c r="BC105" s="98">
        <v>90</v>
      </c>
      <c r="BD105" s="99">
        <v>92</v>
      </c>
      <c r="BE105" s="16">
        <v>20.581196581196579</v>
      </c>
      <c r="BF105" s="16">
        <v>1.300893550893548</v>
      </c>
      <c r="BG105" s="16">
        <v>0.743696581196577</v>
      </c>
      <c r="BH105" s="17">
        <v>8.72463768115942</v>
      </c>
      <c r="BI105" s="16">
        <v>-0.30018501387604068</v>
      </c>
      <c r="BJ105" s="18">
        <v>-9.2028985507246475E-2</v>
      </c>
      <c r="BK105" s="30">
        <v>145</v>
      </c>
      <c r="BL105" s="30">
        <v>145</v>
      </c>
      <c r="BM105" s="30">
        <v>145</v>
      </c>
      <c r="BN105" s="96">
        <v>28755</v>
      </c>
      <c r="BO105" s="30">
        <v>18293</v>
      </c>
      <c r="BP105" s="31">
        <v>27949</v>
      </c>
      <c r="BQ105" s="35">
        <v>578.1487709757057</v>
      </c>
      <c r="BR105" s="35">
        <v>62.765985373201829</v>
      </c>
      <c r="BS105" s="35">
        <v>8.077814872278168</v>
      </c>
      <c r="BT105" s="36">
        <v>2236.8050941306756</v>
      </c>
      <c r="BU105" s="35">
        <v>295.76619432713915</v>
      </c>
      <c r="BV105" s="37">
        <v>46.444245569448867</v>
      </c>
      <c r="BW105" s="32">
        <v>3.8689091915836102</v>
      </c>
      <c r="BX105" s="32">
        <v>0.10270094011013287</v>
      </c>
      <c r="BY105" s="32">
        <v>2.6649162178023378E-2</v>
      </c>
      <c r="BZ105" s="11">
        <v>0.70864604462474645</v>
      </c>
      <c r="CA105" s="12">
        <v>-1.77654748902214E-2</v>
      </c>
      <c r="CB105" s="22">
        <v>1.1637090538253791E-2</v>
      </c>
    </row>
    <row r="106" spans="1:80" x14ac:dyDescent="0.25">
      <c r="A106" s="7" t="s">
        <v>110</v>
      </c>
      <c r="B106" s="96">
        <v>54688.005859999997</v>
      </c>
      <c r="C106" s="30">
        <v>40567.083699999996</v>
      </c>
      <c r="D106" s="31">
        <v>62836.331250000003</v>
      </c>
      <c r="E106" s="96">
        <v>53330.60068000001</v>
      </c>
      <c r="F106" s="30">
        <v>39663.481910000002</v>
      </c>
      <c r="G106" s="31">
        <v>61207.873489999998</v>
      </c>
      <c r="H106" s="24">
        <v>1.0266053641001931</v>
      </c>
      <c r="I106" s="25">
        <v>1.1527128513382223E-3</v>
      </c>
      <c r="J106" s="26">
        <v>3.8236579441288665E-3</v>
      </c>
      <c r="K106" s="96">
        <v>8161.1274199999998</v>
      </c>
      <c r="L106" s="30">
        <v>5540.7673500000001</v>
      </c>
      <c r="M106" s="30">
        <v>8854.2091799999998</v>
      </c>
      <c r="N106" s="27">
        <v>0.14465801007523288</v>
      </c>
      <c r="O106" s="28">
        <v>-8.370969833867925E-3</v>
      </c>
      <c r="P106" s="29">
        <v>4.9635837872812061E-3</v>
      </c>
      <c r="Q106" s="96">
        <v>2944.7730500000002</v>
      </c>
      <c r="R106" s="30">
        <v>272.10737</v>
      </c>
      <c r="S106" s="31">
        <v>465.42196999999999</v>
      </c>
      <c r="T106" s="27">
        <v>7.6039558877345993E-3</v>
      </c>
      <c r="U106" s="28">
        <v>-4.7613367983592926E-2</v>
      </c>
      <c r="V106" s="29">
        <v>7.4355541615129216E-4</v>
      </c>
      <c r="W106" s="96">
        <v>42224.700210000003</v>
      </c>
      <c r="X106" s="30">
        <v>31814.286539999997</v>
      </c>
      <c r="Y106" s="31">
        <v>48745.982770000002</v>
      </c>
      <c r="Z106" s="27">
        <v>0.79640052807853234</v>
      </c>
      <c r="AA106" s="28">
        <v>4.6468318589608648E-3</v>
      </c>
      <c r="AB106" s="29">
        <v>-5.7047084760764033E-3</v>
      </c>
      <c r="AC106" s="96">
        <v>12813.43943</v>
      </c>
      <c r="AD106" s="30">
        <v>14162.3429</v>
      </c>
      <c r="AE106" s="30">
        <v>16263.869819999998</v>
      </c>
      <c r="AF106" s="30">
        <v>3450.4303899999977</v>
      </c>
      <c r="AG106" s="31">
        <v>2101.5269199999984</v>
      </c>
      <c r="AH106" s="96">
        <v>0</v>
      </c>
      <c r="AI106" s="30">
        <v>0</v>
      </c>
      <c r="AJ106" s="30">
        <v>0</v>
      </c>
      <c r="AK106" s="30">
        <v>0</v>
      </c>
      <c r="AL106" s="31">
        <v>0</v>
      </c>
      <c r="AM106" s="27">
        <v>0.25882908019076939</v>
      </c>
      <c r="AN106" s="28">
        <v>2.4528355040869004E-2</v>
      </c>
      <c r="AO106" s="29">
        <v>-9.0280138621526007E-2</v>
      </c>
      <c r="AP106" s="27">
        <v>0</v>
      </c>
      <c r="AQ106" s="28">
        <v>0</v>
      </c>
      <c r="AR106" s="29">
        <v>0</v>
      </c>
      <c r="AS106" s="28">
        <v>0</v>
      </c>
      <c r="AT106" s="28">
        <v>0</v>
      </c>
      <c r="AU106" s="28">
        <v>0</v>
      </c>
      <c r="AV106" s="96">
        <v>14609</v>
      </c>
      <c r="AW106" s="30">
        <v>9916</v>
      </c>
      <c r="AX106" s="31">
        <v>14920</v>
      </c>
      <c r="AY106" s="97">
        <v>65.52</v>
      </c>
      <c r="AZ106" s="98">
        <v>62.68</v>
      </c>
      <c r="BA106" s="99">
        <v>62.68</v>
      </c>
      <c r="BB106" s="97">
        <v>148.24</v>
      </c>
      <c r="BC106" s="98">
        <v>148.65</v>
      </c>
      <c r="BD106" s="99">
        <v>148</v>
      </c>
      <c r="BE106" s="16">
        <v>26.448273417003477</v>
      </c>
      <c r="BF106" s="16">
        <v>1.6738194758828691</v>
      </c>
      <c r="BG106" s="16">
        <v>8.1542934127494249E-2</v>
      </c>
      <c r="BH106" s="17">
        <v>11.201201201201201</v>
      </c>
      <c r="BI106" s="16">
        <v>0.25124017703618406</v>
      </c>
      <c r="BJ106" s="18">
        <v>8.3362878519286809E-2</v>
      </c>
      <c r="BK106" s="30">
        <v>215</v>
      </c>
      <c r="BL106" s="30">
        <v>215</v>
      </c>
      <c r="BM106" s="30">
        <v>215</v>
      </c>
      <c r="BN106" s="96">
        <v>37555</v>
      </c>
      <c r="BO106" s="30">
        <v>24643</v>
      </c>
      <c r="BP106" s="31">
        <v>37778</v>
      </c>
      <c r="BQ106" s="35">
        <v>1620.1988853300861</v>
      </c>
      <c r="BR106" s="35">
        <v>200.13229819122284</v>
      </c>
      <c r="BS106" s="35">
        <v>10.675616653382576</v>
      </c>
      <c r="BT106" s="36">
        <v>4102.4043894101869</v>
      </c>
      <c r="BU106" s="35">
        <v>451.87384796313336</v>
      </c>
      <c r="BV106" s="37">
        <v>102.45663729239732</v>
      </c>
      <c r="BW106" s="32">
        <v>2.5320375335120642</v>
      </c>
      <c r="BX106" s="32">
        <v>-3.8638077412708416E-2</v>
      </c>
      <c r="BY106" s="32">
        <v>4.6862059530619948E-2</v>
      </c>
      <c r="BZ106" s="11">
        <v>0.64599863201094387</v>
      </c>
      <c r="CA106" s="12">
        <v>6.1655968290714736E-3</v>
      </c>
      <c r="CB106" s="22">
        <v>1.2746672612254484E-2</v>
      </c>
    </row>
    <row r="107" spans="1:80" x14ac:dyDescent="0.25">
      <c r="A107" s="7" t="s">
        <v>109</v>
      </c>
      <c r="B107" s="96">
        <v>23300.41</v>
      </c>
      <c r="C107" s="30">
        <v>15750.75</v>
      </c>
      <c r="D107" s="31">
        <v>25149.717000000001</v>
      </c>
      <c r="E107" s="96">
        <v>23295.014999999999</v>
      </c>
      <c r="F107" s="30">
        <v>15834.697</v>
      </c>
      <c r="G107" s="31">
        <v>24784.518</v>
      </c>
      <c r="H107" s="24">
        <v>1.0147349647872919</v>
      </c>
      <c r="I107" s="25">
        <v>1.4503370173594377E-2</v>
      </c>
      <c r="J107" s="26">
        <v>2.0036423981616869E-2</v>
      </c>
      <c r="K107" s="96">
        <v>5104.5770000000002</v>
      </c>
      <c r="L107" s="30">
        <v>3393.259</v>
      </c>
      <c r="M107" s="30">
        <v>5002.2489999999998</v>
      </c>
      <c r="N107" s="27">
        <v>0.20182958571153167</v>
      </c>
      <c r="O107" s="28">
        <v>-1.7297854214993386E-2</v>
      </c>
      <c r="P107" s="29">
        <v>-1.2463052789855489E-2</v>
      </c>
      <c r="Q107" s="96">
        <v>2004.2529999999999</v>
      </c>
      <c r="R107" s="30">
        <v>4.0789999999999997</v>
      </c>
      <c r="S107" s="31">
        <v>71.173000000000002</v>
      </c>
      <c r="T107" s="27">
        <v>2.8716717428194489E-3</v>
      </c>
      <c r="U107" s="28">
        <v>-8.3166177985974449E-2</v>
      </c>
      <c r="V107" s="29">
        <v>2.614072876229201E-3</v>
      </c>
      <c r="W107" s="96">
        <v>16186.185000000001</v>
      </c>
      <c r="X107" s="30">
        <v>8898.5400000000009</v>
      </c>
      <c r="Y107" s="31">
        <v>17734.124</v>
      </c>
      <c r="Z107" s="27">
        <v>0.7155323335317636</v>
      </c>
      <c r="AA107" s="28">
        <v>2.0697623187082459E-2</v>
      </c>
      <c r="AB107" s="29">
        <v>0.15356768084532435</v>
      </c>
      <c r="AC107" s="96">
        <v>2459.8670000000002</v>
      </c>
      <c r="AD107" s="30">
        <v>2948.1210000000001</v>
      </c>
      <c r="AE107" s="30">
        <v>2921.0430000000001</v>
      </c>
      <c r="AF107" s="30">
        <v>461.17599999999993</v>
      </c>
      <c r="AG107" s="31">
        <v>-27.077999999999975</v>
      </c>
      <c r="AH107" s="96">
        <v>0</v>
      </c>
      <c r="AI107" s="30">
        <v>0</v>
      </c>
      <c r="AJ107" s="30">
        <v>0</v>
      </c>
      <c r="AK107" s="30">
        <v>0</v>
      </c>
      <c r="AL107" s="31">
        <v>0</v>
      </c>
      <c r="AM107" s="27">
        <v>0.11614615782754137</v>
      </c>
      <c r="AN107" s="28">
        <v>1.0574324542204319E-2</v>
      </c>
      <c r="AO107" s="29">
        <v>-7.1027214868996907E-2</v>
      </c>
      <c r="AP107" s="27">
        <v>0</v>
      </c>
      <c r="AQ107" s="28">
        <v>0</v>
      </c>
      <c r="AR107" s="29">
        <v>0</v>
      </c>
      <c r="AS107" s="28">
        <v>0</v>
      </c>
      <c r="AT107" s="28">
        <v>0</v>
      </c>
      <c r="AU107" s="28">
        <v>0</v>
      </c>
      <c r="AV107" s="96">
        <v>9452</v>
      </c>
      <c r="AW107" s="30">
        <v>6267</v>
      </c>
      <c r="AX107" s="31">
        <v>9582</v>
      </c>
      <c r="AY107" s="97">
        <v>37</v>
      </c>
      <c r="AZ107" s="98">
        <v>36</v>
      </c>
      <c r="BA107" s="99">
        <v>37</v>
      </c>
      <c r="BB107" s="97">
        <v>107</v>
      </c>
      <c r="BC107" s="98">
        <v>107</v>
      </c>
      <c r="BD107" s="99">
        <v>105</v>
      </c>
      <c r="BE107" s="16">
        <v>28.774774774774773</v>
      </c>
      <c r="BF107" s="16">
        <v>0.39039039039039025</v>
      </c>
      <c r="BG107" s="16">
        <v>-0.23911411411411621</v>
      </c>
      <c r="BH107" s="17">
        <v>10.139682539682539</v>
      </c>
      <c r="BI107" s="16">
        <v>0.32452158433466849</v>
      </c>
      <c r="BJ107" s="18">
        <v>0.3780002966918854</v>
      </c>
      <c r="BK107" s="30">
        <v>170</v>
      </c>
      <c r="BL107" s="30">
        <v>170</v>
      </c>
      <c r="BM107" s="30">
        <v>170</v>
      </c>
      <c r="BN107" s="96">
        <v>29074</v>
      </c>
      <c r="BO107" s="30">
        <v>18741</v>
      </c>
      <c r="BP107" s="31">
        <v>28740</v>
      </c>
      <c r="BQ107" s="35">
        <v>862.37014613778706</v>
      </c>
      <c r="BR107" s="35">
        <v>61.138289496114112</v>
      </c>
      <c r="BS107" s="35">
        <v>17.447409891055258</v>
      </c>
      <c r="BT107" s="36">
        <v>2586.5704445835941</v>
      </c>
      <c r="BU107" s="35">
        <v>122.01109206560841</v>
      </c>
      <c r="BV107" s="37">
        <v>59.891491336426498</v>
      </c>
      <c r="BW107" s="32">
        <v>2.9993738259236067</v>
      </c>
      <c r="BX107" s="32">
        <v>-7.6588933280794524E-2</v>
      </c>
      <c r="BY107" s="32">
        <v>8.9477847555836654E-3</v>
      </c>
      <c r="BZ107" s="11">
        <v>0.62153979238754331</v>
      </c>
      <c r="CA107" s="12">
        <v>-4.920022307565497E-3</v>
      </c>
      <c r="CB107" s="22">
        <v>1.2472519069376298E-2</v>
      </c>
    </row>
    <row r="108" spans="1:80" x14ac:dyDescent="0.25">
      <c r="A108" s="7" t="s">
        <v>108</v>
      </c>
      <c r="B108" s="96">
        <v>27034.44</v>
      </c>
      <c r="C108" s="30">
        <v>20330.934000000001</v>
      </c>
      <c r="D108" s="31">
        <v>31647.228999999999</v>
      </c>
      <c r="E108" s="96">
        <v>27029.815999999999</v>
      </c>
      <c r="F108" s="30">
        <v>20387.437999999998</v>
      </c>
      <c r="G108" s="31">
        <v>31600.210999999999</v>
      </c>
      <c r="H108" s="24">
        <v>1.0014879014573668</v>
      </c>
      <c r="I108" s="25">
        <v>1.3168311104581054E-3</v>
      </c>
      <c r="J108" s="26">
        <v>4.2594120316722384E-3</v>
      </c>
      <c r="K108" s="96">
        <v>4731.393</v>
      </c>
      <c r="L108" s="30">
        <v>3174.2710000000002</v>
      </c>
      <c r="M108" s="30">
        <v>4922.3609999999999</v>
      </c>
      <c r="N108" s="27">
        <v>0.15576987761252606</v>
      </c>
      <c r="O108" s="28">
        <v>-1.9273600300901111E-2</v>
      </c>
      <c r="P108" s="29">
        <v>7.2481990771117166E-5</v>
      </c>
      <c r="Q108" s="96">
        <v>1697.8600000000001</v>
      </c>
      <c r="R108" s="30">
        <v>87.787000000000006</v>
      </c>
      <c r="S108" s="31">
        <v>127.94800000000001</v>
      </c>
      <c r="T108" s="27">
        <v>4.0489603059928941E-3</v>
      </c>
      <c r="U108" s="28">
        <v>-5.8765377756833735E-2</v>
      </c>
      <c r="V108" s="29">
        <v>-2.569755354796836E-4</v>
      </c>
      <c r="W108" s="96">
        <v>20600.563000000002</v>
      </c>
      <c r="X108" s="30">
        <v>15954.72</v>
      </c>
      <c r="Y108" s="31">
        <v>24785.489999999998</v>
      </c>
      <c r="Z108" s="27">
        <v>0.78434571212198545</v>
      </c>
      <c r="AA108" s="28">
        <v>2.2203528098239111E-2</v>
      </c>
      <c r="AB108" s="29">
        <v>1.7696964401718862E-3</v>
      </c>
      <c r="AC108" s="96">
        <v>4579.7039999999997</v>
      </c>
      <c r="AD108" s="30">
        <v>4562.4229999999998</v>
      </c>
      <c r="AE108" s="30">
        <v>6003.1840000000002</v>
      </c>
      <c r="AF108" s="30">
        <v>1423.4800000000005</v>
      </c>
      <c r="AG108" s="31">
        <v>1440.7610000000004</v>
      </c>
      <c r="AH108" s="96">
        <v>0</v>
      </c>
      <c r="AI108" s="30">
        <v>0</v>
      </c>
      <c r="AJ108" s="30">
        <v>0</v>
      </c>
      <c r="AK108" s="30">
        <v>0</v>
      </c>
      <c r="AL108" s="31">
        <v>0</v>
      </c>
      <c r="AM108" s="27">
        <v>0.18969066770427201</v>
      </c>
      <c r="AN108" s="28">
        <v>2.0288083445082622E-2</v>
      </c>
      <c r="AO108" s="29">
        <v>-3.4717271448941489E-2</v>
      </c>
      <c r="AP108" s="27">
        <v>0</v>
      </c>
      <c r="AQ108" s="28">
        <v>0</v>
      </c>
      <c r="AR108" s="29">
        <v>0</v>
      </c>
      <c r="AS108" s="28">
        <v>0</v>
      </c>
      <c r="AT108" s="28">
        <v>0</v>
      </c>
      <c r="AU108" s="28">
        <v>0</v>
      </c>
      <c r="AV108" s="96">
        <v>7781</v>
      </c>
      <c r="AW108" s="30">
        <v>5261</v>
      </c>
      <c r="AX108" s="31">
        <v>8007</v>
      </c>
      <c r="AY108" s="97">
        <v>41</v>
      </c>
      <c r="AZ108" s="98">
        <v>42.5</v>
      </c>
      <c r="BA108" s="99">
        <v>43</v>
      </c>
      <c r="BB108" s="97">
        <v>113</v>
      </c>
      <c r="BC108" s="98">
        <v>113</v>
      </c>
      <c r="BD108" s="99">
        <v>111</v>
      </c>
      <c r="BE108" s="16">
        <v>20.689922480620154</v>
      </c>
      <c r="BF108" s="16">
        <v>-0.39679838658851807</v>
      </c>
      <c r="BG108" s="16">
        <v>5.8549931600548888E-2</v>
      </c>
      <c r="BH108" s="17">
        <v>8.015015015015015</v>
      </c>
      <c r="BI108" s="16">
        <v>0.3640808950543466</v>
      </c>
      <c r="BJ108" s="18">
        <v>0.25542799436604735</v>
      </c>
      <c r="BK108" s="30">
        <v>144</v>
      </c>
      <c r="BL108" s="30">
        <v>139</v>
      </c>
      <c r="BM108" s="30">
        <v>126</v>
      </c>
      <c r="BN108" s="96">
        <v>28485</v>
      </c>
      <c r="BO108" s="30">
        <v>18698</v>
      </c>
      <c r="BP108" s="31">
        <v>28242</v>
      </c>
      <c r="BQ108" s="35">
        <v>1118.9083988386092</v>
      </c>
      <c r="BR108" s="35">
        <v>169.99437391320987</v>
      </c>
      <c r="BS108" s="35">
        <v>28.554457240577221</v>
      </c>
      <c r="BT108" s="36">
        <v>3946.5731235169228</v>
      </c>
      <c r="BU108" s="35">
        <v>472.75022157629837</v>
      </c>
      <c r="BV108" s="37">
        <v>71.37107067525767</v>
      </c>
      <c r="BW108" s="32">
        <v>3.5271637317347322</v>
      </c>
      <c r="BX108" s="32">
        <v>-0.13367677719728155</v>
      </c>
      <c r="BY108" s="32">
        <v>-2.6913439905640324E-2</v>
      </c>
      <c r="BZ108" s="11">
        <v>0.82405462184873945</v>
      </c>
      <c r="CA108" s="12">
        <v>9.9466709760827388E-2</v>
      </c>
      <c r="CB108" s="22">
        <v>8.0861331177409124E-2</v>
      </c>
    </row>
    <row r="109" spans="1:80" x14ac:dyDescent="0.25">
      <c r="A109" s="7" t="s">
        <v>107</v>
      </c>
      <c r="B109" s="96">
        <v>17808.995629999998</v>
      </c>
      <c r="C109" s="30">
        <v>12415.822350000002</v>
      </c>
      <c r="D109" s="31">
        <v>19404.900000000001</v>
      </c>
      <c r="E109" s="96">
        <v>17050.493760000001</v>
      </c>
      <c r="F109" s="30">
        <v>11889.088179999997</v>
      </c>
      <c r="G109" s="31">
        <v>18692.820230000001</v>
      </c>
      <c r="H109" s="24">
        <v>1.0380937579904175</v>
      </c>
      <c r="I109" s="25">
        <v>-6.391866923238787E-3</v>
      </c>
      <c r="J109" s="26">
        <v>-6.2102426213439532E-3</v>
      </c>
      <c r="K109" s="96">
        <v>6421.3040000000001</v>
      </c>
      <c r="L109" s="30">
        <v>4486.5349999999999</v>
      </c>
      <c r="M109" s="30">
        <v>6776.1319999999996</v>
      </c>
      <c r="N109" s="27">
        <v>0.3624991797184795</v>
      </c>
      <c r="O109" s="28">
        <v>-1.4105984353906864E-2</v>
      </c>
      <c r="P109" s="29">
        <v>-1.4866597376799906E-2</v>
      </c>
      <c r="Q109" s="96">
        <v>2297.1688700000004</v>
      </c>
      <c r="R109" s="30">
        <v>226.17465999999999</v>
      </c>
      <c r="S109" s="31">
        <v>598.36523</v>
      </c>
      <c r="T109" s="27">
        <v>3.2010430884029314E-2</v>
      </c>
      <c r="U109" s="28">
        <v>-0.10271697949684168</v>
      </c>
      <c r="V109" s="29">
        <v>1.2986712952449464E-2</v>
      </c>
      <c r="W109" s="96">
        <v>8332.0208899999998</v>
      </c>
      <c r="X109" s="30">
        <v>5723.1431899999998</v>
      </c>
      <c r="Y109" s="31">
        <v>9027.487000000001</v>
      </c>
      <c r="Z109" s="27">
        <v>0.48293873738280746</v>
      </c>
      <c r="AA109" s="28">
        <v>-5.728688163935125E-3</v>
      </c>
      <c r="AB109" s="29">
        <v>1.5609308301100522E-3</v>
      </c>
      <c r="AC109" s="96">
        <v>4315.4706999999999</v>
      </c>
      <c r="AD109" s="30">
        <v>4405.7333200000003</v>
      </c>
      <c r="AE109" s="30">
        <v>7963.5765600000004</v>
      </c>
      <c r="AF109" s="30">
        <v>3648.1058600000006</v>
      </c>
      <c r="AG109" s="31">
        <v>3557.8432400000002</v>
      </c>
      <c r="AH109" s="96">
        <v>0</v>
      </c>
      <c r="AI109" s="30">
        <v>0</v>
      </c>
      <c r="AJ109" s="30">
        <v>0</v>
      </c>
      <c r="AK109" s="30">
        <v>0</v>
      </c>
      <c r="AL109" s="31">
        <v>0</v>
      </c>
      <c r="AM109" s="27">
        <v>0.41038998191178516</v>
      </c>
      <c r="AN109" s="28">
        <v>0.16807026946655276</v>
      </c>
      <c r="AO109" s="29">
        <v>5.5541692704425549E-2</v>
      </c>
      <c r="AP109" s="27">
        <v>0</v>
      </c>
      <c r="AQ109" s="28">
        <v>0</v>
      </c>
      <c r="AR109" s="29">
        <v>0</v>
      </c>
      <c r="AS109" s="28">
        <v>0</v>
      </c>
      <c r="AT109" s="28">
        <v>0</v>
      </c>
      <c r="AU109" s="28">
        <v>0</v>
      </c>
      <c r="AV109" s="96">
        <v>4858</v>
      </c>
      <c r="AW109" s="30">
        <v>3457</v>
      </c>
      <c r="AX109" s="31">
        <v>5249</v>
      </c>
      <c r="AY109" s="97">
        <v>51</v>
      </c>
      <c r="AZ109" s="98">
        <v>44</v>
      </c>
      <c r="BA109" s="99">
        <v>46</v>
      </c>
      <c r="BB109" s="97">
        <v>120</v>
      </c>
      <c r="BC109" s="98">
        <v>116</v>
      </c>
      <c r="BD109" s="99">
        <v>117</v>
      </c>
      <c r="BE109" s="16">
        <v>12.678743961352657</v>
      </c>
      <c r="BF109" s="16">
        <v>2.0948659657099551</v>
      </c>
      <c r="BG109" s="16">
        <v>-0.41595300834431193</v>
      </c>
      <c r="BH109" s="17">
        <v>4.9848053181386511</v>
      </c>
      <c r="BI109" s="16">
        <v>0.48665716999050268</v>
      </c>
      <c r="BJ109" s="18">
        <v>1.7851295150145496E-2</v>
      </c>
      <c r="BK109" s="30">
        <v>199</v>
      </c>
      <c r="BL109" s="30">
        <v>200</v>
      </c>
      <c r="BM109" s="30">
        <v>200</v>
      </c>
      <c r="BN109" s="96">
        <v>41973</v>
      </c>
      <c r="BO109" s="30">
        <v>24607</v>
      </c>
      <c r="BP109" s="31">
        <v>37438</v>
      </c>
      <c r="BQ109" s="35">
        <v>499.30071665153054</v>
      </c>
      <c r="BR109" s="35">
        <v>93.075434684551738</v>
      </c>
      <c r="BS109" s="35">
        <v>16.141933378478257</v>
      </c>
      <c r="BT109" s="36">
        <v>3561.2155134311297</v>
      </c>
      <c r="BU109" s="35">
        <v>51.439111619684354</v>
      </c>
      <c r="BV109" s="37">
        <v>122.0809516723798</v>
      </c>
      <c r="BW109" s="32">
        <v>7.1324061726043055</v>
      </c>
      <c r="BX109" s="32">
        <v>-1.5075691258724344</v>
      </c>
      <c r="BY109" s="32">
        <v>1.4384766761089018E-2</v>
      </c>
      <c r="BZ109" s="11">
        <v>0.68819852941176474</v>
      </c>
      <c r="CA109" s="12">
        <v>-8.4400730624681231E-2</v>
      </c>
      <c r="CB109" s="22">
        <v>8.4471481962951067E-3</v>
      </c>
    </row>
    <row r="110" spans="1:80" x14ac:dyDescent="0.25">
      <c r="A110" s="7" t="s">
        <v>106</v>
      </c>
      <c r="B110" s="96">
        <v>331.70880999999997</v>
      </c>
      <c r="C110" s="30">
        <v>223.16200000000001</v>
      </c>
      <c r="D110" s="31">
        <v>353.15600000000001</v>
      </c>
      <c r="E110" s="96">
        <v>324.31683000000004</v>
      </c>
      <c r="F110" s="30">
        <v>220.95400000000001</v>
      </c>
      <c r="G110" s="31">
        <v>350.91399999999999</v>
      </c>
      <c r="H110" s="24">
        <v>1.0063890297907749</v>
      </c>
      <c r="I110" s="25">
        <v>-1.6403435219443319E-2</v>
      </c>
      <c r="J110" s="26">
        <v>-3.6040004327104747E-3</v>
      </c>
      <c r="K110" s="96">
        <v>232.86120000000003</v>
      </c>
      <c r="L110" s="30">
        <v>160.67699999999999</v>
      </c>
      <c r="M110" s="30">
        <v>250.863</v>
      </c>
      <c r="N110" s="27">
        <v>0.71488455860980182</v>
      </c>
      <c r="O110" s="28">
        <v>-3.1207326974670435E-3</v>
      </c>
      <c r="P110" s="29">
        <v>-1.2312052449513611E-2</v>
      </c>
      <c r="Q110" s="96">
        <v>61.384889999999999</v>
      </c>
      <c r="R110" s="30">
        <v>7.1130000000000004</v>
      </c>
      <c r="S110" s="31">
        <v>10.262</v>
      </c>
      <c r="T110" s="27">
        <v>2.9243632342967226E-2</v>
      </c>
      <c r="U110" s="28">
        <v>-0.1600308188164129</v>
      </c>
      <c r="V110" s="29">
        <v>-2.9485886623098929E-3</v>
      </c>
      <c r="W110" s="96">
        <v>30.070740000000001</v>
      </c>
      <c r="X110" s="30">
        <v>17.681000000000001</v>
      </c>
      <c r="Y110" s="31">
        <v>31.125</v>
      </c>
      <c r="Z110" s="27">
        <v>8.8696945690397086E-2</v>
      </c>
      <c r="AA110" s="28">
        <v>-4.0233118429538611E-3</v>
      </c>
      <c r="AB110" s="29">
        <v>8.6757648111190494E-3</v>
      </c>
      <c r="AC110" s="96">
        <v>51.128169999999997</v>
      </c>
      <c r="AD110" s="30">
        <v>49.454999999999998</v>
      </c>
      <c r="AE110" s="30">
        <v>58.246010000000005</v>
      </c>
      <c r="AF110" s="30">
        <v>7.1178400000000082</v>
      </c>
      <c r="AG110" s="31">
        <v>8.7910100000000071</v>
      </c>
      <c r="AH110" s="96">
        <v>5.0209999999999999</v>
      </c>
      <c r="AI110" s="30">
        <v>3.5819999999999999</v>
      </c>
      <c r="AJ110" s="30">
        <v>3.5819999999999999</v>
      </c>
      <c r="AK110" s="30">
        <v>-1.4390000000000001</v>
      </c>
      <c r="AL110" s="31">
        <v>0</v>
      </c>
      <c r="AM110" s="27">
        <v>0.16492997428898279</v>
      </c>
      <c r="AN110" s="28">
        <v>1.0794273160031759E-2</v>
      </c>
      <c r="AO110" s="29">
        <v>-5.6680335710031365E-2</v>
      </c>
      <c r="AP110" s="27">
        <v>1.0142826399664736E-2</v>
      </c>
      <c r="AQ110" s="28">
        <v>-4.9939437090339156E-3</v>
      </c>
      <c r="AR110" s="29">
        <v>-5.9082934146405669E-3</v>
      </c>
      <c r="AS110" s="28">
        <v>1.0207629219694854E-2</v>
      </c>
      <c r="AT110" s="28">
        <v>-5.2741451920740312E-3</v>
      </c>
      <c r="AU110" s="28">
        <v>-6.003889920035586E-3</v>
      </c>
      <c r="AV110" s="96">
        <v>495</v>
      </c>
      <c r="AW110" s="30">
        <v>365</v>
      </c>
      <c r="AX110" s="31">
        <v>548</v>
      </c>
      <c r="AY110" s="97">
        <v>1</v>
      </c>
      <c r="AZ110" s="98">
        <v>1</v>
      </c>
      <c r="BA110" s="99">
        <v>1</v>
      </c>
      <c r="BB110" s="97">
        <v>6.61</v>
      </c>
      <c r="BC110" s="98">
        <v>6.25</v>
      </c>
      <c r="BD110" s="99">
        <v>7.25</v>
      </c>
      <c r="BE110" s="16">
        <v>60.888888888888886</v>
      </c>
      <c r="BF110" s="16">
        <v>5.8888888888888857</v>
      </c>
      <c r="BG110" s="16">
        <v>5.5555555555550029E-2</v>
      </c>
      <c r="BH110" s="17">
        <v>8.3984674329501914</v>
      </c>
      <c r="BI110" s="16">
        <v>7.7741260484231134E-2</v>
      </c>
      <c r="BJ110" s="18">
        <v>-1.3348659003831411</v>
      </c>
      <c r="BK110" s="30">
        <v>10</v>
      </c>
      <c r="BL110" s="30">
        <v>10</v>
      </c>
      <c r="BM110" s="30">
        <v>10</v>
      </c>
      <c r="BN110" s="96">
        <v>2504</v>
      </c>
      <c r="BO110" s="30">
        <v>1688</v>
      </c>
      <c r="BP110" s="31">
        <v>2568</v>
      </c>
      <c r="BQ110" s="35">
        <v>136.64875389408098</v>
      </c>
      <c r="BR110" s="35">
        <v>7.1292530953589335</v>
      </c>
      <c r="BS110" s="35">
        <v>5.7518344628013551</v>
      </c>
      <c r="BT110" s="36">
        <v>640.35401459854018</v>
      </c>
      <c r="BU110" s="35">
        <v>-14.831500552975058</v>
      </c>
      <c r="BV110" s="37">
        <v>35.000589941005956</v>
      </c>
      <c r="BW110" s="32">
        <v>4.6861313868613141</v>
      </c>
      <c r="BX110" s="32">
        <v>-0.37245447172454416</v>
      </c>
      <c r="BY110" s="32">
        <v>6.1473852614739144E-2</v>
      </c>
      <c r="BZ110" s="11">
        <v>0.94411764705882362</v>
      </c>
      <c r="CA110" s="12">
        <v>2.6901529842706329E-2</v>
      </c>
      <c r="CB110" s="22">
        <v>1.152096197595065E-2</v>
      </c>
    </row>
    <row r="111" spans="1:80" x14ac:dyDescent="0.25">
      <c r="A111" s="7" t="s">
        <v>105</v>
      </c>
      <c r="B111" s="96">
        <v>235.78832</v>
      </c>
      <c r="C111" s="30">
        <v>179.62953000000002</v>
      </c>
      <c r="D111" s="31">
        <v>295.93425999999999</v>
      </c>
      <c r="E111" s="96">
        <v>251.29267000000002</v>
      </c>
      <c r="F111" s="30">
        <v>191.44048999999998</v>
      </c>
      <c r="G111" s="31">
        <v>295.55420000000004</v>
      </c>
      <c r="H111" s="24">
        <v>1.0012859231910762</v>
      </c>
      <c r="I111" s="25">
        <v>6.2984300624847056E-2</v>
      </c>
      <c r="J111" s="26">
        <v>6.2981126750155991E-2</v>
      </c>
      <c r="K111" s="96">
        <v>183.74388000000002</v>
      </c>
      <c r="L111" s="30">
        <v>132.54004999999998</v>
      </c>
      <c r="M111" s="30">
        <v>211.79525000000001</v>
      </c>
      <c r="N111" s="27">
        <v>0.71660375660369569</v>
      </c>
      <c r="O111" s="28">
        <v>-1.4590989347310401E-2</v>
      </c>
      <c r="P111" s="29">
        <v>2.4273466391839249E-2</v>
      </c>
      <c r="Q111" s="96">
        <v>56.503070000000008</v>
      </c>
      <c r="R111" s="30">
        <v>14.826690000000001</v>
      </c>
      <c r="S111" s="31">
        <v>20.90401</v>
      </c>
      <c r="T111" s="27">
        <v>7.0728177775852941E-2</v>
      </c>
      <c r="U111" s="28">
        <v>-0.15412147661319073</v>
      </c>
      <c r="V111" s="29">
        <v>-6.7198584258931077E-3</v>
      </c>
      <c r="W111" s="96">
        <v>11.045719999999999</v>
      </c>
      <c r="X111" s="30">
        <v>8.8165400000000016</v>
      </c>
      <c r="Y111" s="31">
        <v>13.25454</v>
      </c>
      <c r="Z111" s="27">
        <v>4.4846393656391953E-2</v>
      </c>
      <c r="AA111" s="28">
        <v>8.9079399644167306E-4</v>
      </c>
      <c r="AB111" s="29">
        <v>-1.2072912250038412E-3</v>
      </c>
      <c r="AC111" s="96">
        <v>5.8196700000000003</v>
      </c>
      <c r="AD111" s="30">
        <v>4.3457199999999991</v>
      </c>
      <c r="AE111" s="30">
        <v>4.4157900000000003</v>
      </c>
      <c r="AF111" s="30">
        <v>-1.40388</v>
      </c>
      <c r="AG111" s="31">
        <v>7.0070000000001187E-2</v>
      </c>
      <c r="AH111" s="96">
        <v>0</v>
      </c>
      <c r="AI111" s="30">
        <v>0</v>
      </c>
      <c r="AJ111" s="30">
        <v>0</v>
      </c>
      <c r="AK111" s="30">
        <v>0</v>
      </c>
      <c r="AL111" s="31">
        <v>0</v>
      </c>
      <c r="AM111" s="27">
        <v>1.4921523449160637E-2</v>
      </c>
      <c r="AN111" s="28">
        <v>-9.7602334758643185E-3</v>
      </c>
      <c r="AO111" s="29">
        <v>-9.2711580102853627E-3</v>
      </c>
      <c r="AP111" s="27">
        <v>0</v>
      </c>
      <c r="AQ111" s="28">
        <v>0</v>
      </c>
      <c r="AR111" s="29">
        <v>0</v>
      </c>
      <c r="AS111" s="28">
        <v>0</v>
      </c>
      <c r="AT111" s="28">
        <v>0</v>
      </c>
      <c r="AU111" s="28">
        <v>0</v>
      </c>
      <c r="AV111" s="96">
        <v>290</v>
      </c>
      <c r="AW111" s="30">
        <v>211</v>
      </c>
      <c r="AX111" s="31">
        <v>314</v>
      </c>
      <c r="AY111" s="97">
        <v>3</v>
      </c>
      <c r="AZ111" s="98">
        <v>3</v>
      </c>
      <c r="BA111" s="99">
        <v>3</v>
      </c>
      <c r="BB111" s="97">
        <v>7.46</v>
      </c>
      <c r="BC111" s="98">
        <v>7.83</v>
      </c>
      <c r="BD111" s="99">
        <v>7.83</v>
      </c>
      <c r="BE111" s="16">
        <v>11.62962962962963</v>
      </c>
      <c r="BF111" s="16">
        <v>0.88888888888888928</v>
      </c>
      <c r="BG111" s="16">
        <v>-9.2592592592591672E-2</v>
      </c>
      <c r="BH111" s="17">
        <v>4.4557967929615439</v>
      </c>
      <c r="BI111" s="16">
        <v>0.13646405539824347</v>
      </c>
      <c r="BJ111" s="18">
        <v>-3.5476089115936027E-2</v>
      </c>
      <c r="BK111" s="30">
        <v>10</v>
      </c>
      <c r="BL111" s="30">
        <v>10</v>
      </c>
      <c r="BM111" s="30">
        <v>10</v>
      </c>
      <c r="BN111" s="96">
        <v>2045</v>
      </c>
      <c r="BO111" s="30">
        <v>1468</v>
      </c>
      <c r="BP111" s="31">
        <v>2266</v>
      </c>
      <c r="BQ111" s="35">
        <v>130.42992056487202</v>
      </c>
      <c r="BR111" s="35">
        <v>7.548419342378125</v>
      </c>
      <c r="BS111" s="35">
        <v>2.0867431357032729E-2</v>
      </c>
      <c r="BT111" s="36">
        <v>941.25541401273892</v>
      </c>
      <c r="BU111" s="35">
        <v>74.72896573687683</v>
      </c>
      <c r="BV111" s="37">
        <v>33.954513538805372</v>
      </c>
      <c r="BW111" s="32">
        <v>7.2165605095541405</v>
      </c>
      <c r="BX111" s="32">
        <v>0.16483637162310583</v>
      </c>
      <c r="BY111" s="32">
        <v>0.25921453799015914</v>
      </c>
      <c r="BZ111" s="11">
        <v>0.83308823529411757</v>
      </c>
      <c r="CA111" s="12">
        <v>8.4003986209868486E-2</v>
      </c>
      <c r="CB111" s="22">
        <v>2.203851153721148E-2</v>
      </c>
    </row>
    <row r="112" spans="1:80" x14ac:dyDescent="0.25">
      <c r="A112" s="7" t="s">
        <v>104</v>
      </c>
      <c r="B112" s="96">
        <v>466.29599999999999</v>
      </c>
      <c r="C112" s="30">
        <v>306.45499999999998</v>
      </c>
      <c r="D112" s="31">
        <v>546.98900000000003</v>
      </c>
      <c r="E112" s="96">
        <v>461.23</v>
      </c>
      <c r="F112" s="30">
        <v>306.45499999999998</v>
      </c>
      <c r="G112" s="31">
        <v>545.98699999999997</v>
      </c>
      <c r="H112" s="24">
        <v>1.0018352085306061</v>
      </c>
      <c r="I112" s="25">
        <v>-9.1484655582432239E-3</v>
      </c>
      <c r="J112" s="26">
        <v>1.8352085306061472E-3</v>
      </c>
      <c r="K112" s="96">
        <v>335.95299999999997</v>
      </c>
      <c r="L112" s="30">
        <v>237.374</v>
      </c>
      <c r="M112" s="30">
        <v>364.26299999999998</v>
      </c>
      <c r="N112" s="27">
        <v>0.66716423651112577</v>
      </c>
      <c r="O112" s="28">
        <v>-6.1220734110906561E-2</v>
      </c>
      <c r="P112" s="29">
        <v>-0.10741604444366371</v>
      </c>
      <c r="Q112" s="96">
        <v>100.41500000000001</v>
      </c>
      <c r="R112" s="30">
        <v>2.327</v>
      </c>
      <c r="S112" s="31">
        <v>71.814000000000007</v>
      </c>
      <c r="T112" s="27">
        <v>0.13153060420852514</v>
      </c>
      <c r="U112" s="28">
        <v>-8.6180732868421289E-2</v>
      </c>
      <c r="V112" s="29">
        <v>0.12393731971324851</v>
      </c>
      <c r="W112" s="96">
        <v>24.862000000000002</v>
      </c>
      <c r="X112" s="30">
        <v>18.497</v>
      </c>
      <c r="Y112" s="31">
        <v>20.878</v>
      </c>
      <c r="Z112" s="27">
        <v>3.8239005690611685E-2</v>
      </c>
      <c r="AA112" s="28">
        <v>-1.5664686610409498E-2</v>
      </c>
      <c r="AB112" s="29">
        <v>-2.2118958773991601E-2</v>
      </c>
      <c r="AC112" s="96">
        <v>78.043999999999997</v>
      </c>
      <c r="AD112" s="30">
        <v>140.80799999999999</v>
      </c>
      <c r="AE112" s="30">
        <v>103.479</v>
      </c>
      <c r="AF112" s="30">
        <v>25.435000000000002</v>
      </c>
      <c r="AG112" s="31">
        <v>-37.328999999999994</v>
      </c>
      <c r="AH112" s="96">
        <v>29.731000000000002</v>
      </c>
      <c r="AI112" s="30">
        <v>48.281999999999996</v>
      </c>
      <c r="AJ112" s="30">
        <v>47.707000000000001</v>
      </c>
      <c r="AK112" s="30">
        <v>17.975999999999999</v>
      </c>
      <c r="AL112" s="31">
        <v>-0.57499999999999574</v>
      </c>
      <c r="AM112" s="27">
        <v>0.18917930707930139</v>
      </c>
      <c r="AN112" s="28">
        <v>2.1809224556611939E-2</v>
      </c>
      <c r="AO112" s="29">
        <v>-0.27029435136973678</v>
      </c>
      <c r="AP112" s="27">
        <v>8.7217476036995256E-2</v>
      </c>
      <c r="AQ112" s="28">
        <v>2.3457546721710534E-2</v>
      </c>
      <c r="AR112" s="29">
        <v>-7.0332572094051721E-2</v>
      </c>
      <c r="AS112" s="28">
        <v>8.7377538293036294E-2</v>
      </c>
      <c r="AT112" s="28">
        <v>2.2917290694224421E-2</v>
      </c>
      <c r="AU112" s="28">
        <v>-7.0172509838010683E-2</v>
      </c>
      <c r="AV112" s="96">
        <v>202</v>
      </c>
      <c r="AW112" s="30">
        <v>79</v>
      </c>
      <c r="AX112" s="31">
        <v>187</v>
      </c>
      <c r="AY112" s="97">
        <v>7</v>
      </c>
      <c r="AZ112" s="98">
        <v>7</v>
      </c>
      <c r="BA112" s="99">
        <v>7</v>
      </c>
      <c r="BB112" s="97">
        <v>15</v>
      </c>
      <c r="BC112" s="98">
        <v>17</v>
      </c>
      <c r="BD112" s="99">
        <v>17</v>
      </c>
      <c r="BE112" s="16">
        <v>2.9682539682539684</v>
      </c>
      <c r="BF112" s="16">
        <v>-0.23809523809523814</v>
      </c>
      <c r="BG112" s="16">
        <v>1.0873015873015872</v>
      </c>
      <c r="BH112" s="17">
        <v>1.2222222222222223</v>
      </c>
      <c r="BI112" s="16">
        <v>-0.27407407407407391</v>
      </c>
      <c r="BJ112" s="18">
        <v>0.44771241830065367</v>
      </c>
      <c r="BK112" s="30">
        <v>10</v>
      </c>
      <c r="BL112" s="30">
        <v>10</v>
      </c>
      <c r="BM112" s="30">
        <v>10</v>
      </c>
      <c r="BN112" s="96">
        <v>1629</v>
      </c>
      <c r="BO112" s="30">
        <v>580</v>
      </c>
      <c r="BP112" s="31">
        <v>1441</v>
      </c>
      <c r="BQ112" s="35">
        <v>378.89451769604443</v>
      </c>
      <c r="BR112" s="35">
        <v>95.757623896167217</v>
      </c>
      <c r="BS112" s="35">
        <v>-149.47617195912801</v>
      </c>
      <c r="BT112" s="36">
        <v>2919.7165775401068</v>
      </c>
      <c r="BU112" s="35">
        <v>636.39974585693835</v>
      </c>
      <c r="BV112" s="37">
        <v>-959.4606376497668</v>
      </c>
      <c r="BW112" s="32">
        <v>7.7058823529411766</v>
      </c>
      <c r="BX112" s="32">
        <v>-0.35847408270238734</v>
      </c>
      <c r="BY112" s="32">
        <v>0.36411020104244241</v>
      </c>
      <c r="BZ112" s="11">
        <v>0.52977941176470589</v>
      </c>
      <c r="CA112" s="12">
        <v>-6.6923884938590805E-2</v>
      </c>
      <c r="CB112" s="22">
        <v>0.20933742281442963</v>
      </c>
    </row>
    <row r="113" spans="1:80" x14ac:dyDescent="0.25">
      <c r="A113" s="7" t="s">
        <v>103</v>
      </c>
      <c r="B113" s="96">
        <v>1327.2560000000001</v>
      </c>
      <c r="C113" s="30">
        <v>1077.5050000000001</v>
      </c>
      <c r="D113" s="31">
        <v>1667.559</v>
      </c>
      <c r="E113" s="96">
        <v>1272.076</v>
      </c>
      <c r="F113" s="30">
        <v>905.15300000000002</v>
      </c>
      <c r="G113" s="31">
        <v>1482.962</v>
      </c>
      <c r="H113" s="24">
        <v>1.1244785773337416</v>
      </c>
      <c r="I113" s="25">
        <v>8.1100665951088224E-2</v>
      </c>
      <c r="J113" s="26">
        <v>-6.5933430359985445E-2</v>
      </c>
      <c r="K113" s="96">
        <v>933.51199999999994</v>
      </c>
      <c r="L113" s="30">
        <v>663.33199999999999</v>
      </c>
      <c r="M113" s="30">
        <v>1119.146</v>
      </c>
      <c r="N113" s="27">
        <v>0.75466937116392729</v>
      </c>
      <c r="O113" s="28">
        <v>2.0820135740886592E-2</v>
      </c>
      <c r="P113" s="29">
        <v>2.1829729688950139E-2</v>
      </c>
      <c r="Q113" s="96">
        <v>297.19100000000003</v>
      </c>
      <c r="R113" s="30">
        <v>67.816999999999993</v>
      </c>
      <c r="S113" s="31">
        <v>103.964</v>
      </c>
      <c r="T113" s="27">
        <v>7.010563992873721E-2</v>
      </c>
      <c r="U113" s="28">
        <v>-0.16352112450986556</v>
      </c>
      <c r="V113" s="29">
        <v>-4.8176050917178859E-3</v>
      </c>
      <c r="W113" s="96">
        <v>41.372999999999998</v>
      </c>
      <c r="X113" s="30">
        <v>29.619</v>
      </c>
      <c r="Y113" s="31">
        <v>44.466000000000001</v>
      </c>
      <c r="Z113" s="27">
        <v>2.9984584905075114E-2</v>
      </c>
      <c r="AA113" s="28">
        <v>-2.5394152332813974E-3</v>
      </c>
      <c r="AB113" s="29">
        <v>-2.7380597748850669E-3</v>
      </c>
      <c r="AC113" s="96">
        <v>152.55000000000001</v>
      </c>
      <c r="AD113" s="30">
        <v>228.44</v>
      </c>
      <c r="AE113" s="30">
        <v>243.92400000000001</v>
      </c>
      <c r="AF113" s="30">
        <v>91.373999999999995</v>
      </c>
      <c r="AG113" s="31">
        <v>15.484000000000009</v>
      </c>
      <c r="AH113" s="96">
        <v>0</v>
      </c>
      <c r="AI113" s="30">
        <v>0</v>
      </c>
      <c r="AJ113" s="30">
        <v>0</v>
      </c>
      <c r="AK113" s="30">
        <v>0</v>
      </c>
      <c r="AL113" s="31">
        <v>0</v>
      </c>
      <c r="AM113" s="27">
        <v>0.14627608378474166</v>
      </c>
      <c r="AN113" s="28">
        <v>3.13397037646099E-2</v>
      </c>
      <c r="AO113" s="29">
        <v>-6.5732213160516112E-2</v>
      </c>
      <c r="AP113" s="27">
        <v>0</v>
      </c>
      <c r="AQ113" s="28">
        <v>0</v>
      </c>
      <c r="AR113" s="29">
        <v>0</v>
      </c>
      <c r="AS113" s="28">
        <v>0</v>
      </c>
      <c r="AT113" s="28">
        <v>0</v>
      </c>
      <c r="AU113" s="28">
        <v>0</v>
      </c>
      <c r="AV113" s="96">
        <v>842</v>
      </c>
      <c r="AW113" s="30">
        <v>529</v>
      </c>
      <c r="AX113" s="31">
        <v>751</v>
      </c>
      <c r="AY113" s="97">
        <v>6</v>
      </c>
      <c r="AZ113" s="98">
        <v>6</v>
      </c>
      <c r="BA113" s="99">
        <v>5.5</v>
      </c>
      <c r="BB113" s="97">
        <v>18</v>
      </c>
      <c r="BC113" s="98">
        <v>19</v>
      </c>
      <c r="BD113" s="99">
        <v>19.3</v>
      </c>
      <c r="BE113" s="16">
        <v>15.171717171717169</v>
      </c>
      <c r="BF113" s="16">
        <v>-0.42087542087542396</v>
      </c>
      <c r="BG113" s="16">
        <v>0.47727272727272485</v>
      </c>
      <c r="BH113" s="17">
        <v>4.3235463442717323</v>
      </c>
      <c r="BI113" s="16">
        <v>-0.87398451992579851</v>
      </c>
      <c r="BJ113" s="18">
        <v>-0.31680453292124966</v>
      </c>
      <c r="BK113" s="30">
        <v>80</v>
      </c>
      <c r="BL113" s="30">
        <v>80</v>
      </c>
      <c r="BM113" s="30">
        <v>80</v>
      </c>
      <c r="BN113" s="96">
        <v>18957</v>
      </c>
      <c r="BO113" s="30">
        <v>12545</v>
      </c>
      <c r="BP113" s="31">
        <v>18876</v>
      </c>
      <c r="BQ113" s="35">
        <v>78.563360881542707</v>
      </c>
      <c r="BR113" s="35">
        <v>11.460127247528888</v>
      </c>
      <c r="BS113" s="35">
        <v>6.4108698492589298</v>
      </c>
      <c r="BT113" s="36">
        <v>1974.6498002663116</v>
      </c>
      <c r="BU113" s="35">
        <v>463.87070287913821</v>
      </c>
      <c r="BV113" s="37">
        <v>263.58552805459135</v>
      </c>
      <c r="BW113" s="32">
        <v>25.134487350199734</v>
      </c>
      <c r="BX113" s="32">
        <v>2.6202355687270504</v>
      </c>
      <c r="BY113" s="32">
        <v>1.4199315846042708</v>
      </c>
      <c r="BZ113" s="11">
        <v>0.86746323529411762</v>
      </c>
      <c r="CA113" s="12">
        <v>-5.3127020038790107E-4</v>
      </c>
      <c r="CB113" s="22">
        <v>1.09583197920049E-3</v>
      </c>
    </row>
    <row r="114" spans="1:80" x14ac:dyDescent="0.25">
      <c r="A114" s="7" t="s">
        <v>102</v>
      </c>
      <c r="B114" s="96">
        <v>2650.0982200000003</v>
      </c>
      <c r="C114" s="30">
        <v>2154.9137999999998</v>
      </c>
      <c r="D114" s="31">
        <v>3287.79</v>
      </c>
      <c r="E114" s="96">
        <v>2518.8757300000002</v>
      </c>
      <c r="F114" s="30">
        <v>1755.30114</v>
      </c>
      <c r="G114" s="31">
        <v>2870.5610799999999</v>
      </c>
      <c r="H114" s="24">
        <v>1.1453475151276</v>
      </c>
      <c r="I114" s="25">
        <v>9.3251856561704871E-2</v>
      </c>
      <c r="J114" s="26">
        <v>-8.2312942040450254E-2</v>
      </c>
      <c r="K114" s="96">
        <v>2069.0977499999999</v>
      </c>
      <c r="L114" s="30">
        <v>1375.3145500000001</v>
      </c>
      <c r="M114" s="30">
        <v>2287.1006699999998</v>
      </c>
      <c r="N114" s="27">
        <v>0.79674342620154237</v>
      </c>
      <c r="O114" s="28">
        <v>-2.4693584507993416E-2</v>
      </c>
      <c r="P114" s="29">
        <v>1.3222856050257636E-2</v>
      </c>
      <c r="Q114" s="96">
        <v>382.13728000000003</v>
      </c>
      <c r="R114" s="30">
        <v>28.204060000000002</v>
      </c>
      <c r="S114" s="31">
        <v>133.28196</v>
      </c>
      <c r="T114" s="27">
        <v>4.6430630209756761E-2</v>
      </c>
      <c r="U114" s="28">
        <v>-0.10527883105850516</v>
      </c>
      <c r="V114" s="29">
        <v>3.0362697843462051E-2</v>
      </c>
      <c r="W114" s="96">
        <v>67.640699999999995</v>
      </c>
      <c r="X114" s="30">
        <v>35.716149999999999</v>
      </c>
      <c r="Y114" s="31">
        <v>55.137920000000001</v>
      </c>
      <c r="Z114" s="27">
        <v>1.9208063672346593E-2</v>
      </c>
      <c r="AA114" s="28">
        <v>-7.6454643498555935E-3</v>
      </c>
      <c r="AB114" s="29">
        <v>-1.1395275107822442E-3</v>
      </c>
      <c r="AC114" s="96">
        <v>348.09131000000002</v>
      </c>
      <c r="AD114" s="30">
        <v>338.22996000000001</v>
      </c>
      <c r="AE114" s="30">
        <v>384.29149000000001</v>
      </c>
      <c r="AF114" s="30">
        <v>36.200179999999989</v>
      </c>
      <c r="AG114" s="31">
        <v>46.061530000000005</v>
      </c>
      <c r="AH114" s="96">
        <v>0</v>
      </c>
      <c r="AI114" s="30">
        <v>0</v>
      </c>
      <c r="AJ114" s="30">
        <v>0</v>
      </c>
      <c r="AK114" s="30">
        <v>0</v>
      </c>
      <c r="AL114" s="31">
        <v>0</v>
      </c>
      <c r="AM114" s="27">
        <v>0.1168844390913045</v>
      </c>
      <c r="AN114" s="28">
        <v>-1.4465903840513328E-2</v>
      </c>
      <c r="AO114" s="29">
        <v>-4.0073096750732451E-2</v>
      </c>
      <c r="AP114" s="27">
        <v>0</v>
      </c>
      <c r="AQ114" s="28">
        <v>0</v>
      </c>
      <c r="AR114" s="29">
        <v>0</v>
      </c>
      <c r="AS114" s="28">
        <v>0</v>
      </c>
      <c r="AT114" s="28">
        <v>0</v>
      </c>
      <c r="AU114" s="28">
        <v>0</v>
      </c>
      <c r="AV114" s="96">
        <v>1167</v>
      </c>
      <c r="AW114" s="30">
        <v>779</v>
      </c>
      <c r="AX114" s="31">
        <v>1147</v>
      </c>
      <c r="AY114" s="97">
        <v>18.78</v>
      </c>
      <c r="AZ114" s="98">
        <v>19</v>
      </c>
      <c r="BA114" s="99">
        <v>19.329999999999998</v>
      </c>
      <c r="BB114" s="97">
        <v>50.69</v>
      </c>
      <c r="BC114" s="98">
        <v>48.25</v>
      </c>
      <c r="BD114" s="99">
        <v>47.48</v>
      </c>
      <c r="BE114" s="16">
        <v>6.5930907627751916</v>
      </c>
      <c r="BF114" s="16">
        <v>-0.31141757943283022</v>
      </c>
      <c r="BG114" s="16">
        <v>-0.24024257055814147</v>
      </c>
      <c r="BH114" s="17">
        <v>2.6841711129832446</v>
      </c>
      <c r="BI114" s="16">
        <v>0.12613862794346042</v>
      </c>
      <c r="BJ114" s="18">
        <v>-6.6751737179644444E-3</v>
      </c>
      <c r="BK114" s="30">
        <v>132</v>
      </c>
      <c r="BL114" s="30">
        <v>132</v>
      </c>
      <c r="BM114" s="30">
        <v>132</v>
      </c>
      <c r="BN114" s="96">
        <v>25476</v>
      </c>
      <c r="BO114" s="30">
        <v>15689</v>
      </c>
      <c r="BP114" s="31">
        <v>24568</v>
      </c>
      <c r="BQ114" s="35">
        <v>116.84146369260827</v>
      </c>
      <c r="BR114" s="35">
        <v>17.968966832818666</v>
      </c>
      <c r="BS114" s="35">
        <v>4.9604553428090412</v>
      </c>
      <c r="BT114" s="36">
        <v>2502.6687707061901</v>
      </c>
      <c r="BU114" s="35">
        <v>344.24912203438225</v>
      </c>
      <c r="BV114" s="37">
        <v>249.393879820439</v>
      </c>
      <c r="BW114" s="32">
        <v>21.419354838709676</v>
      </c>
      <c r="BX114" s="32">
        <v>-0.41097935152168574</v>
      </c>
      <c r="BY114" s="32">
        <v>1.2794318605325259</v>
      </c>
      <c r="BZ114" s="11">
        <v>0.68426916221033873</v>
      </c>
      <c r="CA114" s="12">
        <v>-2.2690544749368269E-2</v>
      </c>
      <c r="CB114" s="22">
        <v>2.7605843944810471E-2</v>
      </c>
    </row>
    <row r="115" spans="1:80" x14ac:dyDescent="0.25">
      <c r="A115" s="7" t="s">
        <v>101</v>
      </c>
      <c r="B115" s="96">
        <v>1881.82</v>
      </c>
      <c r="C115" s="30">
        <v>1307.0029999999999</v>
      </c>
      <c r="D115" s="31">
        <v>2507.4259999999999</v>
      </c>
      <c r="E115" s="96">
        <v>1775.2170000000001</v>
      </c>
      <c r="F115" s="30">
        <v>1278.155</v>
      </c>
      <c r="G115" s="31">
        <v>2162.5300000000002</v>
      </c>
      <c r="H115" s="24">
        <v>1.1594872672286627</v>
      </c>
      <c r="I115" s="25">
        <v>9.9436580467551217E-2</v>
      </c>
      <c r="J115" s="26">
        <v>0.13691723464263061</v>
      </c>
      <c r="K115" s="96">
        <v>1265.769</v>
      </c>
      <c r="L115" s="30">
        <v>879.93200000000002</v>
      </c>
      <c r="M115" s="30">
        <v>1497.3219999999999</v>
      </c>
      <c r="N115" s="27">
        <v>0.69239363153343525</v>
      </c>
      <c r="O115" s="28">
        <v>-2.0628494775630002E-2</v>
      </c>
      <c r="P115" s="29">
        <v>3.9544359742111901E-3</v>
      </c>
      <c r="Q115" s="96">
        <v>447.46799999999996</v>
      </c>
      <c r="R115" s="30">
        <v>143.154</v>
      </c>
      <c r="S115" s="31">
        <v>238.78300000000002</v>
      </c>
      <c r="T115" s="27">
        <v>0.11041835257776771</v>
      </c>
      <c r="U115" s="28">
        <v>-0.14164547961852147</v>
      </c>
      <c r="V115" s="29">
        <v>-1.5821481439757396E-3</v>
      </c>
      <c r="W115" s="96">
        <v>61.980000000000004</v>
      </c>
      <c r="X115" s="30">
        <v>38.100999999999999</v>
      </c>
      <c r="Y115" s="31">
        <v>52.144999999999996</v>
      </c>
      <c r="Z115" s="27">
        <v>2.4112960282631914E-2</v>
      </c>
      <c r="AA115" s="28">
        <v>-1.0801081212013529E-2</v>
      </c>
      <c r="AB115" s="29">
        <v>-5.6964133848810238E-3</v>
      </c>
      <c r="AC115" s="96">
        <v>155.19499999999999</v>
      </c>
      <c r="AD115" s="30">
        <v>203.99199999999999</v>
      </c>
      <c r="AE115" s="30">
        <v>258.65300000000002</v>
      </c>
      <c r="AF115" s="30">
        <v>103.45800000000003</v>
      </c>
      <c r="AG115" s="31">
        <v>54.66100000000003</v>
      </c>
      <c r="AH115" s="96">
        <v>0</v>
      </c>
      <c r="AI115" s="30">
        <v>0</v>
      </c>
      <c r="AJ115" s="30">
        <v>0</v>
      </c>
      <c r="AK115" s="30">
        <v>0</v>
      </c>
      <c r="AL115" s="31">
        <v>0</v>
      </c>
      <c r="AM115" s="27">
        <v>0.10315478901471072</v>
      </c>
      <c r="AN115" s="28">
        <v>2.0684095749680054E-2</v>
      </c>
      <c r="AO115" s="29">
        <v>-5.2921363832681381E-2</v>
      </c>
      <c r="AP115" s="27">
        <v>0</v>
      </c>
      <c r="AQ115" s="28">
        <v>0</v>
      </c>
      <c r="AR115" s="29">
        <v>0</v>
      </c>
      <c r="AS115" s="28">
        <v>0</v>
      </c>
      <c r="AT115" s="28">
        <v>0</v>
      </c>
      <c r="AU115" s="28">
        <v>0</v>
      </c>
      <c r="AV115" s="96">
        <v>1495</v>
      </c>
      <c r="AW115" s="30">
        <v>1007</v>
      </c>
      <c r="AX115" s="31">
        <v>1492</v>
      </c>
      <c r="AY115" s="97">
        <v>13.25</v>
      </c>
      <c r="AZ115" s="98">
        <v>13</v>
      </c>
      <c r="BA115" s="99">
        <v>13</v>
      </c>
      <c r="BB115" s="97">
        <v>29</v>
      </c>
      <c r="BC115" s="98">
        <v>29.5</v>
      </c>
      <c r="BD115" s="99">
        <v>30</v>
      </c>
      <c r="BE115" s="16">
        <v>12.752136752136753</v>
      </c>
      <c r="BF115" s="16">
        <v>0.21544912110949888</v>
      </c>
      <c r="BG115" s="16">
        <v>-0.15811965811965756</v>
      </c>
      <c r="BH115" s="17">
        <v>5.5259259259259261</v>
      </c>
      <c r="BI115" s="16">
        <v>-0.20204342273307763</v>
      </c>
      <c r="BJ115" s="18">
        <v>-0.16333961079723736</v>
      </c>
      <c r="BK115" s="30">
        <v>130</v>
      </c>
      <c r="BL115" s="30">
        <v>130</v>
      </c>
      <c r="BM115" s="30">
        <v>130</v>
      </c>
      <c r="BN115" s="96">
        <v>33489</v>
      </c>
      <c r="BO115" s="30">
        <v>22558</v>
      </c>
      <c r="BP115" s="31">
        <v>33931</v>
      </c>
      <c r="BQ115" s="35">
        <v>63.733164362971912</v>
      </c>
      <c r="BR115" s="35">
        <v>10.724206197604182</v>
      </c>
      <c r="BS115" s="35">
        <v>7.0723345021686512</v>
      </c>
      <c r="BT115" s="36">
        <v>1449.4168900804289</v>
      </c>
      <c r="BU115" s="35">
        <v>261.98076967909105</v>
      </c>
      <c r="BV115" s="37">
        <v>180.14678084507636</v>
      </c>
      <c r="BW115" s="32">
        <v>22.741957104557642</v>
      </c>
      <c r="BX115" s="32">
        <v>0.34128820823657335</v>
      </c>
      <c r="BY115" s="32">
        <v>0.3407654461663796</v>
      </c>
      <c r="BZ115" s="11">
        <v>0.95958710407239822</v>
      </c>
      <c r="CA115" s="12">
        <v>1.5969183531400644E-2</v>
      </c>
      <c r="CB115" s="22">
        <v>8.9607134821634293E-4</v>
      </c>
    </row>
    <row r="116" spans="1:80" x14ac:dyDescent="0.25">
      <c r="A116" s="7" t="s">
        <v>100</v>
      </c>
      <c r="B116" s="96">
        <v>1323.711</v>
      </c>
      <c r="C116" s="30">
        <v>814.57731000000001</v>
      </c>
      <c r="D116" s="31">
        <v>1500.62581</v>
      </c>
      <c r="E116" s="96">
        <v>812.33600000000001</v>
      </c>
      <c r="F116" s="30">
        <v>764.35500000000002</v>
      </c>
      <c r="G116" s="31">
        <v>1214.1089999999999</v>
      </c>
      <c r="H116" s="24">
        <v>1.2359893633932375</v>
      </c>
      <c r="I116" s="25">
        <v>-0.39352231650276615</v>
      </c>
      <c r="J116" s="26">
        <v>0.17028388622621438</v>
      </c>
      <c r="K116" s="96">
        <v>738.70699999999999</v>
      </c>
      <c r="L116" s="30">
        <v>492.47899999999998</v>
      </c>
      <c r="M116" s="30">
        <v>815.68899999999996</v>
      </c>
      <c r="N116" s="27">
        <v>0.67184165507380311</v>
      </c>
      <c r="O116" s="28">
        <v>-0.23751974218053495</v>
      </c>
      <c r="P116" s="29">
        <v>2.7535017451232435E-2</v>
      </c>
      <c r="Q116" s="96">
        <v>46.764000000000003</v>
      </c>
      <c r="R116" s="30">
        <v>118.24000000000001</v>
      </c>
      <c r="S116" s="31">
        <v>358.15599999999995</v>
      </c>
      <c r="T116" s="27">
        <v>0.29499493043870029</v>
      </c>
      <c r="U116" s="28">
        <v>0.23742761839048379</v>
      </c>
      <c r="V116" s="29">
        <v>0.14030241191000614</v>
      </c>
      <c r="W116" s="96">
        <v>26.864999999999998</v>
      </c>
      <c r="X116" s="30">
        <v>20.010999999999999</v>
      </c>
      <c r="Y116" s="31">
        <v>25.103999999999999</v>
      </c>
      <c r="Z116" s="27">
        <v>2.0676891448790841E-2</v>
      </c>
      <c r="AA116" s="28">
        <v>-1.2394399248654549E-2</v>
      </c>
      <c r="AB116" s="29">
        <v>-5.5033520244643849E-3</v>
      </c>
      <c r="AC116" s="96">
        <v>87.734999999999999</v>
      </c>
      <c r="AD116" s="30">
        <v>95.75</v>
      </c>
      <c r="AE116" s="30">
        <v>171.72300000000001</v>
      </c>
      <c r="AF116" s="30">
        <v>83.988000000000014</v>
      </c>
      <c r="AG116" s="31">
        <v>75.973000000000013</v>
      </c>
      <c r="AH116" s="96">
        <v>0</v>
      </c>
      <c r="AI116" s="30">
        <v>0</v>
      </c>
      <c r="AJ116" s="30">
        <v>0</v>
      </c>
      <c r="AK116" s="30">
        <v>0</v>
      </c>
      <c r="AL116" s="31">
        <v>0</v>
      </c>
      <c r="AM116" s="27">
        <v>0.11443425726497401</v>
      </c>
      <c r="AN116" s="28">
        <v>4.815468415573794E-2</v>
      </c>
      <c r="AO116" s="29">
        <v>-3.1113689445259746E-3</v>
      </c>
      <c r="AP116" s="27">
        <v>0</v>
      </c>
      <c r="AQ116" s="28">
        <v>0</v>
      </c>
      <c r="AR116" s="29">
        <v>0</v>
      </c>
      <c r="AS116" s="28">
        <v>0</v>
      </c>
      <c r="AT116" s="28">
        <v>0</v>
      </c>
      <c r="AU116" s="28">
        <v>0</v>
      </c>
      <c r="AV116" s="96">
        <v>992</v>
      </c>
      <c r="AW116" s="30">
        <v>696</v>
      </c>
      <c r="AX116" s="31">
        <v>1000</v>
      </c>
      <c r="AY116" s="97">
        <v>6</v>
      </c>
      <c r="AZ116" s="98">
        <v>7</v>
      </c>
      <c r="BA116" s="99">
        <v>7</v>
      </c>
      <c r="BB116" s="97">
        <v>17</v>
      </c>
      <c r="BC116" s="98">
        <v>17</v>
      </c>
      <c r="BD116" s="99">
        <v>17</v>
      </c>
      <c r="BE116" s="16">
        <v>15.873015873015873</v>
      </c>
      <c r="BF116" s="16">
        <v>-2.4973544973544968</v>
      </c>
      <c r="BG116" s="16">
        <v>-0.69841269841269948</v>
      </c>
      <c r="BH116" s="17">
        <v>6.5359477124183005</v>
      </c>
      <c r="BI116" s="16">
        <v>5.2287581699346219E-2</v>
      </c>
      <c r="BJ116" s="18">
        <v>-0.2875816993464051</v>
      </c>
      <c r="BK116" s="30">
        <v>80</v>
      </c>
      <c r="BL116" s="30">
        <v>80</v>
      </c>
      <c r="BM116" s="30">
        <v>80</v>
      </c>
      <c r="BN116" s="96">
        <v>19822</v>
      </c>
      <c r="BO116" s="30">
        <v>13787</v>
      </c>
      <c r="BP116" s="31">
        <v>20630</v>
      </c>
      <c r="BQ116" s="35">
        <v>58.851623848763936</v>
      </c>
      <c r="BR116" s="35">
        <v>17.870088181323716</v>
      </c>
      <c r="BS116" s="35">
        <v>3.4113540293688516</v>
      </c>
      <c r="BT116" s="36">
        <v>1214.1089999999999</v>
      </c>
      <c r="BU116" s="35">
        <v>395.22190322580639</v>
      </c>
      <c r="BV116" s="37">
        <v>115.89779310344829</v>
      </c>
      <c r="BW116" s="32">
        <v>20.63</v>
      </c>
      <c r="BX116" s="32">
        <v>0.64814516129032285</v>
      </c>
      <c r="BY116" s="32">
        <v>0.82109195402298596</v>
      </c>
      <c r="BZ116" s="11">
        <v>0.94806985294117652</v>
      </c>
      <c r="CA116" s="12">
        <v>4.046912034044392E-2</v>
      </c>
      <c r="CB116" s="22">
        <v>-4.0710310367240155E-3</v>
      </c>
    </row>
    <row r="117" spans="1:80" x14ac:dyDescent="0.25">
      <c r="A117" s="7" t="s">
        <v>99</v>
      </c>
      <c r="B117" s="96">
        <v>2170.145</v>
      </c>
      <c r="C117" s="30">
        <v>1478.0892699999997</v>
      </c>
      <c r="D117" s="31">
        <v>2293.15904</v>
      </c>
      <c r="E117" s="96">
        <v>2123.2939999999999</v>
      </c>
      <c r="F117" s="30">
        <v>1467.2677799999999</v>
      </c>
      <c r="G117" s="31">
        <v>2221.2936299999997</v>
      </c>
      <c r="H117" s="24">
        <v>1.032352953715534</v>
      </c>
      <c r="I117" s="25">
        <v>1.0287709806777068E-2</v>
      </c>
      <c r="J117" s="26">
        <v>2.4977687831893025E-2</v>
      </c>
      <c r="K117" s="96">
        <v>1785.7929999999999</v>
      </c>
      <c r="L117" s="30">
        <v>1199.0827300000001</v>
      </c>
      <c r="M117" s="30">
        <v>1811.451</v>
      </c>
      <c r="N117" s="27">
        <v>0.81549371750550614</v>
      </c>
      <c r="O117" s="28">
        <v>-2.555467240187359E-2</v>
      </c>
      <c r="P117" s="29">
        <v>-1.7277510937703244E-3</v>
      </c>
      <c r="Q117" s="96">
        <v>272.952</v>
      </c>
      <c r="R117" s="30">
        <v>53.140940000000001</v>
      </c>
      <c r="S117" s="31">
        <v>95.615110000000016</v>
      </c>
      <c r="T117" s="27">
        <v>4.3044786474267266E-2</v>
      </c>
      <c r="U117" s="28">
        <v>-8.5506417456982953E-2</v>
      </c>
      <c r="V117" s="29">
        <v>6.8271711729894005E-3</v>
      </c>
      <c r="W117" s="96">
        <v>64.549000000000007</v>
      </c>
      <c r="X117" s="30">
        <v>34.088340000000002</v>
      </c>
      <c r="Y117" s="31">
        <v>49.93056</v>
      </c>
      <c r="Z117" s="27">
        <v>2.2478144863720698E-2</v>
      </c>
      <c r="AA117" s="28">
        <v>-7.9222612976493287E-3</v>
      </c>
      <c r="AB117" s="29">
        <v>-7.543832846177087E-4</v>
      </c>
      <c r="AC117" s="96">
        <v>241.39</v>
      </c>
      <c r="AD117" s="30">
        <v>229.80846</v>
      </c>
      <c r="AE117" s="30">
        <v>677.03177000000005</v>
      </c>
      <c r="AF117" s="30">
        <v>435.64177000000007</v>
      </c>
      <c r="AG117" s="31">
        <v>447.22331000000008</v>
      </c>
      <c r="AH117" s="96">
        <v>0</v>
      </c>
      <c r="AI117" s="30">
        <v>0</v>
      </c>
      <c r="AJ117" s="30">
        <v>0</v>
      </c>
      <c r="AK117" s="30">
        <v>0</v>
      </c>
      <c r="AL117" s="31">
        <v>0</v>
      </c>
      <c r="AM117" s="27">
        <v>0.29523977979303173</v>
      </c>
      <c r="AN117" s="28">
        <v>0.18400758102290349</v>
      </c>
      <c r="AO117" s="29">
        <v>0.13976306761853632</v>
      </c>
      <c r="AP117" s="27">
        <v>0</v>
      </c>
      <c r="AQ117" s="28">
        <v>0</v>
      </c>
      <c r="AR117" s="29">
        <v>0</v>
      </c>
      <c r="AS117" s="28">
        <v>0</v>
      </c>
      <c r="AT117" s="28">
        <v>0</v>
      </c>
      <c r="AU117" s="28">
        <v>0</v>
      </c>
      <c r="AV117" s="96">
        <v>1676</v>
      </c>
      <c r="AW117" s="30">
        <v>784</v>
      </c>
      <c r="AX117" s="31">
        <v>1662</v>
      </c>
      <c r="AY117" s="97">
        <v>15</v>
      </c>
      <c r="AZ117" s="98">
        <v>13</v>
      </c>
      <c r="BA117" s="99">
        <v>13</v>
      </c>
      <c r="BB117" s="97">
        <v>34</v>
      </c>
      <c r="BC117" s="98">
        <v>31</v>
      </c>
      <c r="BD117" s="99">
        <v>31</v>
      </c>
      <c r="BE117" s="16">
        <v>14.205128205128204</v>
      </c>
      <c r="BF117" s="16">
        <v>1.7903133903133899</v>
      </c>
      <c r="BG117" s="16">
        <v>4.1538461538461533</v>
      </c>
      <c r="BH117" s="17">
        <v>5.956989247311828</v>
      </c>
      <c r="BI117" s="16">
        <v>0.47986506430529197</v>
      </c>
      <c r="BJ117" s="18">
        <v>1.741935483870968</v>
      </c>
      <c r="BK117" s="30">
        <v>91</v>
      </c>
      <c r="BL117" s="30">
        <v>123</v>
      </c>
      <c r="BM117" s="30">
        <v>120</v>
      </c>
      <c r="BN117" s="96">
        <v>31481</v>
      </c>
      <c r="BO117" s="30">
        <v>14235</v>
      </c>
      <c r="BP117" s="31">
        <v>31529</v>
      </c>
      <c r="BQ117" s="35">
        <v>70.452397158171834</v>
      </c>
      <c r="BR117" s="35">
        <v>3.0055562064866876</v>
      </c>
      <c r="BS117" s="35">
        <v>-32.622262483556284</v>
      </c>
      <c r="BT117" s="36">
        <v>1336.5184296028881</v>
      </c>
      <c r="BU117" s="35">
        <v>69.636568027709018</v>
      </c>
      <c r="BV117" s="37">
        <v>-534.99659590731562</v>
      </c>
      <c r="BW117" s="32">
        <v>18.9705174488568</v>
      </c>
      <c r="BX117" s="32">
        <v>0.1871045610286366</v>
      </c>
      <c r="BY117" s="32">
        <v>0.81362969375475913</v>
      </c>
      <c r="BZ117" s="11">
        <v>0.96596200980392155</v>
      </c>
      <c r="CA117" s="12">
        <v>-0.30123599365781828</v>
      </c>
      <c r="CB117" s="22">
        <v>0.32656031191953938</v>
      </c>
    </row>
    <row r="118" spans="1:80" x14ac:dyDescent="0.25">
      <c r="A118" s="7" t="s">
        <v>98</v>
      </c>
      <c r="B118" s="96">
        <v>4518.8573400000005</v>
      </c>
      <c r="C118" s="30">
        <v>3012.2220000000002</v>
      </c>
      <c r="D118" s="31">
        <v>5719.2161699999997</v>
      </c>
      <c r="E118" s="96">
        <v>4231.6494199999997</v>
      </c>
      <c r="F118" s="30">
        <v>2831.9412800000005</v>
      </c>
      <c r="G118" s="31">
        <v>5103.43516</v>
      </c>
      <c r="H118" s="24">
        <v>1.1206601025964635</v>
      </c>
      <c r="I118" s="25">
        <v>5.2788714517249646E-2</v>
      </c>
      <c r="J118" s="26">
        <v>5.7000336317693856E-2</v>
      </c>
      <c r="K118" s="96">
        <v>3370.5527200000001</v>
      </c>
      <c r="L118" s="30">
        <v>2197.8739999999998</v>
      </c>
      <c r="M118" s="30">
        <v>3882.3110499999998</v>
      </c>
      <c r="N118" s="27">
        <v>0.76072506621206881</v>
      </c>
      <c r="O118" s="28">
        <v>-3.5785321456104358E-2</v>
      </c>
      <c r="P118" s="29">
        <v>-1.5376477814295852E-2</v>
      </c>
      <c r="Q118" s="96">
        <v>757.4249299999999</v>
      </c>
      <c r="R118" s="30">
        <v>207.447</v>
      </c>
      <c r="S118" s="31">
        <v>334.39183000000003</v>
      </c>
      <c r="T118" s="27">
        <v>6.5522891839777983E-2</v>
      </c>
      <c r="U118" s="28">
        <v>-0.11346758086341678</v>
      </c>
      <c r="V118" s="29">
        <v>-7.7296863351480061E-3</v>
      </c>
      <c r="W118" s="96">
        <v>103.67177000000001</v>
      </c>
      <c r="X118" s="30">
        <v>72.045000000000002</v>
      </c>
      <c r="Y118" s="31">
        <v>107.64601999999999</v>
      </c>
      <c r="Z118" s="27">
        <v>2.1092855424854656E-2</v>
      </c>
      <c r="AA118" s="28">
        <v>-3.4062842037774384E-3</v>
      </c>
      <c r="AB118" s="29">
        <v>-4.3472907069888669E-3</v>
      </c>
      <c r="AC118" s="96">
        <v>431.7013</v>
      </c>
      <c r="AD118" s="30">
        <v>437.75887999999998</v>
      </c>
      <c r="AE118" s="30">
        <v>666.76493000000005</v>
      </c>
      <c r="AF118" s="30">
        <v>235.06363000000005</v>
      </c>
      <c r="AG118" s="31">
        <v>229.00605000000007</v>
      </c>
      <c r="AH118" s="96">
        <v>0</v>
      </c>
      <c r="AI118" s="30">
        <v>0</v>
      </c>
      <c r="AJ118" s="30">
        <v>0</v>
      </c>
      <c r="AK118" s="30">
        <v>0</v>
      </c>
      <c r="AL118" s="31">
        <v>0</v>
      </c>
      <c r="AM118" s="27">
        <v>0.11658327123522594</v>
      </c>
      <c r="AN118" s="28">
        <v>2.1049983167318057E-2</v>
      </c>
      <c r="AO118" s="29">
        <v>-2.8744290943126111E-2</v>
      </c>
      <c r="AP118" s="27">
        <v>0</v>
      </c>
      <c r="AQ118" s="28">
        <v>0</v>
      </c>
      <c r="AR118" s="29">
        <v>0</v>
      </c>
      <c r="AS118" s="28">
        <v>0</v>
      </c>
      <c r="AT118" s="28">
        <v>0</v>
      </c>
      <c r="AU118" s="28">
        <v>0</v>
      </c>
      <c r="AV118" s="96">
        <v>2748</v>
      </c>
      <c r="AW118" s="30">
        <v>1906</v>
      </c>
      <c r="AX118" s="31">
        <v>2734</v>
      </c>
      <c r="AY118" s="97">
        <v>23.33</v>
      </c>
      <c r="AZ118" s="98">
        <v>23</v>
      </c>
      <c r="BA118" s="99">
        <v>22</v>
      </c>
      <c r="BB118" s="97">
        <v>56</v>
      </c>
      <c r="BC118" s="98">
        <v>55</v>
      </c>
      <c r="BD118" s="99">
        <v>55</v>
      </c>
      <c r="BE118" s="16">
        <v>13.808080808080808</v>
      </c>
      <c r="BF118" s="16">
        <v>0.72049686751786979</v>
      </c>
      <c r="BG118" s="16">
        <v>-3.5133948177410446E-3</v>
      </c>
      <c r="BH118" s="17">
        <v>5.5232323232323237</v>
      </c>
      <c r="BI118" s="16">
        <v>7.0851370851371165E-2</v>
      </c>
      <c r="BJ118" s="18">
        <v>-0.2525252525252526</v>
      </c>
      <c r="BK118" s="30">
        <v>320</v>
      </c>
      <c r="BL118" s="30">
        <v>320</v>
      </c>
      <c r="BM118" s="30">
        <v>320</v>
      </c>
      <c r="BN118" s="96">
        <v>80206</v>
      </c>
      <c r="BO118" s="30">
        <v>53685</v>
      </c>
      <c r="BP118" s="31">
        <v>80689</v>
      </c>
      <c r="BQ118" s="35">
        <v>63.248214254731131</v>
      </c>
      <c r="BR118" s="35">
        <v>10.488452890244687</v>
      </c>
      <c r="BS118" s="35">
        <v>10.497142633235363</v>
      </c>
      <c r="BT118" s="36">
        <v>1866.6551426481346</v>
      </c>
      <c r="BU118" s="35">
        <v>326.75360698583472</v>
      </c>
      <c r="BV118" s="37">
        <v>380.85174285799803</v>
      </c>
      <c r="BW118" s="32">
        <v>29.513167520117044</v>
      </c>
      <c r="BX118" s="32">
        <v>0.32612239639069784</v>
      </c>
      <c r="BY118" s="32">
        <v>1.3468506260981563</v>
      </c>
      <c r="BZ118" s="11">
        <v>0.92703354779411762</v>
      </c>
      <c r="CA118" s="12">
        <v>8.9245734351431905E-3</v>
      </c>
      <c r="CB118" s="22">
        <v>1.5164171676951277E-4</v>
      </c>
    </row>
    <row r="119" spans="1:80" x14ac:dyDescent="0.25">
      <c r="A119" s="7" t="s">
        <v>97</v>
      </c>
      <c r="B119" s="96">
        <v>4815.83482</v>
      </c>
      <c r="C119" s="30">
        <v>3284.97</v>
      </c>
      <c r="D119" s="31">
        <v>5606.2947400000003</v>
      </c>
      <c r="E119" s="96">
        <v>4918.46245</v>
      </c>
      <c r="F119" s="30">
        <v>3216.0511500000002</v>
      </c>
      <c r="G119" s="31">
        <v>5109.7746799999995</v>
      </c>
      <c r="H119" s="24">
        <v>1.097170636886087</v>
      </c>
      <c r="I119" s="25">
        <v>0.11803643204937009</v>
      </c>
      <c r="J119" s="26">
        <v>7.5740987049827568E-2</v>
      </c>
      <c r="K119" s="96">
        <v>4147.4502400000001</v>
      </c>
      <c r="L119" s="30">
        <v>2468.3710000000001</v>
      </c>
      <c r="M119" s="30">
        <v>3947.2599300000002</v>
      </c>
      <c r="N119" s="27">
        <v>0.77249197414708715</v>
      </c>
      <c r="O119" s="28">
        <v>-7.0749238358255861E-2</v>
      </c>
      <c r="P119" s="29">
        <v>4.9758853560242233E-3</v>
      </c>
      <c r="Q119" s="96">
        <v>724.83461999999997</v>
      </c>
      <c r="R119" s="30">
        <v>150.08798999999999</v>
      </c>
      <c r="S119" s="31">
        <v>240.59061000000003</v>
      </c>
      <c r="T119" s="27">
        <v>4.7084387290439206E-2</v>
      </c>
      <c r="U119" s="28">
        <v>-0.10028577713970704</v>
      </c>
      <c r="V119" s="29">
        <v>4.1597842511379574E-4</v>
      </c>
      <c r="W119" s="96">
        <v>46.177589999999995</v>
      </c>
      <c r="X119" s="30">
        <v>32.817999999999998</v>
      </c>
      <c r="Y119" s="31">
        <v>51.906230000000001</v>
      </c>
      <c r="Z119" s="27">
        <v>1.0158222867079533E-2</v>
      </c>
      <c r="AA119" s="28">
        <v>7.6959980256879369E-4</v>
      </c>
      <c r="AB119" s="29">
        <v>-4.6216822879998481E-5</v>
      </c>
      <c r="AC119" s="96">
        <v>603.61983999999995</v>
      </c>
      <c r="AD119" s="30">
        <v>660.52359999999999</v>
      </c>
      <c r="AE119" s="30">
        <v>715.19951000000003</v>
      </c>
      <c r="AF119" s="30">
        <v>111.57967000000008</v>
      </c>
      <c r="AG119" s="31">
        <v>54.675910000000044</v>
      </c>
      <c r="AH119" s="96">
        <v>0</v>
      </c>
      <c r="AI119" s="30">
        <v>0</v>
      </c>
      <c r="AJ119" s="30">
        <v>0</v>
      </c>
      <c r="AK119" s="30">
        <v>0</v>
      </c>
      <c r="AL119" s="31">
        <v>0</v>
      </c>
      <c r="AM119" s="27">
        <v>0.12757080088871675</v>
      </c>
      <c r="AN119" s="28">
        <v>2.2301564186890388E-3</v>
      </c>
      <c r="AO119" s="29">
        <v>-7.3503668588934507E-2</v>
      </c>
      <c r="AP119" s="27">
        <v>0</v>
      </c>
      <c r="AQ119" s="28">
        <v>0</v>
      </c>
      <c r="AR119" s="29">
        <v>0</v>
      </c>
      <c r="AS119" s="28">
        <v>0</v>
      </c>
      <c r="AT119" s="28">
        <v>0</v>
      </c>
      <c r="AU119" s="28">
        <v>0</v>
      </c>
      <c r="AV119" s="96">
        <v>1614</v>
      </c>
      <c r="AW119" s="30">
        <v>1061</v>
      </c>
      <c r="AX119" s="31">
        <v>1630</v>
      </c>
      <c r="AY119" s="97">
        <v>19</v>
      </c>
      <c r="AZ119" s="98">
        <v>19</v>
      </c>
      <c r="BA119" s="99">
        <v>19</v>
      </c>
      <c r="BB119" s="97">
        <v>79</v>
      </c>
      <c r="BC119" s="98">
        <v>83</v>
      </c>
      <c r="BD119" s="99">
        <v>83</v>
      </c>
      <c r="BE119" s="16">
        <v>9.5321637426900576</v>
      </c>
      <c r="BF119" s="16">
        <v>9.3567251461987411E-2</v>
      </c>
      <c r="BG119" s="16">
        <v>0.22514619883040865</v>
      </c>
      <c r="BH119" s="17">
        <v>2.1820615796519411</v>
      </c>
      <c r="BI119" s="16">
        <v>-8.7980614440885674E-2</v>
      </c>
      <c r="BJ119" s="18">
        <v>5.1539491298527196E-2</v>
      </c>
      <c r="BK119" s="30">
        <v>115</v>
      </c>
      <c r="BL119" s="30">
        <v>115</v>
      </c>
      <c r="BM119" s="30">
        <v>115</v>
      </c>
      <c r="BN119" s="96">
        <v>30395</v>
      </c>
      <c r="BO119" s="30">
        <v>20214</v>
      </c>
      <c r="BP119" s="31">
        <v>30335</v>
      </c>
      <c r="BQ119" s="35">
        <v>168.44485511785066</v>
      </c>
      <c r="BR119" s="35">
        <v>6.6267123312081253</v>
      </c>
      <c r="BS119" s="35">
        <v>9.3446696028610461</v>
      </c>
      <c r="BT119" s="36">
        <v>3134.8310920245399</v>
      </c>
      <c r="BU119" s="35">
        <v>87.456587687488991</v>
      </c>
      <c r="BV119" s="37">
        <v>103.68014951747091</v>
      </c>
      <c r="BW119" s="32">
        <v>18.610429447852759</v>
      </c>
      <c r="BX119" s="32">
        <v>-0.22166472810758719</v>
      </c>
      <c r="BY119" s="32">
        <v>-0.44140844093140785</v>
      </c>
      <c r="BZ119" s="11">
        <v>0.96978900255754485</v>
      </c>
      <c r="CA119" s="12">
        <v>1.6412083227941299E-3</v>
      </c>
      <c r="CB119" s="22">
        <v>-1.3375888428875937E-3</v>
      </c>
    </row>
    <row r="120" spans="1:80" x14ac:dyDescent="0.25">
      <c r="A120" s="7" t="s">
        <v>96</v>
      </c>
      <c r="B120" s="96">
        <v>599.976</v>
      </c>
      <c r="C120" s="30">
        <v>434.53100000000001</v>
      </c>
      <c r="D120" s="31">
        <v>784.72799999999995</v>
      </c>
      <c r="E120" s="96">
        <v>542.98400000000004</v>
      </c>
      <c r="F120" s="30">
        <v>404.57100000000003</v>
      </c>
      <c r="G120" s="31">
        <v>607.96</v>
      </c>
      <c r="H120" s="24">
        <v>1.2907559707875516</v>
      </c>
      <c r="I120" s="25">
        <v>0.1857952352962664</v>
      </c>
      <c r="J120" s="26">
        <v>0.21670222002439754</v>
      </c>
      <c r="K120" s="96">
        <v>414.63799999999998</v>
      </c>
      <c r="L120" s="30">
        <v>302.42</v>
      </c>
      <c r="M120" s="30">
        <v>452.22899999999998</v>
      </c>
      <c r="N120" s="27">
        <v>0.74384663464701617</v>
      </c>
      <c r="O120" s="28">
        <v>-1.9781759559811207E-2</v>
      </c>
      <c r="P120" s="29">
        <v>-3.6612193514167224E-3</v>
      </c>
      <c r="Q120" s="96">
        <v>112.89600000000002</v>
      </c>
      <c r="R120" s="30">
        <v>18.113</v>
      </c>
      <c r="S120" s="31">
        <v>31.853999999999999</v>
      </c>
      <c r="T120" s="27">
        <v>5.2394894400947425E-2</v>
      </c>
      <c r="U120" s="28">
        <v>-0.15552283429824076</v>
      </c>
      <c r="V120" s="29">
        <v>7.6240136408336281E-3</v>
      </c>
      <c r="W120" s="96">
        <v>15.45</v>
      </c>
      <c r="X120" s="30">
        <v>7.2409999999999997</v>
      </c>
      <c r="Y120" s="31">
        <v>13.638</v>
      </c>
      <c r="Z120" s="27">
        <v>2.2432396868215014E-2</v>
      </c>
      <c r="AA120" s="28">
        <v>-6.0214802257693364E-3</v>
      </c>
      <c r="AB120" s="29">
        <v>4.5344259310989114E-3</v>
      </c>
      <c r="AC120" s="96">
        <v>47.07</v>
      </c>
      <c r="AD120" s="30">
        <v>22.614000000000001</v>
      </c>
      <c r="AE120" s="30">
        <v>25.867000000000001</v>
      </c>
      <c r="AF120" s="30">
        <v>-21.202999999999999</v>
      </c>
      <c r="AG120" s="31">
        <v>3.2530000000000001</v>
      </c>
      <c r="AH120" s="96">
        <v>0</v>
      </c>
      <c r="AI120" s="30">
        <v>0</v>
      </c>
      <c r="AJ120" s="30">
        <v>0</v>
      </c>
      <c r="AK120" s="30">
        <v>0</v>
      </c>
      <c r="AL120" s="31">
        <v>0</v>
      </c>
      <c r="AM120" s="27">
        <v>3.2963013936038989E-2</v>
      </c>
      <c r="AN120" s="28">
        <v>-4.5490124189486038E-2</v>
      </c>
      <c r="AO120" s="29">
        <v>-1.9079302952744549E-2</v>
      </c>
      <c r="AP120" s="27">
        <v>0</v>
      </c>
      <c r="AQ120" s="28">
        <v>0</v>
      </c>
      <c r="AR120" s="29">
        <v>0</v>
      </c>
      <c r="AS120" s="28">
        <v>0</v>
      </c>
      <c r="AT120" s="28">
        <v>0</v>
      </c>
      <c r="AU120" s="28">
        <v>0</v>
      </c>
      <c r="AV120" s="96">
        <v>491</v>
      </c>
      <c r="AW120" s="30">
        <v>241</v>
      </c>
      <c r="AX120" s="31">
        <v>375</v>
      </c>
      <c r="AY120" s="97">
        <v>2</v>
      </c>
      <c r="AZ120" s="98">
        <v>2</v>
      </c>
      <c r="BA120" s="99">
        <v>2</v>
      </c>
      <c r="BB120" s="97">
        <v>12</v>
      </c>
      <c r="BC120" s="98">
        <v>12</v>
      </c>
      <c r="BD120" s="99">
        <v>12</v>
      </c>
      <c r="BE120" s="16">
        <v>20.833333333333332</v>
      </c>
      <c r="BF120" s="16">
        <v>-6.4444444444444464</v>
      </c>
      <c r="BG120" s="16">
        <v>0.75</v>
      </c>
      <c r="BH120" s="17">
        <v>3.4722222222222223</v>
      </c>
      <c r="BI120" s="16">
        <v>-1.0740740740740735</v>
      </c>
      <c r="BJ120" s="18">
        <v>0.12500000000000044</v>
      </c>
      <c r="BK120" s="30">
        <v>40</v>
      </c>
      <c r="BL120" s="30">
        <v>40</v>
      </c>
      <c r="BM120" s="30">
        <v>40</v>
      </c>
      <c r="BN120" s="96">
        <v>10126</v>
      </c>
      <c r="BO120" s="30">
        <v>6200</v>
      </c>
      <c r="BP120" s="31">
        <v>9806</v>
      </c>
      <c r="BQ120" s="35">
        <v>61.998776259433001</v>
      </c>
      <c r="BR120" s="35">
        <v>8.3760229511177755</v>
      </c>
      <c r="BS120" s="35">
        <v>-3.2546108373411897</v>
      </c>
      <c r="BT120" s="36">
        <v>1621.2266666666667</v>
      </c>
      <c r="BU120" s="35">
        <v>515.35293957909039</v>
      </c>
      <c r="BV120" s="37">
        <v>-57.491175656984751</v>
      </c>
      <c r="BW120" s="32">
        <v>26.149333333333335</v>
      </c>
      <c r="BX120" s="32">
        <v>5.5261154107264083</v>
      </c>
      <c r="BY120" s="32">
        <v>0.4231922544951594</v>
      </c>
      <c r="BZ120" s="11">
        <v>0.90128676470588243</v>
      </c>
      <c r="CA120" s="12">
        <v>-2.60026125834949E-2</v>
      </c>
      <c r="CB120" s="22">
        <v>4.4933173545661398E-2</v>
      </c>
    </row>
    <row r="121" spans="1:80" x14ac:dyDescent="0.25">
      <c r="A121" s="7" t="s">
        <v>95</v>
      </c>
      <c r="B121" s="96">
        <v>2380.86096</v>
      </c>
      <c r="C121" s="30">
        <v>1405.9269999999999</v>
      </c>
      <c r="D121" s="31">
        <v>2489.87462</v>
      </c>
      <c r="E121" s="96">
        <v>2286.2650899999999</v>
      </c>
      <c r="F121" s="30">
        <v>1403.66569</v>
      </c>
      <c r="G121" s="31">
        <v>2246.9467399999999</v>
      </c>
      <c r="H121" s="24">
        <v>1.1081146587390853</v>
      </c>
      <c r="I121" s="25">
        <v>6.6738936206402144E-2</v>
      </c>
      <c r="J121" s="26">
        <v>0.10650365548089513</v>
      </c>
      <c r="K121" s="96">
        <v>1810.9280800000001</v>
      </c>
      <c r="L121" s="30">
        <v>1083.2840000000001</v>
      </c>
      <c r="M121" s="30">
        <v>1767.41689</v>
      </c>
      <c r="N121" s="27">
        <v>0.78658601850082133</v>
      </c>
      <c r="O121" s="28">
        <v>-5.5041410878028385E-3</v>
      </c>
      <c r="P121" s="29">
        <v>1.4832453732845807E-2</v>
      </c>
      <c r="Q121" s="96">
        <v>416.23107000000005</v>
      </c>
      <c r="R121" s="30">
        <v>54.625779999999999</v>
      </c>
      <c r="S121" s="31">
        <v>85.152109999999993</v>
      </c>
      <c r="T121" s="27">
        <v>3.7896808359596454E-2</v>
      </c>
      <c r="U121" s="28">
        <v>-0.14416041318508455</v>
      </c>
      <c r="V121" s="29">
        <v>-1.0197088632473983E-3</v>
      </c>
      <c r="W121" s="96">
        <v>59.105940000000004</v>
      </c>
      <c r="X121" s="30">
        <v>22.576000000000001</v>
      </c>
      <c r="Y121" s="31">
        <v>32.632980000000003</v>
      </c>
      <c r="Z121" s="27">
        <v>1.4523254787961732E-2</v>
      </c>
      <c r="AA121" s="28">
        <v>-1.1329364078733211E-2</v>
      </c>
      <c r="AB121" s="29">
        <v>-1.5603469990136277E-3</v>
      </c>
      <c r="AC121" s="96">
        <v>341.33236999999997</v>
      </c>
      <c r="AD121" s="30">
        <v>363.15856000000002</v>
      </c>
      <c r="AE121" s="30">
        <v>404.38440000000003</v>
      </c>
      <c r="AF121" s="30">
        <v>63.052030000000059</v>
      </c>
      <c r="AG121" s="31">
        <v>41.225840000000005</v>
      </c>
      <c r="AH121" s="96">
        <v>0</v>
      </c>
      <c r="AI121" s="30">
        <v>0</v>
      </c>
      <c r="AJ121" s="30">
        <v>0</v>
      </c>
      <c r="AK121" s="30">
        <v>0</v>
      </c>
      <c r="AL121" s="31">
        <v>0</v>
      </c>
      <c r="AM121" s="27">
        <v>0.16241155147000938</v>
      </c>
      <c r="AN121" s="28">
        <v>1.9046451308931539E-2</v>
      </c>
      <c r="AO121" s="29">
        <v>-9.5893865525325389E-2</v>
      </c>
      <c r="AP121" s="27">
        <v>0</v>
      </c>
      <c r="AQ121" s="28">
        <v>0</v>
      </c>
      <c r="AR121" s="29">
        <v>0</v>
      </c>
      <c r="AS121" s="28">
        <v>0</v>
      </c>
      <c r="AT121" s="28">
        <v>0</v>
      </c>
      <c r="AU121" s="28">
        <v>0</v>
      </c>
      <c r="AV121" s="96">
        <v>1007</v>
      </c>
      <c r="AW121" s="30">
        <v>627</v>
      </c>
      <c r="AX121" s="31">
        <v>905</v>
      </c>
      <c r="AY121" s="97">
        <v>21</v>
      </c>
      <c r="AZ121" s="98">
        <v>22</v>
      </c>
      <c r="BA121" s="99">
        <v>22</v>
      </c>
      <c r="BB121" s="97">
        <v>29</v>
      </c>
      <c r="BC121" s="98">
        <v>27</v>
      </c>
      <c r="BD121" s="99">
        <v>26</v>
      </c>
      <c r="BE121" s="16">
        <v>4.5707070707070701</v>
      </c>
      <c r="BF121" s="16">
        <v>-0.75733525733525742</v>
      </c>
      <c r="BG121" s="16">
        <v>-0.17929292929292995</v>
      </c>
      <c r="BH121" s="17">
        <v>3.8675213675213675</v>
      </c>
      <c r="BI121" s="16">
        <v>9.2838196286471053E-3</v>
      </c>
      <c r="BJ121" s="18">
        <v>-2.8490028490026909E-3</v>
      </c>
      <c r="BK121" s="30">
        <v>115</v>
      </c>
      <c r="BL121" s="30">
        <v>115</v>
      </c>
      <c r="BM121" s="30">
        <v>115</v>
      </c>
      <c r="BN121" s="96">
        <v>28567</v>
      </c>
      <c r="BO121" s="30">
        <v>17354</v>
      </c>
      <c r="BP121" s="31">
        <v>25974</v>
      </c>
      <c r="BQ121" s="35">
        <v>86.507535997535982</v>
      </c>
      <c r="BR121" s="35">
        <v>6.4758529366615534</v>
      </c>
      <c r="BS121" s="35">
        <v>5.6232620549290999</v>
      </c>
      <c r="BT121" s="36">
        <v>2482.8140773480659</v>
      </c>
      <c r="BU121" s="35">
        <v>212.44159472641741</v>
      </c>
      <c r="BV121" s="37">
        <v>244.11281737996387</v>
      </c>
      <c r="BW121" s="32">
        <v>28.700552486187846</v>
      </c>
      <c r="BX121" s="32">
        <v>0.33213143355626684</v>
      </c>
      <c r="BY121" s="32">
        <v>1.0227215451990084</v>
      </c>
      <c r="BZ121" s="11">
        <v>0.8303708439897699</v>
      </c>
      <c r="CA121" s="12">
        <v>-7.9551118106105267E-2</v>
      </c>
      <c r="CB121" s="22">
        <v>-3.354834607395607E-3</v>
      </c>
    </row>
    <row r="122" spans="1:80" x14ac:dyDescent="0.25">
      <c r="A122" s="7" t="s">
        <v>94</v>
      </c>
      <c r="B122" s="96">
        <v>915.16899999999998</v>
      </c>
      <c r="C122" s="30">
        <v>813.94949999999994</v>
      </c>
      <c r="D122" s="31">
        <v>1273.26</v>
      </c>
      <c r="E122" s="96">
        <v>887.73900000000003</v>
      </c>
      <c r="F122" s="30">
        <v>631.19000000000005</v>
      </c>
      <c r="G122" s="31">
        <v>1025.4580000000001</v>
      </c>
      <c r="H122" s="24">
        <v>1.2416500724554296</v>
      </c>
      <c r="I122" s="25">
        <v>0.21075135109701226</v>
      </c>
      <c r="J122" s="26">
        <v>-4.7897448893134076E-2</v>
      </c>
      <c r="K122" s="96">
        <v>705.04</v>
      </c>
      <c r="L122" s="30">
        <v>502.48099999999999</v>
      </c>
      <c r="M122" s="30">
        <v>834.14700000000005</v>
      </c>
      <c r="N122" s="27">
        <v>0.81343848309730871</v>
      </c>
      <c r="O122" s="28">
        <v>1.9241089494008712E-2</v>
      </c>
      <c r="P122" s="29">
        <v>1.735331064527379E-2</v>
      </c>
      <c r="Q122" s="96">
        <v>167.916</v>
      </c>
      <c r="R122" s="30">
        <v>4.5419999999999998</v>
      </c>
      <c r="S122" s="31">
        <v>52.025999999999996</v>
      </c>
      <c r="T122" s="27">
        <v>5.0734403554314259E-2</v>
      </c>
      <c r="U122" s="28">
        <v>-0.13841578585946612</v>
      </c>
      <c r="V122" s="29">
        <v>4.3538472059835576E-2</v>
      </c>
      <c r="W122" s="96">
        <v>14.783000000000001</v>
      </c>
      <c r="X122" s="30">
        <v>36.594999999999999</v>
      </c>
      <c r="Y122" s="31">
        <v>12.442</v>
      </c>
      <c r="Z122" s="27">
        <v>1.2133115154399302E-2</v>
      </c>
      <c r="AA122" s="28">
        <v>-4.519301828520228E-3</v>
      </c>
      <c r="AB122" s="29">
        <v>-4.5844672833369821E-2</v>
      </c>
      <c r="AC122" s="96">
        <v>120.64100000000001</v>
      </c>
      <c r="AD122" s="30">
        <v>117.337</v>
      </c>
      <c r="AE122" s="30">
        <v>146.07</v>
      </c>
      <c r="AF122" s="30">
        <v>25.428999999999988</v>
      </c>
      <c r="AG122" s="31">
        <v>28.73299999999999</v>
      </c>
      <c r="AH122" s="96">
        <v>0</v>
      </c>
      <c r="AI122" s="30">
        <v>0</v>
      </c>
      <c r="AJ122" s="30">
        <v>0</v>
      </c>
      <c r="AK122" s="30">
        <v>0</v>
      </c>
      <c r="AL122" s="31">
        <v>0</v>
      </c>
      <c r="AM122" s="27">
        <v>0.11472126666980821</v>
      </c>
      <c r="AN122" s="28">
        <v>-1.71024729892056E-2</v>
      </c>
      <c r="AO122" s="29">
        <v>-2.9436325416678746E-2</v>
      </c>
      <c r="AP122" s="27">
        <v>0</v>
      </c>
      <c r="AQ122" s="28">
        <v>0</v>
      </c>
      <c r="AR122" s="29">
        <v>0</v>
      </c>
      <c r="AS122" s="28">
        <v>0</v>
      </c>
      <c r="AT122" s="28">
        <v>0</v>
      </c>
      <c r="AU122" s="28">
        <v>0</v>
      </c>
      <c r="AV122" s="96">
        <v>600</v>
      </c>
      <c r="AW122" s="30">
        <v>468</v>
      </c>
      <c r="AX122" s="31">
        <v>679</v>
      </c>
      <c r="AY122" s="97">
        <v>8.59</v>
      </c>
      <c r="AZ122" s="98">
        <v>9.57</v>
      </c>
      <c r="BA122" s="99">
        <v>10</v>
      </c>
      <c r="BB122" s="97">
        <v>19.170000000000002</v>
      </c>
      <c r="BC122" s="98">
        <v>18.829999999999998</v>
      </c>
      <c r="BD122" s="99">
        <v>18</v>
      </c>
      <c r="BE122" s="16">
        <v>7.5444444444444452</v>
      </c>
      <c r="BF122" s="16">
        <v>-0.21651791488811156</v>
      </c>
      <c r="BG122" s="16">
        <v>-0.60602577499129229</v>
      </c>
      <c r="BH122" s="17">
        <v>4.1913580246913575</v>
      </c>
      <c r="BI122" s="16">
        <v>0.7137019648756735</v>
      </c>
      <c r="BJ122" s="18">
        <v>4.9031949279780385E-2</v>
      </c>
      <c r="BK122" s="30">
        <v>65</v>
      </c>
      <c r="BL122" s="30">
        <v>70</v>
      </c>
      <c r="BM122" s="30">
        <v>70</v>
      </c>
      <c r="BN122" s="96">
        <v>14946</v>
      </c>
      <c r="BO122" s="30">
        <v>10802</v>
      </c>
      <c r="BP122" s="31">
        <v>16908</v>
      </c>
      <c r="BQ122" s="35">
        <v>60.649278448071925</v>
      </c>
      <c r="BR122" s="35">
        <v>1.2528513103762222</v>
      </c>
      <c r="BS122" s="35">
        <v>2.2165807994883266</v>
      </c>
      <c r="BT122" s="36">
        <v>1510.2474226804125</v>
      </c>
      <c r="BU122" s="35">
        <v>30.682422680412401</v>
      </c>
      <c r="BV122" s="37">
        <v>161.55084148383116</v>
      </c>
      <c r="BW122" s="32">
        <v>24.901325478645067</v>
      </c>
      <c r="BX122" s="32">
        <v>-8.6745213549335176E-3</v>
      </c>
      <c r="BY122" s="32">
        <v>1.8201288974484839</v>
      </c>
      <c r="BZ122" s="11">
        <v>0.88802521008403357</v>
      </c>
      <c r="CA122" s="12">
        <v>4.575978320322216E-2</v>
      </c>
      <c r="CB122" s="22">
        <v>3.5460095640466038E-2</v>
      </c>
    </row>
    <row r="123" spans="1:80" ht="15.75" thickBot="1" x14ac:dyDescent="0.3">
      <c r="A123" s="39" t="s">
        <v>93</v>
      </c>
      <c r="B123" s="100">
        <v>1038.44</v>
      </c>
      <c r="C123" s="46">
        <v>685.06600000000003</v>
      </c>
      <c r="D123" s="47">
        <v>1309.9369999999999</v>
      </c>
      <c r="E123" s="100">
        <v>1008.696</v>
      </c>
      <c r="F123" s="46">
        <v>684.04</v>
      </c>
      <c r="G123" s="47">
        <v>1079.6769999999999</v>
      </c>
      <c r="H123" s="40">
        <v>1.2132674864797528</v>
      </c>
      <c r="I123" s="41">
        <v>0.18377991044098585</v>
      </c>
      <c r="J123" s="42">
        <v>0.21176757419392156</v>
      </c>
      <c r="K123" s="100">
        <v>791.01499999999999</v>
      </c>
      <c r="L123" s="46">
        <v>505.18099999999998</v>
      </c>
      <c r="M123" s="46">
        <v>821.53</v>
      </c>
      <c r="N123" s="43">
        <v>0.76090349243338518</v>
      </c>
      <c r="O123" s="44">
        <v>-2.3292142326740706E-2</v>
      </c>
      <c r="P123" s="45">
        <v>2.237796761027544E-2</v>
      </c>
      <c r="Q123" s="100">
        <v>184.18</v>
      </c>
      <c r="R123" s="46">
        <v>16.350000000000001</v>
      </c>
      <c r="S123" s="47">
        <v>23.908000000000001</v>
      </c>
      <c r="T123" s="43">
        <v>2.2143659631537953E-2</v>
      </c>
      <c r="U123" s="44">
        <v>-0.16044851878495225</v>
      </c>
      <c r="V123" s="45">
        <v>-1.7584513561235901E-3</v>
      </c>
      <c r="W123" s="100">
        <v>33.501000000000005</v>
      </c>
      <c r="X123" s="46">
        <v>24.039000000000001</v>
      </c>
      <c r="Y123" s="47">
        <v>32.637</v>
      </c>
      <c r="Z123" s="43">
        <v>3.0228485000606667E-2</v>
      </c>
      <c r="AA123" s="44">
        <v>-2.9837018227771919E-3</v>
      </c>
      <c r="AB123" s="45">
        <v>-4.9141967139129591E-3</v>
      </c>
      <c r="AC123" s="100">
        <v>113.764</v>
      </c>
      <c r="AD123" s="46">
        <v>184.80199999999999</v>
      </c>
      <c r="AE123" s="46">
        <v>39.585999999999999</v>
      </c>
      <c r="AF123" s="46">
        <v>-74.177999999999997</v>
      </c>
      <c r="AG123" s="47">
        <v>-145.21600000000001</v>
      </c>
      <c r="AH123" s="100">
        <v>0</v>
      </c>
      <c r="AI123" s="46">
        <v>0</v>
      </c>
      <c r="AJ123" s="46">
        <v>0</v>
      </c>
      <c r="AK123" s="46">
        <v>0</v>
      </c>
      <c r="AL123" s="47">
        <v>0</v>
      </c>
      <c r="AM123" s="43">
        <v>3.0219773928059138E-2</v>
      </c>
      <c r="AN123" s="44">
        <v>-7.9333016796489214E-2</v>
      </c>
      <c r="AO123" s="45">
        <v>-0.23953817640081426</v>
      </c>
      <c r="AP123" s="43">
        <v>0</v>
      </c>
      <c r="AQ123" s="44">
        <v>0</v>
      </c>
      <c r="AR123" s="45">
        <v>0</v>
      </c>
      <c r="AS123" s="44">
        <v>0</v>
      </c>
      <c r="AT123" s="44">
        <v>0</v>
      </c>
      <c r="AU123" s="44">
        <v>0</v>
      </c>
      <c r="AV123" s="100">
        <v>505</v>
      </c>
      <c r="AW123" s="46">
        <v>332</v>
      </c>
      <c r="AX123" s="47">
        <v>491</v>
      </c>
      <c r="AY123" s="101">
        <v>6</v>
      </c>
      <c r="AZ123" s="102">
        <v>7</v>
      </c>
      <c r="BA123" s="103">
        <v>8</v>
      </c>
      <c r="BB123" s="101">
        <v>23</v>
      </c>
      <c r="BC123" s="102">
        <v>18.5</v>
      </c>
      <c r="BD123" s="103">
        <v>18.5</v>
      </c>
      <c r="BE123" s="48">
        <v>6.8194444444444446</v>
      </c>
      <c r="BF123" s="48">
        <v>-2.5324074074074083</v>
      </c>
      <c r="BG123" s="48">
        <v>-1.0853174603174605</v>
      </c>
      <c r="BH123" s="49">
        <v>2.9489489489489489</v>
      </c>
      <c r="BI123" s="48">
        <v>0.50933542237890084</v>
      </c>
      <c r="BJ123" s="50">
        <v>-4.2042042042042205E-2</v>
      </c>
      <c r="BK123" s="46">
        <v>80</v>
      </c>
      <c r="BL123" s="46">
        <v>80</v>
      </c>
      <c r="BM123" s="46">
        <v>80</v>
      </c>
      <c r="BN123" s="100">
        <v>14645</v>
      </c>
      <c r="BO123" s="46">
        <v>10189</v>
      </c>
      <c r="BP123" s="47">
        <v>13427</v>
      </c>
      <c r="BQ123" s="51">
        <v>80.410888508229689</v>
      </c>
      <c r="BR123" s="51">
        <v>11.534411895051136</v>
      </c>
      <c r="BS123" s="51">
        <v>13.27574276281797</v>
      </c>
      <c r="BT123" s="52">
        <v>2198.9348268839103</v>
      </c>
      <c r="BU123" s="51">
        <v>201.51700510173214</v>
      </c>
      <c r="BV123" s="53">
        <v>138.57338110077762</v>
      </c>
      <c r="BW123" s="54">
        <v>27.346232179226071</v>
      </c>
      <c r="BX123" s="54">
        <v>-1.653767820773929</v>
      </c>
      <c r="BY123" s="54">
        <v>-3.3435268569185084</v>
      </c>
      <c r="BZ123" s="55">
        <v>0.61704963235294119</v>
      </c>
      <c r="CA123" s="56">
        <v>-5.3508975705666817E-2</v>
      </c>
      <c r="CB123" s="57">
        <v>-8.6610588641533925E-2</v>
      </c>
    </row>
  </sheetData>
  <sheetProtection algorithmName="SHA-512" hashValue="KSYhLQ5cT4m7eESHHgGyDqNcjqOFJwkD/OGH1nHtf3aFBHb9cRO9xLhQsouKkPPx4tzxrdEiIlmPcNlD86+6Rw==" saltValue="Y9iWV3R3Sx2i5MLkB6JUq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90"/>
  <sheetViews>
    <sheetView showGridLines="0" showZeros="0" zoomScaleNormal="100" zoomScaleSheetLayoutView="100" workbookViewId="0">
      <selection activeCell="Q17" sqref="Q17"/>
    </sheetView>
  </sheetViews>
  <sheetFormatPr defaultRowHeight="12.75" x14ac:dyDescent="0.2"/>
  <cols>
    <col min="1" max="1" width="6.85546875" style="107" customWidth="1"/>
    <col min="2" max="2" width="12.7109375" style="107" customWidth="1"/>
    <col min="3" max="3" width="59.28515625" style="106" customWidth="1"/>
    <col min="4" max="15" width="12.85546875" style="111" hidden="1" customWidth="1"/>
    <col min="16" max="16" width="12.85546875" style="111" customWidth="1"/>
    <col min="17" max="21" width="12.85546875" style="105" customWidth="1"/>
    <col min="22" max="29" width="10" style="137" customWidth="1"/>
    <col min="30" max="16384" width="9.140625" style="104"/>
  </cols>
  <sheetData>
    <row r="1" spans="1:29" ht="28.5" customHeight="1" x14ac:dyDescent="0.2">
      <c r="A1" s="177" t="s">
        <v>992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</row>
    <row r="2" spans="1:29" ht="87" customHeight="1" thickBot="1" x14ac:dyDescent="0.25">
      <c r="A2" s="176" t="s">
        <v>991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</row>
    <row r="3" spans="1:29" ht="30.75" customHeight="1" x14ac:dyDescent="0.2">
      <c r="A3" s="182" t="s">
        <v>990</v>
      </c>
      <c r="B3" s="184" t="s">
        <v>989</v>
      </c>
      <c r="C3" s="186" t="s">
        <v>988</v>
      </c>
      <c r="D3" s="192" t="s">
        <v>994</v>
      </c>
      <c r="E3" s="193"/>
      <c r="F3" s="193"/>
      <c r="G3" s="193"/>
      <c r="H3" s="193"/>
      <c r="I3" s="194"/>
      <c r="J3" s="192" t="s">
        <v>993</v>
      </c>
      <c r="K3" s="193"/>
      <c r="L3" s="193"/>
      <c r="M3" s="193"/>
      <c r="N3" s="193"/>
      <c r="O3" s="194"/>
      <c r="P3" s="199" t="s">
        <v>987</v>
      </c>
      <c r="Q3" s="200"/>
      <c r="R3" s="200"/>
      <c r="S3" s="200"/>
      <c r="T3" s="200"/>
      <c r="U3" s="201"/>
      <c r="V3" s="178" t="s">
        <v>1002</v>
      </c>
      <c r="W3" s="179"/>
      <c r="X3" s="179"/>
      <c r="Y3" s="180"/>
      <c r="Z3" s="181" t="s">
        <v>1003</v>
      </c>
      <c r="AA3" s="179"/>
      <c r="AB3" s="179"/>
      <c r="AC3" s="180"/>
    </row>
    <row r="4" spans="1:29" ht="63" x14ac:dyDescent="0.2">
      <c r="A4" s="183"/>
      <c r="B4" s="185"/>
      <c r="C4" s="187"/>
      <c r="D4" s="115" t="s">
        <v>986</v>
      </c>
      <c r="E4" s="116" t="s">
        <v>995</v>
      </c>
      <c r="F4" s="116" t="s">
        <v>985</v>
      </c>
      <c r="G4" s="116" t="s">
        <v>996</v>
      </c>
      <c r="H4" s="116" t="s">
        <v>997</v>
      </c>
      <c r="I4" s="117" t="s">
        <v>998</v>
      </c>
      <c r="J4" s="115" t="s">
        <v>986</v>
      </c>
      <c r="K4" s="116" t="s">
        <v>995</v>
      </c>
      <c r="L4" s="116" t="s">
        <v>985</v>
      </c>
      <c r="M4" s="116" t="s">
        <v>996</v>
      </c>
      <c r="N4" s="116" t="s">
        <v>997</v>
      </c>
      <c r="O4" s="117" t="s">
        <v>998</v>
      </c>
      <c r="P4" s="115" t="s">
        <v>986</v>
      </c>
      <c r="Q4" s="116" t="s">
        <v>995</v>
      </c>
      <c r="R4" s="116" t="s">
        <v>985</v>
      </c>
      <c r="S4" s="116" t="s">
        <v>996</v>
      </c>
      <c r="T4" s="116" t="s">
        <v>997</v>
      </c>
      <c r="U4" s="117" t="s">
        <v>998</v>
      </c>
      <c r="V4" s="195" t="s">
        <v>986</v>
      </c>
      <c r="W4" s="188" t="s">
        <v>999</v>
      </c>
      <c r="X4" s="188" t="s">
        <v>1000</v>
      </c>
      <c r="Y4" s="190" t="s">
        <v>1001</v>
      </c>
      <c r="Z4" s="197" t="s">
        <v>986</v>
      </c>
      <c r="AA4" s="188" t="s">
        <v>999</v>
      </c>
      <c r="AB4" s="188" t="s">
        <v>1000</v>
      </c>
      <c r="AC4" s="190" t="s">
        <v>1001</v>
      </c>
    </row>
    <row r="5" spans="1:29" ht="13.5" thickBot="1" x14ac:dyDescent="0.25">
      <c r="A5" s="138"/>
      <c r="B5" s="139"/>
      <c r="C5" s="140"/>
      <c r="D5" s="141"/>
      <c r="E5" s="142"/>
      <c r="F5" s="142"/>
      <c r="G5" s="142"/>
      <c r="H5" s="142"/>
      <c r="I5" s="143"/>
      <c r="J5" s="141"/>
      <c r="K5" s="142"/>
      <c r="L5" s="142"/>
      <c r="M5" s="142"/>
      <c r="N5" s="142"/>
      <c r="O5" s="143"/>
      <c r="P5" s="141"/>
      <c r="Q5" s="142"/>
      <c r="R5" s="142"/>
      <c r="S5" s="142"/>
      <c r="T5" s="142"/>
      <c r="U5" s="143"/>
      <c r="V5" s="196"/>
      <c r="W5" s="189"/>
      <c r="X5" s="189"/>
      <c r="Y5" s="191"/>
      <c r="Z5" s="198"/>
      <c r="AA5" s="189"/>
      <c r="AB5" s="189"/>
      <c r="AC5" s="191"/>
    </row>
    <row r="6" spans="1:29" s="110" customFormat="1" ht="17.25" customHeight="1" thickBot="1" x14ac:dyDescent="0.25">
      <c r="A6" s="118"/>
      <c r="B6" s="119"/>
      <c r="C6" s="120" t="s">
        <v>984</v>
      </c>
      <c r="D6" s="112">
        <f>SUM(D7:D390)</f>
        <v>487357</v>
      </c>
      <c r="E6" s="113">
        <f t="shared" ref="E6" si="0">SUM(E7:E390)</f>
        <v>658566877.98999941</v>
      </c>
      <c r="F6" s="113">
        <f t="shared" ref="F6" si="1">SUM(F7:F390)</f>
        <v>605368855.61999929</v>
      </c>
      <c r="G6" s="113">
        <f t="shared" ref="G6" si="2">SUM(G7:G390)</f>
        <v>53198022.369999997</v>
      </c>
      <c r="H6" s="113">
        <f t="shared" ref="H6" si="3">SUM(H7:H390)</f>
        <v>11289131.17</v>
      </c>
      <c r="I6" s="114">
        <f t="shared" ref="I6" si="4">SUM(I7:I390)</f>
        <v>178845942.39000002</v>
      </c>
      <c r="J6" s="112">
        <f>SUM(J7:J390)</f>
        <v>497019</v>
      </c>
      <c r="K6" s="113">
        <f t="shared" ref="K6:O6" si="5">SUM(K7:K390)</f>
        <v>619334662.79999983</v>
      </c>
      <c r="L6" s="113">
        <f t="shared" si="5"/>
        <v>600909679.95999992</v>
      </c>
      <c r="M6" s="113">
        <f t="shared" si="5"/>
        <v>18424982.84</v>
      </c>
      <c r="N6" s="113">
        <f t="shared" si="5"/>
        <v>13533711.220000003</v>
      </c>
      <c r="O6" s="114">
        <f t="shared" si="5"/>
        <v>195625883.78000003</v>
      </c>
      <c r="P6" s="112">
        <f>SUM(P7:P390)</f>
        <v>503754</v>
      </c>
      <c r="Q6" s="113">
        <f t="shared" ref="Q6:U6" si="6">SUM(Q7:Q390)</f>
        <v>735510592.36000013</v>
      </c>
      <c r="R6" s="113">
        <f t="shared" si="6"/>
        <v>735683994.36000013</v>
      </c>
      <c r="S6" s="113">
        <f t="shared" si="6"/>
        <v>0</v>
      </c>
      <c r="T6" s="113">
        <f t="shared" si="6"/>
        <v>16258596.190000005</v>
      </c>
      <c r="U6" s="114">
        <f t="shared" si="6"/>
        <v>223035789.63000003</v>
      </c>
      <c r="V6" s="121">
        <f>SUBTOTAL(9,V7:V386)</f>
        <v>16799</v>
      </c>
      <c r="W6" s="122">
        <f t="shared" ref="W6:AC6" si="7">SUBTOTAL(9,W7:W386)</f>
        <v>77269176.950000018</v>
      </c>
      <c r="X6" s="122">
        <f t="shared" si="7"/>
        <v>4974762.0199999996</v>
      </c>
      <c r="Y6" s="123">
        <f t="shared" si="7"/>
        <v>44189847.240000017</v>
      </c>
      <c r="Z6" s="124">
        <f t="shared" si="7"/>
        <v>6970</v>
      </c>
      <c r="AA6" s="122">
        <f t="shared" si="7"/>
        <v>116164338.79000004</v>
      </c>
      <c r="AB6" s="122">
        <f t="shared" si="7"/>
        <v>2740430.9700000007</v>
      </c>
      <c r="AC6" s="123">
        <f t="shared" si="7"/>
        <v>27409905.850000001</v>
      </c>
    </row>
    <row r="7" spans="1:29" s="109" customFormat="1" ht="13.5" customHeight="1" x14ac:dyDescent="0.2">
      <c r="A7" s="144" t="s">
        <v>960</v>
      </c>
      <c r="B7" s="145" t="s">
        <v>983</v>
      </c>
      <c r="C7" s="146" t="s">
        <v>982</v>
      </c>
      <c r="D7" s="147">
        <v>0</v>
      </c>
      <c r="E7" s="148">
        <v>42893</v>
      </c>
      <c r="F7" s="148">
        <v>42893</v>
      </c>
      <c r="G7" s="148">
        <v>0</v>
      </c>
      <c r="H7" s="148">
        <v>0</v>
      </c>
      <c r="I7" s="149">
        <v>0</v>
      </c>
      <c r="J7" s="147">
        <v>0</v>
      </c>
      <c r="K7" s="148">
        <v>37509.369999999995</v>
      </c>
      <c r="L7" s="148">
        <v>37509.369999999995</v>
      </c>
      <c r="M7" s="148">
        <v>0</v>
      </c>
      <c r="N7" s="148">
        <v>0</v>
      </c>
      <c r="O7" s="149">
        <v>0</v>
      </c>
      <c r="P7" s="147">
        <v>0</v>
      </c>
      <c r="Q7" s="148">
        <f t="shared" ref="Q7:Q38" si="8">SUM(R7:S7)</f>
        <v>40339.740000000005</v>
      </c>
      <c r="R7" s="148">
        <v>40339.740000000005</v>
      </c>
      <c r="S7" s="148">
        <v>0</v>
      </c>
      <c r="T7" s="148">
        <v>0</v>
      </c>
      <c r="U7" s="149">
        <v>0</v>
      </c>
      <c r="V7" s="125">
        <f>P7-D7</f>
        <v>0</v>
      </c>
      <c r="W7" s="126">
        <f>Q7-E7</f>
        <v>-2553.2599999999948</v>
      </c>
      <c r="X7" s="126">
        <f t="shared" ref="X7:Y22" si="9">T7-H7</f>
        <v>0</v>
      </c>
      <c r="Y7" s="127">
        <f t="shared" si="9"/>
        <v>0</v>
      </c>
      <c r="Z7" s="128">
        <f t="shared" ref="Z7:AA22" si="10">IFERROR((P7-J7),"")</f>
        <v>0</v>
      </c>
      <c r="AA7" s="126">
        <f t="shared" si="10"/>
        <v>2830.3700000000099</v>
      </c>
      <c r="AB7" s="126">
        <f t="shared" ref="AB7:AC22" si="11">IFERROR((T7-N7),"")</f>
        <v>0</v>
      </c>
      <c r="AC7" s="127">
        <f t="shared" si="11"/>
        <v>0</v>
      </c>
    </row>
    <row r="8" spans="1:29" s="109" customFormat="1" ht="13.5" customHeight="1" x14ac:dyDescent="0.2">
      <c r="A8" s="150" t="s">
        <v>960</v>
      </c>
      <c r="B8" s="151" t="s">
        <v>981</v>
      </c>
      <c r="C8" s="152" t="s">
        <v>980</v>
      </c>
      <c r="D8" s="153">
        <v>0</v>
      </c>
      <c r="E8" s="154">
        <v>36860</v>
      </c>
      <c r="F8" s="154">
        <v>36860</v>
      </c>
      <c r="G8" s="154">
        <v>0</v>
      </c>
      <c r="H8" s="154">
        <v>0</v>
      </c>
      <c r="I8" s="155">
        <v>0</v>
      </c>
      <c r="J8" s="153">
        <v>0</v>
      </c>
      <c r="K8" s="154">
        <v>35635.279999999999</v>
      </c>
      <c r="L8" s="154">
        <v>35635.279999999999</v>
      </c>
      <c r="M8" s="154">
        <v>0</v>
      </c>
      <c r="N8" s="154">
        <v>0</v>
      </c>
      <c r="O8" s="155">
        <v>0</v>
      </c>
      <c r="P8" s="153">
        <v>0</v>
      </c>
      <c r="Q8" s="154">
        <f t="shared" si="8"/>
        <v>38592.720000000001</v>
      </c>
      <c r="R8" s="154">
        <v>38592.720000000001</v>
      </c>
      <c r="S8" s="154">
        <v>0</v>
      </c>
      <c r="T8" s="154">
        <v>0</v>
      </c>
      <c r="U8" s="155">
        <v>0</v>
      </c>
      <c r="V8" s="129">
        <f t="shared" ref="V8:W71" si="12">P8-D8</f>
        <v>0</v>
      </c>
      <c r="W8" s="130">
        <f t="shared" si="12"/>
        <v>1732.7200000000012</v>
      </c>
      <c r="X8" s="130">
        <f t="shared" si="9"/>
        <v>0</v>
      </c>
      <c r="Y8" s="131">
        <f t="shared" si="9"/>
        <v>0</v>
      </c>
      <c r="Z8" s="132">
        <f t="shared" si="10"/>
        <v>0</v>
      </c>
      <c r="AA8" s="130">
        <f t="shared" si="10"/>
        <v>2957.4400000000023</v>
      </c>
      <c r="AB8" s="130">
        <f t="shared" si="11"/>
        <v>0</v>
      </c>
      <c r="AC8" s="131">
        <f t="shared" si="11"/>
        <v>0</v>
      </c>
    </row>
    <row r="9" spans="1:29" s="109" customFormat="1" ht="13.5" customHeight="1" x14ac:dyDescent="0.2">
      <c r="A9" s="150" t="s">
        <v>960</v>
      </c>
      <c r="B9" s="151" t="s">
        <v>979</v>
      </c>
      <c r="C9" s="152" t="s">
        <v>978</v>
      </c>
      <c r="D9" s="153">
        <v>2397</v>
      </c>
      <c r="E9" s="154">
        <v>3195390.7199999993</v>
      </c>
      <c r="F9" s="154">
        <v>2840430.7199999993</v>
      </c>
      <c r="G9" s="154">
        <v>354960</v>
      </c>
      <c r="H9" s="154">
        <v>15708</v>
      </c>
      <c r="I9" s="155">
        <v>0</v>
      </c>
      <c r="J9" s="153">
        <v>2543</v>
      </c>
      <c r="K9" s="154">
        <v>3302004.01</v>
      </c>
      <c r="L9" s="154">
        <v>3184404.01</v>
      </c>
      <c r="M9" s="154">
        <v>117600</v>
      </c>
      <c r="N9" s="154">
        <v>16908</v>
      </c>
      <c r="O9" s="155">
        <v>0</v>
      </c>
      <c r="P9" s="153">
        <v>2652</v>
      </c>
      <c r="Q9" s="154">
        <f t="shared" si="8"/>
        <v>3665931.55</v>
      </c>
      <c r="R9" s="154">
        <v>3665931.55</v>
      </c>
      <c r="S9" s="154">
        <v>0</v>
      </c>
      <c r="T9" s="154">
        <v>23305</v>
      </c>
      <c r="U9" s="155">
        <v>0</v>
      </c>
      <c r="V9" s="129">
        <f t="shared" si="12"/>
        <v>255</v>
      </c>
      <c r="W9" s="130">
        <f t="shared" si="12"/>
        <v>470540.83000000054</v>
      </c>
      <c r="X9" s="130">
        <f t="shared" si="9"/>
        <v>7597</v>
      </c>
      <c r="Y9" s="131">
        <f t="shared" si="9"/>
        <v>0</v>
      </c>
      <c r="Z9" s="132">
        <f t="shared" si="10"/>
        <v>109</v>
      </c>
      <c r="AA9" s="130">
        <f t="shared" si="10"/>
        <v>363927.54000000004</v>
      </c>
      <c r="AB9" s="130">
        <f t="shared" si="11"/>
        <v>6397</v>
      </c>
      <c r="AC9" s="131">
        <f t="shared" si="11"/>
        <v>0</v>
      </c>
    </row>
    <row r="10" spans="1:29" s="109" customFormat="1" ht="13.5" customHeight="1" x14ac:dyDescent="0.2">
      <c r="A10" s="150" t="s">
        <v>960</v>
      </c>
      <c r="B10" s="151" t="s">
        <v>977</v>
      </c>
      <c r="C10" s="152" t="s">
        <v>976</v>
      </c>
      <c r="D10" s="153">
        <v>2811</v>
      </c>
      <c r="E10" s="154">
        <v>3434083.9799999995</v>
      </c>
      <c r="F10" s="154">
        <v>3200923.9799999995</v>
      </c>
      <c r="G10" s="154">
        <v>233160</v>
      </c>
      <c r="H10" s="154">
        <v>44878</v>
      </c>
      <c r="I10" s="155">
        <v>0</v>
      </c>
      <c r="J10" s="153">
        <v>2849</v>
      </c>
      <c r="K10" s="154">
        <v>3682073.6299999994</v>
      </c>
      <c r="L10" s="154">
        <v>3601913.6299999994</v>
      </c>
      <c r="M10" s="154">
        <v>80160</v>
      </c>
      <c r="N10" s="154">
        <v>60519.33</v>
      </c>
      <c r="O10" s="155">
        <v>0</v>
      </c>
      <c r="P10" s="153">
        <v>2771</v>
      </c>
      <c r="Q10" s="154">
        <f t="shared" si="8"/>
        <v>3941497.34</v>
      </c>
      <c r="R10" s="154">
        <v>3941497.34</v>
      </c>
      <c r="S10" s="154">
        <v>0</v>
      </c>
      <c r="T10" s="154">
        <v>42906</v>
      </c>
      <c r="U10" s="155">
        <v>0</v>
      </c>
      <c r="V10" s="129">
        <f t="shared" si="12"/>
        <v>-40</v>
      </c>
      <c r="W10" s="130">
        <f t="shared" si="12"/>
        <v>507413.36000000034</v>
      </c>
      <c r="X10" s="130">
        <f t="shared" si="9"/>
        <v>-1972</v>
      </c>
      <c r="Y10" s="131">
        <f t="shared" si="9"/>
        <v>0</v>
      </c>
      <c r="Z10" s="132">
        <f t="shared" si="10"/>
        <v>-78</v>
      </c>
      <c r="AA10" s="130">
        <f t="shared" si="10"/>
        <v>259423.71000000043</v>
      </c>
      <c r="AB10" s="130">
        <f t="shared" si="11"/>
        <v>-17613.330000000002</v>
      </c>
      <c r="AC10" s="131">
        <f t="shared" si="11"/>
        <v>0</v>
      </c>
    </row>
    <row r="11" spans="1:29" s="109" customFormat="1" ht="13.5" customHeight="1" x14ac:dyDescent="0.2">
      <c r="A11" s="150" t="s">
        <v>960</v>
      </c>
      <c r="B11" s="151" t="s">
        <v>975</v>
      </c>
      <c r="C11" s="152" t="s">
        <v>974</v>
      </c>
      <c r="D11" s="153">
        <v>837</v>
      </c>
      <c r="E11" s="154">
        <v>937638.29999999993</v>
      </c>
      <c r="F11" s="154">
        <v>821838.29999999993</v>
      </c>
      <c r="G11" s="154">
        <v>115800</v>
      </c>
      <c r="H11" s="154">
        <v>0</v>
      </c>
      <c r="I11" s="155">
        <v>1528369.6099999999</v>
      </c>
      <c r="J11" s="153">
        <v>860</v>
      </c>
      <c r="K11" s="154">
        <v>989711.33999999985</v>
      </c>
      <c r="L11" s="154">
        <v>947231.33999999985</v>
      </c>
      <c r="M11" s="154">
        <v>42480</v>
      </c>
      <c r="N11" s="154">
        <v>0</v>
      </c>
      <c r="O11" s="155">
        <v>1389918.5999999999</v>
      </c>
      <c r="P11" s="153">
        <v>986</v>
      </c>
      <c r="Q11" s="154">
        <f t="shared" si="8"/>
        <v>1165991.8</v>
      </c>
      <c r="R11" s="154">
        <v>1165991.8</v>
      </c>
      <c r="S11" s="154">
        <v>0</v>
      </c>
      <c r="T11" s="154">
        <v>0</v>
      </c>
      <c r="U11" s="155">
        <v>1523963.9599999997</v>
      </c>
      <c r="V11" s="129">
        <f t="shared" si="12"/>
        <v>149</v>
      </c>
      <c r="W11" s="130">
        <f t="shared" si="12"/>
        <v>228353.50000000012</v>
      </c>
      <c r="X11" s="130">
        <f t="shared" si="9"/>
        <v>0</v>
      </c>
      <c r="Y11" s="131">
        <f t="shared" si="9"/>
        <v>-4405.6500000001397</v>
      </c>
      <c r="Z11" s="132">
        <f t="shared" si="10"/>
        <v>126</v>
      </c>
      <c r="AA11" s="130">
        <f t="shared" si="10"/>
        <v>176280.4600000002</v>
      </c>
      <c r="AB11" s="130">
        <f t="shared" si="11"/>
        <v>0</v>
      </c>
      <c r="AC11" s="131">
        <f t="shared" si="11"/>
        <v>134045.35999999987</v>
      </c>
    </row>
    <row r="12" spans="1:29" s="109" customFormat="1" ht="13.5" customHeight="1" x14ac:dyDescent="0.2">
      <c r="A12" s="150" t="s">
        <v>960</v>
      </c>
      <c r="B12" s="151" t="s">
        <v>973</v>
      </c>
      <c r="C12" s="152" t="s">
        <v>972</v>
      </c>
      <c r="D12" s="153">
        <v>168</v>
      </c>
      <c r="E12" s="154">
        <v>227392.2</v>
      </c>
      <c r="F12" s="154">
        <v>200872.2</v>
      </c>
      <c r="G12" s="154">
        <v>26520</v>
      </c>
      <c r="H12" s="154">
        <v>0</v>
      </c>
      <c r="I12" s="155">
        <v>0</v>
      </c>
      <c r="J12" s="153">
        <v>265</v>
      </c>
      <c r="K12" s="154">
        <v>295170.59999999998</v>
      </c>
      <c r="L12" s="154">
        <v>286170.59999999998</v>
      </c>
      <c r="M12" s="154">
        <v>9000</v>
      </c>
      <c r="N12" s="154">
        <v>0</v>
      </c>
      <c r="O12" s="155">
        <v>0</v>
      </c>
      <c r="P12" s="153">
        <v>212</v>
      </c>
      <c r="Q12" s="154">
        <f t="shared" si="8"/>
        <v>255402.86</v>
      </c>
      <c r="R12" s="154">
        <v>255402.86</v>
      </c>
      <c r="S12" s="154">
        <v>0</v>
      </c>
      <c r="T12" s="154">
        <v>0</v>
      </c>
      <c r="U12" s="155">
        <v>0</v>
      </c>
      <c r="V12" s="129">
        <f t="shared" si="12"/>
        <v>44</v>
      </c>
      <c r="W12" s="130">
        <f t="shared" si="12"/>
        <v>28010.659999999974</v>
      </c>
      <c r="X12" s="130">
        <f t="shared" si="9"/>
        <v>0</v>
      </c>
      <c r="Y12" s="131">
        <f t="shared" si="9"/>
        <v>0</v>
      </c>
      <c r="Z12" s="132">
        <f t="shared" si="10"/>
        <v>-53</v>
      </c>
      <c r="AA12" s="130">
        <f t="shared" si="10"/>
        <v>-39767.739999999991</v>
      </c>
      <c r="AB12" s="130">
        <f t="shared" si="11"/>
        <v>0</v>
      </c>
      <c r="AC12" s="131">
        <f t="shared" si="11"/>
        <v>0</v>
      </c>
    </row>
    <row r="13" spans="1:29" s="109" customFormat="1" ht="13.5" customHeight="1" x14ac:dyDescent="0.2">
      <c r="A13" s="150" t="s">
        <v>960</v>
      </c>
      <c r="B13" s="151" t="s">
        <v>971</v>
      </c>
      <c r="C13" s="152" t="s">
        <v>970</v>
      </c>
      <c r="D13" s="153">
        <v>0</v>
      </c>
      <c r="E13" s="154">
        <v>40750</v>
      </c>
      <c r="F13" s="154">
        <v>40750</v>
      </c>
      <c r="G13" s="154">
        <v>0</v>
      </c>
      <c r="H13" s="154">
        <v>0</v>
      </c>
      <c r="I13" s="155">
        <v>0</v>
      </c>
      <c r="J13" s="153">
        <v>0</v>
      </c>
      <c r="K13" s="154">
        <v>42590</v>
      </c>
      <c r="L13" s="154">
        <v>42590</v>
      </c>
      <c r="M13" s="154">
        <v>0</v>
      </c>
      <c r="N13" s="154">
        <v>0</v>
      </c>
      <c r="O13" s="155">
        <v>0</v>
      </c>
      <c r="P13" s="153">
        <v>0</v>
      </c>
      <c r="Q13" s="154">
        <f t="shared" si="8"/>
        <v>44800</v>
      </c>
      <c r="R13" s="154">
        <v>44800</v>
      </c>
      <c r="S13" s="154">
        <v>0</v>
      </c>
      <c r="T13" s="154">
        <v>0</v>
      </c>
      <c r="U13" s="155">
        <v>0</v>
      </c>
      <c r="V13" s="129">
        <f t="shared" si="12"/>
        <v>0</v>
      </c>
      <c r="W13" s="130">
        <f t="shared" si="12"/>
        <v>4050</v>
      </c>
      <c r="X13" s="130">
        <f t="shared" si="9"/>
        <v>0</v>
      </c>
      <c r="Y13" s="131">
        <f t="shared" si="9"/>
        <v>0</v>
      </c>
      <c r="Z13" s="132">
        <f t="shared" si="10"/>
        <v>0</v>
      </c>
      <c r="AA13" s="130">
        <f t="shared" si="10"/>
        <v>2210</v>
      </c>
      <c r="AB13" s="130">
        <f t="shared" si="11"/>
        <v>0</v>
      </c>
      <c r="AC13" s="131">
        <f t="shared" si="11"/>
        <v>0</v>
      </c>
    </row>
    <row r="14" spans="1:29" s="109" customFormat="1" ht="13.5" customHeight="1" x14ac:dyDescent="0.2">
      <c r="A14" s="150" t="s">
        <v>960</v>
      </c>
      <c r="B14" s="151" t="s">
        <v>969</v>
      </c>
      <c r="C14" s="152" t="s">
        <v>968</v>
      </c>
      <c r="D14" s="153">
        <v>1715</v>
      </c>
      <c r="E14" s="154">
        <v>2172259.1399999997</v>
      </c>
      <c r="F14" s="154">
        <v>1958899.14</v>
      </c>
      <c r="G14" s="154">
        <v>213360</v>
      </c>
      <c r="H14" s="154">
        <v>5586</v>
      </c>
      <c r="I14" s="155">
        <v>0</v>
      </c>
      <c r="J14" s="153">
        <v>1598</v>
      </c>
      <c r="K14" s="154">
        <v>2173053.77</v>
      </c>
      <c r="L14" s="154">
        <v>2100933.77</v>
      </c>
      <c r="M14" s="154">
        <v>72120</v>
      </c>
      <c r="N14" s="154">
        <v>18878</v>
      </c>
      <c r="O14" s="155">
        <v>0</v>
      </c>
      <c r="P14" s="153">
        <v>1731</v>
      </c>
      <c r="Q14" s="154">
        <f t="shared" si="8"/>
        <v>2958546.5400000005</v>
      </c>
      <c r="R14" s="154">
        <v>2958546.5400000005</v>
      </c>
      <c r="S14" s="154">
        <v>0</v>
      </c>
      <c r="T14" s="154">
        <v>26783</v>
      </c>
      <c r="U14" s="155">
        <v>0</v>
      </c>
      <c r="V14" s="129">
        <f t="shared" si="12"/>
        <v>16</v>
      </c>
      <c r="W14" s="130">
        <f t="shared" si="12"/>
        <v>786287.40000000084</v>
      </c>
      <c r="X14" s="130">
        <f t="shared" si="9"/>
        <v>21197</v>
      </c>
      <c r="Y14" s="131">
        <f t="shared" si="9"/>
        <v>0</v>
      </c>
      <c r="Z14" s="132">
        <f t="shared" si="10"/>
        <v>133</v>
      </c>
      <c r="AA14" s="130">
        <f t="shared" si="10"/>
        <v>785492.77000000048</v>
      </c>
      <c r="AB14" s="130">
        <f t="shared" si="11"/>
        <v>7905</v>
      </c>
      <c r="AC14" s="131">
        <f t="shared" si="11"/>
        <v>0</v>
      </c>
    </row>
    <row r="15" spans="1:29" s="109" customFormat="1" ht="13.5" customHeight="1" x14ac:dyDescent="0.2">
      <c r="A15" s="150" t="s">
        <v>960</v>
      </c>
      <c r="B15" s="151" t="s">
        <v>967</v>
      </c>
      <c r="C15" s="152" t="s">
        <v>966</v>
      </c>
      <c r="D15" s="153">
        <v>499</v>
      </c>
      <c r="E15" s="154">
        <v>220848.40000000002</v>
      </c>
      <c r="F15" s="154">
        <v>195408.40000000002</v>
      </c>
      <c r="G15" s="154">
        <v>25440</v>
      </c>
      <c r="H15" s="154">
        <v>0</v>
      </c>
      <c r="I15" s="155">
        <v>0</v>
      </c>
      <c r="J15" s="153">
        <v>597</v>
      </c>
      <c r="K15" s="154">
        <v>253690.68</v>
      </c>
      <c r="L15" s="154">
        <v>245650.68</v>
      </c>
      <c r="M15" s="154">
        <v>8040</v>
      </c>
      <c r="N15" s="154">
        <v>0</v>
      </c>
      <c r="O15" s="155">
        <v>0</v>
      </c>
      <c r="P15" s="153">
        <v>517</v>
      </c>
      <c r="Q15" s="154">
        <f t="shared" si="8"/>
        <v>232825.78</v>
      </c>
      <c r="R15" s="154">
        <v>232825.78</v>
      </c>
      <c r="S15" s="154">
        <v>0</v>
      </c>
      <c r="T15" s="154">
        <v>0</v>
      </c>
      <c r="U15" s="155">
        <v>0</v>
      </c>
      <c r="V15" s="129">
        <f t="shared" si="12"/>
        <v>18</v>
      </c>
      <c r="W15" s="130">
        <f t="shared" si="12"/>
        <v>11977.379999999976</v>
      </c>
      <c r="X15" s="130">
        <f t="shared" si="9"/>
        <v>0</v>
      </c>
      <c r="Y15" s="131">
        <f t="shared" si="9"/>
        <v>0</v>
      </c>
      <c r="Z15" s="132">
        <f t="shared" si="10"/>
        <v>-80</v>
      </c>
      <c r="AA15" s="130">
        <f t="shared" si="10"/>
        <v>-20864.899999999994</v>
      </c>
      <c r="AB15" s="130">
        <f t="shared" si="11"/>
        <v>0</v>
      </c>
      <c r="AC15" s="131">
        <f t="shared" si="11"/>
        <v>0</v>
      </c>
    </row>
    <row r="16" spans="1:29" s="109" customFormat="1" ht="13.5" customHeight="1" x14ac:dyDescent="0.2">
      <c r="A16" s="150" t="s">
        <v>960</v>
      </c>
      <c r="B16" s="151" t="s">
        <v>965</v>
      </c>
      <c r="C16" s="152" t="s">
        <v>964</v>
      </c>
      <c r="D16" s="153">
        <v>837</v>
      </c>
      <c r="E16" s="154">
        <v>400666.1</v>
      </c>
      <c r="F16" s="154">
        <v>386626.1</v>
      </c>
      <c r="G16" s="154">
        <v>14040</v>
      </c>
      <c r="H16" s="154">
        <v>0</v>
      </c>
      <c r="I16" s="155">
        <v>0</v>
      </c>
      <c r="J16" s="153">
        <v>1025</v>
      </c>
      <c r="K16" s="154">
        <v>361921.50999999995</v>
      </c>
      <c r="L16" s="154">
        <v>357841.50999999995</v>
      </c>
      <c r="M16" s="154">
        <v>4080</v>
      </c>
      <c r="N16" s="154">
        <v>0</v>
      </c>
      <c r="O16" s="155">
        <v>0</v>
      </c>
      <c r="P16" s="153">
        <v>997</v>
      </c>
      <c r="Q16" s="154">
        <f t="shared" si="8"/>
        <v>474623.22</v>
      </c>
      <c r="R16" s="154">
        <v>474623.22</v>
      </c>
      <c r="S16" s="154">
        <v>0</v>
      </c>
      <c r="T16" s="154">
        <v>0</v>
      </c>
      <c r="U16" s="155">
        <v>0</v>
      </c>
      <c r="V16" s="129">
        <f t="shared" si="12"/>
        <v>160</v>
      </c>
      <c r="W16" s="130">
        <f t="shared" si="12"/>
        <v>73957.119999999995</v>
      </c>
      <c r="X16" s="130">
        <f t="shared" si="9"/>
        <v>0</v>
      </c>
      <c r="Y16" s="131">
        <f t="shared" si="9"/>
        <v>0</v>
      </c>
      <c r="Z16" s="132">
        <f t="shared" si="10"/>
        <v>-28</v>
      </c>
      <c r="AA16" s="130">
        <f t="shared" si="10"/>
        <v>112701.71000000002</v>
      </c>
      <c r="AB16" s="130">
        <f t="shared" si="11"/>
        <v>0</v>
      </c>
      <c r="AC16" s="131">
        <f t="shared" si="11"/>
        <v>0</v>
      </c>
    </row>
    <row r="17" spans="1:29" s="109" customFormat="1" ht="13.5" customHeight="1" x14ac:dyDescent="0.2">
      <c r="A17" s="150" t="s">
        <v>960</v>
      </c>
      <c r="B17" s="151" t="s">
        <v>963</v>
      </c>
      <c r="C17" s="152" t="s">
        <v>211</v>
      </c>
      <c r="D17" s="153">
        <v>1534</v>
      </c>
      <c r="E17" s="154">
        <v>1410811.7399999998</v>
      </c>
      <c r="F17" s="154">
        <v>1248211.7399999998</v>
      </c>
      <c r="G17" s="154">
        <v>162600</v>
      </c>
      <c r="H17" s="154">
        <v>0</v>
      </c>
      <c r="I17" s="155">
        <v>0</v>
      </c>
      <c r="J17" s="153">
        <v>1601</v>
      </c>
      <c r="K17" s="154">
        <v>1550730.3299999996</v>
      </c>
      <c r="L17" s="154">
        <v>1499010.3299999996</v>
      </c>
      <c r="M17" s="154">
        <v>51720</v>
      </c>
      <c r="N17" s="154">
        <v>0</v>
      </c>
      <c r="O17" s="155">
        <v>0</v>
      </c>
      <c r="P17" s="153">
        <v>1614</v>
      </c>
      <c r="Q17" s="154">
        <f t="shared" si="8"/>
        <v>1557360.96</v>
      </c>
      <c r="R17" s="154">
        <v>1557360.96</v>
      </c>
      <c r="S17" s="154">
        <v>0</v>
      </c>
      <c r="T17" s="154">
        <v>2400</v>
      </c>
      <c r="U17" s="155">
        <v>0</v>
      </c>
      <c r="V17" s="129">
        <f t="shared" si="12"/>
        <v>80</v>
      </c>
      <c r="W17" s="130">
        <f t="shared" si="12"/>
        <v>146549.2200000002</v>
      </c>
      <c r="X17" s="130">
        <f t="shared" si="9"/>
        <v>2400</v>
      </c>
      <c r="Y17" s="131">
        <f t="shared" si="9"/>
        <v>0</v>
      </c>
      <c r="Z17" s="132">
        <f t="shared" si="10"/>
        <v>13</v>
      </c>
      <c r="AA17" s="130">
        <f t="shared" si="10"/>
        <v>6630.6300000003539</v>
      </c>
      <c r="AB17" s="130">
        <f t="shared" si="11"/>
        <v>2400</v>
      </c>
      <c r="AC17" s="131">
        <f t="shared" si="11"/>
        <v>0</v>
      </c>
    </row>
    <row r="18" spans="1:29" s="109" customFormat="1" ht="13.5" customHeight="1" x14ac:dyDescent="0.2">
      <c r="A18" s="150" t="s">
        <v>960</v>
      </c>
      <c r="B18" s="151" t="s">
        <v>962</v>
      </c>
      <c r="C18" s="152" t="s">
        <v>961</v>
      </c>
      <c r="D18" s="153">
        <v>2484</v>
      </c>
      <c r="E18" s="154">
        <v>3250124.3399999994</v>
      </c>
      <c r="F18" s="154">
        <v>2900324.3399999994</v>
      </c>
      <c r="G18" s="154">
        <v>349800</v>
      </c>
      <c r="H18" s="154">
        <v>240</v>
      </c>
      <c r="I18" s="155">
        <v>0</v>
      </c>
      <c r="J18" s="153">
        <v>2599</v>
      </c>
      <c r="K18" s="154">
        <v>3282871.2400000007</v>
      </c>
      <c r="L18" s="154">
        <v>3165991.2400000007</v>
      </c>
      <c r="M18" s="154">
        <v>116880</v>
      </c>
      <c r="N18" s="154">
        <v>120</v>
      </c>
      <c r="O18" s="155">
        <v>0</v>
      </c>
      <c r="P18" s="153">
        <v>2414</v>
      </c>
      <c r="Q18" s="154">
        <f t="shared" si="8"/>
        <v>3316077.29</v>
      </c>
      <c r="R18" s="154">
        <v>3316077.29</v>
      </c>
      <c r="S18" s="154">
        <v>0</v>
      </c>
      <c r="T18" s="154">
        <v>120</v>
      </c>
      <c r="U18" s="155">
        <v>0</v>
      </c>
      <c r="V18" s="129">
        <f t="shared" si="12"/>
        <v>-70</v>
      </c>
      <c r="W18" s="130">
        <f t="shared" si="12"/>
        <v>65952.950000000652</v>
      </c>
      <c r="X18" s="130">
        <f t="shared" si="9"/>
        <v>-120</v>
      </c>
      <c r="Y18" s="131">
        <f t="shared" si="9"/>
        <v>0</v>
      </c>
      <c r="Z18" s="132">
        <f t="shared" si="10"/>
        <v>-185</v>
      </c>
      <c r="AA18" s="130">
        <f t="shared" si="10"/>
        <v>33206.049999999348</v>
      </c>
      <c r="AB18" s="130">
        <f t="shared" si="11"/>
        <v>0</v>
      </c>
      <c r="AC18" s="131">
        <f t="shared" si="11"/>
        <v>0</v>
      </c>
    </row>
    <row r="19" spans="1:29" s="109" customFormat="1" ht="13.5" customHeight="1" x14ac:dyDescent="0.2">
      <c r="A19" s="150" t="s">
        <v>960</v>
      </c>
      <c r="B19" s="151" t="s">
        <v>959</v>
      </c>
      <c r="C19" s="152" t="s">
        <v>958</v>
      </c>
      <c r="D19" s="153">
        <v>585</v>
      </c>
      <c r="E19" s="154">
        <v>323397</v>
      </c>
      <c r="F19" s="154">
        <v>270477</v>
      </c>
      <c r="G19" s="154">
        <v>52920</v>
      </c>
      <c r="H19" s="154">
        <v>0</v>
      </c>
      <c r="I19" s="155">
        <v>0</v>
      </c>
      <c r="J19" s="153">
        <v>1061</v>
      </c>
      <c r="K19" s="154">
        <v>348716.81999999995</v>
      </c>
      <c r="L19" s="154">
        <v>332756.81999999995</v>
      </c>
      <c r="M19" s="154">
        <v>15960</v>
      </c>
      <c r="N19" s="154">
        <v>0</v>
      </c>
      <c r="O19" s="155">
        <v>0</v>
      </c>
      <c r="P19" s="153">
        <v>697</v>
      </c>
      <c r="Q19" s="154">
        <f t="shared" si="8"/>
        <v>305931.81999999995</v>
      </c>
      <c r="R19" s="154">
        <v>305931.81999999995</v>
      </c>
      <c r="S19" s="154">
        <v>0</v>
      </c>
      <c r="T19" s="154">
        <v>0</v>
      </c>
      <c r="U19" s="155">
        <v>0</v>
      </c>
      <c r="V19" s="129">
        <f t="shared" si="12"/>
        <v>112</v>
      </c>
      <c r="W19" s="130">
        <f t="shared" si="12"/>
        <v>-17465.180000000051</v>
      </c>
      <c r="X19" s="130">
        <f t="shared" si="9"/>
        <v>0</v>
      </c>
      <c r="Y19" s="131">
        <f t="shared" si="9"/>
        <v>0</v>
      </c>
      <c r="Z19" s="132">
        <f t="shared" si="10"/>
        <v>-364</v>
      </c>
      <c r="AA19" s="130">
        <f t="shared" si="10"/>
        <v>-42785</v>
      </c>
      <c r="AB19" s="130">
        <f t="shared" si="11"/>
        <v>0</v>
      </c>
      <c r="AC19" s="131">
        <f t="shared" si="11"/>
        <v>0</v>
      </c>
    </row>
    <row r="20" spans="1:29" x14ac:dyDescent="0.2">
      <c r="A20" s="156" t="s">
        <v>901</v>
      </c>
      <c r="B20" s="157" t="s">
        <v>957</v>
      </c>
      <c r="C20" s="158" t="s">
        <v>956</v>
      </c>
      <c r="D20" s="159">
        <v>480</v>
      </c>
      <c r="E20" s="160">
        <v>486904.7</v>
      </c>
      <c r="F20" s="160">
        <v>411544.7</v>
      </c>
      <c r="G20" s="160">
        <v>75360</v>
      </c>
      <c r="H20" s="160">
        <v>0</v>
      </c>
      <c r="I20" s="161">
        <v>0</v>
      </c>
      <c r="J20" s="159">
        <v>513</v>
      </c>
      <c r="K20" s="160">
        <v>527505.08000000007</v>
      </c>
      <c r="L20" s="160">
        <v>502305.08000000007</v>
      </c>
      <c r="M20" s="160">
        <v>25200</v>
      </c>
      <c r="N20" s="160">
        <v>0</v>
      </c>
      <c r="O20" s="161">
        <v>0</v>
      </c>
      <c r="P20" s="159">
        <v>432</v>
      </c>
      <c r="Q20" s="160">
        <f t="shared" si="8"/>
        <v>468447.77</v>
      </c>
      <c r="R20" s="160">
        <v>468447.77</v>
      </c>
      <c r="S20" s="160">
        <v>0</v>
      </c>
      <c r="T20" s="160">
        <v>0</v>
      </c>
      <c r="U20" s="161">
        <v>0</v>
      </c>
      <c r="V20" s="129">
        <f t="shared" si="12"/>
        <v>-48</v>
      </c>
      <c r="W20" s="130">
        <f t="shared" si="12"/>
        <v>-18456.929999999993</v>
      </c>
      <c r="X20" s="130">
        <f t="shared" si="9"/>
        <v>0</v>
      </c>
      <c r="Y20" s="131">
        <f t="shared" si="9"/>
        <v>0</v>
      </c>
      <c r="Z20" s="132">
        <f t="shared" si="10"/>
        <v>-81</v>
      </c>
      <c r="AA20" s="130">
        <f t="shared" si="10"/>
        <v>-59057.310000000056</v>
      </c>
      <c r="AB20" s="130">
        <f t="shared" si="11"/>
        <v>0</v>
      </c>
      <c r="AC20" s="131">
        <f t="shared" si="11"/>
        <v>0</v>
      </c>
    </row>
    <row r="21" spans="1:29" ht="12.75" customHeight="1" x14ac:dyDescent="0.2">
      <c r="A21" s="156" t="s">
        <v>901</v>
      </c>
      <c r="B21" s="157" t="s">
        <v>955</v>
      </c>
      <c r="C21" s="158" t="s">
        <v>954</v>
      </c>
      <c r="D21" s="159">
        <v>0</v>
      </c>
      <c r="E21" s="160">
        <v>167261</v>
      </c>
      <c r="F21" s="160">
        <v>167261</v>
      </c>
      <c r="G21" s="160">
        <v>0</v>
      </c>
      <c r="H21" s="160">
        <v>0</v>
      </c>
      <c r="I21" s="161">
        <v>0</v>
      </c>
      <c r="J21" s="159">
        <v>0</v>
      </c>
      <c r="K21" s="160">
        <v>132534</v>
      </c>
      <c r="L21" s="160">
        <v>132534</v>
      </c>
      <c r="M21" s="160">
        <v>0</v>
      </c>
      <c r="N21" s="160">
        <v>0</v>
      </c>
      <c r="O21" s="161">
        <v>0</v>
      </c>
      <c r="P21" s="159">
        <v>0</v>
      </c>
      <c r="Q21" s="160">
        <f t="shared" si="8"/>
        <v>108553</v>
      </c>
      <c r="R21" s="160">
        <v>108553</v>
      </c>
      <c r="S21" s="160">
        <v>0</v>
      </c>
      <c r="T21" s="160">
        <v>0</v>
      </c>
      <c r="U21" s="161">
        <v>0</v>
      </c>
      <c r="V21" s="129">
        <f t="shared" si="12"/>
        <v>0</v>
      </c>
      <c r="W21" s="130">
        <f t="shared" si="12"/>
        <v>-58708</v>
      </c>
      <c r="X21" s="130">
        <f t="shared" si="9"/>
        <v>0</v>
      </c>
      <c r="Y21" s="131">
        <f t="shared" si="9"/>
        <v>0</v>
      </c>
      <c r="Z21" s="132">
        <f t="shared" si="10"/>
        <v>0</v>
      </c>
      <c r="AA21" s="130">
        <f t="shared" si="10"/>
        <v>-23981</v>
      </c>
      <c r="AB21" s="130">
        <f t="shared" si="11"/>
        <v>0</v>
      </c>
      <c r="AC21" s="131">
        <f t="shared" si="11"/>
        <v>0</v>
      </c>
    </row>
    <row r="22" spans="1:29" ht="12.75" customHeight="1" x14ac:dyDescent="0.2">
      <c r="A22" s="156" t="s">
        <v>901</v>
      </c>
      <c r="B22" s="157" t="s">
        <v>953</v>
      </c>
      <c r="C22" s="158" t="s">
        <v>952</v>
      </c>
      <c r="D22" s="159">
        <v>0</v>
      </c>
      <c r="E22" s="160">
        <v>33440</v>
      </c>
      <c r="F22" s="160">
        <v>33440</v>
      </c>
      <c r="G22" s="160">
        <v>0</v>
      </c>
      <c r="H22" s="160">
        <v>0</v>
      </c>
      <c r="I22" s="161">
        <v>0</v>
      </c>
      <c r="J22" s="159">
        <v>0</v>
      </c>
      <c r="K22" s="160">
        <v>19610</v>
      </c>
      <c r="L22" s="160">
        <v>19610</v>
      </c>
      <c r="M22" s="160">
        <v>0</v>
      </c>
      <c r="N22" s="160">
        <v>0</v>
      </c>
      <c r="O22" s="161">
        <v>0</v>
      </c>
      <c r="P22" s="159">
        <v>0</v>
      </c>
      <c r="Q22" s="160">
        <f t="shared" si="8"/>
        <v>15210</v>
      </c>
      <c r="R22" s="160">
        <v>15210</v>
      </c>
      <c r="S22" s="160">
        <v>0</v>
      </c>
      <c r="T22" s="160">
        <v>0</v>
      </c>
      <c r="U22" s="161">
        <v>0</v>
      </c>
      <c r="V22" s="129">
        <f t="shared" si="12"/>
        <v>0</v>
      </c>
      <c r="W22" s="130">
        <f t="shared" si="12"/>
        <v>-18230</v>
      </c>
      <c r="X22" s="130">
        <f t="shared" si="9"/>
        <v>0</v>
      </c>
      <c r="Y22" s="131">
        <f t="shared" si="9"/>
        <v>0</v>
      </c>
      <c r="Z22" s="132">
        <f t="shared" si="10"/>
        <v>0</v>
      </c>
      <c r="AA22" s="130">
        <f t="shared" si="10"/>
        <v>-4400</v>
      </c>
      <c r="AB22" s="130">
        <f t="shared" si="11"/>
        <v>0</v>
      </c>
      <c r="AC22" s="131">
        <f t="shared" si="11"/>
        <v>0</v>
      </c>
    </row>
    <row r="23" spans="1:29" x14ac:dyDescent="0.2">
      <c r="A23" s="156" t="s">
        <v>901</v>
      </c>
      <c r="B23" s="157" t="s">
        <v>951</v>
      </c>
      <c r="C23" s="158" t="s">
        <v>950</v>
      </c>
      <c r="D23" s="159">
        <v>0</v>
      </c>
      <c r="E23" s="160">
        <v>111096</v>
      </c>
      <c r="F23" s="160">
        <v>111096</v>
      </c>
      <c r="G23" s="160">
        <v>0</v>
      </c>
      <c r="H23" s="160">
        <v>0</v>
      </c>
      <c r="I23" s="161">
        <v>0</v>
      </c>
      <c r="J23" s="159">
        <v>0</v>
      </c>
      <c r="K23" s="160">
        <v>149585</v>
      </c>
      <c r="L23" s="160">
        <v>149585</v>
      </c>
      <c r="M23" s="160">
        <v>0</v>
      </c>
      <c r="N23" s="160">
        <v>0</v>
      </c>
      <c r="O23" s="161">
        <v>0</v>
      </c>
      <c r="P23" s="159">
        <v>0</v>
      </c>
      <c r="Q23" s="160">
        <f t="shared" si="8"/>
        <v>133862</v>
      </c>
      <c r="R23" s="160">
        <v>133862</v>
      </c>
      <c r="S23" s="160">
        <v>0</v>
      </c>
      <c r="T23" s="160">
        <v>0</v>
      </c>
      <c r="U23" s="161">
        <v>0</v>
      </c>
      <c r="V23" s="129">
        <f t="shared" si="12"/>
        <v>0</v>
      </c>
      <c r="W23" s="130">
        <f t="shared" si="12"/>
        <v>22766</v>
      </c>
      <c r="X23" s="130">
        <f t="shared" ref="X23:Y86" si="13">T23-H23</f>
        <v>0</v>
      </c>
      <c r="Y23" s="131">
        <f t="shared" si="13"/>
        <v>0</v>
      </c>
      <c r="Z23" s="132">
        <f t="shared" ref="Z23:AA86" si="14">IFERROR((P23-J23),"")</f>
        <v>0</v>
      </c>
      <c r="AA23" s="130">
        <f t="shared" si="14"/>
        <v>-15723</v>
      </c>
      <c r="AB23" s="130">
        <f t="shared" ref="AB23:AC86" si="15">IFERROR((T23-N23),"")</f>
        <v>0</v>
      </c>
      <c r="AC23" s="131">
        <f t="shared" si="15"/>
        <v>0</v>
      </c>
    </row>
    <row r="24" spans="1:29" ht="12.75" customHeight="1" x14ac:dyDescent="0.2">
      <c r="A24" s="156" t="s">
        <v>901</v>
      </c>
      <c r="B24" s="157" t="s">
        <v>949</v>
      </c>
      <c r="C24" s="158" t="s">
        <v>948</v>
      </c>
      <c r="D24" s="159">
        <v>0</v>
      </c>
      <c r="E24" s="160">
        <v>3700</v>
      </c>
      <c r="F24" s="160">
        <v>3700</v>
      </c>
      <c r="G24" s="160">
        <v>0</v>
      </c>
      <c r="H24" s="160">
        <v>0</v>
      </c>
      <c r="I24" s="161">
        <v>0</v>
      </c>
      <c r="J24" s="159">
        <v>0</v>
      </c>
      <c r="K24" s="160">
        <v>4080</v>
      </c>
      <c r="L24" s="160">
        <v>4080</v>
      </c>
      <c r="M24" s="160">
        <v>0</v>
      </c>
      <c r="N24" s="160">
        <v>0</v>
      </c>
      <c r="O24" s="161">
        <v>0</v>
      </c>
      <c r="P24" s="159">
        <v>0</v>
      </c>
      <c r="Q24" s="160">
        <f t="shared" si="8"/>
        <v>5450</v>
      </c>
      <c r="R24" s="160">
        <v>5450</v>
      </c>
      <c r="S24" s="160">
        <v>0</v>
      </c>
      <c r="T24" s="160">
        <v>0</v>
      </c>
      <c r="U24" s="161">
        <v>0</v>
      </c>
      <c r="V24" s="129">
        <f t="shared" si="12"/>
        <v>0</v>
      </c>
      <c r="W24" s="130">
        <f t="shared" si="12"/>
        <v>1750</v>
      </c>
      <c r="X24" s="130">
        <f t="shared" si="13"/>
        <v>0</v>
      </c>
      <c r="Y24" s="131">
        <f t="shared" si="13"/>
        <v>0</v>
      </c>
      <c r="Z24" s="132">
        <f t="shared" si="14"/>
        <v>0</v>
      </c>
      <c r="AA24" s="130">
        <f t="shared" si="14"/>
        <v>1370</v>
      </c>
      <c r="AB24" s="130">
        <f t="shared" si="15"/>
        <v>0</v>
      </c>
      <c r="AC24" s="131">
        <f t="shared" si="15"/>
        <v>0</v>
      </c>
    </row>
    <row r="25" spans="1:29" ht="12.75" customHeight="1" x14ac:dyDescent="0.2">
      <c r="A25" s="156" t="s">
        <v>901</v>
      </c>
      <c r="B25" s="157" t="s">
        <v>947</v>
      </c>
      <c r="C25" s="158" t="s">
        <v>946</v>
      </c>
      <c r="D25" s="159">
        <v>6082</v>
      </c>
      <c r="E25" s="160">
        <v>7522960.9400000013</v>
      </c>
      <c r="F25" s="160">
        <v>6806560.9400000013</v>
      </c>
      <c r="G25" s="160">
        <v>716400</v>
      </c>
      <c r="H25" s="160">
        <v>106199</v>
      </c>
      <c r="I25" s="161">
        <v>0</v>
      </c>
      <c r="J25" s="159">
        <v>5618</v>
      </c>
      <c r="K25" s="160">
        <v>7372382.5999999987</v>
      </c>
      <c r="L25" s="160">
        <v>7149182.5999999987</v>
      </c>
      <c r="M25" s="160">
        <v>223200</v>
      </c>
      <c r="N25" s="160">
        <v>155567</v>
      </c>
      <c r="O25" s="161">
        <v>0</v>
      </c>
      <c r="P25" s="159">
        <v>5582</v>
      </c>
      <c r="Q25" s="160">
        <f t="shared" si="8"/>
        <v>8113195</v>
      </c>
      <c r="R25" s="160">
        <v>8113195</v>
      </c>
      <c r="S25" s="160">
        <v>0</v>
      </c>
      <c r="T25" s="160">
        <v>178325</v>
      </c>
      <c r="U25" s="161">
        <v>0</v>
      </c>
      <c r="V25" s="129">
        <f t="shared" si="12"/>
        <v>-500</v>
      </c>
      <c r="W25" s="130">
        <f t="shared" si="12"/>
        <v>590234.05999999866</v>
      </c>
      <c r="X25" s="130">
        <f t="shared" si="13"/>
        <v>72126</v>
      </c>
      <c r="Y25" s="131">
        <f t="shared" si="13"/>
        <v>0</v>
      </c>
      <c r="Z25" s="132">
        <f t="shared" si="14"/>
        <v>-36</v>
      </c>
      <c r="AA25" s="130">
        <f t="shared" si="14"/>
        <v>740812.4000000013</v>
      </c>
      <c r="AB25" s="130">
        <f t="shared" si="15"/>
        <v>22758</v>
      </c>
      <c r="AC25" s="131">
        <f t="shared" si="15"/>
        <v>0</v>
      </c>
    </row>
    <row r="26" spans="1:29" ht="12.75" customHeight="1" x14ac:dyDescent="0.2">
      <c r="A26" s="156" t="s">
        <v>901</v>
      </c>
      <c r="B26" s="157" t="s">
        <v>945</v>
      </c>
      <c r="C26" s="158" t="s">
        <v>944</v>
      </c>
      <c r="D26" s="159">
        <v>2147</v>
      </c>
      <c r="E26" s="160">
        <v>2205207.9200000004</v>
      </c>
      <c r="F26" s="160">
        <v>2124087.9200000004</v>
      </c>
      <c r="G26" s="160">
        <v>81120</v>
      </c>
      <c r="H26" s="160">
        <v>0</v>
      </c>
      <c r="I26" s="161">
        <v>0</v>
      </c>
      <c r="J26" s="159">
        <v>1879</v>
      </c>
      <c r="K26" s="160">
        <v>1918754.2199999997</v>
      </c>
      <c r="L26" s="160">
        <v>1893794.2199999997</v>
      </c>
      <c r="M26" s="160">
        <v>24960</v>
      </c>
      <c r="N26" s="160">
        <v>1200</v>
      </c>
      <c r="O26" s="161">
        <v>0</v>
      </c>
      <c r="P26" s="159">
        <v>2057</v>
      </c>
      <c r="Q26" s="160">
        <f t="shared" si="8"/>
        <v>2193321.9500000002</v>
      </c>
      <c r="R26" s="160">
        <v>2193321.9500000002</v>
      </c>
      <c r="S26" s="160">
        <v>0</v>
      </c>
      <c r="T26" s="160">
        <v>2400</v>
      </c>
      <c r="U26" s="161">
        <v>0</v>
      </c>
      <c r="V26" s="129">
        <f t="shared" si="12"/>
        <v>-90</v>
      </c>
      <c r="W26" s="130">
        <f t="shared" si="12"/>
        <v>-11885.970000000205</v>
      </c>
      <c r="X26" s="130">
        <f t="shared" si="13"/>
        <v>2400</v>
      </c>
      <c r="Y26" s="131">
        <f t="shared" si="13"/>
        <v>0</v>
      </c>
      <c r="Z26" s="132">
        <f t="shared" si="14"/>
        <v>178</v>
      </c>
      <c r="AA26" s="130">
        <f t="shared" si="14"/>
        <v>274567.73000000045</v>
      </c>
      <c r="AB26" s="130">
        <f t="shared" si="15"/>
        <v>1200</v>
      </c>
      <c r="AC26" s="131">
        <f t="shared" si="15"/>
        <v>0</v>
      </c>
    </row>
    <row r="27" spans="1:29" ht="12.75" customHeight="1" x14ac:dyDescent="0.2">
      <c r="A27" s="156" t="s">
        <v>901</v>
      </c>
      <c r="B27" s="157" t="s">
        <v>943</v>
      </c>
      <c r="C27" s="158" t="s">
        <v>942</v>
      </c>
      <c r="D27" s="159">
        <v>3168</v>
      </c>
      <c r="E27" s="160">
        <v>4455132.0599999987</v>
      </c>
      <c r="F27" s="160">
        <v>4192572.0599999991</v>
      </c>
      <c r="G27" s="160">
        <v>262560</v>
      </c>
      <c r="H27" s="160">
        <v>62728</v>
      </c>
      <c r="I27" s="161">
        <v>1184509.0699999996</v>
      </c>
      <c r="J27" s="159">
        <v>2732</v>
      </c>
      <c r="K27" s="160">
        <v>4138782.2600000002</v>
      </c>
      <c r="L27" s="160">
        <v>4051422.2600000002</v>
      </c>
      <c r="M27" s="160">
        <v>87360</v>
      </c>
      <c r="N27" s="160">
        <v>49446</v>
      </c>
      <c r="O27" s="161">
        <v>1121024.7100000002</v>
      </c>
      <c r="P27" s="159">
        <v>2929</v>
      </c>
      <c r="Q27" s="160">
        <f t="shared" si="8"/>
        <v>4346310.6999999993</v>
      </c>
      <c r="R27" s="160">
        <v>4346310.6999999993</v>
      </c>
      <c r="S27" s="160">
        <v>0</v>
      </c>
      <c r="T27" s="160">
        <v>98957</v>
      </c>
      <c r="U27" s="161">
        <v>1133892.2200000002</v>
      </c>
      <c r="V27" s="129">
        <f t="shared" si="12"/>
        <v>-239</v>
      </c>
      <c r="W27" s="130">
        <f t="shared" si="12"/>
        <v>-108821.3599999994</v>
      </c>
      <c r="X27" s="130">
        <f t="shared" si="13"/>
        <v>36229</v>
      </c>
      <c r="Y27" s="131">
        <f t="shared" si="13"/>
        <v>-50616.849999999395</v>
      </c>
      <c r="Z27" s="132">
        <f t="shared" si="14"/>
        <v>197</v>
      </c>
      <c r="AA27" s="130">
        <f t="shared" si="14"/>
        <v>207528.43999999901</v>
      </c>
      <c r="AB27" s="130">
        <f t="shared" si="15"/>
        <v>49511</v>
      </c>
      <c r="AC27" s="131">
        <f t="shared" si="15"/>
        <v>12867.510000000009</v>
      </c>
    </row>
    <row r="28" spans="1:29" ht="12.75" customHeight="1" x14ac:dyDescent="0.2">
      <c r="A28" s="156" t="s">
        <v>901</v>
      </c>
      <c r="B28" s="157" t="s">
        <v>941</v>
      </c>
      <c r="C28" s="158" t="s">
        <v>940</v>
      </c>
      <c r="D28" s="159">
        <v>715</v>
      </c>
      <c r="E28" s="160">
        <v>872696.20000000007</v>
      </c>
      <c r="F28" s="160">
        <v>795656.20000000007</v>
      </c>
      <c r="G28" s="160">
        <v>77040</v>
      </c>
      <c r="H28" s="160">
        <v>0</v>
      </c>
      <c r="I28" s="161">
        <v>0</v>
      </c>
      <c r="J28" s="159">
        <v>752</v>
      </c>
      <c r="K28" s="160">
        <v>887262.66999999993</v>
      </c>
      <c r="L28" s="160">
        <v>860742.66999999993</v>
      </c>
      <c r="M28" s="160">
        <v>26520</v>
      </c>
      <c r="N28" s="160">
        <v>0</v>
      </c>
      <c r="O28" s="161">
        <v>0</v>
      </c>
      <c r="P28" s="159">
        <v>662</v>
      </c>
      <c r="Q28" s="160">
        <f t="shared" si="8"/>
        <v>831781.57</v>
      </c>
      <c r="R28" s="160">
        <v>831781.57</v>
      </c>
      <c r="S28" s="160">
        <v>0</v>
      </c>
      <c r="T28" s="160">
        <v>0</v>
      </c>
      <c r="U28" s="161">
        <v>0</v>
      </c>
      <c r="V28" s="129">
        <f t="shared" si="12"/>
        <v>-53</v>
      </c>
      <c r="W28" s="130">
        <f t="shared" si="12"/>
        <v>-40914.630000000121</v>
      </c>
      <c r="X28" s="130">
        <f t="shared" si="13"/>
        <v>0</v>
      </c>
      <c r="Y28" s="131">
        <f t="shared" si="13"/>
        <v>0</v>
      </c>
      <c r="Z28" s="132">
        <f t="shared" si="14"/>
        <v>-90</v>
      </c>
      <c r="AA28" s="130">
        <f t="shared" si="14"/>
        <v>-55481.099999999977</v>
      </c>
      <c r="AB28" s="130">
        <f t="shared" si="15"/>
        <v>0</v>
      </c>
      <c r="AC28" s="131">
        <f t="shared" si="15"/>
        <v>0</v>
      </c>
    </row>
    <row r="29" spans="1:29" x14ac:dyDescent="0.2">
      <c r="A29" s="156" t="s">
        <v>901</v>
      </c>
      <c r="B29" s="157" t="s">
        <v>939</v>
      </c>
      <c r="C29" s="158" t="s">
        <v>938</v>
      </c>
      <c r="D29" s="159">
        <v>2733</v>
      </c>
      <c r="E29" s="160">
        <v>4540297.96</v>
      </c>
      <c r="F29" s="160">
        <v>4312417.96</v>
      </c>
      <c r="G29" s="160">
        <v>227880</v>
      </c>
      <c r="H29" s="160">
        <v>101310</v>
      </c>
      <c r="I29" s="161">
        <v>0</v>
      </c>
      <c r="J29" s="159">
        <v>2569</v>
      </c>
      <c r="K29" s="160">
        <v>4612567.0999999996</v>
      </c>
      <c r="L29" s="160">
        <v>4543927.0999999996</v>
      </c>
      <c r="M29" s="160">
        <v>68640</v>
      </c>
      <c r="N29" s="160">
        <v>138898</v>
      </c>
      <c r="O29" s="161">
        <v>0</v>
      </c>
      <c r="P29" s="159">
        <v>2579</v>
      </c>
      <c r="Q29" s="160">
        <f t="shared" si="8"/>
        <v>4956817.7200000007</v>
      </c>
      <c r="R29" s="160">
        <v>4956817.7200000007</v>
      </c>
      <c r="S29" s="160">
        <v>0</v>
      </c>
      <c r="T29" s="160">
        <v>134815</v>
      </c>
      <c r="U29" s="161">
        <v>0</v>
      </c>
      <c r="V29" s="129">
        <f t="shared" si="12"/>
        <v>-154</v>
      </c>
      <c r="W29" s="130">
        <f t="shared" si="12"/>
        <v>416519.76000000071</v>
      </c>
      <c r="X29" s="130">
        <f t="shared" si="13"/>
        <v>33505</v>
      </c>
      <c r="Y29" s="131">
        <f t="shared" si="13"/>
        <v>0</v>
      </c>
      <c r="Z29" s="132">
        <f t="shared" si="14"/>
        <v>10</v>
      </c>
      <c r="AA29" s="130">
        <f t="shared" si="14"/>
        <v>344250.62000000104</v>
      </c>
      <c r="AB29" s="130">
        <f t="shared" si="15"/>
        <v>-4083</v>
      </c>
      <c r="AC29" s="131">
        <f t="shared" si="15"/>
        <v>0</v>
      </c>
    </row>
    <row r="30" spans="1:29" ht="12.75" customHeight="1" x14ac:dyDescent="0.2">
      <c r="A30" s="156" t="s">
        <v>901</v>
      </c>
      <c r="B30" s="157" t="s">
        <v>937</v>
      </c>
      <c r="C30" s="158" t="s">
        <v>936</v>
      </c>
      <c r="D30" s="159">
        <v>357</v>
      </c>
      <c r="E30" s="160">
        <v>374750.6</v>
      </c>
      <c r="F30" s="160">
        <v>326630.59999999998</v>
      </c>
      <c r="G30" s="160">
        <v>48120</v>
      </c>
      <c r="H30" s="160">
        <v>0</v>
      </c>
      <c r="I30" s="161">
        <v>0</v>
      </c>
      <c r="J30" s="159">
        <v>455</v>
      </c>
      <c r="K30" s="160">
        <v>434740.51</v>
      </c>
      <c r="L30" s="160">
        <v>421180.51</v>
      </c>
      <c r="M30" s="160">
        <v>13560</v>
      </c>
      <c r="N30" s="160">
        <v>0</v>
      </c>
      <c r="O30" s="161">
        <v>0</v>
      </c>
      <c r="P30" s="159">
        <v>433</v>
      </c>
      <c r="Q30" s="160">
        <f t="shared" si="8"/>
        <v>482328.85000000003</v>
      </c>
      <c r="R30" s="160">
        <v>482328.85000000003</v>
      </c>
      <c r="S30" s="160">
        <v>0</v>
      </c>
      <c r="T30" s="160">
        <v>0</v>
      </c>
      <c r="U30" s="161">
        <v>0</v>
      </c>
      <c r="V30" s="129">
        <f t="shared" si="12"/>
        <v>76</v>
      </c>
      <c r="W30" s="130">
        <f t="shared" si="12"/>
        <v>107578.25000000006</v>
      </c>
      <c r="X30" s="130">
        <f t="shared" si="13"/>
        <v>0</v>
      </c>
      <c r="Y30" s="131">
        <f t="shared" si="13"/>
        <v>0</v>
      </c>
      <c r="Z30" s="132">
        <f t="shared" si="14"/>
        <v>-22</v>
      </c>
      <c r="AA30" s="130">
        <f t="shared" si="14"/>
        <v>47588.340000000026</v>
      </c>
      <c r="AB30" s="130">
        <f t="shared" si="15"/>
        <v>0</v>
      </c>
      <c r="AC30" s="131">
        <f t="shared" si="15"/>
        <v>0</v>
      </c>
    </row>
    <row r="31" spans="1:29" x14ac:dyDescent="0.2">
      <c r="A31" s="156" t="s">
        <v>901</v>
      </c>
      <c r="B31" s="157" t="s">
        <v>935</v>
      </c>
      <c r="C31" s="158" t="s">
        <v>934</v>
      </c>
      <c r="D31" s="159">
        <v>260</v>
      </c>
      <c r="E31" s="160">
        <v>340383.2</v>
      </c>
      <c r="F31" s="160">
        <v>321663.2</v>
      </c>
      <c r="G31" s="160">
        <v>18720</v>
      </c>
      <c r="H31" s="160">
        <v>0</v>
      </c>
      <c r="I31" s="161">
        <v>0</v>
      </c>
      <c r="J31" s="159">
        <v>282</v>
      </c>
      <c r="K31" s="160">
        <v>283326.8</v>
      </c>
      <c r="L31" s="160">
        <v>276486.8</v>
      </c>
      <c r="M31" s="160">
        <v>6840</v>
      </c>
      <c r="N31" s="160">
        <v>0</v>
      </c>
      <c r="O31" s="161">
        <v>0</v>
      </c>
      <c r="P31" s="159">
        <v>255</v>
      </c>
      <c r="Q31" s="160">
        <f t="shared" si="8"/>
        <v>290996</v>
      </c>
      <c r="R31" s="160">
        <v>290996</v>
      </c>
      <c r="S31" s="160">
        <v>0</v>
      </c>
      <c r="T31" s="160">
        <v>0</v>
      </c>
      <c r="U31" s="161">
        <v>0</v>
      </c>
      <c r="V31" s="129">
        <f t="shared" si="12"/>
        <v>-5</v>
      </c>
      <c r="W31" s="130">
        <f t="shared" si="12"/>
        <v>-49387.200000000012</v>
      </c>
      <c r="X31" s="130">
        <f t="shared" si="13"/>
        <v>0</v>
      </c>
      <c r="Y31" s="131">
        <f t="shared" si="13"/>
        <v>0</v>
      </c>
      <c r="Z31" s="132">
        <f t="shared" si="14"/>
        <v>-27</v>
      </c>
      <c r="AA31" s="130">
        <f t="shared" si="14"/>
        <v>7669.2000000000116</v>
      </c>
      <c r="AB31" s="130">
        <f t="shared" si="15"/>
        <v>0</v>
      </c>
      <c r="AC31" s="131">
        <f t="shared" si="15"/>
        <v>0</v>
      </c>
    </row>
    <row r="32" spans="1:29" x14ac:dyDescent="0.2">
      <c r="A32" s="156" t="s">
        <v>901</v>
      </c>
      <c r="B32" s="157" t="s">
        <v>933</v>
      </c>
      <c r="C32" s="158" t="s">
        <v>932</v>
      </c>
      <c r="D32" s="159">
        <v>512</v>
      </c>
      <c r="E32" s="160">
        <v>236238</v>
      </c>
      <c r="F32" s="160">
        <v>198198</v>
      </c>
      <c r="G32" s="160">
        <v>38040</v>
      </c>
      <c r="H32" s="160">
        <v>0</v>
      </c>
      <c r="I32" s="161">
        <v>0</v>
      </c>
      <c r="J32" s="159">
        <v>623</v>
      </c>
      <c r="K32" s="160">
        <v>283389</v>
      </c>
      <c r="L32" s="160">
        <v>270309</v>
      </c>
      <c r="M32" s="160">
        <v>13080</v>
      </c>
      <c r="N32" s="160">
        <v>0</v>
      </c>
      <c r="O32" s="161">
        <v>0</v>
      </c>
      <c r="P32" s="159">
        <v>604</v>
      </c>
      <c r="Q32" s="160">
        <f t="shared" si="8"/>
        <v>277315</v>
      </c>
      <c r="R32" s="160">
        <v>277315</v>
      </c>
      <c r="S32" s="160">
        <v>0</v>
      </c>
      <c r="T32" s="160">
        <v>0</v>
      </c>
      <c r="U32" s="161">
        <v>0</v>
      </c>
      <c r="V32" s="129">
        <f t="shared" si="12"/>
        <v>92</v>
      </c>
      <c r="W32" s="130">
        <f t="shared" si="12"/>
        <v>41077</v>
      </c>
      <c r="X32" s="130">
        <f t="shared" si="13"/>
        <v>0</v>
      </c>
      <c r="Y32" s="131">
        <f t="shared" si="13"/>
        <v>0</v>
      </c>
      <c r="Z32" s="132">
        <f t="shared" si="14"/>
        <v>-19</v>
      </c>
      <c r="AA32" s="130">
        <f t="shared" si="14"/>
        <v>-6074</v>
      </c>
      <c r="AB32" s="130">
        <f t="shared" si="15"/>
        <v>0</v>
      </c>
      <c r="AC32" s="131">
        <f t="shared" si="15"/>
        <v>0</v>
      </c>
    </row>
    <row r="33" spans="1:29" x14ac:dyDescent="0.2">
      <c r="A33" s="156" t="s">
        <v>901</v>
      </c>
      <c r="B33" s="157" t="s">
        <v>931</v>
      </c>
      <c r="C33" s="158" t="s">
        <v>930</v>
      </c>
      <c r="D33" s="159">
        <v>0</v>
      </c>
      <c r="E33" s="160">
        <v>191</v>
      </c>
      <c r="F33" s="160">
        <v>191</v>
      </c>
      <c r="G33" s="160">
        <v>0</v>
      </c>
      <c r="H33" s="160">
        <v>0</v>
      </c>
      <c r="I33" s="161">
        <v>0</v>
      </c>
      <c r="J33" s="159">
        <v>0</v>
      </c>
      <c r="K33" s="160">
        <v>128</v>
      </c>
      <c r="L33" s="160">
        <v>128</v>
      </c>
      <c r="M33" s="160">
        <v>0</v>
      </c>
      <c r="N33" s="160">
        <v>0</v>
      </c>
      <c r="O33" s="161">
        <v>0</v>
      </c>
      <c r="P33" s="159">
        <v>0</v>
      </c>
      <c r="Q33" s="160">
        <f t="shared" si="8"/>
        <v>186</v>
      </c>
      <c r="R33" s="160">
        <v>186</v>
      </c>
      <c r="S33" s="160">
        <v>0</v>
      </c>
      <c r="T33" s="160">
        <v>0</v>
      </c>
      <c r="U33" s="161">
        <v>0</v>
      </c>
      <c r="V33" s="129">
        <f t="shared" si="12"/>
        <v>0</v>
      </c>
      <c r="W33" s="130">
        <f t="shared" si="12"/>
        <v>-5</v>
      </c>
      <c r="X33" s="130">
        <f t="shared" si="13"/>
        <v>0</v>
      </c>
      <c r="Y33" s="131">
        <f t="shared" si="13"/>
        <v>0</v>
      </c>
      <c r="Z33" s="132">
        <f t="shared" si="14"/>
        <v>0</v>
      </c>
      <c r="AA33" s="130">
        <f t="shared" si="14"/>
        <v>58</v>
      </c>
      <c r="AB33" s="130">
        <f t="shared" si="15"/>
        <v>0</v>
      </c>
      <c r="AC33" s="131">
        <f t="shared" si="15"/>
        <v>0</v>
      </c>
    </row>
    <row r="34" spans="1:29" x14ac:dyDescent="0.2">
      <c r="A34" s="156" t="s">
        <v>901</v>
      </c>
      <c r="B34" s="157" t="s">
        <v>929</v>
      </c>
      <c r="C34" s="158" t="s">
        <v>928</v>
      </c>
      <c r="D34" s="159">
        <v>3121</v>
      </c>
      <c r="E34" s="160">
        <v>4489932.8999999994</v>
      </c>
      <c r="F34" s="160">
        <v>4284372.8999999994</v>
      </c>
      <c r="G34" s="160">
        <v>205560</v>
      </c>
      <c r="H34" s="160">
        <v>2400</v>
      </c>
      <c r="I34" s="161">
        <v>7758182.5399999991</v>
      </c>
      <c r="J34" s="159">
        <v>3025</v>
      </c>
      <c r="K34" s="160">
        <v>4270395.5000000009</v>
      </c>
      <c r="L34" s="160">
        <v>4198155.5000000009</v>
      </c>
      <c r="M34" s="160">
        <v>72240</v>
      </c>
      <c r="N34" s="160">
        <v>18940.010000000002</v>
      </c>
      <c r="O34" s="161">
        <v>8352727.1199999992</v>
      </c>
      <c r="P34" s="159">
        <v>3276</v>
      </c>
      <c r="Q34" s="160">
        <f t="shared" si="8"/>
        <v>4370839.0199999996</v>
      </c>
      <c r="R34" s="160">
        <v>4370839.0199999996</v>
      </c>
      <c r="S34" s="160">
        <v>0</v>
      </c>
      <c r="T34" s="160">
        <v>16859.989999999998</v>
      </c>
      <c r="U34" s="161">
        <v>9300069.1699999999</v>
      </c>
      <c r="V34" s="129">
        <f t="shared" si="12"/>
        <v>155</v>
      </c>
      <c r="W34" s="130">
        <f t="shared" si="12"/>
        <v>-119093.87999999989</v>
      </c>
      <c r="X34" s="130">
        <f t="shared" si="13"/>
        <v>14459.989999999998</v>
      </c>
      <c r="Y34" s="131">
        <f t="shared" si="13"/>
        <v>1541886.6300000008</v>
      </c>
      <c r="Z34" s="132">
        <f t="shared" si="14"/>
        <v>251</v>
      </c>
      <c r="AA34" s="130">
        <f t="shared" si="14"/>
        <v>100443.51999999862</v>
      </c>
      <c r="AB34" s="130">
        <f t="shared" si="15"/>
        <v>-2080.0200000000041</v>
      </c>
      <c r="AC34" s="131">
        <f t="shared" si="15"/>
        <v>947342.05000000075</v>
      </c>
    </row>
    <row r="35" spans="1:29" ht="12.75" customHeight="1" x14ac:dyDescent="0.2">
      <c r="A35" s="156" t="s">
        <v>901</v>
      </c>
      <c r="B35" s="157" t="s">
        <v>927</v>
      </c>
      <c r="C35" s="158" t="s">
        <v>926</v>
      </c>
      <c r="D35" s="159">
        <v>0</v>
      </c>
      <c r="E35" s="160">
        <v>420760</v>
      </c>
      <c r="F35" s="160">
        <v>405280</v>
      </c>
      <c r="G35" s="160">
        <v>15480</v>
      </c>
      <c r="H35" s="160">
        <v>0</v>
      </c>
      <c r="I35" s="161">
        <v>0</v>
      </c>
      <c r="J35" s="159">
        <v>0</v>
      </c>
      <c r="K35" s="160">
        <v>340219</v>
      </c>
      <c r="L35" s="160">
        <v>335179</v>
      </c>
      <c r="M35" s="160">
        <v>5040</v>
      </c>
      <c r="N35" s="160">
        <v>0</v>
      </c>
      <c r="O35" s="161">
        <v>0</v>
      </c>
      <c r="P35" s="159">
        <v>0</v>
      </c>
      <c r="Q35" s="160">
        <f t="shared" si="8"/>
        <v>404140</v>
      </c>
      <c r="R35" s="160">
        <v>404140</v>
      </c>
      <c r="S35" s="160">
        <v>0</v>
      </c>
      <c r="T35" s="160">
        <v>0</v>
      </c>
      <c r="U35" s="161">
        <v>0</v>
      </c>
      <c r="V35" s="129">
        <f t="shared" si="12"/>
        <v>0</v>
      </c>
      <c r="W35" s="130">
        <f t="shared" si="12"/>
        <v>-16620</v>
      </c>
      <c r="X35" s="130">
        <f t="shared" si="13"/>
        <v>0</v>
      </c>
      <c r="Y35" s="131">
        <f t="shared" si="13"/>
        <v>0</v>
      </c>
      <c r="Z35" s="132">
        <f t="shared" si="14"/>
        <v>0</v>
      </c>
      <c r="AA35" s="130">
        <f t="shared" si="14"/>
        <v>63921</v>
      </c>
      <c r="AB35" s="130">
        <f t="shared" si="15"/>
        <v>0</v>
      </c>
      <c r="AC35" s="131">
        <f t="shared" si="15"/>
        <v>0</v>
      </c>
    </row>
    <row r="36" spans="1:29" ht="12.75" customHeight="1" x14ac:dyDescent="0.2">
      <c r="A36" s="156" t="s">
        <v>901</v>
      </c>
      <c r="B36" s="157" t="s">
        <v>925</v>
      </c>
      <c r="C36" s="158" t="s">
        <v>924</v>
      </c>
      <c r="D36" s="159">
        <v>0</v>
      </c>
      <c r="E36" s="160">
        <v>335130</v>
      </c>
      <c r="F36" s="160">
        <v>321810</v>
      </c>
      <c r="G36" s="160">
        <v>13320</v>
      </c>
      <c r="H36" s="160">
        <v>0</v>
      </c>
      <c r="I36" s="161">
        <v>0</v>
      </c>
      <c r="J36" s="159">
        <v>0</v>
      </c>
      <c r="K36" s="160">
        <v>332010</v>
      </c>
      <c r="L36" s="160">
        <v>327810</v>
      </c>
      <c r="M36" s="160">
        <v>4200</v>
      </c>
      <c r="N36" s="160">
        <v>0</v>
      </c>
      <c r="O36" s="161">
        <v>0</v>
      </c>
      <c r="P36" s="159">
        <v>0</v>
      </c>
      <c r="Q36" s="160">
        <f t="shared" si="8"/>
        <v>447480</v>
      </c>
      <c r="R36" s="160">
        <v>447480</v>
      </c>
      <c r="S36" s="160">
        <v>0</v>
      </c>
      <c r="T36" s="160">
        <v>0</v>
      </c>
      <c r="U36" s="161">
        <v>0</v>
      </c>
      <c r="V36" s="129">
        <f t="shared" si="12"/>
        <v>0</v>
      </c>
      <c r="W36" s="130">
        <f t="shared" si="12"/>
        <v>112350</v>
      </c>
      <c r="X36" s="130">
        <f t="shared" si="13"/>
        <v>0</v>
      </c>
      <c r="Y36" s="131">
        <f t="shared" si="13"/>
        <v>0</v>
      </c>
      <c r="Z36" s="132">
        <f t="shared" si="14"/>
        <v>0</v>
      </c>
      <c r="AA36" s="130">
        <f t="shared" si="14"/>
        <v>115470</v>
      </c>
      <c r="AB36" s="130">
        <f t="shared" si="15"/>
        <v>0</v>
      </c>
      <c r="AC36" s="131">
        <f t="shared" si="15"/>
        <v>0</v>
      </c>
    </row>
    <row r="37" spans="1:29" ht="12.75" customHeight="1" x14ac:dyDescent="0.2">
      <c r="A37" s="156" t="s">
        <v>901</v>
      </c>
      <c r="B37" s="157" t="s">
        <v>923</v>
      </c>
      <c r="C37" s="158" t="s">
        <v>922</v>
      </c>
      <c r="D37" s="159">
        <v>0</v>
      </c>
      <c r="E37" s="160">
        <v>368281</v>
      </c>
      <c r="F37" s="160">
        <v>358681</v>
      </c>
      <c r="G37" s="160">
        <v>9600</v>
      </c>
      <c r="H37" s="160">
        <v>0</v>
      </c>
      <c r="I37" s="161">
        <v>0</v>
      </c>
      <c r="J37" s="159">
        <v>0</v>
      </c>
      <c r="K37" s="160">
        <v>429822</v>
      </c>
      <c r="L37" s="160">
        <v>426582</v>
      </c>
      <c r="M37" s="160">
        <v>3240</v>
      </c>
      <c r="N37" s="160">
        <v>0</v>
      </c>
      <c r="O37" s="161">
        <v>0</v>
      </c>
      <c r="P37" s="159">
        <v>0</v>
      </c>
      <c r="Q37" s="160">
        <f t="shared" si="8"/>
        <v>487320</v>
      </c>
      <c r="R37" s="160">
        <v>487320</v>
      </c>
      <c r="S37" s="160">
        <v>0</v>
      </c>
      <c r="T37" s="160">
        <v>0</v>
      </c>
      <c r="U37" s="161">
        <v>0</v>
      </c>
      <c r="V37" s="129">
        <f t="shared" si="12"/>
        <v>0</v>
      </c>
      <c r="W37" s="130">
        <f t="shared" si="12"/>
        <v>119039</v>
      </c>
      <c r="X37" s="130">
        <f t="shared" si="13"/>
        <v>0</v>
      </c>
      <c r="Y37" s="131">
        <f t="shared" si="13"/>
        <v>0</v>
      </c>
      <c r="Z37" s="132">
        <f t="shared" si="14"/>
        <v>0</v>
      </c>
      <c r="AA37" s="130">
        <f t="shared" si="14"/>
        <v>57498</v>
      </c>
      <c r="AB37" s="130">
        <f t="shared" si="15"/>
        <v>0</v>
      </c>
      <c r="AC37" s="131">
        <f t="shared" si="15"/>
        <v>0</v>
      </c>
    </row>
    <row r="38" spans="1:29" ht="12.75" customHeight="1" x14ac:dyDescent="0.2">
      <c r="A38" s="156" t="s">
        <v>901</v>
      </c>
      <c r="B38" s="157" t="s">
        <v>921</v>
      </c>
      <c r="C38" s="158" t="s">
        <v>920</v>
      </c>
      <c r="D38" s="159">
        <v>212</v>
      </c>
      <c r="E38" s="160">
        <v>189972.19999999998</v>
      </c>
      <c r="F38" s="160">
        <v>165132.19999999998</v>
      </c>
      <c r="G38" s="160">
        <v>24840</v>
      </c>
      <c r="H38" s="160">
        <v>0</v>
      </c>
      <c r="I38" s="161">
        <v>0</v>
      </c>
      <c r="J38" s="159">
        <v>226</v>
      </c>
      <c r="K38" s="160">
        <v>213093.97</v>
      </c>
      <c r="L38" s="160">
        <v>203493.97</v>
      </c>
      <c r="M38" s="160">
        <v>9600</v>
      </c>
      <c r="N38" s="160">
        <v>0</v>
      </c>
      <c r="O38" s="161">
        <v>0</v>
      </c>
      <c r="P38" s="159">
        <v>156</v>
      </c>
      <c r="Q38" s="160">
        <f t="shared" si="8"/>
        <v>235638.75</v>
      </c>
      <c r="R38" s="160">
        <v>235638.75</v>
      </c>
      <c r="S38" s="160">
        <v>0</v>
      </c>
      <c r="T38" s="160">
        <v>0</v>
      </c>
      <c r="U38" s="161">
        <v>0</v>
      </c>
      <c r="V38" s="129">
        <f t="shared" si="12"/>
        <v>-56</v>
      </c>
      <c r="W38" s="130">
        <f t="shared" si="12"/>
        <v>45666.550000000017</v>
      </c>
      <c r="X38" s="130">
        <f t="shared" si="13"/>
        <v>0</v>
      </c>
      <c r="Y38" s="131">
        <f t="shared" si="13"/>
        <v>0</v>
      </c>
      <c r="Z38" s="132">
        <f t="shared" si="14"/>
        <v>-70</v>
      </c>
      <c r="AA38" s="130">
        <f t="shared" si="14"/>
        <v>22544.78</v>
      </c>
      <c r="AB38" s="130">
        <f t="shared" si="15"/>
        <v>0</v>
      </c>
      <c r="AC38" s="131">
        <f t="shared" si="15"/>
        <v>0</v>
      </c>
    </row>
    <row r="39" spans="1:29" ht="12.75" customHeight="1" x14ac:dyDescent="0.2">
      <c r="A39" s="156" t="s">
        <v>901</v>
      </c>
      <c r="B39" s="157" t="s">
        <v>919</v>
      </c>
      <c r="C39" s="158" t="s">
        <v>918</v>
      </c>
      <c r="D39" s="159">
        <v>637</v>
      </c>
      <c r="E39" s="160">
        <v>654358.1</v>
      </c>
      <c r="F39" s="160">
        <v>601438.1</v>
      </c>
      <c r="G39" s="160">
        <v>52920</v>
      </c>
      <c r="H39" s="160">
        <v>0</v>
      </c>
      <c r="I39" s="161">
        <v>0</v>
      </c>
      <c r="J39" s="159">
        <v>607</v>
      </c>
      <c r="K39" s="160">
        <v>720265.77</v>
      </c>
      <c r="L39" s="160">
        <v>702865.77</v>
      </c>
      <c r="M39" s="160">
        <v>17400</v>
      </c>
      <c r="N39" s="160">
        <v>0</v>
      </c>
      <c r="O39" s="161">
        <v>0</v>
      </c>
      <c r="P39" s="159">
        <v>558</v>
      </c>
      <c r="Q39" s="160">
        <f t="shared" ref="Q39:Q70" si="16">SUM(R39:S39)</f>
        <v>766597.67999999993</v>
      </c>
      <c r="R39" s="160">
        <v>766597.67999999993</v>
      </c>
      <c r="S39" s="160">
        <v>0</v>
      </c>
      <c r="T39" s="160">
        <v>0</v>
      </c>
      <c r="U39" s="161">
        <v>0</v>
      </c>
      <c r="V39" s="129">
        <f t="shared" si="12"/>
        <v>-79</v>
      </c>
      <c r="W39" s="130">
        <f t="shared" si="12"/>
        <v>112239.57999999996</v>
      </c>
      <c r="X39" s="130">
        <f t="shared" si="13"/>
        <v>0</v>
      </c>
      <c r="Y39" s="131">
        <f t="shared" si="13"/>
        <v>0</v>
      </c>
      <c r="Z39" s="132">
        <f t="shared" si="14"/>
        <v>-49</v>
      </c>
      <c r="AA39" s="130">
        <f t="shared" si="14"/>
        <v>46331.909999999916</v>
      </c>
      <c r="AB39" s="130">
        <f t="shared" si="15"/>
        <v>0</v>
      </c>
      <c r="AC39" s="131">
        <f t="shared" si="15"/>
        <v>0</v>
      </c>
    </row>
    <row r="40" spans="1:29" x14ac:dyDescent="0.2">
      <c r="A40" s="156" t="s">
        <v>901</v>
      </c>
      <c r="B40" s="157" t="s">
        <v>917</v>
      </c>
      <c r="C40" s="158" t="s">
        <v>916</v>
      </c>
      <c r="D40" s="159">
        <v>1325</v>
      </c>
      <c r="E40" s="160">
        <v>567725.5</v>
      </c>
      <c r="F40" s="160">
        <v>504245.50000000006</v>
      </c>
      <c r="G40" s="160">
        <v>63480</v>
      </c>
      <c r="H40" s="160">
        <v>0</v>
      </c>
      <c r="I40" s="161">
        <v>0</v>
      </c>
      <c r="J40" s="159">
        <v>2564</v>
      </c>
      <c r="K40" s="160">
        <v>769514.5</v>
      </c>
      <c r="L40" s="160">
        <v>750674.5</v>
      </c>
      <c r="M40" s="160">
        <v>18840</v>
      </c>
      <c r="N40" s="160">
        <v>0</v>
      </c>
      <c r="O40" s="161">
        <v>0</v>
      </c>
      <c r="P40" s="159">
        <v>1350</v>
      </c>
      <c r="Q40" s="160">
        <f t="shared" si="16"/>
        <v>724775.52</v>
      </c>
      <c r="R40" s="160">
        <v>724775.52</v>
      </c>
      <c r="S40" s="160">
        <v>0</v>
      </c>
      <c r="T40" s="160">
        <v>0</v>
      </c>
      <c r="U40" s="161">
        <v>0</v>
      </c>
      <c r="V40" s="129">
        <f t="shared" si="12"/>
        <v>25</v>
      </c>
      <c r="W40" s="130">
        <f t="shared" si="12"/>
        <v>157050.02000000002</v>
      </c>
      <c r="X40" s="130">
        <f t="shared" si="13"/>
        <v>0</v>
      </c>
      <c r="Y40" s="131">
        <f t="shared" si="13"/>
        <v>0</v>
      </c>
      <c r="Z40" s="132">
        <f t="shared" si="14"/>
        <v>-1214</v>
      </c>
      <c r="AA40" s="130">
        <f t="shared" si="14"/>
        <v>-44738.979999999981</v>
      </c>
      <c r="AB40" s="130">
        <f t="shared" si="15"/>
        <v>0</v>
      </c>
      <c r="AC40" s="131">
        <f t="shared" si="15"/>
        <v>0</v>
      </c>
    </row>
    <row r="41" spans="1:29" x14ac:dyDescent="0.2">
      <c r="A41" s="156" t="s">
        <v>901</v>
      </c>
      <c r="B41" s="157" t="s">
        <v>915</v>
      </c>
      <c r="C41" s="158" t="s">
        <v>914</v>
      </c>
      <c r="D41" s="159">
        <v>96</v>
      </c>
      <c r="E41" s="160">
        <v>64867.299999999996</v>
      </c>
      <c r="F41" s="160">
        <v>51547.299999999996</v>
      </c>
      <c r="G41" s="160">
        <v>13320</v>
      </c>
      <c r="H41" s="160">
        <v>0</v>
      </c>
      <c r="I41" s="161">
        <v>0</v>
      </c>
      <c r="J41" s="159">
        <v>546</v>
      </c>
      <c r="K41" s="160">
        <v>143930.1</v>
      </c>
      <c r="L41" s="160">
        <v>139130.1</v>
      </c>
      <c r="M41" s="160">
        <v>4800</v>
      </c>
      <c r="N41" s="160">
        <v>0</v>
      </c>
      <c r="O41" s="161">
        <v>0</v>
      </c>
      <c r="P41" s="159">
        <v>119</v>
      </c>
      <c r="Q41" s="160">
        <f t="shared" si="16"/>
        <v>97187.860000000015</v>
      </c>
      <c r="R41" s="160">
        <v>97187.860000000015</v>
      </c>
      <c r="S41" s="160">
        <v>0</v>
      </c>
      <c r="T41" s="160">
        <v>0</v>
      </c>
      <c r="U41" s="161">
        <v>0</v>
      </c>
      <c r="V41" s="129">
        <f t="shared" si="12"/>
        <v>23</v>
      </c>
      <c r="W41" s="130">
        <f t="shared" si="12"/>
        <v>32320.560000000019</v>
      </c>
      <c r="X41" s="130">
        <f t="shared" si="13"/>
        <v>0</v>
      </c>
      <c r="Y41" s="131">
        <f t="shared" si="13"/>
        <v>0</v>
      </c>
      <c r="Z41" s="132">
        <f t="shared" si="14"/>
        <v>-427</v>
      </c>
      <c r="AA41" s="130">
        <f t="shared" si="14"/>
        <v>-46742.239999999991</v>
      </c>
      <c r="AB41" s="130">
        <f t="shared" si="15"/>
        <v>0</v>
      </c>
      <c r="AC41" s="131">
        <f t="shared" si="15"/>
        <v>0</v>
      </c>
    </row>
    <row r="42" spans="1:29" x14ac:dyDescent="0.2">
      <c r="A42" s="156" t="s">
        <v>901</v>
      </c>
      <c r="B42" s="157" t="s">
        <v>913</v>
      </c>
      <c r="C42" s="158" t="s">
        <v>912</v>
      </c>
      <c r="D42" s="159">
        <v>3287</v>
      </c>
      <c r="E42" s="160">
        <v>1355400.9</v>
      </c>
      <c r="F42" s="160">
        <v>1289880.8999999999</v>
      </c>
      <c r="G42" s="160">
        <v>65520</v>
      </c>
      <c r="H42" s="160">
        <v>0</v>
      </c>
      <c r="I42" s="161">
        <v>0</v>
      </c>
      <c r="J42" s="159">
        <v>2369</v>
      </c>
      <c r="K42" s="160">
        <v>1076787.52</v>
      </c>
      <c r="L42" s="160">
        <v>1056147.52</v>
      </c>
      <c r="M42" s="160">
        <v>20640</v>
      </c>
      <c r="N42" s="160">
        <v>0</v>
      </c>
      <c r="O42" s="161">
        <v>0</v>
      </c>
      <c r="P42" s="159">
        <v>2861</v>
      </c>
      <c r="Q42" s="160">
        <f t="shared" si="16"/>
        <v>929719.28</v>
      </c>
      <c r="R42" s="160">
        <v>929719.28</v>
      </c>
      <c r="S42" s="160">
        <v>0</v>
      </c>
      <c r="T42" s="160">
        <v>0</v>
      </c>
      <c r="U42" s="161">
        <v>0</v>
      </c>
      <c r="V42" s="129">
        <f t="shared" si="12"/>
        <v>-426</v>
      </c>
      <c r="W42" s="130">
        <f t="shared" si="12"/>
        <v>-425681.61999999988</v>
      </c>
      <c r="X42" s="130">
        <f t="shared" si="13"/>
        <v>0</v>
      </c>
      <c r="Y42" s="131">
        <f t="shared" si="13"/>
        <v>0</v>
      </c>
      <c r="Z42" s="132">
        <f t="shared" si="14"/>
        <v>492</v>
      </c>
      <c r="AA42" s="130">
        <f t="shared" si="14"/>
        <v>-147068.24</v>
      </c>
      <c r="AB42" s="130">
        <f t="shared" si="15"/>
        <v>0</v>
      </c>
      <c r="AC42" s="131">
        <f t="shared" si="15"/>
        <v>0</v>
      </c>
    </row>
    <row r="43" spans="1:29" x14ac:dyDescent="0.2">
      <c r="A43" s="156" t="s">
        <v>901</v>
      </c>
      <c r="B43" s="157" t="s">
        <v>911</v>
      </c>
      <c r="C43" s="158" t="s">
        <v>910</v>
      </c>
      <c r="D43" s="159">
        <v>0</v>
      </c>
      <c r="E43" s="160">
        <v>140442</v>
      </c>
      <c r="F43" s="160">
        <v>132762</v>
      </c>
      <c r="G43" s="160">
        <v>7680</v>
      </c>
      <c r="H43" s="160">
        <v>0</v>
      </c>
      <c r="I43" s="161">
        <v>0</v>
      </c>
      <c r="J43" s="159">
        <v>0</v>
      </c>
      <c r="K43" s="160">
        <v>140080</v>
      </c>
      <c r="L43" s="160">
        <v>136960</v>
      </c>
      <c r="M43" s="160">
        <v>3120</v>
      </c>
      <c r="N43" s="160">
        <v>0</v>
      </c>
      <c r="O43" s="161">
        <v>0</v>
      </c>
      <c r="P43" s="159">
        <v>0</v>
      </c>
      <c r="Q43" s="160">
        <f t="shared" si="16"/>
        <v>190960</v>
      </c>
      <c r="R43" s="160">
        <v>190960</v>
      </c>
      <c r="S43" s="160">
        <v>0</v>
      </c>
      <c r="T43" s="160">
        <v>0</v>
      </c>
      <c r="U43" s="161">
        <v>0</v>
      </c>
      <c r="V43" s="129">
        <f t="shared" si="12"/>
        <v>0</v>
      </c>
      <c r="W43" s="130">
        <f t="shared" si="12"/>
        <v>50518</v>
      </c>
      <c r="X43" s="130">
        <f t="shared" si="13"/>
        <v>0</v>
      </c>
      <c r="Y43" s="131">
        <f t="shared" si="13"/>
        <v>0</v>
      </c>
      <c r="Z43" s="132">
        <f t="shared" si="14"/>
        <v>0</v>
      </c>
      <c r="AA43" s="130">
        <f t="shared" si="14"/>
        <v>50880</v>
      </c>
      <c r="AB43" s="130">
        <f t="shared" si="15"/>
        <v>0</v>
      </c>
      <c r="AC43" s="131">
        <f t="shared" si="15"/>
        <v>0</v>
      </c>
    </row>
    <row r="44" spans="1:29" x14ac:dyDescent="0.2">
      <c r="A44" s="156" t="s">
        <v>901</v>
      </c>
      <c r="B44" s="157" t="s">
        <v>909</v>
      </c>
      <c r="C44" s="158" t="s">
        <v>908</v>
      </c>
      <c r="D44" s="159">
        <v>342</v>
      </c>
      <c r="E44" s="160">
        <v>285746.2</v>
      </c>
      <c r="F44" s="160">
        <v>232706.2</v>
      </c>
      <c r="G44" s="160">
        <v>53040</v>
      </c>
      <c r="H44" s="160">
        <v>0</v>
      </c>
      <c r="I44" s="161">
        <v>0</v>
      </c>
      <c r="J44" s="159">
        <v>340</v>
      </c>
      <c r="K44" s="160">
        <v>300445.75</v>
      </c>
      <c r="L44" s="160">
        <v>279805.75</v>
      </c>
      <c r="M44" s="160">
        <v>20640</v>
      </c>
      <c r="N44" s="160">
        <v>0</v>
      </c>
      <c r="O44" s="161">
        <v>0</v>
      </c>
      <c r="P44" s="159">
        <v>257</v>
      </c>
      <c r="Q44" s="160">
        <f t="shared" si="16"/>
        <v>234252.19</v>
      </c>
      <c r="R44" s="160">
        <v>234252.19</v>
      </c>
      <c r="S44" s="160">
        <v>0</v>
      </c>
      <c r="T44" s="160">
        <v>0</v>
      </c>
      <c r="U44" s="161">
        <v>0</v>
      </c>
      <c r="V44" s="129">
        <f t="shared" si="12"/>
        <v>-85</v>
      </c>
      <c r="W44" s="130">
        <f t="shared" si="12"/>
        <v>-51494.010000000009</v>
      </c>
      <c r="X44" s="130">
        <f t="shared" si="13"/>
        <v>0</v>
      </c>
      <c r="Y44" s="131">
        <f t="shared" si="13"/>
        <v>0</v>
      </c>
      <c r="Z44" s="132">
        <f t="shared" si="14"/>
        <v>-83</v>
      </c>
      <c r="AA44" s="130">
        <f t="shared" si="14"/>
        <v>-66193.56</v>
      </c>
      <c r="AB44" s="130">
        <f t="shared" si="15"/>
        <v>0</v>
      </c>
      <c r="AC44" s="131">
        <f t="shared" si="15"/>
        <v>0</v>
      </c>
    </row>
    <row r="45" spans="1:29" ht="12.75" customHeight="1" x14ac:dyDescent="0.2">
      <c r="A45" s="156" t="s">
        <v>901</v>
      </c>
      <c r="B45" s="157" t="s">
        <v>907</v>
      </c>
      <c r="C45" s="158" t="s">
        <v>906</v>
      </c>
      <c r="D45" s="159">
        <v>1059</v>
      </c>
      <c r="E45" s="160">
        <v>489928.3</v>
      </c>
      <c r="F45" s="160">
        <v>415288.3</v>
      </c>
      <c r="G45" s="160">
        <v>74640</v>
      </c>
      <c r="H45" s="160">
        <v>0</v>
      </c>
      <c r="I45" s="161">
        <v>0</v>
      </c>
      <c r="J45" s="159">
        <v>1131</v>
      </c>
      <c r="K45" s="160">
        <v>488215.54</v>
      </c>
      <c r="L45" s="160">
        <v>464575.54</v>
      </c>
      <c r="M45" s="160">
        <v>23640</v>
      </c>
      <c r="N45" s="160">
        <v>0</v>
      </c>
      <c r="O45" s="161">
        <v>0</v>
      </c>
      <c r="P45" s="159">
        <v>1106</v>
      </c>
      <c r="Q45" s="160">
        <f t="shared" si="16"/>
        <v>478061.36</v>
      </c>
      <c r="R45" s="160">
        <v>478061.36</v>
      </c>
      <c r="S45" s="160">
        <v>0</v>
      </c>
      <c r="T45" s="160">
        <v>0</v>
      </c>
      <c r="U45" s="161">
        <v>0</v>
      </c>
      <c r="V45" s="129">
        <f t="shared" si="12"/>
        <v>47</v>
      </c>
      <c r="W45" s="130">
        <f t="shared" si="12"/>
        <v>-11866.940000000002</v>
      </c>
      <c r="X45" s="130">
        <f t="shared" si="13"/>
        <v>0</v>
      </c>
      <c r="Y45" s="131">
        <f t="shared" si="13"/>
        <v>0</v>
      </c>
      <c r="Z45" s="132">
        <f t="shared" si="14"/>
        <v>-25</v>
      </c>
      <c r="AA45" s="130">
        <f t="shared" si="14"/>
        <v>-10154.179999999993</v>
      </c>
      <c r="AB45" s="130">
        <f t="shared" si="15"/>
        <v>0</v>
      </c>
      <c r="AC45" s="131">
        <f t="shared" si="15"/>
        <v>0</v>
      </c>
    </row>
    <row r="46" spans="1:29" ht="12.75" customHeight="1" x14ac:dyDescent="0.2">
      <c r="A46" s="156" t="s">
        <v>901</v>
      </c>
      <c r="B46" s="157" t="s">
        <v>905</v>
      </c>
      <c r="C46" s="158" t="s">
        <v>904</v>
      </c>
      <c r="D46" s="159">
        <v>524</v>
      </c>
      <c r="E46" s="160">
        <v>2793877.5999999996</v>
      </c>
      <c r="F46" s="160">
        <v>2677837.5999999996</v>
      </c>
      <c r="G46" s="160">
        <v>116040</v>
      </c>
      <c r="H46" s="160">
        <v>5000</v>
      </c>
      <c r="I46" s="161">
        <v>0</v>
      </c>
      <c r="J46" s="159">
        <v>3181</v>
      </c>
      <c r="K46" s="160">
        <v>4133205.5000000009</v>
      </c>
      <c r="L46" s="160">
        <v>4039965.5000000009</v>
      </c>
      <c r="M46" s="160">
        <v>93240</v>
      </c>
      <c r="N46" s="160">
        <v>241620</v>
      </c>
      <c r="O46" s="161">
        <v>0</v>
      </c>
      <c r="P46" s="159">
        <v>4051</v>
      </c>
      <c r="Q46" s="160">
        <f t="shared" si="16"/>
        <v>6069800.0799999982</v>
      </c>
      <c r="R46" s="160">
        <v>6069800.0799999982</v>
      </c>
      <c r="S46" s="160">
        <v>0</v>
      </c>
      <c r="T46" s="160">
        <v>320473</v>
      </c>
      <c r="U46" s="161">
        <v>0</v>
      </c>
      <c r="V46" s="129">
        <f t="shared" si="12"/>
        <v>3527</v>
      </c>
      <c r="W46" s="130">
        <f t="shared" si="12"/>
        <v>3275922.4799999986</v>
      </c>
      <c r="X46" s="130">
        <f t="shared" si="13"/>
        <v>315473</v>
      </c>
      <c r="Y46" s="131">
        <f t="shared" si="13"/>
        <v>0</v>
      </c>
      <c r="Z46" s="132">
        <f t="shared" si="14"/>
        <v>870</v>
      </c>
      <c r="AA46" s="130">
        <f t="shared" si="14"/>
        <v>1936594.5799999973</v>
      </c>
      <c r="AB46" s="130">
        <f t="shared" si="15"/>
        <v>78853</v>
      </c>
      <c r="AC46" s="131">
        <f t="shared" si="15"/>
        <v>0</v>
      </c>
    </row>
    <row r="47" spans="1:29" x14ac:dyDescent="0.2">
      <c r="A47" s="156" t="s">
        <v>901</v>
      </c>
      <c r="B47" s="157" t="s">
        <v>903</v>
      </c>
      <c r="C47" s="158" t="s">
        <v>902</v>
      </c>
      <c r="D47" s="159">
        <v>0</v>
      </c>
      <c r="E47" s="160">
        <v>0</v>
      </c>
      <c r="F47" s="160">
        <v>0</v>
      </c>
      <c r="G47" s="160">
        <v>0</v>
      </c>
      <c r="H47" s="160">
        <v>0</v>
      </c>
      <c r="I47" s="161">
        <v>0</v>
      </c>
      <c r="J47" s="159">
        <v>0</v>
      </c>
      <c r="K47" s="160">
        <v>0</v>
      </c>
      <c r="L47" s="160">
        <v>0</v>
      </c>
      <c r="M47" s="160">
        <v>0</v>
      </c>
      <c r="N47" s="160">
        <v>0</v>
      </c>
      <c r="O47" s="161">
        <v>0</v>
      </c>
      <c r="P47" s="159">
        <v>0</v>
      </c>
      <c r="Q47" s="160">
        <f t="shared" si="16"/>
        <v>0</v>
      </c>
      <c r="R47" s="160">
        <v>0</v>
      </c>
      <c r="S47" s="160">
        <v>0</v>
      </c>
      <c r="T47" s="160">
        <v>0</v>
      </c>
      <c r="U47" s="161">
        <v>0</v>
      </c>
      <c r="V47" s="129">
        <f t="shared" si="12"/>
        <v>0</v>
      </c>
      <c r="W47" s="130">
        <f t="shared" si="12"/>
        <v>0</v>
      </c>
      <c r="X47" s="130">
        <f t="shared" si="13"/>
        <v>0</v>
      </c>
      <c r="Y47" s="131">
        <f t="shared" si="13"/>
        <v>0</v>
      </c>
      <c r="Z47" s="132">
        <f t="shared" si="14"/>
        <v>0</v>
      </c>
      <c r="AA47" s="130">
        <f t="shared" si="14"/>
        <v>0</v>
      </c>
      <c r="AB47" s="130">
        <f t="shared" si="15"/>
        <v>0</v>
      </c>
      <c r="AC47" s="131">
        <f t="shared" si="15"/>
        <v>0</v>
      </c>
    </row>
    <row r="48" spans="1:29" x14ac:dyDescent="0.2">
      <c r="A48" s="156" t="s">
        <v>901</v>
      </c>
      <c r="B48" s="157" t="s">
        <v>900</v>
      </c>
      <c r="C48" s="158" t="s">
        <v>899</v>
      </c>
      <c r="D48" s="159">
        <v>255</v>
      </c>
      <c r="E48" s="160">
        <v>124839</v>
      </c>
      <c r="F48" s="160">
        <v>87039</v>
      </c>
      <c r="G48" s="160">
        <v>37800</v>
      </c>
      <c r="H48" s="160">
        <v>0</v>
      </c>
      <c r="I48" s="161">
        <v>0</v>
      </c>
      <c r="J48" s="159">
        <v>764</v>
      </c>
      <c r="K48" s="160">
        <v>116444.59999999998</v>
      </c>
      <c r="L48" s="160">
        <v>104324.59999999998</v>
      </c>
      <c r="M48" s="160">
        <v>12120</v>
      </c>
      <c r="N48" s="160">
        <v>0</v>
      </c>
      <c r="O48" s="161">
        <v>0</v>
      </c>
      <c r="P48" s="159">
        <v>459</v>
      </c>
      <c r="Q48" s="160">
        <f t="shared" si="16"/>
        <v>120407</v>
      </c>
      <c r="R48" s="160">
        <v>120407</v>
      </c>
      <c r="S48" s="160">
        <v>0</v>
      </c>
      <c r="T48" s="160">
        <v>0</v>
      </c>
      <c r="U48" s="161">
        <v>0</v>
      </c>
      <c r="V48" s="129">
        <f t="shared" si="12"/>
        <v>204</v>
      </c>
      <c r="W48" s="130">
        <f t="shared" si="12"/>
        <v>-4432</v>
      </c>
      <c r="X48" s="130">
        <f t="shared" si="13"/>
        <v>0</v>
      </c>
      <c r="Y48" s="131">
        <f t="shared" si="13"/>
        <v>0</v>
      </c>
      <c r="Z48" s="132">
        <f t="shared" si="14"/>
        <v>-305</v>
      </c>
      <c r="AA48" s="130">
        <f t="shared" si="14"/>
        <v>3962.4000000000233</v>
      </c>
      <c r="AB48" s="130">
        <f t="shared" si="15"/>
        <v>0</v>
      </c>
      <c r="AC48" s="131">
        <f t="shared" si="15"/>
        <v>0</v>
      </c>
    </row>
    <row r="49" spans="1:29" ht="12.75" customHeight="1" x14ac:dyDescent="0.2">
      <c r="A49" s="162" t="s">
        <v>848</v>
      </c>
      <c r="B49" s="163" t="s">
        <v>898</v>
      </c>
      <c r="C49" s="158" t="s">
        <v>897</v>
      </c>
      <c r="D49" s="159">
        <v>0</v>
      </c>
      <c r="E49" s="160">
        <v>148124</v>
      </c>
      <c r="F49" s="160">
        <v>148124</v>
      </c>
      <c r="G49" s="160">
        <v>0</v>
      </c>
      <c r="H49" s="160">
        <v>0</v>
      </c>
      <c r="I49" s="161">
        <v>0</v>
      </c>
      <c r="J49" s="159">
        <v>0</v>
      </c>
      <c r="K49" s="160">
        <v>121497</v>
      </c>
      <c r="L49" s="160">
        <v>121497</v>
      </c>
      <c r="M49" s="160">
        <v>0</v>
      </c>
      <c r="N49" s="160">
        <v>0</v>
      </c>
      <c r="O49" s="161">
        <v>0</v>
      </c>
      <c r="P49" s="159">
        <v>0</v>
      </c>
      <c r="Q49" s="160">
        <f t="shared" si="16"/>
        <v>133015</v>
      </c>
      <c r="R49" s="160">
        <v>133015</v>
      </c>
      <c r="S49" s="160">
        <v>0</v>
      </c>
      <c r="T49" s="160">
        <v>0</v>
      </c>
      <c r="U49" s="161">
        <v>0</v>
      </c>
      <c r="V49" s="129">
        <f t="shared" si="12"/>
        <v>0</v>
      </c>
      <c r="W49" s="130">
        <f t="shared" si="12"/>
        <v>-15109</v>
      </c>
      <c r="X49" s="130">
        <f t="shared" si="13"/>
        <v>0</v>
      </c>
      <c r="Y49" s="131">
        <f t="shared" si="13"/>
        <v>0</v>
      </c>
      <c r="Z49" s="132">
        <f t="shared" si="14"/>
        <v>0</v>
      </c>
      <c r="AA49" s="130">
        <f t="shared" si="14"/>
        <v>11518</v>
      </c>
      <c r="AB49" s="130">
        <f t="shared" si="15"/>
        <v>0</v>
      </c>
      <c r="AC49" s="131">
        <f t="shared" si="15"/>
        <v>0</v>
      </c>
    </row>
    <row r="50" spans="1:29" ht="12.75" customHeight="1" x14ac:dyDescent="0.2">
      <c r="A50" s="162" t="s">
        <v>848</v>
      </c>
      <c r="B50" s="163" t="s">
        <v>896</v>
      </c>
      <c r="C50" s="158" t="s">
        <v>895</v>
      </c>
      <c r="D50" s="159">
        <v>0</v>
      </c>
      <c r="E50" s="160">
        <v>262350</v>
      </c>
      <c r="F50" s="160">
        <v>262350</v>
      </c>
      <c r="G50" s="160">
        <v>0</v>
      </c>
      <c r="H50" s="160">
        <v>0</v>
      </c>
      <c r="I50" s="161">
        <v>0</v>
      </c>
      <c r="J50" s="159">
        <v>0</v>
      </c>
      <c r="K50" s="160">
        <v>276765</v>
      </c>
      <c r="L50" s="160">
        <v>276765</v>
      </c>
      <c r="M50" s="160">
        <v>0</v>
      </c>
      <c r="N50" s="160">
        <v>0</v>
      </c>
      <c r="O50" s="161">
        <v>0</v>
      </c>
      <c r="P50" s="159">
        <v>0</v>
      </c>
      <c r="Q50" s="160">
        <f t="shared" si="16"/>
        <v>274804.05</v>
      </c>
      <c r="R50" s="160">
        <v>274804.05</v>
      </c>
      <c r="S50" s="160">
        <v>0</v>
      </c>
      <c r="T50" s="160">
        <v>0</v>
      </c>
      <c r="U50" s="161">
        <v>0</v>
      </c>
      <c r="V50" s="129">
        <f t="shared" si="12"/>
        <v>0</v>
      </c>
      <c r="W50" s="130">
        <f t="shared" si="12"/>
        <v>12454.049999999988</v>
      </c>
      <c r="X50" s="130">
        <f t="shared" si="13"/>
        <v>0</v>
      </c>
      <c r="Y50" s="131">
        <f t="shared" si="13"/>
        <v>0</v>
      </c>
      <c r="Z50" s="132">
        <f t="shared" si="14"/>
        <v>0</v>
      </c>
      <c r="AA50" s="130">
        <f t="shared" si="14"/>
        <v>-1960.9500000000116</v>
      </c>
      <c r="AB50" s="130">
        <f t="shared" si="15"/>
        <v>0</v>
      </c>
      <c r="AC50" s="131">
        <f t="shared" si="15"/>
        <v>0</v>
      </c>
    </row>
    <row r="51" spans="1:29" ht="12.75" customHeight="1" x14ac:dyDescent="0.2">
      <c r="A51" s="162" t="s">
        <v>848</v>
      </c>
      <c r="B51" s="163" t="s">
        <v>894</v>
      </c>
      <c r="C51" s="158" t="s">
        <v>893</v>
      </c>
      <c r="D51" s="159">
        <v>0</v>
      </c>
      <c r="E51" s="160">
        <v>200104</v>
      </c>
      <c r="F51" s="160">
        <v>200104</v>
      </c>
      <c r="G51" s="160">
        <v>0</v>
      </c>
      <c r="H51" s="160">
        <v>0</v>
      </c>
      <c r="I51" s="161">
        <v>0</v>
      </c>
      <c r="J51" s="159">
        <v>0</v>
      </c>
      <c r="K51" s="160">
        <v>190990</v>
      </c>
      <c r="L51" s="160">
        <v>190990</v>
      </c>
      <c r="M51" s="160">
        <v>0</v>
      </c>
      <c r="N51" s="160">
        <v>0</v>
      </c>
      <c r="O51" s="161">
        <v>0</v>
      </c>
      <c r="P51" s="159">
        <v>0</v>
      </c>
      <c r="Q51" s="160">
        <f t="shared" si="16"/>
        <v>202563</v>
      </c>
      <c r="R51" s="160">
        <v>202563</v>
      </c>
      <c r="S51" s="160">
        <v>0</v>
      </c>
      <c r="T51" s="160">
        <v>0</v>
      </c>
      <c r="U51" s="161">
        <v>0</v>
      </c>
      <c r="V51" s="129">
        <f t="shared" si="12"/>
        <v>0</v>
      </c>
      <c r="W51" s="130">
        <f t="shared" si="12"/>
        <v>2459</v>
      </c>
      <c r="X51" s="130">
        <f t="shared" si="13"/>
        <v>0</v>
      </c>
      <c r="Y51" s="131">
        <f t="shared" si="13"/>
        <v>0</v>
      </c>
      <c r="Z51" s="132">
        <f t="shared" si="14"/>
        <v>0</v>
      </c>
      <c r="AA51" s="130">
        <f t="shared" si="14"/>
        <v>11573</v>
      </c>
      <c r="AB51" s="130">
        <f t="shared" si="15"/>
        <v>0</v>
      </c>
      <c r="AC51" s="131">
        <f t="shared" si="15"/>
        <v>0</v>
      </c>
    </row>
    <row r="52" spans="1:29" ht="12.75" customHeight="1" x14ac:dyDescent="0.2">
      <c r="A52" s="162" t="s">
        <v>848</v>
      </c>
      <c r="B52" s="163" t="s">
        <v>892</v>
      </c>
      <c r="C52" s="158" t="s">
        <v>891</v>
      </c>
      <c r="D52" s="159">
        <v>0</v>
      </c>
      <c r="E52" s="160">
        <v>65100</v>
      </c>
      <c r="F52" s="160">
        <v>65100</v>
      </c>
      <c r="G52" s="160">
        <v>0</v>
      </c>
      <c r="H52" s="160">
        <v>0</v>
      </c>
      <c r="I52" s="161">
        <v>0</v>
      </c>
      <c r="J52" s="159">
        <v>0</v>
      </c>
      <c r="K52" s="160">
        <v>57257</v>
      </c>
      <c r="L52" s="160">
        <v>57257</v>
      </c>
      <c r="M52" s="160">
        <v>0</v>
      </c>
      <c r="N52" s="160">
        <v>0</v>
      </c>
      <c r="O52" s="161">
        <v>0</v>
      </c>
      <c r="P52" s="159">
        <v>0</v>
      </c>
      <c r="Q52" s="160">
        <f t="shared" si="16"/>
        <v>76440</v>
      </c>
      <c r="R52" s="160">
        <v>76440</v>
      </c>
      <c r="S52" s="160">
        <v>0</v>
      </c>
      <c r="T52" s="160">
        <v>0</v>
      </c>
      <c r="U52" s="161">
        <v>0</v>
      </c>
      <c r="V52" s="129">
        <f t="shared" si="12"/>
        <v>0</v>
      </c>
      <c r="W52" s="130">
        <f t="shared" si="12"/>
        <v>11340</v>
      </c>
      <c r="X52" s="130">
        <f t="shared" si="13"/>
        <v>0</v>
      </c>
      <c r="Y52" s="131">
        <f t="shared" si="13"/>
        <v>0</v>
      </c>
      <c r="Z52" s="132">
        <f t="shared" si="14"/>
        <v>0</v>
      </c>
      <c r="AA52" s="130">
        <f t="shared" si="14"/>
        <v>19183</v>
      </c>
      <c r="AB52" s="130">
        <f t="shared" si="15"/>
        <v>0</v>
      </c>
      <c r="AC52" s="131">
        <f t="shared" si="15"/>
        <v>0</v>
      </c>
    </row>
    <row r="53" spans="1:29" ht="12.75" customHeight="1" x14ac:dyDescent="0.2">
      <c r="A53" s="162" t="s">
        <v>848</v>
      </c>
      <c r="B53" s="163" t="s">
        <v>890</v>
      </c>
      <c r="C53" s="158" t="s">
        <v>889</v>
      </c>
      <c r="D53" s="159">
        <v>0</v>
      </c>
      <c r="E53" s="160">
        <v>15960</v>
      </c>
      <c r="F53" s="160">
        <v>15960</v>
      </c>
      <c r="G53" s="160">
        <v>0</v>
      </c>
      <c r="H53" s="160">
        <v>0</v>
      </c>
      <c r="I53" s="161">
        <v>0</v>
      </c>
      <c r="J53" s="159">
        <v>0</v>
      </c>
      <c r="K53" s="160">
        <v>13729</v>
      </c>
      <c r="L53" s="160">
        <v>13729</v>
      </c>
      <c r="M53" s="160">
        <v>0</v>
      </c>
      <c r="N53" s="160">
        <v>0</v>
      </c>
      <c r="O53" s="161">
        <v>0</v>
      </c>
      <c r="P53" s="159">
        <v>0</v>
      </c>
      <c r="Q53" s="160">
        <f t="shared" si="16"/>
        <v>15261</v>
      </c>
      <c r="R53" s="160">
        <v>15261</v>
      </c>
      <c r="S53" s="160">
        <v>0</v>
      </c>
      <c r="T53" s="160">
        <v>0</v>
      </c>
      <c r="U53" s="161">
        <v>0</v>
      </c>
      <c r="V53" s="129">
        <f t="shared" si="12"/>
        <v>0</v>
      </c>
      <c r="W53" s="130">
        <f t="shared" si="12"/>
        <v>-699</v>
      </c>
      <c r="X53" s="130">
        <f t="shared" si="13"/>
        <v>0</v>
      </c>
      <c r="Y53" s="131">
        <f t="shared" si="13"/>
        <v>0</v>
      </c>
      <c r="Z53" s="132">
        <f t="shared" si="14"/>
        <v>0</v>
      </c>
      <c r="AA53" s="130">
        <f t="shared" si="14"/>
        <v>1532</v>
      </c>
      <c r="AB53" s="130">
        <f t="shared" si="15"/>
        <v>0</v>
      </c>
      <c r="AC53" s="131">
        <f t="shared" si="15"/>
        <v>0</v>
      </c>
    </row>
    <row r="54" spans="1:29" x14ac:dyDescent="0.2">
      <c r="A54" s="162" t="s">
        <v>848</v>
      </c>
      <c r="B54" s="163" t="s">
        <v>888</v>
      </c>
      <c r="C54" s="158" t="s">
        <v>887</v>
      </c>
      <c r="D54" s="159">
        <v>12286</v>
      </c>
      <c r="E54" s="160">
        <v>23022424.760000002</v>
      </c>
      <c r="F54" s="160">
        <v>21445744.760000002</v>
      </c>
      <c r="G54" s="160">
        <v>1576680</v>
      </c>
      <c r="H54" s="160">
        <v>296769.49</v>
      </c>
      <c r="I54" s="161">
        <v>8517147.2199999988</v>
      </c>
      <c r="J54" s="159">
        <v>11356</v>
      </c>
      <c r="K54" s="160">
        <v>18469197.790000007</v>
      </c>
      <c r="L54" s="160">
        <v>17941077.790000007</v>
      </c>
      <c r="M54" s="160">
        <v>528120</v>
      </c>
      <c r="N54" s="160">
        <v>223267.00999999998</v>
      </c>
      <c r="O54" s="161">
        <v>9565692.3999999985</v>
      </c>
      <c r="P54" s="159">
        <v>12754</v>
      </c>
      <c r="Q54" s="160">
        <f t="shared" si="16"/>
        <v>22199283.539999999</v>
      </c>
      <c r="R54" s="160">
        <v>22199283.539999999</v>
      </c>
      <c r="S54" s="160">
        <v>0</v>
      </c>
      <c r="T54" s="160">
        <v>345977.46999999991</v>
      </c>
      <c r="U54" s="161">
        <v>10569561.630000003</v>
      </c>
      <c r="V54" s="129">
        <f t="shared" si="12"/>
        <v>468</v>
      </c>
      <c r="W54" s="130">
        <f t="shared" si="12"/>
        <v>-823141.22000000253</v>
      </c>
      <c r="X54" s="130">
        <f t="shared" si="13"/>
        <v>49207.979999999923</v>
      </c>
      <c r="Y54" s="131">
        <f t="shared" si="13"/>
        <v>2052414.4100000039</v>
      </c>
      <c r="Z54" s="132">
        <f t="shared" si="14"/>
        <v>1398</v>
      </c>
      <c r="AA54" s="130">
        <f t="shared" si="14"/>
        <v>3730085.7499999925</v>
      </c>
      <c r="AB54" s="130">
        <f t="shared" si="15"/>
        <v>122710.45999999993</v>
      </c>
      <c r="AC54" s="131">
        <f t="shared" si="15"/>
        <v>1003869.2300000042</v>
      </c>
    </row>
    <row r="55" spans="1:29" x14ac:dyDescent="0.2">
      <c r="A55" s="162" t="s">
        <v>848</v>
      </c>
      <c r="B55" s="163" t="s">
        <v>886</v>
      </c>
      <c r="C55" s="158" t="s">
        <v>885</v>
      </c>
      <c r="D55" s="159">
        <v>3331</v>
      </c>
      <c r="E55" s="160">
        <v>6728488.2400000002</v>
      </c>
      <c r="F55" s="160">
        <v>5943328.2400000002</v>
      </c>
      <c r="G55" s="160">
        <v>785160</v>
      </c>
      <c r="H55" s="160">
        <v>253380.44</v>
      </c>
      <c r="I55" s="161">
        <v>0</v>
      </c>
      <c r="J55" s="159">
        <v>2931</v>
      </c>
      <c r="K55" s="160">
        <v>5235550.8600000003</v>
      </c>
      <c r="L55" s="160">
        <v>4962430.8600000003</v>
      </c>
      <c r="M55" s="160">
        <v>273120</v>
      </c>
      <c r="N55" s="160">
        <v>231371.48000000004</v>
      </c>
      <c r="O55" s="161">
        <v>0</v>
      </c>
      <c r="P55" s="159">
        <v>3402</v>
      </c>
      <c r="Q55" s="160">
        <f t="shared" si="16"/>
        <v>5527786.2899999991</v>
      </c>
      <c r="R55" s="160">
        <v>5527786.2899999991</v>
      </c>
      <c r="S55" s="160">
        <v>0</v>
      </c>
      <c r="T55" s="160">
        <v>329894.56000000006</v>
      </c>
      <c r="U55" s="161">
        <v>0</v>
      </c>
      <c r="V55" s="129">
        <f t="shared" si="12"/>
        <v>71</v>
      </c>
      <c r="W55" s="130">
        <f t="shared" si="12"/>
        <v>-1200701.9500000011</v>
      </c>
      <c r="X55" s="130">
        <f t="shared" si="13"/>
        <v>76514.120000000054</v>
      </c>
      <c r="Y55" s="131">
        <f t="shared" si="13"/>
        <v>0</v>
      </c>
      <c r="Z55" s="132">
        <f t="shared" si="14"/>
        <v>471</v>
      </c>
      <c r="AA55" s="130">
        <f t="shared" si="14"/>
        <v>292235.42999999877</v>
      </c>
      <c r="AB55" s="130">
        <f t="shared" si="15"/>
        <v>98523.080000000016</v>
      </c>
      <c r="AC55" s="131">
        <f t="shared" si="15"/>
        <v>0</v>
      </c>
    </row>
    <row r="56" spans="1:29" x14ac:dyDescent="0.2">
      <c r="A56" s="162" t="s">
        <v>848</v>
      </c>
      <c r="B56" s="163" t="s">
        <v>884</v>
      </c>
      <c r="C56" s="158" t="s">
        <v>883</v>
      </c>
      <c r="D56" s="159">
        <v>68</v>
      </c>
      <c r="E56" s="160">
        <v>121384.8</v>
      </c>
      <c r="F56" s="160">
        <v>86464.8</v>
      </c>
      <c r="G56" s="160">
        <v>34920</v>
      </c>
      <c r="H56" s="160">
        <v>0</v>
      </c>
      <c r="I56" s="161">
        <v>0</v>
      </c>
      <c r="J56" s="159">
        <v>0</v>
      </c>
      <c r="K56" s="160">
        <v>5760</v>
      </c>
      <c r="L56" s="160">
        <v>0</v>
      </c>
      <c r="M56" s="160">
        <v>5760</v>
      </c>
      <c r="N56" s="160">
        <v>0</v>
      </c>
      <c r="O56" s="161">
        <v>0</v>
      </c>
      <c r="P56" s="159">
        <v>0</v>
      </c>
      <c r="Q56" s="160">
        <f t="shared" si="16"/>
        <v>0</v>
      </c>
      <c r="R56" s="160">
        <v>0</v>
      </c>
      <c r="S56" s="160">
        <v>0</v>
      </c>
      <c r="T56" s="160">
        <v>0</v>
      </c>
      <c r="U56" s="161">
        <v>0</v>
      </c>
      <c r="V56" s="129">
        <f t="shared" si="12"/>
        <v>-68</v>
      </c>
      <c r="W56" s="130">
        <f t="shared" si="12"/>
        <v>-121384.8</v>
      </c>
      <c r="X56" s="130">
        <f t="shared" si="13"/>
        <v>0</v>
      </c>
      <c r="Y56" s="131">
        <f t="shared" si="13"/>
        <v>0</v>
      </c>
      <c r="Z56" s="132">
        <f t="shared" si="14"/>
        <v>0</v>
      </c>
      <c r="AA56" s="130">
        <f t="shared" si="14"/>
        <v>-5760</v>
      </c>
      <c r="AB56" s="130">
        <f t="shared" si="15"/>
        <v>0</v>
      </c>
      <c r="AC56" s="131">
        <f t="shared" si="15"/>
        <v>0</v>
      </c>
    </row>
    <row r="57" spans="1:29" ht="12.75" customHeight="1" x14ac:dyDescent="0.2">
      <c r="A57" s="162" t="s">
        <v>848</v>
      </c>
      <c r="B57" s="163" t="s">
        <v>882</v>
      </c>
      <c r="C57" s="158" t="s">
        <v>881</v>
      </c>
      <c r="D57" s="159">
        <v>787</v>
      </c>
      <c r="E57" s="160">
        <v>852536.5</v>
      </c>
      <c r="F57" s="160">
        <v>784376.5</v>
      </c>
      <c r="G57" s="160">
        <v>68160</v>
      </c>
      <c r="H57" s="160">
        <v>0</v>
      </c>
      <c r="I57" s="161">
        <v>0</v>
      </c>
      <c r="J57" s="159">
        <v>862</v>
      </c>
      <c r="K57" s="160">
        <v>601529.39999999991</v>
      </c>
      <c r="L57" s="160">
        <v>579809.39999999991</v>
      </c>
      <c r="M57" s="160">
        <v>21720</v>
      </c>
      <c r="N57" s="160">
        <v>0</v>
      </c>
      <c r="O57" s="161">
        <v>0</v>
      </c>
      <c r="P57" s="159">
        <v>841</v>
      </c>
      <c r="Q57" s="160">
        <f t="shared" si="16"/>
        <v>1222102</v>
      </c>
      <c r="R57" s="160">
        <v>1222102</v>
      </c>
      <c r="S57" s="160">
        <v>0</v>
      </c>
      <c r="T57" s="160">
        <v>0</v>
      </c>
      <c r="U57" s="161">
        <v>0</v>
      </c>
      <c r="V57" s="129">
        <f t="shared" si="12"/>
        <v>54</v>
      </c>
      <c r="W57" s="130">
        <f t="shared" si="12"/>
        <v>369565.5</v>
      </c>
      <c r="X57" s="130">
        <f t="shared" si="13"/>
        <v>0</v>
      </c>
      <c r="Y57" s="131">
        <f t="shared" si="13"/>
        <v>0</v>
      </c>
      <c r="Z57" s="132">
        <f t="shared" si="14"/>
        <v>-21</v>
      </c>
      <c r="AA57" s="130">
        <f t="shared" si="14"/>
        <v>620572.60000000009</v>
      </c>
      <c r="AB57" s="130">
        <f t="shared" si="15"/>
        <v>0</v>
      </c>
      <c r="AC57" s="131">
        <f t="shared" si="15"/>
        <v>0</v>
      </c>
    </row>
    <row r="58" spans="1:29" x14ac:dyDescent="0.2">
      <c r="A58" s="162" t="s">
        <v>848</v>
      </c>
      <c r="B58" s="163" t="s">
        <v>880</v>
      </c>
      <c r="C58" s="158" t="s">
        <v>879</v>
      </c>
      <c r="D58" s="159">
        <v>1577</v>
      </c>
      <c r="E58" s="160">
        <v>1008125</v>
      </c>
      <c r="F58" s="160">
        <v>879245</v>
      </c>
      <c r="G58" s="160">
        <v>128880</v>
      </c>
      <c r="H58" s="160">
        <v>0</v>
      </c>
      <c r="I58" s="161">
        <v>0</v>
      </c>
      <c r="J58" s="159">
        <v>1378</v>
      </c>
      <c r="K58" s="160">
        <v>1163520.5</v>
      </c>
      <c r="L58" s="160">
        <v>1117200.5</v>
      </c>
      <c r="M58" s="160">
        <v>46320</v>
      </c>
      <c r="N58" s="160">
        <v>0</v>
      </c>
      <c r="O58" s="161">
        <v>0</v>
      </c>
      <c r="P58" s="159">
        <v>1503</v>
      </c>
      <c r="Q58" s="160">
        <f t="shared" si="16"/>
        <v>1353543.1600000001</v>
      </c>
      <c r="R58" s="160">
        <v>1353543.1600000001</v>
      </c>
      <c r="S58" s="160">
        <v>0</v>
      </c>
      <c r="T58" s="160">
        <v>0</v>
      </c>
      <c r="U58" s="161">
        <v>0</v>
      </c>
      <c r="V58" s="129">
        <f t="shared" si="12"/>
        <v>-74</v>
      </c>
      <c r="W58" s="130">
        <f t="shared" si="12"/>
        <v>345418.16000000015</v>
      </c>
      <c r="X58" s="130">
        <f t="shared" si="13"/>
        <v>0</v>
      </c>
      <c r="Y58" s="131">
        <f t="shared" si="13"/>
        <v>0</v>
      </c>
      <c r="Z58" s="132">
        <f t="shared" si="14"/>
        <v>125</v>
      </c>
      <c r="AA58" s="130">
        <f t="shared" si="14"/>
        <v>190022.66000000015</v>
      </c>
      <c r="AB58" s="130">
        <f t="shared" si="15"/>
        <v>0</v>
      </c>
      <c r="AC58" s="131">
        <f t="shared" si="15"/>
        <v>0</v>
      </c>
    </row>
    <row r="59" spans="1:29" x14ac:dyDescent="0.2">
      <c r="A59" s="162" t="s">
        <v>848</v>
      </c>
      <c r="B59" s="163" t="s">
        <v>878</v>
      </c>
      <c r="C59" s="158" t="s">
        <v>877</v>
      </c>
      <c r="D59" s="159">
        <v>392</v>
      </c>
      <c r="E59" s="160">
        <v>408560.2</v>
      </c>
      <c r="F59" s="160">
        <v>355880.2</v>
      </c>
      <c r="G59" s="160">
        <v>52680</v>
      </c>
      <c r="H59" s="160">
        <v>0</v>
      </c>
      <c r="I59" s="161">
        <v>0</v>
      </c>
      <c r="J59" s="159">
        <v>473</v>
      </c>
      <c r="K59" s="160">
        <v>372560.2</v>
      </c>
      <c r="L59" s="160">
        <v>355400.2</v>
      </c>
      <c r="M59" s="160">
        <v>17160</v>
      </c>
      <c r="N59" s="160">
        <v>0</v>
      </c>
      <c r="O59" s="161">
        <v>0</v>
      </c>
      <c r="P59" s="159">
        <v>421</v>
      </c>
      <c r="Q59" s="160">
        <f t="shared" si="16"/>
        <v>381488</v>
      </c>
      <c r="R59" s="160">
        <v>381488</v>
      </c>
      <c r="S59" s="160">
        <v>0</v>
      </c>
      <c r="T59" s="160">
        <v>0</v>
      </c>
      <c r="U59" s="161">
        <v>0</v>
      </c>
      <c r="V59" s="129">
        <f t="shared" si="12"/>
        <v>29</v>
      </c>
      <c r="W59" s="130">
        <f t="shared" si="12"/>
        <v>-27072.200000000012</v>
      </c>
      <c r="X59" s="130">
        <f t="shared" si="13"/>
        <v>0</v>
      </c>
      <c r="Y59" s="131">
        <f t="shared" si="13"/>
        <v>0</v>
      </c>
      <c r="Z59" s="132">
        <f t="shared" si="14"/>
        <v>-52</v>
      </c>
      <c r="AA59" s="130">
        <f t="shared" si="14"/>
        <v>8927.7999999999884</v>
      </c>
      <c r="AB59" s="130">
        <f t="shared" si="15"/>
        <v>0</v>
      </c>
      <c r="AC59" s="131">
        <f t="shared" si="15"/>
        <v>0</v>
      </c>
    </row>
    <row r="60" spans="1:29" ht="12.75" customHeight="1" x14ac:dyDescent="0.2">
      <c r="A60" s="162" t="s">
        <v>848</v>
      </c>
      <c r="B60" s="163" t="s">
        <v>876</v>
      </c>
      <c r="C60" s="158" t="s">
        <v>875</v>
      </c>
      <c r="D60" s="159">
        <v>1380</v>
      </c>
      <c r="E60" s="160">
        <v>1389342.52</v>
      </c>
      <c r="F60" s="160">
        <v>1186422.52</v>
      </c>
      <c r="G60" s="160">
        <v>202920</v>
      </c>
      <c r="H60" s="160">
        <v>0</v>
      </c>
      <c r="I60" s="161">
        <v>0</v>
      </c>
      <c r="J60" s="159">
        <v>1335</v>
      </c>
      <c r="K60" s="160">
        <v>1372406.72</v>
      </c>
      <c r="L60" s="160">
        <v>1302686.72</v>
      </c>
      <c r="M60" s="160">
        <v>69720</v>
      </c>
      <c r="N60" s="160">
        <v>0</v>
      </c>
      <c r="O60" s="161">
        <v>0</v>
      </c>
      <c r="P60" s="159">
        <v>1374</v>
      </c>
      <c r="Q60" s="160">
        <f t="shared" si="16"/>
        <v>1507235.79</v>
      </c>
      <c r="R60" s="160">
        <v>1507235.79</v>
      </c>
      <c r="S60" s="160">
        <v>0</v>
      </c>
      <c r="T60" s="160">
        <v>0</v>
      </c>
      <c r="U60" s="161">
        <v>0</v>
      </c>
      <c r="V60" s="129">
        <f t="shared" si="12"/>
        <v>-6</v>
      </c>
      <c r="W60" s="130">
        <f t="shared" si="12"/>
        <v>117893.27000000002</v>
      </c>
      <c r="X60" s="130">
        <f t="shared" si="13"/>
        <v>0</v>
      </c>
      <c r="Y60" s="131">
        <f t="shared" si="13"/>
        <v>0</v>
      </c>
      <c r="Z60" s="132">
        <f t="shared" si="14"/>
        <v>39</v>
      </c>
      <c r="AA60" s="130">
        <f t="shared" si="14"/>
        <v>134829.07000000007</v>
      </c>
      <c r="AB60" s="130">
        <f t="shared" si="15"/>
        <v>0</v>
      </c>
      <c r="AC60" s="131">
        <f t="shared" si="15"/>
        <v>0</v>
      </c>
    </row>
    <row r="61" spans="1:29" ht="12.75" customHeight="1" x14ac:dyDescent="0.2">
      <c r="A61" s="162" t="s">
        <v>848</v>
      </c>
      <c r="B61" s="163" t="s">
        <v>874</v>
      </c>
      <c r="C61" s="158" t="s">
        <v>873</v>
      </c>
      <c r="D61" s="159">
        <v>350</v>
      </c>
      <c r="E61" s="160">
        <v>281909.59999999998</v>
      </c>
      <c r="F61" s="160">
        <v>260909.6</v>
      </c>
      <c r="G61" s="160">
        <v>21000</v>
      </c>
      <c r="H61" s="160">
        <v>0</v>
      </c>
      <c r="I61" s="161">
        <v>0</v>
      </c>
      <c r="J61" s="159">
        <v>355</v>
      </c>
      <c r="K61" s="160">
        <v>312836.82</v>
      </c>
      <c r="L61" s="160">
        <v>305396.82</v>
      </c>
      <c r="M61" s="160">
        <v>7440</v>
      </c>
      <c r="N61" s="160">
        <v>0</v>
      </c>
      <c r="O61" s="161">
        <v>0</v>
      </c>
      <c r="P61" s="159">
        <v>358</v>
      </c>
      <c r="Q61" s="160">
        <f t="shared" si="16"/>
        <v>338661.78</v>
      </c>
      <c r="R61" s="160">
        <v>338661.78</v>
      </c>
      <c r="S61" s="160">
        <v>0</v>
      </c>
      <c r="T61" s="160">
        <v>0</v>
      </c>
      <c r="U61" s="161">
        <v>0</v>
      </c>
      <c r="V61" s="129">
        <f t="shared" si="12"/>
        <v>8</v>
      </c>
      <c r="W61" s="130">
        <f t="shared" si="12"/>
        <v>56752.180000000051</v>
      </c>
      <c r="X61" s="130">
        <f t="shared" si="13"/>
        <v>0</v>
      </c>
      <c r="Y61" s="131">
        <f t="shared" si="13"/>
        <v>0</v>
      </c>
      <c r="Z61" s="132">
        <f t="shared" si="14"/>
        <v>3</v>
      </c>
      <c r="AA61" s="130">
        <f t="shared" si="14"/>
        <v>25824.960000000021</v>
      </c>
      <c r="AB61" s="130">
        <f t="shared" si="15"/>
        <v>0</v>
      </c>
      <c r="AC61" s="131">
        <f t="shared" si="15"/>
        <v>0</v>
      </c>
    </row>
    <row r="62" spans="1:29" ht="12.75" customHeight="1" x14ac:dyDescent="0.2">
      <c r="A62" s="162" t="s">
        <v>848</v>
      </c>
      <c r="B62" s="163" t="s">
        <v>872</v>
      </c>
      <c r="C62" s="158" t="s">
        <v>871</v>
      </c>
      <c r="D62" s="159">
        <v>11</v>
      </c>
      <c r="E62" s="160">
        <v>89341.6</v>
      </c>
      <c r="F62" s="160">
        <v>74581.600000000006</v>
      </c>
      <c r="G62" s="160">
        <v>14760</v>
      </c>
      <c r="H62" s="160">
        <v>0</v>
      </c>
      <c r="I62" s="161">
        <v>0</v>
      </c>
      <c r="J62" s="159">
        <v>8</v>
      </c>
      <c r="K62" s="160">
        <v>64499.6</v>
      </c>
      <c r="L62" s="160">
        <v>59579.6</v>
      </c>
      <c r="M62" s="160">
        <v>4920</v>
      </c>
      <c r="N62" s="160">
        <v>0</v>
      </c>
      <c r="O62" s="161">
        <v>0</v>
      </c>
      <c r="P62" s="159">
        <v>10</v>
      </c>
      <c r="Q62" s="160">
        <f t="shared" si="16"/>
        <v>41319.839999999997</v>
      </c>
      <c r="R62" s="160">
        <v>41319.839999999997</v>
      </c>
      <c r="S62" s="160">
        <v>0</v>
      </c>
      <c r="T62" s="160">
        <v>0</v>
      </c>
      <c r="U62" s="161">
        <v>0</v>
      </c>
      <c r="V62" s="129">
        <f t="shared" si="12"/>
        <v>-1</v>
      </c>
      <c r="W62" s="130">
        <f t="shared" si="12"/>
        <v>-48021.760000000009</v>
      </c>
      <c r="X62" s="130">
        <f t="shared" si="13"/>
        <v>0</v>
      </c>
      <c r="Y62" s="131">
        <f t="shared" si="13"/>
        <v>0</v>
      </c>
      <c r="Z62" s="132">
        <f t="shared" si="14"/>
        <v>2</v>
      </c>
      <c r="AA62" s="130">
        <f t="shared" si="14"/>
        <v>-23179.760000000002</v>
      </c>
      <c r="AB62" s="130">
        <f t="shared" si="15"/>
        <v>0</v>
      </c>
      <c r="AC62" s="131">
        <f t="shared" si="15"/>
        <v>0</v>
      </c>
    </row>
    <row r="63" spans="1:29" ht="12.75" customHeight="1" x14ac:dyDescent="0.2">
      <c r="A63" s="162" t="s">
        <v>848</v>
      </c>
      <c r="B63" s="163" t="s">
        <v>870</v>
      </c>
      <c r="C63" s="158" t="s">
        <v>869</v>
      </c>
      <c r="D63" s="159">
        <v>714</v>
      </c>
      <c r="E63" s="160">
        <v>1547376.95</v>
      </c>
      <c r="F63" s="160">
        <v>1475136.95</v>
      </c>
      <c r="G63" s="160">
        <v>72240</v>
      </c>
      <c r="H63" s="160">
        <v>0</v>
      </c>
      <c r="I63" s="161">
        <v>0</v>
      </c>
      <c r="J63" s="159">
        <v>819</v>
      </c>
      <c r="K63" s="160">
        <v>1637746.5500000003</v>
      </c>
      <c r="L63" s="160">
        <v>1616866.5500000003</v>
      </c>
      <c r="M63" s="160">
        <v>20880</v>
      </c>
      <c r="N63" s="160">
        <v>450</v>
      </c>
      <c r="O63" s="161">
        <v>0</v>
      </c>
      <c r="P63" s="159">
        <v>705</v>
      </c>
      <c r="Q63" s="160">
        <f t="shared" si="16"/>
        <v>1646994.9</v>
      </c>
      <c r="R63" s="160">
        <v>1646994.9</v>
      </c>
      <c r="S63" s="160">
        <v>0</v>
      </c>
      <c r="T63" s="160">
        <v>120</v>
      </c>
      <c r="U63" s="161">
        <v>0</v>
      </c>
      <c r="V63" s="129">
        <f t="shared" si="12"/>
        <v>-9</v>
      </c>
      <c r="W63" s="130">
        <f t="shared" si="12"/>
        <v>99617.949999999953</v>
      </c>
      <c r="X63" s="130">
        <f t="shared" si="13"/>
        <v>120</v>
      </c>
      <c r="Y63" s="131">
        <f t="shared" si="13"/>
        <v>0</v>
      </c>
      <c r="Z63" s="132">
        <f t="shared" si="14"/>
        <v>-114</v>
      </c>
      <c r="AA63" s="130">
        <f t="shared" si="14"/>
        <v>9248.3499999996275</v>
      </c>
      <c r="AB63" s="130">
        <f t="shared" si="15"/>
        <v>-330</v>
      </c>
      <c r="AC63" s="131">
        <f t="shared" si="15"/>
        <v>0</v>
      </c>
    </row>
    <row r="64" spans="1:29" ht="12.75" customHeight="1" x14ac:dyDescent="0.2">
      <c r="A64" s="162" t="s">
        <v>848</v>
      </c>
      <c r="B64" s="163" t="s">
        <v>868</v>
      </c>
      <c r="C64" s="158" t="s">
        <v>867</v>
      </c>
      <c r="D64" s="159">
        <v>188</v>
      </c>
      <c r="E64" s="160">
        <v>302437.69999999995</v>
      </c>
      <c r="F64" s="160">
        <v>275677.69999999995</v>
      </c>
      <c r="G64" s="160">
        <v>26760</v>
      </c>
      <c r="H64" s="160">
        <v>0</v>
      </c>
      <c r="I64" s="161">
        <v>0</v>
      </c>
      <c r="J64" s="159">
        <v>160</v>
      </c>
      <c r="K64" s="160">
        <v>260146.71</v>
      </c>
      <c r="L64" s="160">
        <v>250186.71</v>
      </c>
      <c r="M64" s="160">
        <v>9960</v>
      </c>
      <c r="N64" s="160">
        <v>0</v>
      </c>
      <c r="O64" s="161">
        <v>0</v>
      </c>
      <c r="P64" s="159">
        <v>105</v>
      </c>
      <c r="Q64" s="160">
        <f t="shared" si="16"/>
        <v>108234.27</v>
      </c>
      <c r="R64" s="160">
        <v>108234.27</v>
      </c>
      <c r="S64" s="160">
        <v>0</v>
      </c>
      <c r="T64" s="160">
        <v>0</v>
      </c>
      <c r="U64" s="161">
        <v>0</v>
      </c>
      <c r="V64" s="129">
        <f t="shared" si="12"/>
        <v>-83</v>
      </c>
      <c r="W64" s="130">
        <f t="shared" si="12"/>
        <v>-194203.42999999993</v>
      </c>
      <c r="X64" s="130">
        <f t="shared" si="13"/>
        <v>0</v>
      </c>
      <c r="Y64" s="131">
        <f t="shared" si="13"/>
        <v>0</v>
      </c>
      <c r="Z64" s="132">
        <f t="shared" si="14"/>
        <v>-55</v>
      </c>
      <c r="AA64" s="130">
        <f t="shared" si="14"/>
        <v>-151912.44</v>
      </c>
      <c r="AB64" s="130">
        <f t="shared" si="15"/>
        <v>0</v>
      </c>
      <c r="AC64" s="131">
        <f t="shared" si="15"/>
        <v>0</v>
      </c>
    </row>
    <row r="65" spans="1:29" x14ac:dyDescent="0.2">
      <c r="A65" s="162" t="s">
        <v>848</v>
      </c>
      <c r="B65" s="163" t="s">
        <v>866</v>
      </c>
      <c r="C65" s="158" t="s">
        <v>865</v>
      </c>
      <c r="D65" s="159">
        <v>2468</v>
      </c>
      <c r="E65" s="160">
        <v>2877965</v>
      </c>
      <c r="F65" s="160">
        <v>2631965</v>
      </c>
      <c r="G65" s="160">
        <v>246000</v>
      </c>
      <c r="H65" s="160">
        <v>16800</v>
      </c>
      <c r="I65" s="161">
        <v>7989099.6800000006</v>
      </c>
      <c r="J65" s="159">
        <v>2361</v>
      </c>
      <c r="K65" s="160">
        <v>2863457.98</v>
      </c>
      <c r="L65" s="160">
        <v>2779937.98</v>
      </c>
      <c r="M65" s="160">
        <v>83520</v>
      </c>
      <c r="N65" s="160">
        <v>52320</v>
      </c>
      <c r="O65" s="161">
        <v>8111605.2600000026</v>
      </c>
      <c r="P65" s="159">
        <v>2523</v>
      </c>
      <c r="Q65" s="160">
        <f t="shared" si="16"/>
        <v>3316101.8800000004</v>
      </c>
      <c r="R65" s="160">
        <v>3316101.8800000004</v>
      </c>
      <c r="S65" s="160">
        <v>0</v>
      </c>
      <c r="T65" s="160">
        <v>55200</v>
      </c>
      <c r="U65" s="161">
        <v>8408490.9299999997</v>
      </c>
      <c r="V65" s="129">
        <f t="shared" si="12"/>
        <v>55</v>
      </c>
      <c r="W65" s="130">
        <f t="shared" si="12"/>
        <v>438136.88000000035</v>
      </c>
      <c r="X65" s="130">
        <f t="shared" si="13"/>
        <v>38400</v>
      </c>
      <c r="Y65" s="131">
        <f t="shared" si="13"/>
        <v>419391.24999999907</v>
      </c>
      <c r="Z65" s="132">
        <f t="shared" si="14"/>
        <v>162</v>
      </c>
      <c r="AA65" s="130">
        <f t="shared" si="14"/>
        <v>452643.90000000037</v>
      </c>
      <c r="AB65" s="130">
        <f t="shared" si="15"/>
        <v>2880</v>
      </c>
      <c r="AC65" s="131">
        <f t="shared" si="15"/>
        <v>296885.66999999713</v>
      </c>
    </row>
    <row r="66" spans="1:29" ht="12.75" customHeight="1" x14ac:dyDescent="0.2">
      <c r="A66" s="162" t="s">
        <v>848</v>
      </c>
      <c r="B66" s="163" t="s">
        <v>864</v>
      </c>
      <c r="C66" s="158" t="s">
        <v>863</v>
      </c>
      <c r="D66" s="159">
        <v>309</v>
      </c>
      <c r="E66" s="160">
        <v>756269.64999999991</v>
      </c>
      <c r="F66" s="160">
        <v>713549.64999999991</v>
      </c>
      <c r="G66" s="160">
        <v>42720</v>
      </c>
      <c r="H66" s="160">
        <v>0</v>
      </c>
      <c r="I66" s="161">
        <v>0</v>
      </c>
      <c r="J66" s="159">
        <v>336</v>
      </c>
      <c r="K66" s="160">
        <v>773047.7</v>
      </c>
      <c r="L66" s="160">
        <v>757807.7</v>
      </c>
      <c r="M66" s="160">
        <v>15240</v>
      </c>
      <c r="N66" s="160">
        <v>2250</v>
      </c>
      <c r="O66" s="161">
        <v>0</v>
      </c>
      <c r="P66" s="159">
        <v>319</v>
      </c>
      <c r="Q66" s="160">
        <f t="shared" si="16"/>
        <v>749966.67999999993</v>
      </c>
      <c r="R66" s="160">
        <v>749966.67999999993</v>
      </c>
      <c r="S66" s="160">
        <v>0</v>
      </c>
      <c r="T66" s="160">
        <v>1350</v>
      </c>
      <c r="U66" s="161">
        <v>0</v>
      </c>
      <c r="V66" s="129">
        <f t="shared" si="12"/>
        <v>10</v>
      </c>
      <c r="W66" s="130">
        <f t="shared" si="12"/>
        <v>-6302.9699999999721</v>
      </c>
      <c r="X66" s="130">
        <f t="shared" si="13"/>
        <v>1350</v>
      </c>
      <c r="Y66" s="131">
        <f t="shared" si="13"/>
        <v>0</v>
      </c>
      <c r="Z66" s="132">
        <f t="shared" si="14"/>
        <v>-17</v>
      </c>
      <c r="AA66" s="130">
        <f t="shared" si="14"/>
        <v>-23081.020000000019</v>
      </c>
      <c r="AB66" s="130">
        <f t="shared" si="15"/>
        <v>-900</v>
      </c>
      <c r="AC66" s="131">
        <f t="shared" si="15"/>
        <v>0</v>
      </c>
    </row>
    <row r="67" spans="1:29" ht="12.75" customHeight="1" x14ac:dyDescent="0.2">
      <c r="A67" s="162" t="s">
        <v>848</v>
      </c>
      <c r="B67" s="163" t="s">
        <v>862</v>
      </c>
      <c r="C67" s="158" t="s">
        <v>861</v>
      </c>
      <c r="D67" s="159">
        <v>908</v>
      </c>
      <c r="E67" s="160">
        <v>373234.3</v>
      </c>
      <c r="F67" s="160">
        <v>354874.3</v>
      </c>
      <c r="G67" s="160">
        <v>18360</v>
      </c>
      <c r="H67" s="160">
        <v>0</v>
      </c>
      <c r="I67" s="161">
        <v>0</v>
      </c>
      <c r="J67" s="159">
        <v>1259</v>
      </c>
      <c r="K67" s="160">
        <v>412093.9</v>
      </c>
      <c r="L67" s="160">
        <v>405733.9</v>
      </c>
      <c r="M67" s="160">
        <v>6360</v>
      </c>
      <c r="N67" s="160">
        <v>0</v>
      </c>
      <c r="O67" s="161">
        <v>0</v>
      </c>
      <c r="P67" s="159">
        <v>939</v>
      </c>
      <c r="Q67" s="160">
        <f t="shared" si="16"/>
        <v>364911.9</v>
      </c>
      <c r="R67" s="160">
        <v>364911.9</v>
      </c>
      <c r="S67" s="160">
        <v>0</v>
      </c>
      <c r="T67" s="160">
        <v>0</v>
      </c>
      <c r="U67" s="161">
        <v>0</v>
      </c>
      <c r="V67" s="129">
        <f t="shared" si="12"/>
        <v>31</v>
      </c>
      <c r="W67" s="130">
        <f t="shared" si="12"/>
        <v>-8322.3999999999651</v>
      </c>
      <c r="X67" s="130">
        <f t="shared" si="13"/>
        <v>0</v>
      </c>
      <c r="Y67" s="131">
        <f t="shared" si="13"/>
        <v>0</v>
      </c>
      <c r="Z67" s="132">
        <f t="shared" si="14"/>
        <v>-320</v>
      </c>
      <c r="AA67" s="130">
        <f t="shared" si="14"/>
        <v>-47182</v>
      </c>
      <c r="AB67" s="130">
        <f t="shared" si="15"/>
        <v>0</v>
      </c>
      <c r="AC67" s="131">
        <f t="shared" si="15"/>
        <v>0</v>
      </c>
    </row>
    <row r="68" spans="1:29" x14ac:dyDescent="0.2">
      <c r="A68" s="162" t="s">
        <v>848</v>
      </c>
      <c r="B68" s="163" t="s">
        <v>860</v>
      </c>
      <c r="C68" s="158" t="s">
        <v>859</v>
      </c>
      <c r="D68" s="159">
        <v>0</v>
      </c>
      <c r="E68" s="160">
        <v>0</v>
      </c>
      <c r="F68" s="160">
        <v>0</v>
      </c>
      <c r="G68" s="160">
        <v>0</v>
      </c>
      <c r="H68" s="160">
        <v>0</v>
      </c>
      <c r="I68" s="161">
        <v>0</v>
      </c>
      <c r="J68" s="159">
        <v>152</v>
      </c>
      <c r="K68" s="160">
        <v>0</v>
      </c>
      <c r="L68" s="160">
        <v>0</v>
      </c>
      <c r="M68" s="160">
        <v>0</v>
      </c>
      <c r="N68" s="160">
        <v>0</v>
      </c>
      <c r="O68" s="161">
        <v>0</v>
      </c>
      <c r="P68" s="159">
        <v>1381</v>
      </c>
      <c r="Q68" s="160">
        <f t="shared" si="16"/>
        <v>142085.99999999997</v>
      </c>
      <c r="R68" s="160">
        <v>142085.99999999997</v>
      </c>
      <c r="S68" s="160">
        <v>0</v>
      </c>
      <c r="T68" s="160">
        <v>0</v>
      </c>
      <c r="U68" s="161">
        <v>0</v>
      </c>
      <c r="V68" s="129">
        <f t="shared" si="12"/>
        <v>1381</v>
      </c>
      <c r="W68" s="130">
        <f t="shared" si="12"/>
        <v>142085.99999999997</v>
      </c>
      <c r="X68" s="130">
        <f t="shared" si="13"/>
        <v>0</v>
      </c>
      <c r="Y68" s="131">
        <f t="shared" si="13"/>
        <v>0</v>
      </c>
      <c r="Z68" s="132">
        <f t="shared" si="14"/>
        <v>1229</v>
      </c>
      <c r="AA68" s="130">
        <f t="shared" si="14"/>
        <v>142085.99999999997</v>
      </c>
      <c r="AB68" s="130">
        <f t="shared" si="15"/>
        <v>0</v>
      </c>
      <c r="AC68" s="131">
        <f t="shared" si="15"/>
        <v>0</v>
      </c>
    </row>
    <row r="69" spans="1:29" x14ac:dyDescent="0.2">
      <c r="A69" s="162" t="s">
        <v>848</v>
      </c>
      <c r="B69" s="163" t="s">
        <v>858</v>
      </c>
      <c r="C69" s="158" t="s">
        <v>857</v>
      </c>
      <c r="D69" s="159">
        <v>550</v>
      </c>
      <c r="E69" s="160">
        <v>250368.6</v>
      </c>
      <c r="F69" s="160">
        <v>222648.6</v>
      </c>
      <c r="G69" s="160">
        <v>27720</v>
      </c>
      <c r="H69" s="160">
        <v>0</v>
      </c>
      <c r="I69" s="161">
        <v>0</v>
      </c>
      <c r="J69" s="159">
        <v>238</v>
      </c>
      <c r="K69" s="160">
        <v>106927.64000000001</v>
      </c>
      <c r="L69" s="160">
        <v>98167.640000000014</v>
      </c>
      <c r="M69" s="160">
        <v>8760</v>
      </c>
      <c r="N69" s="160">
        <v>0</v>
      </c>
      <c r="O69" s="161">
        <v>0</v>
      </c>
      <c r="P69" s="159">
        <v>444</v>
      </c>
      <c r="Q69" s="160">
        <f t="shared" si="16"/>
        <v>144987.06</v>
      </c>
      <c r="R69" s="160">
        <v>144987.06</v>
      </c>
      <c r="S69" s="160">
        <v>0</v>
      </c>
      <c r="T69" s="160">
        <v>0</v>
      </c>
      <c r="U69" s="161">
        <v>0</v>
      </c>
      <c r="V69" s="129">
        <f t="shared" si="12"/>
        <v>-106</v>
      </c>
      <c r="W69" s="130">
        <f t="shared" si="12"/>
        <v>-105381.54000000001</v>
      </c>
      <c r="X69" s="130">
        <f t="shared" si="13"/>
        <v>0</v>
      </c>
      <c r="Y69" s="131">
        <f t="shared" si="13"/>
        <v>0</v>
      </c>
      <c r="Z69" s="132">
        <f t="shared" si="14"/>
        <v>206</v>
      </c>
      <c r="AA69" s="130">
        <f t="shared" si="14"/>
        <v>38059.419999999984</v>
      </c>
      <c r="AB69" s="130">
        <f t="shared" si="15"/>
        <v>0</v>
      </c>
      <c r="AC69" s="131">
        <f t="shared" si="15"/>
        <v>0</v>
      </c>
    </row>
    <row r="70" spans="1:29" x14ac:dyDescent="0.2">
      <c r="A70" s="162" t="s">
        <v>848</v>
      </c>
      <c r="B70" s="163" t="s">
        <v>856</v>
      </c>
      <c r="C70" s="158" t="s">
        <v>855</v>
      </c>
      <c r="D70" s="159">
        <v>0</v>
      </c>
      <c r="E70" s="160">
        <v>294730</v>
      </c>
      <c r="F70" s="160">
        <v>283210</v>
      </c>
      <c r="G70" s="160">
        <v>11520</v>
      </c>
      <c r="H70" s="160">
        <v>0</v>
      </c>
      <c r="I70" s="161">
        <v>0</v>
      </c>
      <c r="J70" s="159">
        <v>0</v>
      </c>
      <c r="K70" s="160">
        <v>303324</v>
      </c>
      <c r="L70" s="160">
        <v>299844</v>
      </c>
      <c r="M70" s="160">
        <v>3480</v>
      </c>
      <c r="N70" s="160">
        <v>0</v>
      </c>
      <c r="O70" s="161">
        <v>0</v>
      </c>
      <c r="P70" s="159">
        <v>0</v>
      </c>
      <c r="Q70" s="160">
        <f t="shared" si="16"/>
        <v>374560</v>
      </c>
      <c r="R70" s="160">
        <v>374560</v>
      </c>
      <c r="S70" s="160">
        <v>0</v>
      </c>
      <c r="T70" s="160">
        <v>0</v>
      </c>
      <c r="U70" s="161">
        <v>0</v>
      </c>
      <c r="V70" s="129">
        <f t="shared" si="12"/>
        <v>0</v>
      </c>
      <c r="W70" s="130">
        <f t="shared" si="12"/>
        <v>79830</v>
      </c>
      <c r="X70" s="130">
        <f t="shared" si="13"/>
        <v>0</v>
      </c>
      <c r="Y70" s="131">
        <f t="shared" si="13"/>
        <v>0</v>
      </c>
      <c r="Z70" s="132">
        <f t="shared" si="14"/>
        <v>0</v>
      </c>
      <c r="AA70" s="130">
        <f t="shared" si="14"/>
        <v>71236</v>
      </c>
      <c r="AB70" s="130">
        <f t="shared" si="15"/>
        <v>0</v>
      </c>
      <c r="AC70" s="131">
        <f t="shared" si="15"/>
        <v>0</v>
      </c>
    </row>
    <row r="71" spans="1:29" x14ac:dyDescent="0.2">
      <c r="A71" s="162" t="s">
        <v>848</v>
      </c>
      <c r="B71" s="163" t="s">
        <v>854</v>
      </c>
      <c r="C71" s="158" t="s">
        <v>853</v>
      </c>
      <c r="D71" s="159">
        <v>0</v>
      </c>
      <c r="E71" s="160">
        <v>0</v>
      </c>
      <c r="F71" s="160">
        <v>0</v>
      </c>
      <c r="G71" s="160">
        <v>0</v>
      </c>
      <c r="H71" s="160">
        <v>0</v>
      </c>
      <c r="I71" s="161">
        <v>0</v>
      </c>
      <c r="J71" s="159">
        <v>0</v>
      </c>
      <c r="K71" s="160">
        <v>0</v>
      </c>
      <c r="L71" s="160">
        <v>0</v>
      </c>
      <c r="M71" s="160">
        <v>0</v>
      </c>
      <c r="N71" s="160">
        <v>0</v>
      </c>
      <c r="O71" s="161">
        <v>0</v>
      </c>
      <c r="P71" s="159">
        <v>0</v>
      </c>
      <c r="Q71" s="160"/>
      <c r="R71" s="160">
        <v>21780</v>
      </c>
      <c r="S71" s="160">
        <v>0</v>
      </c>
      <c r="T71" s="160">
        <v>0</v>
      </c>
      <c r="U71" s="161">
        <v>0</v>
      </c>
      <c r="V71" s="129">
        <f t="shared" si="12"/>
        <v>0</v>
      </c>
      <c r="W71" s="130">
        <f t="shared" si="12"/>
        <v>0</v>
      </c>
      <c r="X71" s="130">
        <f t="shared" si="13"/>
        <v>0</v>
      </c>
      <c r="Y71" s="131">
        <f t="shared" si="13"/>
        <v>0</v>
      </c>
      <c r="Z71" s="132">
        <f t="shared" si="14"/>
        <v>0</v>
      </c>
      <c r="AA71" s="130">
        <f t="shared" si="14"/>
        <v>0</v>
      </c>
      <c r="AB71" s="130">
        <f t="shared" si="15"/>
        <v>0</v>
      </c>
      <c r="AC71" s="131">
        <f t="shared" si="15"/>
        <v>0</v>
      </c>
    </row>
    <row r="72" spans="1:29" x14ac:dyDescent="0.2">
      <c r="A72" s="162" t="s">
        <v>848</v>
      </c>
      <c r="B72" s="163" t="s">
        <v>852</v>
      </c>
      <c r="C72" s="158" t="s">
        <v>851</v>
      </c>
      <c r="D72" s="159">
        <v>1651</v>
      </c>
      <c r="E72" s="160">
        <v>2683166.2599999998</v>
      </c>
      <c r="F72" s="160">
        <v>2397566.2599999998</v>
      </c>
      <c r="G72" s="160">
        <v>285600</v>
      </c>
      <c r="H72" s="160">
        <v>101923</v>
      </c>
      <c r="I72" s="161">
        <v>0</v>
      </c>
      <c r="J72" s="159">
        <v>1457</v>
      </c>
      <c r="K72" s="160">
        <v>1428488.8599999999</v>
      </c>
      <c r="L72" s="160">
        <v>1326368.8599999999</v>
      </c>
      <c r="M72" s="160">
        <v>102120</v>
      </c>
      <c r="N72" s="160">
        <v>126842</v>
      </c>
      <c r="O72" s="161">
        <v>0</v>
      </c>
      <c r="P72" s="159">
        <v>1637</v>
      </c>
      <c r="Q72" s="160">
        <f t="shared" ref="Q72:Q103" si="17">SUM(R72:S72)</f>
        <v>3642842.46</v>
      </c>
      <c r="R72" s="160">
        <v>3642842.46</v>
      </c>
      <c r="S72" s="160">
        <v>0</v>
      </c>
      <c r="T72" s="160">
        <v>165938</v>
      </c>
      <c r="U72" s="161">
        <v>0</v>
      </c>
      <c r="V72" s="129">
        <f t="shared" ref="V72:W135" si="18">P72-D72</f>
        <v>-14</v>
      </c>
      <c r="W72" s="130">
        <f t="shared" si="18"/>
        <v>959676.20000000019</v>
      </c>
      <c r="X72" s="130">
        <f t="shared" si="13"/>
        <v>64015</v>
      </c>
      <c r="Y72" s="131">
        <f t="shared" si="13"/>
        <v>0</v>
      </c>
      <c r="Z72" s="132">
        <f t="shared" si="14"/>
        <v>180</v>
      </c>
      <c r="AA72" s="130">
        <f t="shared" si="14"/>
        <v>2214353.6</v>
      </c>
      <c r="AB72" s="130">
        <f t="shared" si="15"/>
        <v>39096</v>
      </c>
      <c r="AC72" s="131">
        <f t="shared" si="15"/>
        <v>0</v>
      </c>
    </row>
    <row r="73" spans="1:29" x14ac:dyDescent="0.2">
      <c r="A73" s="162" t="s">
        <v>848</v>
      </c>
      <c r="B73" s="163" t="s">
        <v>850</v>
      </c>
      <c r="C73" s="158" t="s">
        <v>849</v>
      </c>
      <c r="D73" s="159">
        <v>61</v>
      </c>
      <c r="E73" s="160">
        <v>37477.5</v>
      </c>
      <c r="F73" s="160">
        <v>26317.5</v>
      </c>
      <c r="G73" s="160">
        <v>11160</v>
      </c>
      <c r="H73" s="160">
        <v>0</v>
      </c>
      <c r="I73" s="161">
        <v>0</v>
      </c>
      <c r="J73" s="159">
        <v>42</v>
      </c>
      <c r="K73" s="160">
        <v>15720.3</v>
      </c>
      <c r="L73" s="160">
        <v>11640.3</v>
      </c>
      <c r="M73" s="160">
        <v>4080</v>
      </c>
      <c r="N73" s="160">
        <v>0</v>
      </c>
      <c r="O73" s="161">
        <v>0</v>
      </c>
      <c r="P73" s="159">
        <v>39</v>
      </c>
      <c r="Q73" s="160">
        <f t="shared" si="17"/>
        <v>32720.62</v>
      </c>
      <c r="R73" s="160">
        <v>32720.62</v>
      </c>
      <c r="S73" s="160">
        <v>0</v>
      </c>
      <c r="T73" s="160">
        <v>0</v>
      </c>
      <c r="U73" s="161">
        <v>0</v>
      </c>
      <c r="V73" s="129">
        <f t="shared" si="18"/>
        <v>-22</v>
      </c>
      <c r="W73" s="130">
        <f t="shared" si="18"/>
        <v>-4756.880000000001</v>
      </c>
      <c r="X73" s="130">
        <f t="shared" si="13"/>
        <v>0</v>
      </c>
      <c r="Y73" s="131">
        <f t="shared" si="13"/>
        <v>0</v>
      </c>
      <c r="Z73" s="132">
        <f t="shared" si="14"/>
        <v>-3</v>
      </c>
      <c r="AA73" s="130">
        <f t="shared" si="14"/>
        <v>17000.32</v>
      </c>
      <c r="AB73" s="130">
        <f t="shared" si="15"/>
        <v>0</v>
      </c>
      <c r="AC73" s="131">
        <f t="shared" si="15"/>
        <v>0</v>
      </c>
    </row>
    <row r="74" spans="1:29" s="108" customFormat="1" x14ac:dyDescent="0.2">
      <c r="A74" s="162" t="s">
        <v>848</v>
      </c>
      <c r="B74" s="163" t="s">
        <v>847</v>
      </c>
      <c r="C74" s="158" t="s">
        <v>846</v>
      </c>
      <c r="D74" s="159">
        <v>366</v>
      </c>
      <c r="E74" s="160">
        <v>333596.90000000002</v>
      </c>
      <c r="F74" s="160">
        <v>275156.90000000002</v>
      </c>
      <c r="G74" s="160">
        <v>58440</v>
      </c>
      <c r="H74" s="160">
        <v>0</v>
      </c>
      <c r="I74" s="161">
        <v>0</v>
      </c>
      <c r="J74" s="159">
        <v>376</v>
      </c>
      <c r="K74" s="160">
        <v>341657</v>
      </c>
      <c r="L74" s="160">
        <v>319217</v>
      </c>
      <c r="M74" s="160">
        <v>22440</v>
      </c>
      <c r="N74" s="160">
        <v>0</v>
      </c>
      <c r="O74" s="161">
        <v>0</v>
      </c>
      <c r="P74" s="159">
        <v>353</v>
      </c>
      <c r="Q74" s="160">
        <f t="shared" si="17"/>
        <v>351252.72</v>
      </c>
      <c r="R74" s="160">
        <v>351252.72</v>
      </c>
      <c r="S74" s="160">
        <v>0</v>
      </c>
      <c r="T74" s="160">
        <v>0</v>
      </c>
      <c r="U74" s="161">
        <v>0</v>
      </c>
      <c r="V74" s="129">
        <f t="shared" si="18"/>
        <v>-13</v>
      </c>
      <c r="W74" s="130">
        <f t="shared" si="18"/>
        <v>17655.819999999949</v>
      </c>
      <c r="X74" s="130">
        <f t="shared" si="13"/>
        <v>0</v>
      </c>
      <c r="Y74" s="131">
        <f t="shared" si="13"/>
        <v>0</v>
      </c>
      <c r="Z74" s="132">
        <f t="shared" si="14"/>
        <v>-23</v>
      </c>
      <c r="AA74" s="130">
        <f t="shared" si="14"/>
        <v>9595.7199999999721</v>
      </c>
      <c r="AB74" s="130">
        <f t="shared" si="15"/>
        <v>0</v>
      </c>
      <c r="AC74" s="131">
        <f t="shared" si="15"/>
        <v>0</v>
      </c>
    </row>
    <row r="75" spans="1:29" ht="12.75" customHeight="1" x14ac:dyDescent="0.2">
      <c r="A75" s="162" t="s">
        <v>821</v>
      </c>
      <c r="B75" s="163" t="s">
        <v>845</v>
      </c>
      <c r="C75" s="158" t="s">
        <v>844</v>
      </c>
      <c r="D75" s="159">
        <v>3710</v>
      </c>
      <c r="E75" s="160">
        <v>5784729.919999999</v>
      </c>
      <c r="F75" s="160">
        <v>5240169.919999999</v>
      </c>
      <c r="G75" s="160">
        <v>544560</v>
      </c>
      <c r="H75" s="160">
        <v>32173</v>
      </c>
      <c r="I75" s="161">
        <v>0</v>
      </c>
      <c r="J75" s="159">
        <v>3307</v>
      </c>
      <c r="K75" s="160">
        <v>4643702.58</v>
      </c>
      <c r="L75" s="160">
        <v>4461062.58</v>
      </c>
      <c r="M75" s="160">
        <v>182640</v>
      </c>
      <c r="N75" s="160">
        <v>15291</v>
      </c>
      <c r="O75" s="161">
        <v>0</v>
      </c>
      <c r="P75" s="159">
        <v>3451</v>
      </c>
      <c r="Q75" s="160">
        <f t="shared" si="17"/>
        <v>5095522.59</v>
      </c>
      <c r="R75" s="160">
        <v>5095522.59</v>
      </c>
      <c r="S75" s="160">
        <v>0</v>
      </c>
      <c r="T75" s="160">
        <v>35500</v>
      </c>
      <c r="U75" s="161">
        <v>0</v>
      </c>
      <c r="V75" s="129">
        <f t="shared" si="18"/>
        <v>-259</v>
      </c>
      <c r="W75" s="130">
        <f t="shared" si="18"/>
        <v>-689207.32999999914</v>
      </c>
      <c r="X75" s="130">
        <f t="shared" si="13"/>
        <v>3327</v>
      </c>
      <c r="Y75" s="131">
        <f t="shared" si="13"/>
        <v>0</v>
      </c>
      <c r="Z75" s="132">
        <f t="shared" si="14"/>
        <v>144</v>
      </c>
      <c r="AA75" s="130">
        <f t="shared" si="14"/>
        <v>451820.00999999978</v>
      </c>
      <c r="AB75" s="130">
        <f t="shared" si="15"/>
        <v>20209</v>
      </c>
      <c r="AC75" s="131">
        <f t="shared" si="15"/>
        <v>0</v>
      </c>
    </row>
    <row r="76" spans="1:29" x14ac:dyDescent="0.2">
      <c r="A76" s="162" t="s">
        <v>821</v>
      </c>
      <c r="B76" s="163" t="s">
        <v>843</v>
      </c>
      <c r="C76" s="158" t="s">
        <v>842</v>
      </c>
      <c r="D76" s="159">
        <v>446</v>
      </c>
      <c r="E76" s="160">
        <v>839761.29999999993</v>
      </c>
      <c r="F76" s="160">
        <v>789001.29999999993</v>
      </c>
      <c r="G76" s="160">
        <v>50760</v>
      </c>
      <c r="H76" s="160">
        <v>0</v>
      </c>
      <c r="I76" s="161">
        <v>0</v>
      </c>
      <c r="J76" s="159">
        <v>618</v>
      </c>
      <c r="K76" s="160">
        <v>966926.60000000009</v>
      </c>
      <c r="L76" s="160">
        <v>956006.60000000009</v>
      </c>
      <c r="M76" s="160">
        <v>10920</v>
      </c>
      <c r="N76" s="160">
        <v>0</v>
      </c>
      <c r="O76" s="161">
        <v>0</v>
      </c>
      <c r="P76" s="159">
        <v>534</v>
      </c>
      <c r="Q76" s="160">
        <f t="shared" si="17"/>
        <v>1013805</v>
      </c>
      <c r="R76" s="160">
        <v>1013805</v>
      </c>
      <c r="S76" s="160">
        <v>0</v>
      </c>
      <c r="T76" s="160">
        <v>0</v>
      </c>
      <c r="U76" s="161">
        <v>0</v>
      </c>
      <c r="V76" s="129">
        <f t="shared" si="18"/>
        <v>88</v>
      </c>
      <c r="W76" s="130">
        <f t="shared" si="18"/>
        <v>174043.70000000007</v>
      </c>
      <c r="X76" s="130">
        <f t="shared" si="13"/>
        <v>0</v>
      </c>
      <c r="Y76" s="131">
        <f t="shared" si="13"/>
        <v>0</v>
      </c>
      <c r="Z76" s="132">
        <f t="shared" si="14"/>
        <v>-84</v>
      </c>
      <c r="AA76" s="130">
        <f t="shared" si="14"/>
        <v>46878.399999999907</v>
      </c>
      <c r="AB76" s="130">
        <f t="shared" si="15"/>
        <v>0</v>
      </c>
      <c r="AC76" s="131">
        <f t="shared" si="15"/>
        <v>0</v>
      </c>
    </row>
    <row r="77" spans="1:29" ht="12.75" customHeight="1" x14ac:dyDescent="0.2">
      <c r="A77" s="162" t="s">
        <v>821</v>
      </c>
      <c r="B77" s="163" t="s">
        <v>841</v>
      </c>
      <c r="C77" s="158" t="s">
        <v>840</v>
      </c>
      <c r="D77" s="159">
        <v>212</v>
      </c>
      <c r="E77" s="160">
        <v>239677.7</v>
      </c>
      <c r="F77" s="160">
        <v>211117.7</v>
      </c>
      <c r="G77" s="160">
        <v>28560</v>
      </c>
      <c r="H77" s="160">
        <v>0</v>
      </c>
      <c r="I77" s="161">
        <v>0</v>
      </c>
      <c r="J77" s="159">
        <v>267</v>
      </c>
      <c r="K77" s="160">
        <v>264115.55000000005</v>
      </c>
      <c r="L77" s="160">
        <v>252235.55000000002</v>
      </c>
      <c r="M77" s="160">
        <v>11880</v>
      </c>
      <c r="N77" s="160">
        <v>0</v>
      </c>
      <c r="O77" s="161">
        <v>0</v>
      </c>
      <c r="P77" s="159">
        <v>219</v>
      </c>
      <c r="Q77" s="160">
        <f t="shared" si="17"/>
        <v>331730.65000000002</v>
      </c>
      <c r="R77" s="160">
        <v>331730.65000000002</v>
      </c>
      <c r="S77" s="160">
        <v>0</v>
      </c>
      <c r="T77" s="160">
        <v>0</v>
      </c>
      <c r="U77" s="161">
        <v>0</v>
      </c>
      <c r="V77" s="129">
        <f t="shared" si="18"/>
        <v>7</v>
      </c>
      <c r="W77" s="130">
        <f t="shared" si="18"/>
        <v>92052.950000000012</v>
      </c>
      <c r="X77" s="130">
        <f t="shared" si="13"/>
        <v>0</v>
      </c>
      <c r="Y77" s="131">
        <f t="shared" si="13"/>
        <v>0</v>
      </c>
      <c r="Z77" s="132">
        <f t="shared" si="14"/>
        <v>-48</v>
      </c>
      <c r="AA77" s="130">
        <f t="shared" si="14"/>
        <v>67615.099999999977</v>
      </c>
      <c r="AB77" s="130">
        <f t="shared" si="15"/>
        <v>0</v>
      </c>
      <c r="AC77" s="131">
        <f t="shared" si="15"/>
        <v>0</v>
      </c>
    </row>
    <row r="78" spans="1:29" x14ac:dyDescent="0.2">
      <c r="A78" s="162" t="s">
        <v>821</v>
      </c>
      <c r="B78" s="163" t="s">
        <v>839</v>
      </c>
      <c r="C78" s="158" t="s">
        <v>838</v>
      </c>
      <c r="D78" s="159">
        <v>472</v>
      </c>
      <c r="E78" s="160">
        <v>191458.2</v>
      </c>
      <c r="F78" s="160">
        <v>177298.2</v>
      </c>
      <c r="G78" s="160">
        <v>14160</v>
      </c>
      <c r="H78" s="160">
        <v>0</v>
      </c>
      <c r="I78" s="161">
        <v>0</v>
      </c>
      <c r="J78" s="159">
        <v>608</v>
      </c>
      <c r="K78" s="160">
        <v>198912.8</v>
      </c>
      <c r="L78" s="160">
        <v>194352.8</v>
      </c>
      <c r="M78" s="160">
        <v>4560</v>
      </c>
      <c r="N78" s="160">
        <v>0</v>
      </c>
      <c r="O78" s="161">
        <v>0</v>
      </c>
      <c r="P78" s="159">
        <v>401</v>
      </c>
      <c r="Q78" s="160">
        <f t="shared" si="17"/>
        <v>183212.99999999997</v>
      </c>
      <c r="R78" s="160">
        <v>183212.99999999997</v>
      </c>
      <c r="S78" s="160">
        <v>0</v>
      </c>
      <c r="T78" s="160">
        <v>0</v>
      </c>
      <c r="U78" s="161">
        <v>0</v>
      </c>
      <c r="V78" s="129">
        <f t="shared" si="18"/>
        <v>-71</v>
      </c>
      <c r="W78" s="130">
        <f t="shared" si="18"/>
        <v>-8245.2000000000407</v>
      </c>
      <c r="X78" s="130">
        <f t="shared" si="13"/>
        <v>0</v>
      </c>
      <c r="Y78" s="131">
        <f t="shared" si="13"/>
        <v>0</v>
      </c>
      <c r="Z78" s="132">
        <f t="shared" si="14"/>
        <v>-207</v>
      </c>
      <c r="AA78" s="130">
        <f t="shared" si="14"/>
        <v>-15699.800000000017</v>
      </c>
      <c r="AB78" s="130">
        <f t="shared" si="15"/>
        <v>0</v>
      </c>
      <c r="AC78" s="131">
        <f t="shared" si="15"/>
        <v>0</v>
      </c>
    </row>
    <row r="79" spans="1:29" x14ac:dyDescent="0.2">
      <c r="A79" s="162" t="s">
        <v>821</v>
      </c>
      <c r="B79" s="163" t="s">
        <v>837</v>
      </c>
      <c r="C79" s="158" t="s">
        <v>836</v>
      </c>
      <c r="D79" s="159">
        <v>168</v>
      </c>
      <c r="E79" s="160">
        <v>99029.7</v>
      </c>
      <c r="F79" s="160">
        <v>99029.7</v>
      </c>
      <c r="G79" s="160">
        <v>0</v>
      </c>
      <c r="H79" s="160">
        <v>0</v>
      </c>
      <c r="I79" s="161">
        <v>0</v>
      </c>
      <c r="J79" s="159">
        <v>180</v>
      </c>
      <c r="K79" s="160">
        <v>103814.8</v>
      </c>
      <c r="L79" s="160">
        <v>103814.8</v>
      </c>
      <c r="M79" s="160">
        <v>0</v>
      </c>
      <c r="N79" s="160">
        <v>0</v>
      </c>
      <c r="O79" s="161">
        <v>0</v>
      </c>
      <c r="P79" s="159">
        <v>179</v>
      </c>
      <c r="Q79" s="160">
        <f t="shared" si="17"/>
        <v>117081.9</v>
      </c>
      <c r="R79" s="160">
        <v>117081.9</v>
      </c>
      <c r="S79" s="160">
        <v>0</v>
      </c>
      <c r="T79" s="160">
        <v>0</v>
      </c>
      <c r="U79" s="161">
        <v>0</v>
      </c>
      <c r="V79" s="129">
        <f t="shared" si="18"/>
        <v>11</v>
      </c>
      <c r="W79" s="130">
        <f t="shared" si="18"/>
        <v>18052.199999999997</v>
      </c>
      <c r="X79" s="130">
        <f t="shared" si="13"/>
        <v>0</v>
      </c>
      <c r="Y79" s="131">
        <f t="shared" si="13"/>
        <v>0</v>
      </c>
      <c r="Z79" s="132">
        <f t="shared" si="14"/>
        <v>-1</v>
      </c>
      <c r="AA79" s="130">
        <f t="shared" si="14"/>
        <v>13267.099999999991</v>
      </c>
      <c r="AB79" s="130">
        <f t="shared" si="15"/>
        <v>0</v>
      </c>
      <c r="AC79" s="131">
        <f t="shared" si="15"/>
        <v>0</v>
      </c>
    </row>
    <row r="80" spans="1:29" ht="12.75" customHeight="1" x14ac:dyDescent="0.2">
      <c r="A80" s="162" t="s">
        <v>821</v>
      </c>
      <c r="B80" s="163" t="s">
        <v>835</v>
      </c>
      <c r="C80" s="158" t="s">
        <v>834</v>
      </c>
      <c r="D80" s="159">
        <v>875</v>
      </c>
      <c r="E80" s="160">
        <v>1331046.8</v>
      </c>
      <c r="F80" s="160">
        <v>1204686.8</v>
      </c>
      <c r="G80" s="160">
        <v>126360</v>
      </c>
      <c r="H80" s="160">
        <v>0</v>
      </c>
      <c r="I80" s="161">
        <v>2440029.8499999996</v>
      </c>
      <c r="J80" s="159">
        <v>780</v>
      </c>
      <c r="K80" s="160">
        <v>1258852.3600000001</v>
      </c>
      <c r="L80" s="160">
        <v>1214692.3600000001</v>
      </c>
      <c r="M80" s="160">
        <v>44160</v>
      </c>
      <c r="N80" s="160">
        <v>0</v>
      </c>
      <c r="O80" s="161">
        <v>2118159.7199999997</v>
      </c>
      <c r="P80" s="159">
        <v>891</v>
      </c>
      <c r="Q80" s="160">
        <f t="shared" si="17"/>
        <v>1417955.44</v>
      </c>
      <c r="R80" s="160">
        <v>1417955.44</v>
      </c>
      <c r="S80" s="160">
        <v>0</v>
      </c>
      <c r="T80" s="160">
        <v>0</v>
      </c>
      <c r="U80" s="161">
        <v>2333765.6100000003</v>
      </c>
      <c r="V80" s="129">
        <f t="shared" si="18"/>
        <v>16</v>
      </c>
      <c r="W80" s="130">
        <f t="shared" si="18"/>
        <v>86908.639999999898</v>
      </c>
      <c r="X80" s="130">
        <f t="shared" si="13"/>
        <v>0</v>
      </c>
      <c r="Y80" s="131">
        <f t="shared" si="13"/>
        <v>-106264.23999999929</v>
      </c>
      <c r="Z80" s="132">
        <f t="shared" si="14"/>
        <v>111</v>
      </c>
      <c r="AA80" s="130">
        <f t="shared" si="14"/>
        <v>159103.07999999984</v>
      </c>
      <c r="AB80" s="130">
        <f t="shared" si="15"/>
        <v>0</v>
      </c>
      <c r="AC80" s="131">
        <f t="shared" si="15"/>
        <v>215605.8900000006</v>
      </c>
    </row>
    <row r="81" spans="1:29" ht="12.75" customHeight="1" x14ac:dyDescent="0.2">
      <c r="A81" s="162" t="s">
        <v>821</v>
      </c>
      <c r="B81" s="163" t="s">
        <v>833</v>
      </c>
      <c r="C81" s="158" t="s">
        <v>832</v>
      </c>
      <c r="D81" s="159">
        <v>0</v>
      </c>
      <c r="E81" s="160">
        <v>410080</v>
      </c>
      <c r="F81" s="160">
        <v>397120</v>
      </c>
      <c r="G81" s="160">
        <v>12960</v>
      </c>
      <c r="H81" s="160">
        <v>0</v>
      </c>
      <c r="I81" s="161">
        <v>0</v>
      </c>
      <c r="J81" s="159">
        <v>0</v>
      </c>
      <c r="K81" s="160">
        <v>418560</v>
      </c>
      <c r="L81" s="160">
        <v>414240</v>
      </c>
      <c r="M81" s="160">
        <v>4320</v>
      </c>
      <c r="N81" s="160">
        <v>0</v>
      </c>
      <c r="O81" s="161">
        <v>0</v>
      </c>
      <c r="P81" s="159">
        <v>0</v>
      </c>
      <c r="Q81" s="160">
        <f t="shared" si="17"/>
        <v>486420</v>
      </c>
      <c r="R81" s="160">
        <v>486420</v>
      </c>
      <c r="S81" s="160">
        <v>0</v>
      </c>
      <c r="T81" s="160">
        <v>0</v>
      </c>
      <c r="U81" s="161">
        <v>0</v>
      </c>
      <c r="V81" s="129">
        <f t="shared" si="18"/>
        <v>0</v>
      </c>
      <c r="W81" s="130">
        <f t="shared" si="18"/>
        <v>76340</v>
      </c>
      <c r="X81" s="130">
        <f t="shared" si="13"/>
        <v>0</v>
      </c>
      <c r="Y81" s="131">
        <f t="shared" si="13"/>
        <v>0</v>
      </c>
      <c r="Z81" s="132">
        <f t="shared" si="14"/>
        <v>0</v>
      </c>
      <c r="AA81" s="130">
        <f t="shared" si="14"/>
        <v>67860</v>
      </c>
      <c r="AB81" s="130">
        <f t="shared" si="15"/>
        <v>0</v>
      </c>
      <c r="AC81" s="131">
        <f t="shared" si="15"/>
        <v>0</v>
      </c>
    </row>
    <row r="82" spans="1:29" x14ac:dyDescent="0.2">
      <c r="A82" s="162" t="s">
        <v>821</v>
      </c>
      <c r="B82" s="163" t="s">
        <v>831</v>
      </c>
      <c r="C82" s="158" t="s">
        <v>830</v>
      </c>
      <c r="D82" s="159">
        <v>0</v>
      </c>
      <c r="E82" s="160">
        <v>66000</v>
      </c>
      <c r="F82" s="160">
        <v>66000</v>
      </c>
      <c r="G82" s="160">
        <v>0</v>
      </c>
      <c r="H82" s="160">
        <v>0</v>
      </c>
      <c r="I82" s="161">
        <v>0</v>
      </c>
      <c r="J82" s="159">
        <v>0</v>
      </c>
      <c r="K82" s="160">
        <v>72218</v>
      </c>
      <c r="L82" s="160">
        <v>72218</v>
      </c>
      <c r="M82" s="160">
        <v>0</v>
      </c>
      <c r="N82" s="160">
        <v>0</v>
      </c>
      <c r="O82" s="161">
        <v>0</v>
      </c>
      <c r="P82" s="159">
        <v>0</v>
      </c>
      <c r="Q82" s="160">
        <f t="shared" si="17"/>
        <v>80626</v>
      </c>
      <c r="R82" s="160">
        <v>80626</v>
      </c>
      <c r="S82" s="160">
        <v>0</v>
      </c>
      <c r="T82" s="160">
        <v>0</v>
      </c>
      <c r="U82" s="161">
        <v>0</v>
      </c>
      <c r="V82" s="129">
        <f t="shared" si="18"/>
        <v>0</v>
      </c>
      <c r="W82" s="130">
        <f t="shared" si="18"/>
        <v>14626</v>
      </c>
      <c r="X82" s="130">
        <f t="shared" si="13"/>
        <v>0</v>
      </c>
      <c r="Y82" s="131">
        <f t="shared" si="13"/>
        <v>0</v>
      </c>
      <c r="Z82" s="132">
        <f t="shared" si="14"/>
        <v>0</v>
      </c>
      <c r="AA82" s="130">
        <f t="shared" si="14"/>
        <v>8408</v>
      </c>
      <c r="AB82" s="130">
        <f t="shared" si="15"/>
        <v>0</v>
      </c>
      <c r="AC82" s="131">
        <f t="shared" si="15"/>
        <v>0</v>
      </c>
    </row>
    <row r="83" spans="1:29" x14ac:dyDescent="0.2">
      <c r="A83" s="162" t="s">
        <v>821</v>
      </c>
      <c r="B83" s="163" t="s">
        <v>829</v>
      </c>
      <c r="C83" s="158" t="s">
        <v>828</v>
      </c>
      <c r="D83" s="159">
        <v>1722</v>
      </c>
      <c r="E83" s="160">
        <v>1760361.4999999998</v>
      </c>
      <c r="F83" s="160">
        <v>1545321.4999999998</v>
      </c>
      <c r="G83" s="160">
        <v>215040</v>
      </c>
      <c r="H83" s="160">
        <v>0</v>
      </c>
      <c r="I83" s="161">
        <v>0</v>
      </c>
      <c r="J83" s="159">
        <v>1637</v>
      </c>
      <c r="K83" s="160">
        <v>1797572.0300000003</v>
      </c>
      <c r="L83" s="160">
        <v>1730492.0300000003</v>
      </c>
      <c r="M83" s="160">
        <v>67080</v>
      </c>
      <c r="N83" s="160">
        <v>0</v>
      </c>
      <c r="O83" s="161">
        <v>0</v>
      </c>
      <c r="P83" s="159">
        <v>1792</v>
      </c>
      <c r="Q83" s="160">
        <f t="shared" si="17"/>
        <v>1988124.73</v>
      </c>
      <c r="R83" s="160">
        <v>1988124.73</v>
      </c>
      <c r="S83" s="160">
        <v>0</v>
      </c>
      <c r="T83" s="160">
        <v>0</v>
      </c>
      <c r="U83" s="161">
        <v>0</v>
      </c>
      <c r="V83" s="129">
        <f t="shared" si="18"/>
        <v>70</v>
      </c>
      <c r="W83" s="130">
        <f t="shared" si="18"/>
        <v>227763.23000000021</v>
      </c>
      <c r="X83" s="130">
        <f t="shared" si="13"/>
        <v>0</v>
      </c>
      <c r="Y83" s="131">
        <f t="shared" si="13"/>
        <v>0</v>
      </c>
      <c r="Z83" s="132">
        <f t="shared" si="14"/>
        <v>155</v>
      </c>
      <c r="AA83" s="130">
        <f t="shared" si="14"/>
        <v>190552.69999999972</v>
      </c>
      <c r="AB83" s="130">
        <f t="shared" si="15"/>
        <v>0</v>
      </c>
      <c r="AC83" s="131">
        <f t="shared" si="15"/>
        <v>0</v>
      </c>
    </row>
    <row r="84" spans="1:29" ht="12.75" customHeight="1" x14ac:dyDescent="0.2">
      <c r="A84" s="162" t="s">
        <v>821</v>
      </c>
      <c r="B84" s="163" t="s">
        <v>827</v>
      </c>
      <c r="C84" s="158" t="s">
        <v>826</v>
      </c>
      <c r="D84" s="159">
        <v>766</v>
      </c>
      <c r="E84" s="160">
        <v>780747.68</v>
      </c>
      <c r="F84" s="160">
        <v>659067.68000000005</v>
      </c>
      <c r="G84" s="160">
        <v>121680</v>
      </c>
      <c r="H84" s="160">
        <v>0</v>
      </c>
      <c r="I84" s="161">
        <v>0</v>
      </c>
      <c r="J84" s="159">
        <v>751</v>
      </c>
      <c r="K84" s="160">
        <v>773993.35000000009</v>
      </c>
      <c r="L84" s="160">
        <v>730553.35000000009</v>
      </c>
      <c r="M84" s="160">
        <v>43440</v>
      </c>
      <c r="N84" s="160">
        <v>0</v>
      </c>
      <c r="O84" s="161">
        <v>0</v>
      </c>
      <c r="P84" s="159">
        <v>746</v>
      </c>
      <c r="Q84" s="160">
        <f t="shared" si="17"/>
        <v>708761.74</v>
      </c>
      <c r="R84" s="160">
        <v>708761.74</v>
      </c>
      <c r="S84" s="160">
        <v>0</v>
      </c>
      <c r="T84" s="160">
        <v>0</v>
      </c>
      <c r="U84" s="161">
        <v>0</v>
      </c>
      <c r="V84" s="129">
        <f t="shared" si="18"/>
        <v>-20</v>
      </c>
      <c r="W84" s="130">
        <f t="shared" si="18"/>
        <v>-71985.940000000061</v>
      </c>
      <c r="X84" s="130">
        <f t="shared" si="13"/>
        <v>0</v>
      </c>
      <c r="Y84" s="131">
        <f t="shared" si="13"/>
        <v>0</v>
      </c>
      <c r="Z84" s="132">
        <f t="shared" si="14"/>
        <v>-5</v>
      </c>
      <c r="AA84" s="130">
        <f t="shared" si="14"/>
        <v>-65231.610000000102</v>
      </c>
      <c r="AB84" s="130">
        <f t="shared" si="15"/>
        <v>0</v>
      </c>
      <c r="AC84" s="131">
        <f t="shared" si="15"/>
        <v>0</v>
      </c>
    </row>
    <row r="85" spans="1:29" x14ac:dyDescent="0.2">
      <c r="A85" s="162" t="s">
        <v>821</v>
      </c>
      <c r="B85" s="163" t="s">
        <v>825</v>
      </c>
      <c r="C85" s="158" t="s">
        <v>824</v>
      </c>
      <c r="D85" s="159">
        <v>811</v>
      </c>
      <c r="E85" s="160">
        <v>314065.09999999998</v>
      </c>
      <c r="F85" s="160">
        <v>297145.09999999998</v>
      </c>
      <c r="G85" s="160">
        <v>16920</v>
      </c>
      <c r="H85" s="160">
        <v>0</v>
      </c>
      <c r="I85" s="161">
        <v>0</v>
      </c>
      <c r="J85" s="159">
        <v>606</v>
      </c>
      <c r="K85" s="160">
        <v>247209.82</v>
      </c>
      <c r="L85" s="160">
        <v>241209.82</v>
      </c>
      <c r="M85" s="160">
        <v>6000</v>
      </c>
      <c r="N85" s="160">
        <v>0</v>
      </c>
      <c r="O85" s="161">
        <v>0</v>
      </c>
      <c r="P85" s="159">
        <v>660</v>
      </c>
      <c r="Q85" s="160">
        <f t="shared" si="17"/>
        <v>245681.29999999996</v>
      </c>
      <c r="R85" s="160">
        <v>245681.29999999996</v>
      </c>
      <c r="S85" s="160">
        <v>0</v>
      </c>
      <c r="T85" s="160">
        <v>0</v>
      </c>
      <c r="U85" s="161">
        <v>0</v>
      </c>
      <c r="V85" s="129">
        <f t="shared" si="18"/>
        <v>-151</v>
      </c>
      <c r="W85" s="130">
        <f t="shared" si="18"/>
        <v>-68383.800000000017</v>
      </c>
      <c r="X85" s="130">
        <f t="shared" si="13"/>
        <v>0</v>
      </c>
      <c r="Y85" s="131">
        <f t="shared" si="13"/>
        <v>0</v>
      </c>
      <c r="Z85" s="132">
        <f t="shared" si="14"/>
        <v>54</v>
      </c>
      <c r="AA85" s="130">
        <f t="shared" si="14"/>
        <v>-1528.5200000000477</v>
      </c>
      <c r="AB85" s="130">
        <f t="shared" si="15"/>
        <v>0</v>
      </c>
      <c r="AC85" s="131">
        <f t="shared" si="15"/>
        <v>0</v>
      </c>
    </row>
    <row r="86" spans="1:29" x14ac:dyDescent="0.2">
      <c r="A86" s="162" t="s">
        <v>821</v>
      </c>
      <c r="B86" s="163" t="s">
        <v>823</v>
      </c>
      <c r="C86" s="158" t="s">
        <v>822</v>
      </c>
      <c r="D86" s="159">
        <v>643</v>
      </c>
      <c r="E86" s="160">
        <v>830693.72</v>
      </c>
      <c r="F86" s="160">
        <v>740813.72</v>
      </c>
      <c r="G86" s="160">
        <v>89880</v>
      </c>
      <c r="H86" s="160">
        <v>0</v>
      </c>
      <c r="I86" s="161">
        <v>0</v>
      </c>
      <c r="J86" s="159">
        <v>694</v>
      </c>
      <c r="K86" s="160">
        <v>768954.8600000001</v>
      </c>
      <c r="L86" s="160">
        <v>737274.8600000001</v>
      </c>
      <c r="M86" s="160">
        <v>31680</v>
      </c>
      <c r="N86" s="160">
        <v>0</v>
      </c>
      <c r="O86" s="161">
        <v>0</v>
      </c>
      <c r="P86" s="159">
        <v>694</v>
      </c>
      <c r="Q86" s="160">
        <f t="shared" si="17"/>
        <v>868757.45</v>
      </c>
      <c r="R86" s="160">
        <v>868757.45</v>
      </c>
      <c r="S86" s="160">
        <v>0</v>
      </c>
      <c r="T86" s="160">
        <v>0</v>
      </c>
      <c r="U86" s="161">
        <v>0</v>
      </c>
      <c r="V86" s="129">
        <f t="shared" si="18"/>
        <v>51</v>
      </c>
      <c r="W86" s="130">
        <f t="shared" si="18"/>
        <v>38063.729999999981</v>
      </c>
      <c r="X86" s="130">
        <f t="shared" si="13"/>
        <v>0</v>
      </c>
      <c r="Y86" s="131">
        <f t="shared" si="13"/>
        <v>0</v>
      </c>
      <c r="Z86" s="132">
        <f t="shared" si="14"/>
        <v>0</v>
      </c>
      <c r="AA86" s="130">
        <f t="shared" si="14"/>
        <v>99802.589999999851</v>
      </c>
      <c r="AB86" s="130">
        <f t="shared" si="15"/>
        <v>0</v>
      </c>
      <c r="AC86" s="131">
        <f t="shared" si="15"/>
        <v>0</v>
      </c>
    </row>
    <row r="87" spans="1:29" x14ac:dyDescent="0.2">
      <c r="A87" s="162" t="s">
        <v>821</v>
      </c>
      <c r="B87" s="163" t="s">
        <v>820</v>
      </c>
      <c r="C87" s="158" t="s">
        <v>819</v>
      </c>
      <c r="D87" s="159">
        <v>422</v>
      </c>
      <c r="E87" s="160">
        <v>195615.2</v>
      </c>
      <c r="F87" s="160">
        <v>165255.20000000001</v>
      </c>
      <c r="G87" s="160">
        <v>30360</v>
      </c>
      <c r="H87" s="160">
        <v>0</v>
      </c>
      <c r="I87" s="161">
        <v>0</v>
      </c>
      <c r="J87" s="159">
        <v>440</v>
      </c>
      <c r="K87" s="160">
        <v>183169.4</v>
      </c>
      <c r="L87" s="160">
        <v>173569.4</v>
      </c>
      <c r="M87" s="160">
        <v>9600</v>
      </c>
      <c r="N87" s="160">
        <v>0</v>
      </c>
      <c r="O87" s="161">
        <v>0</v>
      </c>
      <c r="P87" s="159">
        <v>364</v>
      </c>
      <c r="Q87" s="160">
        <f t="shared" si="17"/>
        <v>152056.01999999999</v>
      </c>
      <c r="R87" s="160">
        <v>152056.01999999999</v>
      </c>
      <c r="S87" s="160">
        <v>0</v>
      </c>
      <c r="T87" s="160">
        <v>0</v>
      </c>
      <c r="U87" s="161">
        <v>0</v>
      </c>
      <c r="V87" s="129">
        <f t="shared" si="18"/>
        <v>-58</v>
      </c>
      <c r="W87" s="130">
        <f t="shared" si="18"/>
        <v>-43559.180000000022</v>
      </c>
      <c r="X87" s="130">
        <f t="shared" ref="X87:Y150" si="19">T87-H87</f>
        <v>0</v>
      </c>
      <c r="Y87" s="131">
        <f t="shared" si="19"/>
        <v>0</v>
      </c>
      <c r="Z87" s="132">
        <f t="shared" ref="Z87:AA150" si="20">IFERROR((P87-J87),"")</f>
        <v>-76</v>
      </c>
      <c r="AA87" s="130">
        <f t="shared" si="20"/>
        <v>-31113.380000000005</v>
      </c>
      <c r="AB87" s="130">
        <f t="shared" ref="AB87:AC150" si="21">IFERROR((T87-N87),"")</f>
        <v>0</v>
      </c>
      <c r="AC87" s="131">
        <f t="shared" si="21"/>
        <v>0</v>
      </c>
    </row>
    <row r="88" spans="1:29" x14ac:dyDescent="0.2">
      <c r="A88" s="162" t="s">
        <v>815</v>
      </c>
      <c r="B88" s="163" t="s">
        <v>818</v>
      </c>
      <c r="C88" s="158" t="s">
        <v>200</v>
      </c>
      <c r="D88" s="159">
        <v>167</v>
      </c>
      <c r="E88" s="160">
        <v>192321</v>
      </c>
      <c r="F88" s="160">
        <v>145521</v>
      </c>
      <c r="G88" s="160">
        <v>46800</v>
      </c>
      <c r="H88" s="160">
        <v>0</v>
      </c>
      <c r="I88" s="161">
        <v>0</v>
      </c>
      <c r="J88" s="159">
        <v>183</v>
      </c>
      <c r="K88" s="160">
        <v>200179.88</v>
      </c>
      <c r="L88" s="160">
        <v>187339.88</v>
      </c>
      <c r="M88" s="160">
        <v>12840</v>
      </c>
      <c r="N88" s="160">
        <v>0</v>
      </c>
      <c r="O88" s="161">
        <v>0</v>
      </c>
      <c r="P88" s="159">
        <v>134</v>
      </c>
      <c r="Q88" s="160">
        <f t="shared" si="17"/>
        <v>136572.35999999999</v>
      </c>
      <c r="R88" s="160">
        <v>136572.35999999999</v>
      </c>
      <c r="S88" s="160">
        <v>0</v>
      </c>
      <c r="T88" s="160">
        <v>0</v>
      </c>
      <c r="U88" s="161">
        <v>0</v>
      </c>
      <c r="V88" s="129">
        <f t="shared" si="18"/>
        <v>-33</v>
      </c>
      <c r="W88" s="130">
        <f t="shared" si="18"/>
        <v>-55748.640000000014</v>
      </c>
      <c r="X88" s="130">
        <f t="shared" si="19"/>
        <v>0</v>
      </c>
      <c r="Y88" s="131">
        <f t="shared" si="19"/>
        <v>0</v>
      </c>
      <c r="Z88" s="132">
        <f t="shared" si="20"/>
        <v>-49</v>
      </c>
      <c r="AA88" s="130">
        <f t="shared" si="20"/>
        <v>-63607.520000000019</v>
      </c>
      <c r="AB88" s="130">
        <f t="shared" si="21"/>
        <v>0</v>
      </c>
      <c r="AC88" s="131">
        <f t="shared" si="21"/>
        <v>0</v>
      </c>
    </row>
    <row r="89" spans="1:29" x14ac:dyDescent="0.2">
      <c r="A89" s="162" t="s">
        <v>815</v>
      </c>
      <c r="B89" s="163" t="s">
        <v>817</v>
      </c>
      <c r="C89" s="158" t="s">
        <v>816</v>
      </c>
      <c r="D89" s="159">
        <v>2051</v>
      </c>
      <c r="E89" s="160">
        <v>2437773.36</v>
      </c>
      <c r="F89" s="160">
        <v>2108973.36</v>
      </c>
      <c r="G89" s="160">
        <v>328800</v>
      </c>
      <c r="H89" s="160">
        <v>5432</v>
      </c>
      <c r="I89" s="161">
        <v>0</v>
      </c>
      <c r="J89" s="159">
        <v>2060</v>
      </c>
      <c r="K89" s="160">
        <v>2511977.14</v>
      </c>
      <c r="L89" s="160">
        <v>2401337.14</v>
      </c>
      <c r="M89" s="160">
        <v>110640</v>
      </c>
      <c r="N89" s="160">
        <v>9506</v>
      </c>
      <c r="O89" s="161">
        <v>0</v>
      </c>
      <c r="P89" s="159">
        <v>1923</v>
      </c>
      <c r="Q89" s="160">
        <f t="shared" si="17"/>
        <v>2490351.7400000002</v>
      </c>
      <c r="R89" s="160">
        <v>2490351.7400000002</v>
      </c>
      <c r="S89" s="160">
        <v>0</v>
      </c>
      <c r="T89" s="160">
        <v>5432</v>
      </c>
      <c r="U89" s="161">
        <v>0</v>
      </c>
      <c r="V89" s="129">
        <f t="shared" si="18"/>
        <v>-128</v>
      </c>
      <c r="W89" s="130">
        <f t="shared" si="18"/>
        <v>52578.380000000354</v>
      </c>
      <c r="X89" s="130">
        <f t="shared" si="19"/>
        <v>0</v>
      </c>
      <c r="Y89" s="131">
        <f t="shared" si="19"/>
        <v>0</v>
      </c>
      <c r="Z89" s="132">
        <f t="shared" si="20"/>
        <v>-137</v>
      </c>
      <c r="AA89" s="130">
        <f t="shared" si="20"/>
        <v>-21625.399999999907</v>
      </c>
      <c r="AB89" s="130">
        <f t="shared" si="21"/>
        <v>-4074</v>
      </c>
      <c r="AC89" s="131">
        <f t="shared" si="21"/>
        <v>0</v>
      </c>
    </row>
    <row r="90" spans="1:29" x14ac:dyDescent="0.2">
      <c r="A90" s="162" t="s">
        <v>815</v>
      </c>
      <c r="B90" s="163" t="s">
        <v>814</v>
      </c>
      <c r="C90" s="158" t="s">
        <v>813</v>
      </c>
      <c r="D90" s="159">
        <v>0</v>
      </c>
      <c r="E90" s="160">
        <v>109490</v>
      </c>
      <c r="F90" s="160">
        <v>100130</v>
      </c>
      <c r="G90" s="160">
        <v>9360</v>
      </c>
      <c r="H90" s="160">
        <v>0</v>
      </c>
      <c r="I90" s="161">
        <v>0</v>
      </c>
      <c r="J90" s="159">
        <v>0</v>
      </c>
      <c r="K90" s="160">
        <v>131390</v>
      </c>
      <c r="L90" s="160">
        <v>128990</v>
      </c>
      <c r="M90" s="160">
        <v>2400</v>
      </c>
      <c r="N90" s="160">
        <v>0</v>
      </c>
      <c r="O90" s="161">
        <v>0</v>
      </c>
      <c r="P90" s="159">
        <v>0</v>
      </c>
      <c r="Q90" s="160">
        <f t="shared" si="17"/>
        <v>176440</v>
      </c>
      <c r="R90" s="160">
        <v>176440</v>
      </c>
      <c r="S90" s="160">
        <v>0</v>
      </c>
      <c r="T90" s="160">
        <v>0</v>
      </c>
      <c r="U90" s="161">
        <v>0</v>
      </c>
      <c r="V90" s="129">
        <f t="shared" si="18"/>
        <v>0</v>
      </c>
      <c r="W90" s="130">
        <f t="shared" si="18"/>
        <v>66950</v>
      </c>
      <c r="X90" s="130">
        <f t="shared" si="19"/>
        <v>0</v>
      </c>
      <c r="Y90" s="131">
        <f t="shared" si="19"/>
        <v>0</v>
      </c>
      <c r="Z90" s="132">
        <f t="shared" si="20"/>
        <v>0</v>
      </c>
      <c r="AA90" s="130">
        <f t="shared" si="20"/>
        <v>45050</v>
      </c>
      <c r="AB90" s="130">
        <f t="shared" si="21"/>
        <v>0</v>
      </c>
      <c r="AC90" s="131">
        <f t="shared" si="21"/>
        <v>0</v>
      </c>
    </row>
    <row r="91" spans="1:29" x14ac:dyDescent="0.2">
      <c r="A91" s="162" t="s">
        <v>791</v>
      </c>
      <c r="B91" s="163" t="s">
        <v>812</v>
      </c>
      <c r="C91" s="158" t="s">
        <v>197</v>
      </c>
      <c r="D91" s="159">
        <v>722</v>
      </c>
      <c r="E91" s="160">
        <v>821655.2</v>
      </c>
      <c r="F91" s="160">
        <v>684135.2</v>
      </c>
      <c r="G91" s="160">
        <v>137520</v>
      </c>
      <c r="H91" s="160">
        <v>0</v>
      </c>
      <c r="I91" s="161">
        <v>0</v>
      </c>
      <c r="J91" s="159">
        <v>675</v>
      </c>
      <c r="K91" s="160">
        <v>793222.81</v>
      </c>
      <c r="L91" s="160">
        <v>749182.81</v>
      </c>
      <c r="M91" s="160">
        <v>44040</v>
      </c>
      <c r="N91" s="160">
        <v>0</v>
      </c>
      <c r="O91" s="161">
        <v>0</v>
      </c>
      <c r="P91" s="159">
        <v>683</v>
      </c>
      <c r="Q91" s="160">
        <f t="shared" si="17"/>
        <v>809881.59000000008</v>
      </c>
      <c r="R91" s="160">
        <v>809881.59000000008</v>
      </c>
      <c r="S91" s="160">
        <v>0</v>
      </c>
      <c r="T91" s="160">
        <v>0</v>
      </c>
      <c r="U91" s="161">
        <v>0</v>
      </c>
      <c r="V91" s="129">
        <f t="shared" si="18"/>
        <v>-39</v>
      </c>
      <c r="W91" s="130">
        <f t="shared" si="18"/>
        <v>-11773.60999999987</v>
      </c>
      <c r="X91" s="130">
        <f t="shared" si="19"/>
        <v>0</v>
      </c>
      <c r="Y91" s="131">
        <f t="shared" si="19"/>
        <v>0</v>
      </c>
      <c r="Z91" s="132">
        <f t="shared" si="20"/>
        <v>8</v>
      </c>
      <c r="AA91" s="130">
        <f t="shared" si="20"/>
        <v>16658.780000000028</v>
      </c>
      <c r="AB91" s="130">
        <f t="shared" si="21"/>
        <v>0</v>
      </c>
      <c r="AC91" s="131">
        <f t="shared" si="21"/>
        <v>0</v>
      </c>
    </row>
    <row r="92" spans="1:29" x14ac:dyDescent="0.2">
      <c r="A92" s="162" t="s">
        <v>791</v>
      </c>
      <c r="B92" s="163" t="s">
        <v>811</v>
      </c>
      <c r="C92" s="158" t="s">
        <v>810</v>
      </c>
      <c r="D92" s="159">
        <v>0</v>
      </c>
      <c r="E92" s="160">
        <v>15900</v>
      </c>
      <c r="F92" s="160">
        <v>15900</v>
      </c>
      <c r="G92" s="160">
        <v>0</v>
      </c>
      <c r="H92" s="160">
        <v>0</v>
      </c>
      <c r="I92" s="161">
        <v>0</v>
      </c>
      <c r="J92" s="159">
        <v>0</v>
      </c>
      <c r="K92" s="160">
        <v>18280</v>
      </c>
      <c r="L92" s="160">
        <v>18280</v>
      </c>
      <c r="M92" s="160">
        <v>0</v>
      </c>
      <c r="N92" s="160">
        <v>0</v>
      </c>
      <c r="O92" s="161">
        <v>0</v>
      </c>
      <c r="P92" s="159">
        <v>0</v>
      </c>
      <c r="Q92" s="160">
        <f t="shared" si="17"/>
        <v>20077</v>
      </c>
      <c r="R92" s="160">
        <v>20077</v>
      </c>
      <c r="S92" s="160">
        <v>0</v>
      </c>
      <c r="T92" s="160">
        <v>0</v>
      </c>
      <c r="U92" s="161">
        <v>0</v>
      </c>
      <c r="V92" s="129">
        <f t="shared" si="18"/>
        <v>0</v>
      </c>
      <c r="W92" s="130">
        <f t="shared" si="18"/>
        <v>4177</v>
      </c>
      <c r="X92" s="130">
        <f t="shared" si="19"/>
        <v>0</v>
      </c>
      <c r="Y92" s="131">
        <f t="shared" si="19"/>
        <v>0</v>
      </c>
      <c r="Z92" s="132">
        <f t="shared" si="20"/>
        <v>0</v>
      </c>
      <c r="AA92" s="130">
        <f t="shared" si="20"/>
        <v>1797</v>
      </c>
      <c r="AB92" s="130">
        <f t="shared" si="21"/>
        <v>0</v>
      </c>
      <c r="AC92" s="131">
        <f t="shared" si="21"/>
        <v>0</v>
      </c>
    </row>
    <row r="93" spans="1:29" ht="12.75" customHeight="1" x14ac:dyDescent="0.2">
      <c r="A93" s="162" t="s">
        <v>791</v>
      </c>
      <c r="B93" s="163" t="s">
        <v>809</v>
      </c>
      <c r="C93" s="158" t="s">
        <v>808</v>
      </c>
      <c r="D93" s="159">
        <v>3639</v>
      </c>
      <c r="E93" s="160">
        <v>5133390.8800000008</v>
      </c>
      <c r="F93" s="160">
        <v>4710630.8800000008</v>
      </c>
      <c r="G93" s="160">
        <v>422760</v>
      </c>
      <c r="H93" s="160">
        <v>25631</v>
      </c>
      <c r="I93" s="161">
        <v>24578.06</v>
      </c>
      <c r="J93" s="159">
        <v>3630</v>
      </c>
      <c r="K93" s="160">
        <v>4228125.2</v>
      </c>
      <c r="L93" s="160">
        <v>4091445.2</v>
      </c>
      <c r="M93" s="160">
        <v>136680</v>
      </c>
      <c r="N93" s="160">
        <v>31463</v>
      </c>
      <c r="O93" s="161">
        <v>15055.960000000001</v>
      </c>
      <c r="P93" s="159">
        <v>3537</v>
      </c>
      <c r="Q93" s="160">
        <f t="shared" si="17"/>
        <v>4386310.8800000008</v>
      </c>
      <c r="R93" s="160">
        <v>4386310.8800000008</v>
      </c>
      <c r="S93" s="160">
        <v>0</v>
      </c>
      <c r="T93" s="160">
        <v>21202</v>
      </c>
      <c r="U93" s="161">
        <v>25086.1</v>
      </c>
      <c r="V93" s="129">
        <f t="shared" si="18"/>
        <v>-102</v>
      </c>
      <c r="W93" s="130">
        <f t="shared" si="18"/>
        <v>-747080</v>
      </c>
      <c r="X93" s="130">
        <f t="shared" si="19"/>
        <v>-4429</v>
      </c>
      <c r="Y93" s="131">
        <f t="shared" si="19"/>
        <v>508.03999999999724</v>
      </c>
      <c r="Z93" s="132">
        <f t="shared" si="20"/>
        <v>-93</v>
      </c>
      <c r="AA93" s="130">
        <f t="shared" si="20"/>
        <v>158185.68000000063</v>
      </c>
      <c r="AB93" s="130">
        <f t="shared" si="21"/>
        <v>-10261</v>
      </c>
      <c r="AC93" s="131">
        <f t="shared" si="21"/>
        <v>10030.139999999998</v>
      </c>
    </row>
    <row r="94" spans="1:29" ht="12.75" customHeight="1" x14ac:dyDescent="0.2">
      <c r="A94" s="162" t="s">
        <v>791</v>
      </c>
      <c r="B94" s="163" t="s">
        <v>807</v>
      </c>
      <c r="C94" s="158" t="s">
        <v>806</v>
      </c>
      <c r="D94" s="159">
        <v>1792</v>
      </c>
      <c r="E94" s="160">
        <v>1289805.24</v>
      </c>
      <c r="F94" s="160">
        <v>1188645.24</v>
      </c>
      <c r="G94" s="160">
        <v>101160</v>
      </c>
      <c r="H94" s="160">
        <v>72724</v>
      </c>
      <c r="I94" s="161">
        <v>0</v>
      </c>
      <c r="J94" s="159">
        <v>1857</v>
      </c>
      <c r="K94" s="160">
        <v>1384994.7000000002</v>
      </c>
      <c r="L94" s="160">
        <v>1350914.7000000002</v>
      </c>
      <c r="M94" s="160">
        <v>34080</v>
      </c>
      <c r="N94" s="160">
        <v>45063</v>
      </c>
      <c r="O94" s="161">
        <v>0</v>
      </c>
      <c r="P94" s="159">
        <v>1895</v>
      </c>
      <c r="Q94" s="160">
        <f t="shared" si="17"/>
        <v>1429511.43</v>
      </c>
      <c r="R94" s="160">
        <v>1429511.43</v>
      </c>
      <c r="S94" s="160">
        <v>0</v>
      </c>
      <c r="T94" s="160">
        <v>57183</v>
      </c>
      <c r="U94" s="161">
        <v>0</v>
      </c>
      <c r="V94" s="129">
        <f t="shared" si="18"/>
        <v>103</v>
      </c>
      <c r="W94" s="130">
        <f t="shared" si="18"/>
        <v>139706.18999999994</v>
      </c>
      <c r="X94" s="130">
        <f t="shared" si="19"/>
        <v>-15541</v>
      </c>
      <c r="Y94" s="131">
        <f t="shared" si="19"/>
        <v>0</v>
      </c>
      <c r="Z94" s="132">
        <f t="shared" si="20"/>
        <v>38</v>
      </c>
      <c r="AA94" s="130">
        <f t="shared" si="20"/>
        <v>44516.729999999749</v>
      </c>
      <c r="AB94" s="130">
        <f t="shared" si="21"/>
        <v>12120</v>
      </c>
      <c r="AC94" s="131">
        <f t="shared" si="21"/>
        <v>0</v>
      </c>
    </row>
    <row r="95" spans="1:29" x14ac:dyDescent="0.2">
      <c r="A95" s="162" t="s">
        <v>791</v>
      </c>
      <c r="B95" s="163" t="s">
        <v>805</v>
      </c>
      <c r="C95" s="158" t="s">
        <v>804</v>
      </c>
      <c r="D95" s="159">
        <v>2</v>
      </c>
      <c r="E95" s="160">
        <v>160748.6</v>
      </c>
      <c r="F95" s="160">
        <v>143468.6</v>
      </c>
      <c r="G95" s="160">
        <v>17280</v>
      </c>
      <c r="H95" s="160">
        <v>0</v>
      </c>
      <c r="I95" s="161">
        <v>0</v>
      </c>
      <c r="J95" s="159">
        <v>5</v>
      </c>
      <c r="K95" s="160">
        <v>132036.79999999999</v>
      </c>
      <c r="L95" s="160">
        <v>125196.8</v>
      </c>
      <c r="M95" s="160">
        <v>6840</v>
      </c>
      <c r="N95" s="160">
        <v>0</v>
      </c>
      <c r="O95" s="161">
        <v>0</v>
      </c>
      <c r="P95" s="159">
        <v>1</v>
      </c>
      <c r="Q95" s="160">
        <f t="shared" si="17"/>
        <v>165178.79</v>
      </c>
      <c r="R95" s="160">
        <v>165178.79</v>
      </c>
      <c r="S95" s="160">
        <v>0</v>
      </c>
      <c r="T95" s="160">
        <v>0</v>
      </c>
      <c r="U95" s="161">
        <v>0</v>
      </c>
      <c r="V95" s="129">
        <f t="shared" si="18"/>
        <v>-1</v>
      </c>
      <c r="W95" s="130">
        <f t="shared" si="18"/>
        <v>4430.1900000000023</v>
      </c>
      <c r="X95" s="130">
        <f t="shared" si="19"/>
        <v>0</v>
      </c>
      <c r="Y95" s="131">
        <f t="shared" si="19"/>
        <v>0</v>
      </c>
      <c r="Z95" s="132">
        <f t="shared" si="20"/>
        <v>-4</v>
      </c>
      <c r="AA95" s="130">
        <f t="shared" si="20"/>
        <v>33141.99000000002</v>
      </c>
      <c r="AB95" s="130">
        <f t="shared" si="21"/>
        <v>0</v>
      </c>
      <c r="AC95" s="131">
        <f t="shared" si="21"/>
        <v>0</v>
      </c>
    </row>
    <row r="96" spans="1:29" x14ac:dyDescent="0.2">
      <c r="A96" s="162" t="s">
        <v>791</v>
      </c>
      <c r="B96" s="163" t="s">
        <v>803</v>
      </c>
      <c r="C96" s="158" t="s">
        <v>802</v>
      </c>
      <c r="D96" s="159">
        <v>450</v>
      </c>
      <c r="E96" s="160">
        <v>573445.18000000005</v>
      </c>
      <c r="F96" s="160">
        <v>494005.18000000005</v>
      </c>
      <c r="G96" s="160">
        <v>79440</v>
      </c>
      <c r="H96" s="160">
        <v>0</v>
      </c>
      <c r="I96" s="161">
        <v>0</v>
      </c>
      <c r="J96" s="159">
        <v>516</v>
      </c>
      <c r="K96" s="160">
        <v>553577.1</v>
      </c>
      <c r="L96" s="160">
        <v>525497.1</v>
      </c>
      <c r="M96" s="160">
        <v>28080</v>
      </c>
      <c r="N96" s="160">
        <v>0</v>
      </c>
      <c r="O96" s="161">
        <v>0</v>
      </c>
      <c r="P96" s="159">
        <v>576</v>
      </c>
      <c r="Q96" s="160">
        <f t="shared" si="17"/>
        <v>689394.94000000006</v>
      </c>
      <c r="R96" s="160">
        <v>689394.94000000006</v>
      </c>
      <c r="S96" s="160">
        <v>0</v>
      </c>
      <c r="T96" s="160">
        <v>0</v>
      </c>
      <c r="U96" s="161">
        <v>0</v>
      </c>
      <c r="V96" s="129">
        <f t="shared" si="18"/>
        <v>126</v>
      </c>
      <c r="W96" s="130">
        <f t="shared" si="18"/>
        <v>115949.76000000001</v>
      </c>
      <c r="X96" s="130">
        <f t="shared" si="19"/>
        <v>0</v>
      </c>
      <c r="Y96" s="131">
        <f t="shared" si="19"/>
        <v>0</v>
      </c>
      <c r="Z96" s="132">
        <f t="shared" si="20"/>
        <v>60</v>
      </c>
      <c r="AA96" s="130">
        <f t="shared" si="20"/>
        <v>135817.84000000008</v>
      </c>
      <c r="AB96" s="130">
        <f t="shared" si="21"/>
        <v>0</v>
      </c>
      <c r="AC96" s="131">
        <f t="shared" si="21"/>
        <v>0</v>
      </c>
    </row>
    <row r="97" spans="1:29" x14ac:dyDescent="0.2">
      <c r="A97" s="162" t="s">
        <v>791</v>
      </c>
      <c r="B97" s="163" t="s">
        <v>801</v>
      </c>
      <c r="C97" s="158" t="s">
        <v>800</v>
      </c>
      <c r="D97" s="159">
        <v>106</v>
      </c>
      <c r="E97" s="160">
        <v>54717</v>
      </c>
      <c r="F97" s="160">
        <v>54717</v>
      </c>
      <c r="G97" s="160">
        <v>0</v>
      </c>
      <c r="H97" s="160">
        <v>0</v>
      </c>
      <c r="I97" s="161">
        <v>0</v>
      </c>
      <c r="J97" s="159">
        <v>104</v>
      </c>
      <c r="K97" s="160">
        <v>66136.600000000006</v>
      </c>
      <c r="L97" s="160">
        <v>66136.600000000006</v>
      </c>
      <c r="M97" s="160">
        <v>0</v>
      </c>
      <c r="N97" s="160">
        <v>0</v>
      </c>
      <c r="O97" s="161">
        <v>0</v>
      </c>
      <c r="P97" s="159">
        <v>108</v>
      </c>
      <c r="Q97" s="160">
        <f t="shared" si="17"/>
        <v>70605</v>
      </c>
      <c r="R97" s="160">
        <v>70605</v>
      </c>
      <c r="S97" s="160">
        <v>0</v>
      </c>
      <c r="T97" s="160">
        <v>0</v>
      </c>
      <c r="U97" s="161">
        <v>0</v>
      </c>
      <c r="V97" s="129">
        <f t="shared" si="18"/>
        <v>2</v>
      </c>
      <c r="W97" s="130">
        <f t="shared" si="18"/>
        <v>15888</v>
      </c>
      <c r="X97" s="130">
        <f t="shared" si="19"/>
        <v>0</v>
      </c>
      <c r="Y97" s="131">
        <f t="shared" si="19"/>
        <v>0</v>
      </c>
      <c r="Z97" s="132">
        <f t="shared" si="20"/>
        <v>4</v>
      </c>
      <c r="AA97" s="130">
        <f t="shared" si="20"/>
        <v>4468.3999999999942</v>
      </c>
      <c r="AB97" s="130">
        <f t="shared" si="21"/>
        <v>0</v>
      </c>
      <c r="AC97" s="131">
        <f t="shared" si="21"/>
        <v>0</v>
      </c>
    </row>
    <row r="98" spans="1:29" x14ac:dyDescent="0.2">
      <c r="A98" s="162" t="s">
        <v>791</v>
      </c>
      <c r="B98" s="163" t="s">
        <v>799</v>
      </c>
      <c r="C98" s="158" t="s">
        <v>798</v>
      </c>
      <c r="D98" s="159">
        <v>2603</v>
      </c>
      <c r="E98" s="160">
        <v>2661648.7799999998</v>
      </c>
      <c r="F98" s="160">
        <v>2515248.7799999998</v>
      </c>
      <c r="G98" s="160">
        <v>146400</v>
      </c>
      <c r="H98" s="160">
        <v>0</v>
      </c>
      <c r="I98" s="161">
        <v>2286311.4299999997</v>
      </c>
      <c r="J98" s="159">
        <v>2450</v>
      </c>
      <c r="K98" s="160">
        <v>2403805.9899999998</v>
      </c>
      <c r="L98" s="160">
        <v>2349685.9899999998</v>
      </c>
      <c r="M98" s="160">
        <v>54120</v>
      </c>
      <c r="N98" s="160">
        <v>9240</v>
      </c>
      <c r="O98" s="161">
        <v>2609808.2999999993</v>
      </c>
      <c r="P98" s="159">
        <v>2881</v>
      </c>
      <c r="Q98" s="160">
        <f t="shared" si="17"/>
        <v>2962988.78</v>
      </c>
      <c r="R98" s="160">
        <v>2962988.78</v>
      </c>
      <c r="S98" s="160">
        <v>0</v>
      </c>
      <c r="T98" s="160">
        <v>12987.34</v>
      </c>
      <c r="U98" s="161">
        <v>2916010.830000001</v>
      </c>
      <c r="V98" s="129">
        <f t="shared" si="18"/>
        <v>278</v>
      </c>
      <c r="W98" s="130">
        <f t="shared" si="18"/>
        <v>301340</v>
      </c>
      <c r="X98" s="130">
        <f t="shared" si="19"/>
        <v>12987.34</v>
      </c>
      <c r="Y98" s="131">
        <f t="shared" si="19"/>
        <v>629699.4000000013</v>
      </c>
      <c r="Z98" s="132">
        <f t="shared" si="20"/>
        <v>431</v>
      </c>
      <c r="AA98" s="130">
        <f t="shared" si="20"/>
        <v>559182.79</v>
      </c>
      <c r="AB98" s="130">
        <f t="shared" si="21"/>
        <v>3747.34</v>
      </c>
      <c r="AC98" s="131">
        <f t="shared" si="21"/>
        <v>306202.53000000166</v>
      </c>
    </row>
    <row r="99" spans="1:29" x14ac:dyDescent="0.2">
      <c r="A99" s="162" t="s">
        <v>791</v>
      </c>
      <c r="B99" s="163" t="s">
        <v>797</v>
      </c>
      <c r="C99" s="158" t="s">
        <v>796</v>
      </c>
      <c r="D99" s="159">
        <v>633</v>
      </c>
      <c r="E99" s="160">
        <v>632726</v>
      </c>
      <c r="F99" s="160">
        <v>525086</v>
      </c>
      <c r="G99" s="160">
        <v>107640</v>
      </c>
      <c r="H99" s="160">
        <v>0</v>
      </c>
      <c r="I99" s="161">
        <v>0</v>
      </c>
      <c r="J99" s="159">
        <v>680</v>
      </c>
      <c r="K99" s="160">
        <v>711913.51</v>
      </c>
      <c r="L99" s="160">
        <v>640273.51</v>
      </c>
      <c r="M99" s="160">
        <v>71640</v>
      </c>
      <c r="N99" s="160">
        <v>0</v>
      </c>
      <c r="O99" s="161">
        <v>0</v>
      </c>
      <c r="P99" s="159">
        <v>641</v>
      </c>
      <c r="Q99" s="160">
        <f t="shared" si="17"/>
        <v>581945.57000000007</v>
      </c>
      <c r="R99" s="160">
        <v>581945.57000000007</v>
      </c>
      <c r="S99" s="160">
        <v>0</v>
      </c>
      <c r="T99" s="160">
        <v>0</v>
      </c>
      <c r="U99" s="161">
        <v>0</v>
      </c>
      <c r="V99" s="129">
        <f t="shared" si="18"/>
        <v>8</v>
      </c>
      <c r="W99" s="130">
        <f t="shared" si="18"/>
        <v>-50780.429999999935</v>
      </c>
      <c r="X99" s="130">
        <f t="shared" si="19"/>
        <v>0</v>
      </c>
      <c r="Y99" s="131">
        <f t="shared" si="19"/>
        <v>0</v>
      </c>
      <c r="Z99" s="132">
        <f t="shared" si="20"/>
        <v>-39</v>
      </c>
      <c r="AA99" s="130">
        <f t="shared" si="20"/>
        <v>-129967.93999999994</v>
      </c>
      <c r="AB99" s="130">
        <f t="shared" si="21"/>
        <v>0</v>
      </c>
      <c r="AC99" s="131">
        <f t="shared" si="21"/>
        <v>0</v>
      </c>
    </row>
    <row r="100" spans="1:29" x14ac:dyDescent="0.2">
      <c r="A100" s="162" t="s">
        <v>791</v>
      </c>
      <c r="B100" s="163" t="s">
        <v>795</v>
      </c>
      <c r="C100" s="158" t="s">
        <v>794</v>
      </c>
      <c r="D100" s="159">
        <v>833</v>
      </c>
      <c r="E100" s="160">
        <v>736978.41999999993</v>
      </c>
      <c r="F100" s="160">
        <v>620098.41999999993</v>
      </c>
      <c r="G100" s="160">
        <v>116880</v>
      </c>
      <c r="H100" s="160">
        <v>0</v>
      </c>
      <c r="I100" s="161">
        <v>0</v>
      </c>
      <c r="J100" s="159">
        <v>771</v>
      </c>
      <c r="K100" s="160">
        <v>709044.05999999994</v>
      </c>
      <c r="L100" s="160">
        <v>668604.05999999994</v>
      </c>
      <c r="M100" s="160">
        <v>40440</v>
      </c>
      <c r="N100" s="160">
        <v>0</v>
      </c>
      <c r="O100" s="161">
        <v>0</v>
      </c>
      <c r="P100" s="159">
        <v>870</v>
      </c>
      <c r="Q100" s="160">
        <f t="shared" si="17"/>
        <v>807656.71000000008</v>
      </c>
      <c r="R100" s="160">
        <v>807656.71000000008</v>
      </c>
      <c r="S100" s="160">
        <v>0</v>
      </c>
      <c r="T100" s="160">
        <v>0</v>
      </c>
      <c r="U100" s="161">
        <v>0</v>
      </c>
      <c r="V100" s="129">
        <f t="shared" si="18"/>
        <v>37</v>
      </c>
      <c r="W100" s="130">
        <f t="shared" si="18"/>
        <v>70678.290000000154</v>
      </c>
      <c r="X100" s="130">
        <f t="shared" si="19"/>
        <v>0</v>
      </c>
      <c r="Y100" s="131">
        <f t="shared" si="19"/>
        <v>0</v>
      </c>
      <c r="Z100" s="132">
        <f t="shared" si="20"/>
        <v>99</v>
      </c>
      <c r="AA100" s="130">
        <f t="shared" si="20"/>
        <v>98612.65000000014</v>
      </c>
      <c r="AB100" s="130">
        <f t="shared" si="21"/>
        <v>0</v>
      </c>
      <c r="AC100" s="131">
        <f t="shared" si="21"/>
        <v>0</v>
      </c>
    </row>
    <row r="101" spans="1:29" x14ac:dyDescent="0.2">
      <c r="A101" s="162" t="s">
        <v>791</v>
      </c>
      <c r="B101" s="163" t="s">
        <v>793</v>
      </c>
      <c r="C101" s="158" t="s">
        <v>792</v>
      </c>
      <c r="D101" s="159">
        <v>515</v>
      </c>
      <c r="E101" s="160">
        <v>187249.2</v>
      </c>
      <c r="F101" s="160">
        <v>164449.20000000001</v>
      </c>
      <c r="G101" s="160">
        <v>22800</v>
      </c>
      <c r="H101" s="160">
        <v>0</v>
      </c>
      <c r="I101" s="161">
        <v>0</v>
      </c>
      <c r="J101" s="159">
        <v>535</v>
      </c>
      <c r="K101" s="160">
        <v>165623.20000000001</v>
      </c>
      <c r="L101" s="160">
        <v>157943.20000000001</v>
      </c>
      <c r="M101" s="160">
        <v>7680</v>
      </c>
      <c r="N101" s="160">
        <v>0</v>
      </c>
      <c r="O101" s="161">
        <v>0</v>
      </c>
      <c r="P101" s="159">
        <v>539</v>
      </c>
      <c r="Q101" s="160">
        <f t="shared" si="17"/>
        <v>191091.09</v>
      </c>
      <c r="R101" s="160">
        <v>191091.09</v>
      </c>
      <c r="S101" s="160">
        <v>0</v>
      </c>
      <c r="T101" s="160">
        <v>0</v>
      </c>
      <c r="U101" s="161">
        <v>0</v>
      </c>
      <c r="V101" s="129">
        <f t="shared" si="18"/>
        <v>24</v>
      </c>
      <c r="W101" s="130">
        <f t="shared" si="18"/>
        <v>3841.8899999999849</v>
      </c>
      <c r="X101" s="130">
        <f t="shared" si="19"/>
        <v>0</v>
      </c>
      <c r="Y101" s="131">
        <f t="shared" si="19"/>
        <v>0</v>
      </c>
      <c r="Z101" s="132">
        <f t="shared" si="20"/>
        <v>4</v>
      </c>
      <c r="AA101" s="130">
        <f t="shared" si="20"/>
        <v>25467.889999999985</v>
      </c>
      <c r="AB101" s="130">
        <f t="shared" si="21"/>
        <v>0</v>
      </c>
      <c r="AC101" s="131">
        <f t="shared" si="21"/>
        <v>0</v>
      </c>
    </row>
    <row r="102" spans="1:29" s="108" customFormat="1" x14ac:dyDescent="0.2">
      <c r="A102" s="162" t="s">
        <v>791</v>
      </c>
      <c r="B102" s="163" t="s">
        <v>790</v>
      </c>
      <c r="C102" s="158" t="s">
        <v>789</v>
      </c>
      <c r="D102" s="159">
        <v>64</v>
      </c>
      <c r="E102" s="160">
        <v>44489.599999999999</v>
      </c>
      <c r="F102" s="160">
        <v>24329.599999999999</v>
      </c>
      <c r="G102" s="160">
        <v>20160</v>
      </c>
      <c r="H102" s="160">
        <v>0</v>
      </c>
      <c r="I102" s="161">
        <v>0</v>
      </c>
      <c r="J102" s="159">
        <v>58</v>
      </c>
      <c r="K102" s="160">
        <v>33334.699999999997</v>
      </c>
      <c r="L102" s="160">
        <v>25894.7</v>
      </c>
      <c r="M102" s="160">
        <v>7440</v>
      </c>
      <c r="N102" s="160">
        <v>0</v>
      </c>
      <c r="O102" s="161">
        <v>0</v>
      </c>
      <c r="P102" s="159">
        <v>54</v>
      </c>
      <c r="Q102" s="160">
        <f t="shared" si="17"/>
        <v>25772.059999999998</v>
      </c>
      <c r="R102" s="160">
        <v>25772.059999999998</v>
      </c>
      <c r="S102" s="160">
        <v>0</v>
      </c>
      <c r="T102" s="160">
        <v>0</v>
      </c>
      <c r="U102" s="161">
        <v>0</v>
      </c>
      <c r="V102" s="129">
        <f t="shared" si="18"/>
        <v>-10</v>
      </c>
      <c r="W102" s="130">
        <f t="shared" si="18"/>
        <v>-18717.54</v>
      </c>
      <c r="X102" s="130">
        <f t="shared" si="19"/>
        <v>0</v>
      </c>
      <c r="Y102" s="131">
        <f t="shared" si="19"/>
        <v>0</v>
      </c>
      <c r="Z102" s="132">
        <f t="shared" si="20"/>
        <v>-4</v>
      </c>
      <c r="AA102" s="130">
        <f t="shared" si="20"/>
        <v>-7562.6399999999994</v>
      </c>
      <c r="AB102" s="130">
        <f t="shared" si="21"/>
        <v>0</v>
      </c>
      <c r="AC102" s="131">
        <f t="shared" si="21"/>
        <v>0</v>
      </c>
    </row>
    <row r="103" spans="1:29" x14ac:dyDescent="0.2">
      <c r="A103" s="162" t="s">
        <v>780</v>
      </c>
      <c r="B103" s="163" t="s">
        <v>788</v>
      </c>
      <c r="C103" s="158" t="s">
        <v>787</v>
      </c>
      <c r="D103" s="159">
        <v>3446</v>
      </c>
      <c r="E103" s="160">
        <v>3908208.4600000004</v>
      </c>
      <c r="F103" s="160">
        <v>3483408.4600000004</v>
      </c>
      <c r="G103" s="160">
        <v>424800</v>
      </c>
      <c r="H103" s="160">
        <v>33869.699999999997</v>
      </c>
      <c r="I103" s="161">
        <v>866050.91000000038</v>
      </c>
      <c r="J103" s="159">
        <v>3223</v>
      </c>
      <c r="K103" s="160">
        <v>3771676.3099999996</v>
      </c>
      <c r="L103" s="160">
        <v>3633316.3099999996</v>
      </c>
      <c r="M103" s="160">
        <v>138360</v>
      </c>
      <c r="N103" s="160">
        <v>35290.160000000003</v>
      </c>
      <c r="O103" s="161">
        <v>1458726.03</v>
      </c>
      <c r="P103" s="159">
        <v>3359</v>
      </c>
      <c r="Q103" s="160">
        <f t="shared" si="17"/>
        <v>4190961.91</v>
      </c>
      <c r="R103" s="160">
        <v>4190961.91</v>
      </c>
      <c r="S103" s="160">
        <v>0</v>
      </c>
      <c r="T103" s="160">
        <v>53446.540000000008</v>
      </c>
      <c r="U103" s="161">
        <v>1493643.19</v>
      </c>
      <c r="V103" s="129">
        <f t="shared" si="18"/>
        <v>-87</v>
      </c>
      <c r="W103" s="130">
        <f t="shared" si="18"/>
        <v>282753.44999999972</v>
      </c>
      <c r="X103" s="130">
        <f t="shared" si="19"/>
        <v>19576.840000000011</v>
      </c>
      <c r="Y103" s="131">
        <f t="shared" si="19"/>
        <v>627592.27999999956</v>
      </c>
      <c r="Z103" s="132">
        <f t="shared" si="20"/>
        <v>136</v>
      </c>
      <c r="AA103" s="130">
        <f t="shared" si="20"/>
        <v>419285.60000000056</v>
      </c>
      <c r="AB103" s="130">
        <f t="shared" si="21"/>
        <v>18156.380000000005</v>
      </c>
      <c r="AC103" s="131">
        <f t="shared" si="21"/>
        <v>34917.159999999916</v>
      </c>
    </row>
    <row r="104" spans="1:29" x14ac:dyDescent="0.2">
      <c r="A104" s="162" t="s">
        <v>780</v>
      </c>
      <c r="B104" s="163" t="s">
        <v>786</v>
      </c>
      <c r="C104" s="158" t="s">
        <v>785</v>
      </c>
      <c r="D104" s="159">
        <v>308</v>
      </c>
      <c r="E104" s="160">
        <v>265200.59999999998</v>
      </c>
      <c r="F104" s="160">
        <v>231720.6</v>
      </c>
      <c r="G104" s="160">
        <v>33480</v>
      </c>
      <c r="H104" s="160">
        <v>0</v>
      </c>
      <c r="I104" s="161">
        <v>0</v>
      </c>
      <c r="J104" s="159">
        <v>318</v>
      </c>
      <c r="K104" s="160">
        <v>330043.56</v>
      </c>
      <c r="L104" s="160">
        <v>316483.56</v>
      </c>
      <c r="M104" s="160">
        <v>13560</v>
      </c>
      <c r="N104" s="160">
        <v>0</v>
      </c>
      <c r="O104" s="161">
        <v>0</v>
      </c>
      <c r="P104" s="159">
        <v>302</v>
      </c>
      <c r="Q104" s="160">
        <f t="shared" ref="Q104:Q120" si="22">SUM(R104:S104)</f>
        <v>330382.67</v>
      </c>
      <c r="R104" s="160">
        <v>330382.67</v>
      </c>
      <c r="S104" s="160">
        <v>0</v>
      </c>
      <c r="T104" s="160">
        <v>0</v>
      </c>
      <c r="U104" s="161">
        <v>0</v>
      </c>
      <c r="V104" s="129">
        <f t="shared" si="18"/>
        <v>-6</v>
      </c>
      <c r="W104" s="130">
        <f t="shared" si="18"/>
        <v>65182.070000000007</v>
      </c>
      <c r="X104" s="130">
        <f t="shared" si="19"/>
        <v>0</v>
      </c>
      <c r="Y104" s="131">
        <f t="shared" si="19"/>
        <v>0</v>
      </c>
      <c r="Z104" s="132">
        <f t="shared" si="20"/>
        <v>-16</v>
      </c>
      <c r="AA104" s="130">
        <f t="shared" si="20"/>
        <v>339.10999999998603</v>
      </c>
      <c r="AB104" s="130">
        <f t="shared" si="21"/>
        <v>0</v>
      </c>
      <c r="AC104" s="131">
        <f t="shared" si="21"/>
        <v>0</v>
      </c>
    </row>
    <row r="105" spans="1:29" x14ac:dyDescent="0.2">
      <c r="A105" s="162" t="s">
        <v>780</v>
      </c>
      <c r="B105" s="163" t="s">
        <v>784</v>
      </c>
      <c r="C105" s="158" t="s">
        <v>783</v>
      </c>
      <c r="D105" s="159">
        <v>292</v>
      </c>
      <c r="E105" s="160">
        <v>315163.5</v>
      </c>
      <c r="F105" s="160">
        <v>259123.5</v>
      </c>
      <c r="G105" s="160">
        <v>56040</v>
      </c>
      <c r="H105" s="160">
        <v>0</v>
      </c>
      <c r="I105" s="161">
        <v>0</v>
      </c>
      <c r="J105" s="159">
        <v>284</v>
      </c>
      <c r="K105" s="160">
        <v>294149.15000000002</v>
      </c>
      <c r="L105" s="160">
        <v>276389.15000000002</v>
      </c>
      <c r="M105" s="160">
        <v>17760</v>
      </c>
      <c r="N105" s="160">
        <v>0</v>
      </c>
      <c r="O105" s="161">
        <v>0</v>
      </c>
      <c r="P105" s="159">
        <v>294</v>
      </c>
      <c r="Q105" s="160">
        <f t="shared" si="22"/>
        <v>319024.01</v>
      </c>
      <c r="R105" s="160">
        <v>319024.01</v>
      </c>
      <c r="S105" s="160">
        <v>0</v>
      </c>
      <c r="T105" s="160">
        <v>0</v>
      </c>
      <c r="U105" s="161">
        <v>0</v>
      </c>
      <c r="V105" s="129">
        <f t="shared" si="18"/>
        <v>2</v>
      </c>
      <c r="W105" s="130">
        <f t="shared" si="18"/>
        <v>3860.5100000000093</v>
      </c>
      <c r="X105" s="130">
        <f t="shared" si="19"/>
        <v>0</v>
      </c>
      <c r="Y105" s="131">
        <f t="shared" si="19"/>
        <v>0</v>
      </c>
      <c r="Z105" s="132">
        <f t="shared" si="20"/>
        <v>10</v>
      </c>
      <c r="AA105" s="130">
        <f t="shared" si="20"/>
        <v>24874.859999999986</v>
      </c>
      <c r="AB105" s="130">
        <f t="shared" si="21"/>
        <v>0</v>
      </c>
      <c r="AC105" s="131">
        <f t="shared" si="21"/>
        <v>0</v>
      </c>
    </row>
    <row r="106" spans="1:29" x14ac:dyDescent="0.2">
      <c r="A106" s="162" t="s">
        <v>780</v>
      </c>
      <c r="B106" s="163" t="s">
        <v>782</v>
      </c>
      <c r="C106" s="158" t="s">
        <v>781</v>
      </c>
      <c r="D106" s="159">
        <v>1349</v>
      </c>
      <c r="E106" s="160">
        <v>1408299.2799999998</v>
      </c>
      <c r="F106" s="160">
        <v>1277499.2799999998</v>
      </c>
      <c r="G106" s="160">
        <v>130800</v>
      </c>
      <c r="H106" s="160">
        <v>2716</v>
      </c>
      <c r="I106" s="161">
        <v>0</v>
      </c>
      <c r="J106" s="159">
        <v>1342</v>
      </c>
      <c r="K106" s="160">
        <v>1412022.3900000001</v>
      </c>
      <c r="L106" s="160">
        <v>1364502.3900000001</v>
      </c>
      <c r="M106" s="160">
        <v>47520</v>
      </c>
      <c r="N106" s="160">
        <v>4074</v>
      </c>
      <c r="O106" s="161">
        <v>0</v>
      </c>
      <c r="P106" s="159">
        <v>1401</v>
      </c>
      <c r="Q106" s="160">
        <f t="shared" si="22"/>
        <v>1545495.2700000003</v>
      </c>
      <c r="R106" s="160">
        <v>1545495.2700000003</v>
      </c>
      <c r="S106" s="160">
        <v>0</v>
      </c>
      <c r="T106" s="160">
        <v>2716</v>
      </c>
      <c r="U106" s="161">
        <v>0</v>
      </c>
      <c r="V106" s="129">
        <f t="shared" si="18"/>
        <v>52</v>
      </c>
      <c r="W106" s="130">
        <f t="shared" si="18"/>
        <v>137195.99000000046</v>
      </c>
      <c r="X106" s="130">
        <f t="shared" si="19"/>
        <v>0</v>
      </c>
      <c r="Y106" s="131">
        <f t="shared" si="19"/>
        <v>0</v>
      </c>
      <c r="Z106" s="132">
        <f t="shared" si="20"/>
        <v>59</v>
      </c>
      <c r="AA106" s="130">
        <f t="shared" si="20"/>
        <v>133472.88000000012</v>
      </c>
      <c r="AB106" s="130">
        <f t="shared" si="21"/>
        <v>-1358</v>
      </c>
      <c r="AC106" s="131">
        <f t="shared" si="21"/>
        <v>0</v>
      </c>
    </row>
    <row r="107" spans="1:29" s="108" customFormat="1" x14ac:dyDescent="0.2">
      <c r="A107" s="162" t="s">
        <v>780</v>
      </c>
      <c r="B107" s="163" t="s">
        <v>779</v>
      </c>
      <c r="C107" s="158" t="s">
        <v>778</v>
      </c>
      <c r="D107" s="159">
        <v>399</v>
      </c>
      <c r="E107" s="160">
        <v>415470.39999999997</v>
      </c>
      <c r="F107" s="160">
        <v>340230.39999999997</v>
      </c>
      <c r="G107" s="160">
        <v>75240</v>
      </c>
      <c r="H107" s="160">
        <v>0</v>
      </c>
      <c r="I107" s="161">
        <v>0</v>
      </c>
      <c r="J107" s="159">
        <v>324</v>
      </c>
      <c r="K107" s="160">
        <v>373913.46</v>
      </c>
      <c r="L107" s="160">
        <v>350153.46</v>
      </c>
      <c r="M107" s="160">
        <v>23760</v>
      </c>
      <c r="N107" s="160">
        <v>0</v>
      </c>
      <c r="O107" s="161">
        <v>0</v>
      </c>
      <c r="P107" s="159">
        <v>328</v>
      </c>
      <c r="Q107" s="160">
        <f t="shared" si="22"/>
        <v>332002.11</v>
      </c>
      <c r="R107" s="160">
        <v>332002.11</v>
      </c>
      <c r="S107" s="160">
        <v>0</v>
      </c>
      <c r="T107" s="160">
        <v>0</v>
      </c>
      <c r="U107" s="161">
        <v>0</v>
      </c>
      <c r="V107" s="129">
        <f t="shared" si="18"/>
        <v>-71</v>
      </c>
      <c r="W107" s="130">
        <f t="shared" si="18"/>
        <v>-83468.289999999979</v>
      </c>
      <c r="X107" s="130">
        <f t="shared" si="19"/>
        <v>0</v>
      </c>
      <c r="Y107" s="131">
        <f t="shared" si="19"/>
        <v>0</v>
      </c>
      <c r="Z107" s="132">
        <f t="shared" si="20"/>
        <v>4</v>
      </c>
      <c r="AA107" s="130">
        <f t="shared" si="20"/>
        <v>-41911.350000000035</v>
      </c>
      <c r="AB107" s="130">
        <f t="shared" si="21"/>
        <v>0</v>
      </c>
      <c r="AC107" s="131">
        <f t="shared" si="21"/>
        <v>0</v>
      </c>
    </row>
    <row r="108" spans="1:29" x14ac:dyDescent="0.2">
      <c r="A108" s="162" t="s">
        <v>763</v>
      </c>
      <c r="B108" s="163" t="s">
        <v>777</v>
      </c>
      <c r="C108" s="158" t="s">
        <v>776</v>
      </c>
      <c r="D108" s="159">
        <v>549</v>
      </c>
      <c r="E108" s="160">
        <v>457640</v>
      </c>
      <c r="F108" s="160">
        <v>366200</v>
      </c>
      <c r="G108" s="160">
        <v>91440</v>
      </c>
      <c r="H108" s="160">
        <v>0</v>
      </c>
      <c r="I108" s="161">
        <v>0</v>
      </c>
      <c r="J108" s="159">
        <v>485</v>
      </c>
      <c r="K108" s="160">
        <v>485490.5</v>
      </c>
      <c r="L108" s="160">
        <v>420450.5</v>
      </c>
      <c r="M108" s="160">
        <v>65040</v>
      </c>
      <c r="N108" s="160">
        <v>0</v>
      </c>
      <c r="O108" s="161">
        <v>0</v>
      </c>
      <c r="P108" s="159">
        <v>557</v>
      </c>
      <c r="Q108" s="160">
        <f t="shared" si="22"/>
        <v>473155.60000000003</v>
      </c>
      <c r="R108" s="160">
        <v>473155.60000000003</v>
      </c>
      <c r="S108" s="160">
        <v>0</v>
      </c>
      <c r="T108" s="160">
        <v>0</v>
      </c>
      <c r="U108" s="161">
        <v>0</v>
      </c>
      <c r="V108" s="129">
        <f t="shared" si="18"/>
        <v>8</v>
      </c>
      <c r="W108" s="130">
        <f t="shared" si="18"/>
        <v>15515.600000000035</v>
      </c>
      <c r="X108" s="130">
        <f t="shared" si="19"/>
        <v>0</v>
      </c>
      <c r="Y108" s="131">
        <f t="shared" si="19"/>
        <v>0</v>
      </c>
      <c r="Z108" s="132">
        <f t="shared" si="20"/>
        <v>72</v>
      </c>
      <c r="AA108" s="130">
        <f t="shared" si="20"/>
        <v>-12334.899999999965</v>
      </c>
      <c r="AB108" s="130">
        <f t="shared" si="21"/>
        <v>0</v>
      </c>
      <c r="AC108" s="131">
        <f t="shared" si="21"/>
        <v>0</v>
      </c>
    </row>
    <row r="109" spans="1:29" x14ac:dyDescent="0.2">
      <c r="A109" s="162" t="s">
        <v>763</v>
      </c>
      <c r="B109" s="163" t="s">
        <v>775</v>
      </c>
      <c r="C109" s="158" t="s">
        <v>774</v>
      </c>
      <c r="D109" s="159">
        <v>500</v>
      </c>
      <c r="E109" s="160">
        <v>189769.3</v>
      </c>
      <c r="F109" s="160">
        <v>169249.3</v>
      </c>
      <c r="G109" s="160">
        <v>20520</v>
      </c>
      <c r="H109" s="160">
        <v>0</v>
      </c>
      <c r="I109" s="161">
        <v>0</v>
      </c>
      <c r="J109" s="159">
        <v>447</v>
      </c>
      <c r="K109" s="160">
        <v>180101.36</v>
      </c>
      <c r="L109" s="160">
        <v>174461.36</v>
      </c>
      <c r="M109" s="160">
        <v>5640</v>
      </c>
      <c r="N109" s="160">
        <v>0</v>
      </c>
      <c r="O109" s="161">
        <v>0</v>
      </c>
      <c r="P109" s="159">
        <v>595</v>
      </c>
      <c r="Q109" s="160">
        <f t="shared" si="22"/>
        <v>219306.32</v>
      </c>
      <c r="R109" s="160">
        <v>219306.32</v>
      </c>
      <c r="S109" s="160">
        <v>0</v>
      </c>
      <c r="T109" s="160">
        <v>0</v>
      </c>
      <c r="U109" s="161">
        <v>0</v>
      </c>
      <c r="V109" s="129">
        <f t="shared" si="18"/>
        <v>95</v>
      </c>
      <c r="W109" s="130">
        <f t="shared" si="18"/>
        <v>29537.020000000019</v>
      </c>
      <c r="X109" s="130">
        <f t="shared" si="19"/>
        <v>0</v>
      </c>
      <c r="Y109" s="131">
        <f t="shared" si="19"/>
        <v>0</v>
      </c>
      <c r="Z109" s="132">
        <f t="shared" si="20"/>
        <v>148</v>
      </c>
      <c r="AA109" s="130">
        <f t="shared" si="20"/>
        <v>39204.960000000021</v>
      </c>
      <c r="AB109" s="130">
        <f t="shared" si="21"/>
        <v>0</v>
      </c>
      <c r="AC109" s="131">
        <f t="shared" si="21"/>
        <v>0</v>
      </c>
    </row>
    <row r="110" spans="1:29" x14ac:dyDescent="0.2">
      <c r="A110" s="162" t="s">
        <v>763</v>
      </c>
      <c r="B110" s="163" t="s">
        <v>773</v>
      </c>
      <c r="C110" s="158" t="s">
        <v>772</v>
      </c>
      <c r="D110" s="159">
        <v>392</v>
      </c>
      <c r="E110" s="160">
        <v>155228.9</v>
      </c>
      <c r="F110" s="160">
        <v>138188.9</v>
      </c>
      <c r="G110" s="160">
        <v>17040</v>
      </c>
      <c r="H110" s="160">
        <v>0</v>
      </c>
      <c r="I110" s="161">
        <v>0</v>
      </c>
      <c r="J110" s="159">
        <v>356</v>
      </c>
      <c r="K110" s="160">
        <v>145172.88</v>
      </c>
      <c r="L110" s="160">
        <v>141332.88</v>
      </c>
      <c r="M110" s="160">
        <v>3840</v>
      </c>
      <c r="N110" s="160">
        <v>0</v>
      </c>
      <c r="O110" s="161">
        <v>0</v>
      </c>
      <c r="P110" s="159">
        <v>306</v>
      </c>
      <c r="Q110" s="160">
        <f t="shared" si="22"/>
        <v>138277.15999999997</v>
      </c>
      <c r="R110" s="160">
        <v>138277.15999999997</v>
      </c>
      <c r="S110" s="160">
        <v>0</v>
      </c>
      <c r="T110" s="160">
        <v>0</v>
      </c>
      <c r="U110" s="161">
        <v>0</v>
      </c>
      <c r="V110" s="129">
        <f t="shared" si="18"/>
        <v>-86</v>
      </c>
      <c r="W110" s="130">
        <f t="shared" si="18"/>
        <v>-16951.74000000002</v>
      </c>
      <c r="X110" s="130">
        <f t="shared" si="19"/>
        <v>0</v>
      </c>
      <c r="Y110" s="131">
        <f t="shared" si="19"/>
        <v>0</v>
      </c>
      <c r="Z110" s="132">
        <f t="shared" si="20"/>
        <v>-50</v>
      </c>
      <c r="AA110" s="130">
        <f t="shared" si="20"/>
        <v>-6895.7200000000303</v>
      </c>
      <c r="AB110" s="130">
        <f t="shared" si="21"/>
        <v>0</v>
      </c>
      <c r="AC110" s="131">
        <f t="shared" si="21"/>
        <v>0</v>
      </c>
    </row>
    <row r="111" spans="1:29" x14ac:dyDescent="0.2">
      <c r="A111" s="162" t="s">
        <v>763</v>
      </c>
      <c r="B111" s="163" t="s">
        <v>771</v>
      </c>
      <c r="C111" s="158" t="s">
        <v>770</v>
      </c>
      <c r="D111" s="159">
        <v>369</v>
      </c>
      <c r="E111" s="160">
        <v>247730.09999999998</v>
      </c>
      <c r="F111" s="160">
        <v>206330.09999999998</v>
      </c>
      <c r="G111" s="160">
        <v>41400</v>
      </c>
      <c r="H111" s="160">
        <v>0</v>
      </c>
      <c r="I111" s="161">
        <v>0</v>
      </c>
      <c r="J111" s="159">
        <v>253</v>
      </c>
      <c r="K111" s="160">
        <v>206166.1</v>
      </c>
      <c r="L111" s="160">
        <v>192486.1</v>
      </c>
      <c r="M111" s="160">
        <v>13680</v>
      </c>
      <c r="N111" s="160">
        <v>0</v>
      </c>
      <c r="O111" s="161">
        <v>0</v>
      </c>
      <c r="P111" s="159">
        <v>354</v>
      </c>
      <c r="Q111" s="160">
        <f t="shared" si="22"/>
        <v>213632</v>
      </c>
      <c r="R111" s="160">
        <v>213632</v>
      </c>
      <c r="S111" s="160">
        <v>0</v>
      </c>
      <c r="T111" s="160">
        <v>0</v>
      </c>
      <c r="U111" s="161">
        <v>0</v>
      </c>
      <c r="V111" s="129">
        <f t="shared" si="18"/>
        <v>-15</v>
      </c>
      <c r="W111" s="130">
        <f t="shared" si="18"/>
        <v>-34098.099999999977</v>
      </c>
      <c r="X111" s="130">
        <f t="shared" si="19"/>
        <v>0</v>
      </c>
      <c r="Y111" s="131">
        <f t="shared" si="19"/>
        <v>0</v>
      </c>
      <c r="Z111" s="132">
        <f t="shared" si="20"/>
        <v>101</v>
      </c>
      <c r="AA111" s="130">
        <f t="shared" si="20"/>
        <v>7465.8999999999942</v>
      </c>
      <c r="AB111" s="130">
        <f t="shared" si="21"/>
        <v>0</v>
      </c>
      <c r="AC111" s="131">
        <f t="shared" si="21"/>
        <v>0</v>
      </c>
    </row>
    <row r="112" spans="1:29" x14ac:dyDescent="0.2">
      <c r="A112" s="162" t="s">
        <v>763</v>
      </c>
      <c r="B112" s="163" t="s">
        <v>769</v>
      </c>
      <c r="C112" s="158" t="s">
        <v>768</v>
      </c>
      <c r="D112" s="159">
        <v>0</v>
      </c>
      <c r="E112" s="160">
        <v>20880</v>
      </c>
      <c r="F112" s="160">
        <v>20880</v>
      </c>
      <c r="G112" s="160">
        <v>0</v>
      </c>
      <c r="H112" s="160">
        <v>0</v>
      </c>
      <c r="I112" s="161">
        <v>0</v>
      </c>
      <c r="J112" s="159">
        <v>0</v>
      </c>
      <c r="K112" s="160">
        <v>16191</v>
      </c>
      <c r="L112" s="160">
        <v>16191</v>
      </c>
      <c r="M112" s="160">
        <v>0</v>
      </c>
      <c r="N112" s="160">
        <v>0</v>
      </c>
      <c r="O112" s="161">
        <v>0</v>
      </c>
      <c r="P112" s="159">
        <v>0</v>
      </c>
      <c r="Q112" s="160">
        <f t="shared" si="22"/>
        <v>21275</v>
      </c>
      <c r="R112" s="160">
        <v>21275</v>
      </c>
      <c r="S112" s="160">
        <v>0</v>
      </c>
      <c r="T112" s="160">
        <v>0</v>
      </c>
      <c r="U112" s="161">
        <v>0</v>
      </c>
      <c r="V112" s="129">
        <f t="shared" si="18"/>
        <v>0</v>
      </c>
      <c r="W112" s="130">
        <f t="shared" si="18"/>
        <v>395</v>
      </c>
      <c r="X112" s="130">
        <f t="shared" si="19"/>
        <v>0</v>
      </c>
      <c r="Y112" s="131">
        <f t="shared" si="19"/>
        <v>0</v>
      </c>
      <c r="Z112" s="132">
        <f t="shared" si="20"/>
        <v>0</v>
      </c>
      <c r="AA112" s="130">
        <f t="shared" si="20"/>
        <v>5084</v>
      </c>
      <c r="AB112" s="130">
        <f t="shared" si="21"/>
        <v>0</v>
      </c>
      <c r="AC112" s="131">
        <f t="shared" si="21"/>
        <v>0</v>
      </c>
    </row>
    <row r="113" spans="1:29" x14ac:dyDescent="0.2">
      <c r="A113" s="162" t="s">
        <v>763</v>
      </c>
      <c r="B113" s="163" t="s">
        <v>767</v>
      </c>
      <c r="C113" s="158" t="s">
        <v>766</v>
      </c>
      <c r="D113" s="159">
        <v>0</v>
      </c>
      <c r="E113" s="160">
        <v>16070</v>
      </c>
      <c r="F113" s="160">
        <v>16070</v>
      </c>
      <c r="G113" s="160">
        <v>0</v>
      </c>
      <c r="H113" s="160">
        <v>0</v>
      </c>
      <c r="I113" s="161">
        <v>0</v>
      </c>
      <c r="J113" s="159">
        <v>0</v>
      </c>
      <c r="K113" s="160">
        <v>18060</v>
      </c>
      <c r="L113" s="160">
        <v>18060</v>
      </c>
      <c r="M113" s="160">
        <v>0</v>
      </c>
      <c r="N113" s="160">
        <v>0</v>
      </c>
      <c r="O113" s="161">
        <v>0</v>
      </c>
      <c r="P113" s="159">
        <v>0</v>
      </c>
      <c r="Q113" s="160">
        <f t="shared" si="22"/>
        <v>24630</v>
      </c>
      <c r="R113" s="160">
        <v>24630</v>
      </c>
      <c r="S113" s="160">
        <v>0</v>
      </c>
      <c r="T113" s="160">
        <v>0</v>
      </c>
      <c r="U113" s="161">
        <v>0</v>
      </c>
      <c r="V113" s="129">
        <f t="shared" si="18"/>
        <v>0</v>
      </c>
      <c r="W113" s="130">
        <f t="shared" si="18"/>
        <v>8560</v>
      </c>
      <c r="X113" s="130">
        <f t="shared" si="19"/>
        <v>0</v>
      </c>
      <c r="Y113" s="131">
        <f t="shared" si="19"/>
        <v>0</v>
      </c>
      <c r="Z113" s="132">
        <f t="shared" si="20"/>
        <v>0</v>
      </c>
      <c r="AA113" s="130">
        <f t="shared" si="20"/>
        <v>6570</v>
      </c>
      <c r="AB113" s="130">
        <f t="shared" si="21"/>
        <v>0</v>
      </c>
      <c r="AC113" s="131">
        <f t="shared" si="21"/>
        <v>0</v>
      </c>
    </row>
    <row r="114" spans="1:29" ht="12.75" customHeight="1" x14ac:dyDescent="0.2">
      <c r="A114" s="162" t="s">
        <v>763</v>
      </c>
      <c r="B114" s="163" t="s">
        <v>765</v>
      </c>
      <c r="C114" s="158" t="s">
        <v>764</v>
      </c>
      <c r="D114" s="159">
        <v>3253</v>
      </c>
      <c r="E114" s="160">
        <v>4268528</v>
      </c>
      <c r="F114" s="160">
        <v>3860047.9999999995</v>
      </c>
      <c r="G114" s="160">
        <v>408480</v>
      </c>
      <c r="H114" s="160">
        <v>135748</v>
      </c>
      <c r="I114" s="161">
        <v>304688.2</v>
      </c>
      <c r="J114" s="159">
        <v>3156</v>
      </c>
      <c r="K114" s="160">
        <v>4166617.24</v>
      </c>
      <c r="L114" s="160">
        <v>4038817.24</v>
      </c>
      <c r="M114" s="160">
        <v>127800</v>
      </c>
      <c r="N114" s="160">
        <v>108659</v>
      </c>
      <c r="O114" s="161">
        <v>162554.45000000001</v>
      </c>
      <c r="P114" s="159">
        <v>3332</v>
      </c>
      <c r="Q114" s="160">
        <f t="shared" si="22"/>
        <v>4626463.67</v>
      </c>
      <c r="R114" s="160">
        <v>4626463.67</v>
      </c>
      <c r="S114" s="160">
        <v>0</v>
      </c>
      <c r="T114" s="160">
        <v>146509</v>
      </c>
      <c r="U114" s="161">
        <v>231420.22</v>
      </c>
      <c r="V114" s="129">
        <f t="shared" si="18"/>
        <v>79</v>
      </c>
      <c r="W114" s="130">
        <f t="shared" si="18"/>
        <v>357935.66999999993</v>
      </c>
      <c r="X114" s="130">
        <f t="shared" si="19"/>
        <v>10761</v>
      </c>
      <c r="Y114" s="131">
        <f t="shared" si="19"/>
        <v>-73267.98000000001</v>
      </c>
      <c r="Z114" s="132">
        <f t="shared" si="20"/>
        <v>176</v>
      </c>
      <c r="AA114" s="130">
        <f t="shared" si="20"/>
        <v>459846.4299999997</v>
      </c>
      <c r="AB114" s="130">
        <f t="shared" si="21"/>
        <v>37850</v>
      </c>
      <c r="AC114" s="131">
        <f t="shared" si="21"/>
        <v>68865.76999999999</v>
      </c>
    </row>
    <row r="115" spans="1:29" s="108" customFormat="1" x14ac:dyDescent="0.2">
      <c r="A115" s="162" t="s">
        <v>763</v>
      </c>
      <c r="B115" s="163" t="s">
        <v>762</v>
      </c>
      <c r="C115" s="158" t="s">
        <v>761</v>
      </c>
      <c r="D115" s="159">
        <v>0</v>
      </c>
      <c r="E115" s="160">
        <v>195481</v>
      </c>
      <c r="F115" s="160">
        <v>187561</v>
      </c>
      <c r="G115" s="160">
        <v>7920</v>
      </c>
      <c r="H115" s="160">
        <v>0</v>
      </c>
      <c r="I115" s="161">
        <v>0</v>
      </c>
      <c r="J115" s="159">
        <v>0</v>
      </c>
      <c r="K115" s="160">
        <v>220236</v>
      </c>
      <c r="L115" s="160">
        <v>217356</v>
      </c>
      <c r="M115" s="160">
        <v>2880</v>
      </c>
      <c r="N115" s="160">
        <v>0</v>
      </c>
      <c r="O115" s="161">
        <v>0</v>
      </c>
      <c r="P115" s="159">
        <v>0</v>
      </c>
      <c r="Q115" s="160">
        <f t="shared" si="22"/>
        <v>256050</v>
      </c>
      <c r="R115" s="160">
        <v>256050</v>
      </c>
      <c r="S115" s="160">
        <v>0</v>
      </c>
      <c r="T115" s="160">
        <v>0</v>
      </c>
      <c r="U115" s="161">
        <v>0</v>
      </c>
      <c r="V115" s="129">
        <f t="shared" si="18"/>
        <v>0</v>
      </c>
      <c r="W115" s="130">
        <f t="shared" si="18"/>
        <v>60569</v>
      </c>
      <c r="X115" s="130">
        <f t="shared" si="19"/>
        <v>0</v>
      </c>
      <c r="Y115" s="131">
        <f t="shared" si="19"/>
        <v>0</v>
      </c>
      <c r="Z115" s="132">
        <f t="shared" si="20"/>
        <v>0</v>
      </c>
      <c r="AA115" s="130">
        <f t="shared" si="20"/>
        <v>35814</v>
      </c>
      <c r="AB115" s="130">
        <f t="shared" si="21"/>
        <v>0</v>
      </c>
      <c r="AC115" s="131">
        <f t="shared" si="21"/>
        <v>0</v>
      </c>
    </row>
    <row r="116" spans="1:29" ht="12.75" customHeight="1" x14ac:dyDescent="0.2">
      <c r="A116" s="164" t="s">
        <v>754</v>
      </c>
      <c r="B116" s="163" t="s">
        <v>760</v>
      </c>
      <c r="C116" s="158" t="s">
        <v>190</v>
      </c>
      <c r="D116" s="159">
        <v>256</v>
      </c>
      <c r="E116" s="160">
        <v>256276.25000000003</v>
      </c>
      <c r="F116" s="160">
        <v>214876.25000000003</v>
      </c>
      <c r="G116" s="160">
        <v>41400</v>
      </c>
      <c r="H116" s="160">
        <v>0</v>
      </c>
      <c r="I116" s="161">
        <v>0</v>
      </c>
      <c r="J116" s="159">
        <v>274</v>
      </c>
      <c r="K116" s="160">
        <v>272066</v>
      </c>
      <c r="L116" s="160">
        <v>257426</v>
      </c>
      <c r="M116" s="160">
        <v>14640</v>
      </c>
      <c r="N116" s="160">
        <v>0</v>
      </c>
      <c r="O116" s="161">
        <v>0</v>
      </c>
      <c r="P116" s="159">
        <v>256</v>
      </c>
      <c r="Q116" s="160">
        <f t="shared" si="22"/>
        <v>303862.5</v>
      </c>
      <c r="R116" s="160">
        <v>303862.5</v>
      </c>
      <c r="S116" s="160">
        <v>0</v>
      </c>
      <c r="T116" s="160">
        <v>0</v>
      </c>
      <c r="U116" s="161">
        <v>0</v>
      </c>
      <c r="V116" s="129">
        <f t="shared" si="18"/>
        <v>0</v>
      </c>
      <c r="W116" s="130">
        <f t="shared" si="18"/>
        <v>47586.249999999971</v>
      </c>
      <c r="X116" s="130">
        <f t="shared" si="19"/>
        <v>0</v>
      </c>
      <c r="Y116" s="131">
        <f t="shared" si="19"/>
        <v>0</v>
      </c>
      <c r="Z116" s="132">
        <f t="shared" si="20"/>
        <v>-18</v>
      </c>
      <c r="AA116" s="130">
        <f t="shared" si="20"/>
        <v>31796.5</v>
      </c>
      <c r="AB116" s="130">
        <f t="shared" si="21"/>
        <v>0</v>
      </c>
      <c r="AC116" s="131">
        <f t="shared" si="21"/>
        <v>0</v>
      </c>
    </row>
    <row r="117" spans="1:29" x14ac:dyDescent="0.2">
      <c r="A117" s="164" t="s">
        <v>754</v>
      </c>
      <c r="B117" s="163" t="s">
        <v>759</v>
      </c>
      <c r="C117" s="158" t="s">
        <v>191</v>
      </c>
      <c r="D117" s="159">
        <v>245</v>
      </c>
      <c r="E117" s="160">
        <v>232797.6</v>
      </c>
      <c r="F117" s="160">
        <v>182517.6</v>
      </c>
      <c r="G117" s="160">
        <v>50280</v>
      </c>
      <c r="H117" s="160">
        <v>0</v>
      </c>
      <c r="I117" s="161">
        <v>0</v>
      </c>
      <c r="J117" s="159">
        <v>214</v>
      </c>
      <c r="K117" s="160">
        <v>231371.82</v>
      </c>
      <c r="L117" s="160">
        <v>213731.82</v>
      </c>
      <c r="M117" s="160">
        <v>17640</v>
      </c>
      <c r="N117" s="160">
        <v>0</v>
      </c>
      <c r="O117" s="161">
        <v>0</v>
      </c>
      <c r="P117" s="159">
        <v>163</v>
      </c>
      <c r="Q117" s="160">
        <f t="shared" si="22"/>
        <v>174695.01</v>
      </c>
      <c r="R117" s="160">
        <v>174695.01</v>
      </c>
      <c r="S117" s="160">
        <v>0</v>
      </c>
      <c r="T117" s="160">
        <v>0</v>
      </c>
      <c r="U117" s="161">
        <v>0</v>
      </c>
      <c r="V117" s="129">
        <f t="shared" si="18"/>
        <v>-82</v>
      </c>
      <c r="W117" s="130">
        <f t="shared" si="18"/>
        <v>-58102.59</v>
      </c>
      <c r="X117" s="130">
        <f t="shared" si="19"/>
        <v>0</v>
      </c>
      <c r="Y117" s="131">
        <f t="shared" si="19"/>
        <v>0</v>
      </c>
      <c r="Z117" s="132">
        <f t="shared" si="20"/>
        <v>-51</v>
      </c>
      <c r="AA117" s="130">
        <f t="shared" si="20"/>
        <v>-56676.81</v>
      </c>
      <c r="AB117" s="130">
        <f t="shared" si="21"/>
        <v>0</v>
      </c>
      <c r="AC117" s="131">
        <f t="shared" si="21"/>
        <v>0</v>
      </c>
    </row>
    <row r="118" spans="1:29" x14ac:dyDescent="0.2">
      <c r="A118" s="164" t="s">
        <v>754</v>
      </c>
      <c r="B118" s="163" t="s">
        <v>758</v>
      </c>
      <c r="C118" s="158" t="s">
        <v>757</v>
      </c>
      <c r="D118" s="159">
        <v>4049</v>
      </c>
      <c r="E118" s="160">
        <v>4390546.0100000007</v>
      </c>
      <c r="F118" s="160">
        <v>3897826.0100000007</v>
      </c>
      <c r="G118" s="160">
        <v>492720</v>
      </c>
      <c r="H118" s="160">
        <v>13363</v>
      </c>
      <c r="I118" s="161">
        <v>0</v>
      </c>
      <c r="J118" s="159">
        <v>4388</v>
      </c>
      <c r="K118" s="160">
        <v>4467219</v>
      </c>
      <c r="L118" s="160">
        <v>4305699</v>
      </c>
      <c r="M118" s="160">
        <v>161520</v>
      </c>
      <c r="N118" s="160">
        <v>11666</v>
      </c>
      <c r="O118" s="161">
        <v>0</v>
      </c>
      <c r="P118" s="159">
        <v>4544</v>
      </c>
      <c r="Q118" s="160">
        <f t="shared" si="22"/>
        <v>5104772.5499999989</v>
      </c>
      <c r="R118" s="160">
        <v>5104772.5499999989</v>
      </c>
      <c r="S118" s="160">
        <v>0</v>
      </c>
      <c r="T118" s="160">
        <v>5509</v>
      </c>
      <c r="U118" s="161">
        <v>0</v>
      </c>
      <c r="V118" s="129">
        <f t="shared" si="18"/>
        <v>495</v>
      </c>
      <c r="W118" s="130">
        <f t="shared" si="18"/>
        <v>714226.53999999817</v>
      </c>
      <c r="X118" s="130">
        <f t="shared" si="19"/>
        <v>-7854</v>
      </c>
      <c r="Y118" s="131">
        <f t="shared" si="19"/>
        <v>0</v>
      </c>
      <c r="Z118" s="132">
        <f t="shared" si="20"/>
        <v>156</v>
      </c>
      <c r="AA118" s="130">
        <f t="shared" si="20"/>
        <v>637553.54999999888</v>
      </c>
      <c r="AB118" s="130">
        <f t="shared" si="21"/>
        <v>-6157</v>
      </c>
      <c r="AC118" s="131">
        <f t="shared" si="21"/>
        <v>0</v>
      </c>
    </row>
    <row r="119" spans="1:29" x14ac:dyDescent="0.2">
      <c r="A119" s="164" t="s">
        <v>754</v>
      </c>
      <c r="B119" s="163" t="s">
        <v>756</v>
      </c>
      <c r="C119" s="158" t="s">
        <v>755</v>
      </c>
      <c r="D119" s="159">
        <v>340</v>
      </c>
      <c r="E119" s="160">
        <v>430627.80000000005</v>
      </c>
      <c r="F119" s="160">
        <v>368227.80000000005</v>
      </c>
      <c r="G119" s="160">
        <v>62400</v>
      </c>
      <c r="H119" s="160">
        <v>0</v>
      </c>
      <c r="I119" s="161">
        <v>0</v>
      </c>
      <c r="J119" s="159">
        <v>378</v>
      </c>
      <c r="K119" s="160">
        <v>444361.67000000004</v>
      </c>
      <c r="L119" s="160">
        <v>423601.67000000004</v>
      </c>
      <c r="M119" s="160">
        <v>20760</v>
      </c>
      <c r="N119" s="160">
        <v>0</v>
      </c>
      <c r="O119" s="161">
        <v>0</v>
      </c>
      <c r="P119" s="159">
        <v>335</v>
      </c>
      <c r="Q119" s="160">
        <f t="shared" si="22"/>
        <v>419129.27999999997</v>
      </c>
      <c r="R119" s="160">
        <v>419129.27999999997</v>
      </c>
      <c r="S119" s="160">
        <v>0</v>
      </c>
      <c r="T119" s="160">
        <v>0</v>
      </c>
      <c r="U119" s="161">
        <v>0</v>
      </c>
      <c r="V119" s="129">
        <f t="shared" si="18"/>
        <v>-5</v>
      </c>
      <c r="W119" s="130">
        <f t="shared" si="18"/>
        <v>-11498.520000000077</v>
      </c>
      <c r="X119" s="130">
        <f t="shared" si="19"/>
        <v>0</v>
      </c>
      <c r="Y119" s="131">
        <f t="shared" si="19"/>
        <v>0</v>
      </c>
      <c r="Z119" s="132">
        <f t="shared" si="20"/>
        <v>-43</v>
      </c>
      <c r="AA119" s="130">
        <f t="shared" si="20"/>
        <v>-25232.390000000072</v>
      </c>
      <c r="AB119" s="130">
        <f t="shared" si="21"/>
        <v>0</v>
      </c>
      <c r="AC119" s="131">
        <f t="shared" si="21"/>
        <v>0</v>
      </c>
    </row>
    <row r="120" spans="1:29" s="108" customFormat="1" x14ac:dyDescent="0.2">
      <c r="A120" s="164" t="s">
        <v>754</v>
      </c>
      <c r="B120" s="165" t="s">
        <v>753</v>
      </c>
      <c r="C120" s="158" t="s">
        <v>192</v>
      </c>
      <c r="D120" s="159">
        <v>462</v>
      </c>
      <c r="E120" s="160">
        <v>395821.10000000003</v>
      </c>
      <c r="F120" s="160">
        <v>329941.10000000003</v>
      </c>
      <c r="G120" s="160">
        <v>65880</v>
      </c>
      <c r="H120" s="160">
        <v>0</v>
      </c>
      <c r="I120" s="161">
        <v>0</v>
      </c>
      <c r="J120" s="159">
        <v>384</v>
      </c>
      <c r="K120" s="160">
        <v>367756.35000000003</v>
      </c>
      <c r="L120" s="160">
        <v>346876.35000000003</v>
      </c>
      <c r="M120" s="160">
        <v>20880</v>
      </c>
      <c r="N120" s="160">
        <v>0</v>
      </c>
      <c r="O120" s="161">
        <v>0</v>
      </c>
      <c r="P120" s="159">
        <v>432</v>
      </c>
      <c r="Q120" s="160">
        <f t="shared" si="22"/>
        <v>418411.68</v>
      </c>
      <c r="R120" s="160">
        <v>418411.68</v>
      </c>
      <c r="S120" s="160">
        <v>0</v>
      </c>
      <c r="T120" s="160">
        <v>0</v>
      </c>
      <c r="U120" s="161">
        <v>0</v>
      </c>
      <c r="V120" s="129">
        <f t="shared" si="18"/>
        <v>-30</v>
      </c>
      <c r="W120" s="130">
        <f t="shared" si="18"/>
        <v>22590.579999999958</v>
      </c>
      <c r="X120" s="130">
        <f t="shared" si="19"/>
        <v>0</v>
      </c>
      <c r="Y120" s="131">
        <f t="shared" si="19"/>
        <v>0</v>
      </c>
      <c r="Z120" s="132">
        <f t="shared" si="20"/>
        <v>48</v>
      </c>
      <c r="AA120" s="130">
        <f t="shared" si="20"/>
        <v>50655.329999999958</v>
      </c>
      <c r="AB120" s="130">
        <f t="shared" si="21"/>
        <v>0</v>
      </c>
      <c r="AC120" s="131">
        <f t="shared" si="21"/>
        <v>0</v>
      </c>
    </row>
    <row r="121" spans="1:29" x14ac:dyDescent="0.2">
      <c r="A121" s="162" t="s">
        <v>739</v>
      </c>
      <c r="B121" s="163" t="s">
        <v>752</v>
      </c>
      <c r="C121" s="158" t="s">
        <v>751</v>
      </c>
      <c r="D121" s="159">
        <v>0</v>
      </c>
      <c r="E121" s="160">
        <v>0</v>
      </c>
      <c r="F121" s="160">
        <v>0</v>
      </c>
      <c r="G121" s="160">
        <v>0</v>
      </c>
      <c r="H121" s="160">
        <v>0</v>
      </c>
      <c r="I121" s="161">
        <v>0</v>
      </c>
      <c r="J121" s="159">
        <v>0</v>
      </c>
      <c r="K121" s="160">
        <v>0</v>
      </c>
      <c r="L121" s="160">
        <v>0</v>
      </c>
      <c r="M121" s="160">
        <v>0</v>
      </c>
      <c r="N121" s="160">
        <v>0</v>
      </c>
      <c r="O121" s="161">
        <v>0</v>
      </c>
      <c r="P121" s="159">
        <v>0</v>
      </c>
      <c r="Q121" s="160"/>
      <c r="R121" s="160">
        <v>3190</v>
      </c>
      <c r="S121" s="160">
        <v>0</v>
      </c>
      <c r="T121" s="160">
        <v>0</v>
      </c>
      <c r="U121" s="161">
        <v>0</v>
      </c>
      <c r="V121" s="129">
        <f t="shared" si="18"/>
        <v>0</v>
      </c>
      <c r="W121" s="130">
        <f t="shared" si="18"/>
        <v>0</v>
      </c>
      <c r="X121" s="130">
        <f t="shared" si="19"/>
        <v>0</v>
      </c>
      <c r="Y121" s="131">
        <f t="shared" si="19"/>
        <v>0</v>
      </c>
      <c r="Z121" s="132">
        <f t="shared" si="20"/>
        <v>0</v>
      </c>
      <c r="AA121" s="130">
        <f t="shared" si="20"/>
        <v>0</v>
      </c>
      <c r="AB121" s="130">
        <f t="shared" si="21"/>
        <v>0</v>
      </c>
      <c r="AC121" s="131">
        <f t="shared" si="21"/>
        <v>0</v>
      </c>
    </row>
    <row r="122" spans="1:29" x14ac:dyDescent="0.2">
      <c r="A122" s="162" t="s">
        <v>739</v>
      </c>
      <c r="B122" s="163" t="s">
        <v>750</v>
      </c>
      <c r="C122" s="158" t="s">
        <v>749</v>
      </c>
      <c r="D122" s="159">
        <v>1867</v>
      </c>
      <c r="E122" s="160">
        <v>2448336.42</v>
      </c>
      <c r="F122" s="160">
        <v>2135736.42</v>
      </c>
      <c r="G122" s="160">
        <v>312600</v>
      </c>
      <c r="H122" s="160">
        <v>0</v>
      </c>
      <c r="I122" s="161">
        <v>0</v>
      </c>
      <c r="J122" s="159">
        <v>1883</v>
      </c>
      <c r="K122" s="160">
        <v>2251340.9000000004</v>
      </c>
      <c r="L122" s="160">
        <v>2148980.9000000004</v>
      </c>
      <c r="M122" s="160">
        <v>102360</v>
      </c>
      <c r="N122" s="160">
        <v>0</v>
      </c>
      <c r="O122" s="161">
        <v>0</v>
      </c>
      <c r="P122" s="159">
        <v>1687</v>
      </c>
      <c r="Q122" s="160">
        <f t="shared" ref="Q122:Q153" si="23">SUM(R122:S122)</f>
        <v>2385611.91</v>
      </c>
      <c r="R122" s="160">
        <v>2385611.91</v>
      </c>
      <c r="S122" s="160">
        <v>0</v>
      </c>
      <c r="T122" s="160">
        <v>0</v>
      </c>
      <c r="U122" s="161">
        <v>0</v>
      </c>
      <c r="V122" s="129">
        <f t="shared" si="18"/>
        <v>-180</v>
      </c>
      <c r="W122" s="130">
        <f t="shared" si="18"/>
        <v>-62724.509999999776</v>
      </c>
      <c r="X122" s="130">
        <f t="shared" si="19"/>
        <v>0</v>
      </c>
      <c r="Y122" s="131">
        <f t="shared" si="19"/>
        <v>0</v>
      </c>
      <c r="Z122" s="132">
        <f t="shared" si="20"/>
        <v>-196</v>
      </c>
      <c r="AA122" s="130">
        <f t="shared" si="20"/>
        <v>134271.00999999978</v>
      </c>
      <c r="AB122" s="130">
        <f t="shared" si="21"/>
        <v>0</v>
      </c>
      <c r="AC122" s="131">
        <f t="shared" si="21"/>
        <v>0</v>
      </c>
    </row>
    <row r="123" spans="1:29" ht="12.75" customHeight="1" x14ac:dyDescent="0.2">
      <c r="A123" s="162" t="s">
        <v>739</v>
      </c>
      <c r="B123" s="163" t="s">
        <v>748</v>
      </c>
      <c r="C123" s="158" t="s">
        <v>747</v>
      </c>
      <c r="D123" s="159">
        <v>672</v>
      </c>
      <c r="E123" s="160">
        <v>344171.1</v>
      </c>
      <c r="F123" s="160">
        <v>294731.09999999998</v>
      </c>
      <c r="G123" s="160">
        <v>49440</v>
      </c>
      <c r="H123" s="160">
        <v>0</v>
      </c>
      <c r="I123" s="161">
        <v>0</v>
      </c>
      <c r="J123" s="159">
        <v>764</v>
      </c>
      <c r="K123" s="160">
        <v>273790.10000000003</v>
      </c>
      <c r="L123" s="160">
        <v>257950.10000000003</v>
      </c>
      <c r="M123" s="160">
        <v>15840</v>
      </c>
      <c r="N123" s="160">
        <v>0</v>
      </c>
      <c r="O123" s="161">
        <v>0</v>
      </c>
      <c r="P123" s="159">
        <v>810</v>
      </c>
      <c r="Q123" s="160">
        <f t="shared" si="23"/>
        <v>273499</v>
      </c>
      <c r="R123" s="160">
        <v>273499</v>
      </c>
      <c r="S123" s="160">
        <v>0</v>
      </c>
      <c r="T123" s="160">
        <v>0</v>
      </c>
      <c r="U123" s="161">
        <v>0</v>
      </c>
      <c r="V123" s="129">
        <f t="shared" si="18"/>
        <v>138</v>
      </c>
      <c r="W123" s="130">
        <f t="shared" si="18"/>
        <v>-70672.099999999977</v>
      </c>
      <c r="X123" s="130">
        <f t="shared" si="19"/>
        <v>0</v>
      </c>
      <c r="Y123" s="131">
        <f t="shared" si="19"/>
        <v>0</v>
      </c>
      <c r="Z123" s="132">
        <f t="shared" si="20"/>
        <v>46</v>
      </c>
      <c r="AA123" s="130">
        <f t="shared" si="20"/>
        <v>-291.10000000003492</v>
      </c>
      <c r="AB123" s="130">
        <f t="shared" si="21"/>
        <v>0</v>
      </c>
      <c r="AC123" s="131">
        <f t="shared" si="21"/>
        <v>0</v>
      </c>
    </row>
    <row r="124" spans="1:29" x14ac:dyDescent="0.2">
      <c r="A124" s="162" t="s">
        <v>739</v>
      </c>
      <c r="B124" s="163" t="s">
        <v>746</v>
      </c>
      <c r="C124" s="158" t="s">
        <v>745</v>
      </c>
      <c r="D124" s="159">
        <v>1112</v>
      </c>
      <c r="E124" s="160">
        <v>482899.1</v>
      </c>
      <c r="F124" s="160">
        <v>467539.1</v>
      </c>
      <c r="G124" s="160">
        <v>15360</v>
      </c>
      <c r="H124" s="160">
        <v>0</v>
      </c>
      <c r="I124" s="161">
        <v>0</v>
      </c>
      <c r="J124" s="159">
        <v>1134</v>
      </c>
      <c r="K124" s="160">
        <v>441135.19999999995</v>
      </c>
      <c r="L124" s="160">
        <v>435975.19999999995</v>
      </c>
      <c r="M124" s="160">
        <v>5160</v>
      </c>
      <c r="N124" s="160">
        <v>0</v>
      </c>
      <c r="O124" s="161">
        <v>0</v>
      </c>
      <c r="P124" s="159">
        <v>1094</v>
      </c>
      <c r="Q124" s="160">
        <f t="shared" si="23"/>
        <v>456791.45999999996</v>
      </c>
      <c r="R124" s="160">
        <v>456791.45999999996</v>
      </c>
      <c r="S124" s="160">
        <v>0</v>
      </c>
      <c r="T124" s="160">
        <v>0</v>
      </c>
      <c r="U124" s="161">
        <v>0</v>
      </c>
      <c r="V124" s="129">
        <f t="shared" si="18"/>
        <v>-18</v>
      </c>
      <c r="W124" s="130">
        <f t="shared" si="18"/>
        <v>-26107.640000000014</v>
      </c>
      <c r="X124" s="130">
        <f t="shared" si="19"/>
        <v>0</v>
      </c>
      <c r="Y124" s="131">
        <f t="shared" si="19"/>
        <v>0</v>
      </c>
      <c r="Z124" s="132">
        <f t="shared" si="20"/>
        <v>-40</v>
      </c>
      <c r="AA124" s="130">
        <f t="shared" si="20"/>
        <v>15656.260000000009</v>
      </c>
      <c r="AB124" s="130">
        <f t="shared" si="21"/>
        <v>0</v>
      </c>
      <c r="AC124" s="131">
        <f t="shared" si="21"/>
        <v>0</v>
      </c>
    </row>
    <row r="125" spans="1:29" ht="12.75" customHeight="1" x14ac:dyDescent="0.2">
      <c r="A125" s="162" t="s">
        <v>739</v>
      </c>
      <c r="B125" s="163" t="s">
        <v>744</v>
      </c>
      <c r="C125" s="158" t="s">
        <v>743</v>
      </c>
      <c r="D125" s="159">
        <v>0</v>
      </c>
      <c r="E125" s="160">
        <v>21250</v>
      </c>
      <c r="F125" s="160">
        <v>21250</v>
      </c>
      <c r="G125" s="160">
        <v>0</v>
      </c>
      <c r="H125" s="160">
        <v>0</v>
      </c>
      <c r="I125" s="161">
        <v>0</v>
      </c>
      <c r="J125" s="159">
        <v>0</v>
      </c>
      <c r="K125" s="160">
        <v>19870</v>
      </c>
      <c r="L125" s="160">
        <v>19870</v>
      </c>
      <c r="M125" s="160">
        <v>0</v>
      </c>
      <c r="N125" s="160">
        <v>0</v>
      </c>
      <c r="O125" s="161">
        <v>0</v>
      </c>
      <c r="P125" s="159">
        <v>0</v>
      </c>
      <c r="Q125" s="160">
        <f t="shared" si="23"/>
        <v>16520</v>
      </c>
      <c r="R125" s="160">
        <v>16520</v>
      </c>
      <c r="S125" s="160">
        <v>0</v>
      </c>
      <c r="T125" s="160">
        <v>0</v>
      </c>
      <c r="U125" s="161">
        <v>0</v>
      </c>
      <c r="V125" s="129">
        <f t="shared" si="18"/>
        <v>0</v>
      </c>
      <c r="W125" s="130">
        <f t="shared" si="18"/>
        <v>-4730</v>
      </c>
      <c r="X125" s="130">
        <f t="shared" si="19"/>
        <v>0</v>
      </c>
      <c r="Y125" s="131">
        <f t="shared" si="19"/>
        <v>0</v>
      </c>
      <c r="Z125" s="132">
        <f t="shared" si="20"/>
        <v>0</v>
      </c>
      <c r="AA125" s="130">
        <f t="shared" si="20"/>
        <v>-3350</v>
      </c>
      <c r="AB125" s="130">
        <f t="shared" si="21"/>
        <v>0</v>
      </c>
      <c r="AC125" s="131">
        <f t="shared" si="21"/>
        <v>0</v>
      </c>
    </row>
    <row r="126" spans="1:29" ht="12.75" customHeight="1" x14ac:dyDescent="0.2">
      <c r="A126" s="162" t="s">
        <v>739</v>
      </c>
      <c r="B126" s="163" t="s">
        <v>742</v>
      </c>
      <c r="C126" s="158" t="s">
        <v>741</v>
      </c>
      <c r="D126" s="159">
        <v>0</v>
      </c>
      <c r="E126" s="160">
        <v>39949</v>
      </c>
      <c r="F126" s="160">
        <v>39949</v>
      </c>
      <c r="G126" s="160">
        <v>0</v>
      </c>
      <c r="H126" s="160">
        <v>0</v>
      </c>
      <c r="I126" s="161">
        <v>0</v>
      </c>
      <c r="J126" s="159">
        <v>0</v>
      </c>
      <c r="K126" s="160">
        <v>46681</v>
      </c>
      <c r="L126" s="160">
        <v>46681</v>
      </c>
      <c r="M126" s="160">
        <v>0</v>
      </c>
      <c r="N126" s="160">
        <v>0</v>
      </c>
      <c r="O126" s="161">
        <v>0</v>
      </c>
      <c r="P126" s="159">
        <v>0</v>
      </c>
      <c r="Q126" s="160">
        <f t="shared" si="23"/>
        <v>39767</v>
      </c>
      <c r="R126" s="160">
        <v>39767</v>
      </c>
      <c r="S126" s="160">
        <v>0</v>
      </c>
      <c r="T126" s="160">
        <v>0</v>
      </c>
      <c r="U126" s="161">
        <v>0</v>
      </c>
      <c r="V126" s="129">
        <f t="shared" si="18"/>
        <v>0</v>
      </c>
      <c r="W126" s="130">
        <f t="shared" si="18"/>
        <v>-182</v>
      </c>
      <c r="X126" s="130">
        <f t="shared" si="19"/>
        <v>0</v>
      </c>
      <c r="Y126" s="131">
        <f t="shared" si="19"/>
        <v>0</v>
      </c>
      <c r="Z126" s="132">
        <f t="shared" si="20"/>
        <v>0</v>
      </c>
      <c r="AA126" s="130">
        <f t="shared" si="20"/>
        <v>-6914</v>
      </c>
      <c r="AB126" s="130">
        <f t="shared" si="21"/>
        <v>0</v>
      </c>
      <c r="AC126" s="131">
        <f t="shared" si="21"/>
        <v>0</v>
      </c>
    </row>
    <row r="127" spans="1:29" ht="12.75" customHeight="1" x14ac:dyDescent="0.2">
      <c r="A127" s="162" t="s">
        <v>739</v>
      </c>
      <c r="B127" s="163" t="s">
        <v>740</v>
      </c>
      <c r="C127" s="158" t="s">
        <v>220</v>
      </c>
      <c r="D127" s="159">
        <v>1036</v>
      </c>
      <c r="E127" s="160">
        <v>1163560.2000000002</v>
      </c>
      <c r="F127" s="160">
        <v>994600.20000000007</v>
      </c>
      <c r="G127" s="160">
        <v>168960</v>
      </c>
      <c r="H127" s="160">
        <v>0</v>
      </c>
      <c r="I127" s="161">
        <v>0</v>
      </c>
      <c r="J127" s="159">
        <v>1057</v>
      </c>
      <c r="K127" s="160">
        <v>1128147.17</v>
      </c>
      <c r="L127" s="160">
        <v>1067907.17</v>
      </c>
      <c r="M127" s="160">
        <v>60240</v>
      </c>
      <c r="N127" s="160">
        <v>0</v>
      </c>
      <c r="O127" s="161">
        <v>0</v>
      </c>
      <c r="P127" s="159">
        <v>1130</v>
      </c>
      <c r="Q127" s="160">
        <f t="shared" si="23"/>
        <v>1209447.6600000001</v>
      </c>
      <c r="R127" s="160">
        <v>1209447.6600000001</v>
      </c>
      <c r="S127" s="160">
        <v>0</v>
      </c>
      <c r="T127" s="160">
        <v>0</v>
      </c>
      <c r="U127" s="161">
        <v>0</v>
      </c>
      <c r="V127" s="129">
        <f t="shared" si="18"/>
        <v>94</v>
      </c>
      <c r="W127" s="130">
        <f t="shared" si="18"/>
        <v>45887.459999999963</v>
      </c>
      <c r="X127" s="130">
        <f t="shared" si="19"/>
        <v>0</v>
      </c>
      <c r="Y127" s="131">
        <f t="shared" si="19"/>
        <v>0</v>
      </c>
      <c r="Z127" s="132">
        <f t="shared" si="20"/>
        <v>73</v>
      </c>
      <c r="AA127" s="130">
        <f t="shared" si="20"/>
        <v>81300.490000000224</v>
      </c>
      <c r="AB127" s="130">
        <f t="shared" si="21"/>
        <v>0</v>
      </c>
      <c r="AC127" s="131">
        <f t="shared" si="21"/>
        <v>0</v>
      </c>
    </row>
    <row r="128" spans="1:29" s="108" customFormat="1" x14ac:dyDescent="0.2">
      <c r="A128" s="162" t="s">
        <v>739</v>
      </c>
      <c r="B128" s="163" t="s">
        <v>738</v>
      </c>
      <c r="C128" s="158" t="s">
        <v>737</v>
      </c>
      <c r="D128" s="159">
        <v>1761</v>
      </c>
      <c r="E128" s="160">
        <v>2067003.8</v>
      </c>
      <c r="F128" s="160">
        <v>1872363.8</v>
      </c>
      <c r="G128" s="160">
        <v>194640</v>
      </c>
      <c r="H128" s="160">
        <v>0</v>
      </c>
      <c r="I128" s="161">
        <v>0</v>
      </c>
      <c r="J128" s="159">
        <v>1626</v>
      </c>
      <c r="K128" s="160">
        <v>2017817.8</v>
      </c>
      <c r="L128" s="160">
        <v>1953257.8</v>
      </c>
      <c r="M128" s="160">
        <v>64560</v>
      </c>
      <c r="N128" s="160">
        <v>0</v>
      </c>
      <c r="O128" s="161">
        <v>0</v>
      </c>
      <c r="P128" s="159">
        <v>1740</v>
      </c>
      <c r="Q128" s="160">
        <f t="shared" si="23"/>
        <v>2318051.1</v>
      </c>
      <c r="R128" s="160">
        <v>2318051.1</v>
      </c>
      <c r="S128" s="160">
        <v>0</v>
      </c>
      <c r="T128" s="160">
        <v>0</v>
      </c>
      <c r="U128" s="161">
        <v>0</v>
      </c>
      <c r="V128" s="129">
        <f t="shared" si="18"/>
        <v>-21</v>
      </c>
      <c r="W128" s="130">
        <f t="shared" si="18"/>
        <v>251047.30000000005</v>
      </c>
      <c r="X128" s="130">
        <f t="shared" si="19"/>
        <v>0</v>
      </c>
      <c r="Y128" s="131">
        <f t="shared" si="19"/>
        <v>0</v>
      </c>
      <c r="Z128" s="132">
        <f t="shared" si="20"/>
        <v>114</v>
      </c>
      <c r="AA128" s="130">
        <f t="shared" si="20"/>
        <v>300233.30000000005</v>
      </c>
      <c r="AB128" s="130">
        <f t="shared" si="21"/>
        <v>0</v>
      </c>
      <c r="AC128" s="131">
        <f t="shared" si="21"/>
        <v>0</v>
      </c>
    </row>
    <row r="129" spans="1:29" x14ac:dyDescent="0.2">
      <c r="A129" s="162" t="s">
        <v>726</v>
      </c>
      <c r="B129" s="163" t="s">
        <v>736</v>
      </c>
      <c r="C129" s="158" t="s">
        <v>735</v>
      </c>
      <c r="D129" s="159">
        <v>1498</v>
      </c>
      <c r="E129" s="160">
        <v>1707910.8</v>
      </c>
      <c r="F129" s="160">
        <v>1445470.8</v>
      </c>
      <c r="G129" s="160">
        <v>262440</v>
      </c>
      <c r="H129" s="160">
        <v>5432</v>
      </c>
      <c r="I129" s="161">
        <v>0</v>
      </c>
      <c r="J129" s="159">
        <v>1612</v>
      </c>
      <c r="K129" s="160">
        <v>1920309.4000000001</v>
      </c>
      <c r="L129" s="160">
        <v>1835709.4000000001</v>
      </c>
      <c r="M129" s="160">
        <v>84600</v>
      </c>
      <c r="N129" s="160">
        <v>0</v>
      </c>
      <c r="O129" s="161">
        <v>0</v>
      </c>
      <c r="P129" s="159">
        <v>1455</v>
      </c>
      <c r="Q129" s="160">
        <f t="shared" si="23"/>
        <v>1863154.5600000005</v>
      </c>
      <c r="R129" s="160">
        <v>1863154.5600000005</v>
      </c>
      <c r="S129" s="160">
        <v>0</v>
      </c>
      <c r="T129" s="160">
        <v>0</v>
      </c>
      <c r="U129" s="161">
        <v>0</v>
      </c>
      <c r="V129" s="129">
        <f t="shared" si="18"/>
        <v>-43</v>
      </c>
      <c r="W129" s="130">
        <f t="shared" si="18"/>
        <v>155243.76000000047</v>
      </c>
      <c r="X129" s="130">
        <f t="shared" si="19"/>
        <v>-5432</v>
      </c>
      <c r="Y129" s="131">
        <f t="shared" si="19"/>
        <v>0</v>
      </c>
      <c r="Z129" s="132">
        <f t="shared" si="20"/>
        <v>-157</v>
      </c>
      <c r="AA129" s="130">
        <f t="shared" si="20"/>
        <v>-57154.839999999618</v>
      </c>
      <c r="AB129" s="130">
        <f t="shared" si="21"/>
        <v>0</v>
      </c>
      <c r="AC129" s="131">
        <f t="shared" si="21"/>
        <v>0</v>
      </c>
    </row>
    <row r="130" spans="1:29" x14ac:dyDescent="0.2">
      <c r="A130" s="162" t="s">
        <v>726</v>
      </c>
      <c r="B130" s="163" t="s">
        <v>734</v>
      </c>
      <c r="C130" s="158" t="s">
        <v>733</v>
      </c>
      <c r="D130" s="159">
        <v>389</v>
      </c>
      <c r="E130" s="160">
        <v>815685.40000000014</v>
      </c>
      <c r="F130" s="160">
        <v>772485.40000000014</v>
      </c>
      <c r="G130" s="160">
        <v>43200</v>
      </c>
      <c r="H130" s="160">
        <v>0</v>
      </c>
      <c r="I130" s="161">
        <v>0</v>
      </c>
      <c r="J130" s="159">
        <v>416</v>
      </c>
      <c r="K130" s="160">
        <v>778106.99999999988</v>
      </c>
      <c r="L130" s="160">
        <v>764426.99999999988</v>
      </c>
      <c r="M130" s="160">
        <v>13680</v>
      </c>
      <c r="N130" s="160">
        <v>0</v>
      </c>
      <c r="O130" s="161">
        <v>0</v>
      </c>
      <c r="P130" s="159">
        <v>370</v>
      </c>
      <c r="Q130" s="160">
        <f t="shared" si="23"/>
        <v>818748</v>
      </c>
      <c r="R130" s="160">
        <v>818748</v>
      </c>
      <c r="S130" s="160">
        <v>0</v>
      </c>
      <c r="T130" s="160">
        <v>450</v>
      </c>
      <c r="U130" s="161">
        <v>0</v>
      </c>
      <c r="V130" s="129">
        <f t="shared" si="18"/>
        <v>-19</v>
      </c>
      <c r="W130" s="130">
        <f t="shared" si="18"/>
        <v>3062.5999999998603</v>
      </c>
      <c r="X130" s="130">
        <f t="shared" si="19"/>
        <v>450</v>
      </c>
      <c r="Y130" s="131">
        <f t="shared" si="19"/>
        <v>0</v>
      </c>
      <c r="Z130" s="132">
        <f t="shared" si="20"/>
        <v>-46</v>
      </c>
      <c r="AA130" s="130">
        <f t="shared" si="20"/>
        <v>40641.000000000116</v>
      </c>
      <c r="AB130" s="130">
        <f t="shared" si="21"/>
        <v>450</v>
      </c>
      <c r="AC130" s="131">
        <f t="shared" si="21"/>
        <v>0</v>
      </c>
    </row>
    <row r="131" spans="1:29" x14ac:dyDescent="0.2">
      <c r="A131" s="162" t="s">
        <v>726</v>
      </c>
      <c r="B131" s="163" t="s">
        <v>732</v>
      </c>
      <c r="C131" s="158" t="s">
        <v>731</v>
      </c>
      <c r="D131" s="159">
        <v>522</v>
      </c>
      <c r="E131" s="160">
        <v>617963.6</v>
      </c>
      <c r="F131" s="160">
        <v>534803.6</v>
      </c>
      <c r="G131" s="160">
        <v>83160</v>
      </c>
      <c r="H131" s="160">
        <v>0</v>
      </c>
      <c r="I131" s="161">
        <v>0</v>
      </c>
      <c r="J131" s="159">
        <v>425</v>
      </c>
      <c r="K131" s="160">
        <v>440197.58999999997</v>
      </c>
      <c r="L131" s="160">
        <v>413317.58999999997</v>
      </c>
      <c r="M131" s="160">
        <v>26880</v>
      </c>
      <c r="N131" s="160">
        <v>0</v>
      </c>
      <c r="O131" s="161">
        <v>0</v>
      </c>
      <c r="P131" s="159">
        <v>431</v>
      </c>
      <c r="Q131" s="160">
        <f t="shared" si="23"/>
        <v>405986.31999999995</v>
      </c>
      <c r="R131" s="160">
        <v>405986.31999999995</v>
      </c>
      <c r="S131" s="160">
        <v>0</v>
      </c>
      <c r="T131" s="160">
        <v>0</v>
      </c>
      <c r="U131" s="161">
        <v>0</v>
      </c>
      <c r="V131" s="129">
        <f t="shared" si="18"/>
        <v>-91</v>
      </c>
      <c r="W131" s="130">
        <f t="shared" si="18"/>
        <v>-211977.28000000003</v>
      </c>
      <c r="X131" s="130">
        <f t="shared" si="19"/>
        <v>0</v>
      </c>
      <c r="Y131" s="131">
        <f t="shared" si="19"/>
        <v>0</v>
      </c>
      <c r="Z131" s="132">
        <f t="shared" si="20"/>
        <v>6</v>
      </c>
      <c r="AA131" s="130">
        <f t="shared" si="20"/>
        <v>-34211.270000000019</v>
      </c>
      <c r="AB131" s="130">
        <f t="shared" si="21"/>
        <v>0</v>
      </c>
      <c r="AC131" s="131">
        <f t="shared" si="21"/>
        <v>0</v>
      </c>
    </row>
    <row r="132" spans="1:29" x14ac:dyDescent="0.2">
      <c r="A132" s="162" t="s">
        <v>726</v>
      </c>
      <c r="B132" s="163" t="s">
        <v>730</v>
      </c>
      <c r="C132" s="158" t="s">
        <v>729</v>
      </c>
      <c r="D132" s="159">
        <v>638</v>
      </c>
      <c r="E132" s="160">
        <v>622222.5</v>
      </c>
      <c r="F132" s="160">
        <v>522502.5</v>
      </c>
      <c r="G132" s="160">
        <v>99720</v>
      </c>
      <c r="H132" s="160">
        <v>0</v>
      </c>
      <c r="I132" s="161">
        <v>0</v>
      </c>
      <c r="J132" s="159">
        <v>588</v>
      </c>
      <c r="K132" s="160">
        <v>580120.1399999999</v>
      </c>
      <c r="L132" s="160">
        <v>546160.1399999999</v>
      </c>
      <c r="M132" s="160">
        <v>33960</v>
      </c>
      <c r="N132" s="160">
        <v>0</v>
      </c>
      <c r="O132" s="161">
        <v>0</v>
      </c>
      <c r="P132" s="159">
        <v>499</v>
      </c>
      <c r="Q132" s="160">
        <f t="shared" si="23"/>
        <v>505894.99999999994</v>
      </c>
      <c r="R132" s="160">
        <v>505894.99999999994</v>
      </c>
      <c r="S132" s="160">
        <v>0</v>
      </c>
      <c r="T132" s="160">
        <v>0</v>
      </c>
      <c r="U132" s="161">
        <v>0</v>
      </c>
      <c r="V132" s="129">
        <f t="shared" si="18"/>
        <v>-139</v>
      </c>
      <c r="W132" s="130">
        <f t="shared" si="18"/>
        <v>-116327.50000000006</v>
      </c>
      <c r="X132" s="130">
        <f t="shared" si="19"/>
        <v>0</v>
      </c>
      <c r="Y132" s="131">
        <f t="shared" si="19"/>
        <v>0</v>
      </c>
      <c r="Z132" s="132">
        <f t="shared" si="20"/>
        <v>-89</v>
      </c>
      <c r="AA132" s="130">
        <f t="shared" si="20"/>
        <v>-74225.139999999956</v>
      </c>
      <c r="AB132" s="130">
        <f t="shared" si="21"/>
        <v>0</v>
      </c>
      <c r="AC132" s="131">
        <f t="shared" si="21"/>
        <v>0</v>
      </c>
    </row>
    <row r="133" spans="1:29" ht="12.75" customHeight="1" x14ac:dyDescent="0.2">
      <c r="A133" s="162" t="s">
        <v>726</v>
      </c>
      <c r="B133" s="163" t="s">
        <v>728</v>
      </c>
      <c r="C133" s="158" t="s">
        <v>727</v>
      </c>
      <c r="D133" s="159">
        <v>953</v>
      </c>
      <c r="E133" s="160">
        <v>1094552.8999999999</v>
      </c>
      <c r="F133" s="160">
        <v>929192.9</v>
      </c>
      <c r="G133" s="160">
        <v>165360</v>
      </c>
      <c r="H133" s="160">
        <v>0</v>
      </c>
      <c r="I133" s="161">
        <v>0</v>
      </c>
      <c r="J133" s="159">
        <v>941</v>
      </c>
      <c r="K133" s="160">
        <v>1019253.05</v>
      </c>
      <c r="L133" s="160">
        <v>963813.05</v>
      </c>
      <c r="M133" s="160">
        <v>55440</v>
      </c>
      <c r="N133" s="160">
        <v>0</v>
      </c>
      <c r="O133" s="161">
        <v>0</v>
      </c>
      <c r="P133" s="159">
        <v>901</v>
      </c>
      <c r="Q133" s="160">
        <f t="shared" si="23"/>
        <v>1030561.8699999999</v>
      </c>
      <c r="R133" s="160">
        <v>1030561.8699999999</v>
      </c>
      <c r="S133" s="160">
        <v>0</v>
      </c>
      <c r="T133" s="160">
        <v>0</v>
      </c>
      <c r="U133" s="161">
        <v>0</v>
      </c>
      <c r="V133" s="129">
        <f t="shared" si="18"/>
        <v>-52</v>
      </c>
      <c r="W133" s="130">
        <f t="shared" si="18"/>
        <v>-63991.030000000028</v>
      </c>
      <c r="X133" s="130">
        <f t="shared" si="19"/>
        <v>0</v>
      </c>
      <c r="Y133" s="131">
        <f t="shared" si="19"/>
        <v>0</v>
      </c>
      <c r="Z133" s="132">
        <f t="shared" si="20"/>
        <v>-40</v>
      </c>
      <c r="AA133" s="130">
        <f t="shared" si="20"/>
        <v>11308.819999999832</v>
      </c>
      <c r="AB133" s="130">
        <f t="shared" si="21"/>
        <v>0</v>
      </c>
      <c r="AC133" s="131">
        <f t="shared" si="21"/>
        <v>0</v>
      </c>
    </row>
    <row r="134" spans="1:29" s="108" customFormat="1" x14ac:dyDescent="0.2">
      <c r="A134" s="162" t="s">
        <v>726</v>
      </c>
      <c r="B134" s="163" t="s">
        <v>725</v>
      </c>
      <c r="C134" s="158" t="s">
        <v>724</v>
      </c>
      <c r="D134" s="159">
        <v>368</v>
      </c>
      <c r="E134" s="160">
        <v>473009.80000000005</v>
      </c>
      <c r="F134" s="160">
        <v>419729.80000000005</v>
      </c>
      <c r="G134" s="160">
        <v>53280</v>
      </c>
      <c r="H134" s="160">
        <v>0</v>
      </c>
      <c r="I134" s="161">
        <v>0</v>
      </c>
      <c r="J134" s="159">
        <v>373</v>
      </c>
      <c r="K134" s="160">
        <v>398357.17</v>
      </c>
      <c r="L134" s="160">
        <v>380837.17</v>
      </c>
      <c r="M134" s="160">
        <v>17520</v>
      </c>
      <c r="N134" s="160">
        <v>0</v>
      </c>
      <c r="O134" s="161">
        <v>0</v>
      </c>
      <c r="P134" s="159">
        <v>448</v>
      </c>
      <c r="Q134" s="160">
        <f t="shared" si="23"/>
        <v>510390.22</v>
      </c>
      <c r="R134" s="160">
        <v>510390.22</v>
      </c>
      <c r="S134" s="160">
        <v>0</v>
      </c>
      <c r="T134" s="160">
        <v>0</v>
      </c>
      <c r="U134" s="161">
        <v>0</v>
      </c>
      <c r="V134" s="129">
        <f t="shared" si="18"/>
        <v>80</v>
      </c>
      <c r="W134" s="130">
        <f t="shared" si="18"/>
        <v>37380.419999999925</v>
      </c>
      <c r="X134" s="130">
        <f t="shared" si="19"/>
        <v>0</v>
      </c>
      <c r="Y134" s="131">
        <f t="shared" si="19"/>
        <v>0</v>
      </c>
      <c r="Z134" s="132">
        <f t="shared" si="20"/>
        <v>75</v>
      </c>
      <c r="AA134" s="130">
        <f t="shared" si="20"/>
        <v>112033.04999999999</v>
      </c>
      <c r="AB134" s="130">
        <f t="shared" si="21"/>
        <v>0</v>
      </c>
      <c r="AC134" s="131">
        <f t="shared" si="21"/>
        <v>0</v>
      </c>
    </row>
    <row r="135" spans="1:29" x14ac:dyDescent="0.2">
      <c r="A135" s="162" t="s">
        <v>713</v>
      </c>
      <c r="B135" s="163" t="s">
        <v>723</v>
      </c>
      <c r="C135" s="158" t="s">
        <v>722</v>
      </c>
      <c r="D135" s="159">
        <v>460</v>
      </c>
      <c r="E135" s="160">
        <v>404262</v>
      </c>
      <c r="F135" s="160">
        <v>345702</v>
      </c>
      <c r="G135" s="160">
        <v>58560</v>
      </c>
      <c r="H135" s="160">
        <v>0</v>
      </c>
      <c r="I135" s="161">
        <v>0</v>
      </c>
      <c r="J135" s="159">
        <v>420</v>
      </c>
      <c r="K135" s="160">
        <v>391307.07</v>
      </c>
      <c r="L135" s="160">
        <v>371147.07</v>
      </c>
      <c r="M135" s="160">
        <v>20160</v>
      </c>
      <c r="N135" s="160">
        <v>0</v>
      </c>
      <c r="O135" s="161">
        <v>0</v>
      </c>
      <c r="P135" s="159">
        <v>506</v>
      </c>
      <c r="Q135" s="160">
        <f t="shared" si="23"/>
        <v>489860.52</v>
      </c>
      <c r="R135" s="160">
        <v>489860.52</v>
      </c>
      <c r="S135" s="160">
        <v>0</v>
      </c>
      <c r="T135" s="160">
        <v>0</v>
      </c>
      <c r="U135" s="161">
        <v>0</v>
      </c>
      <c r="V135" s="129">
        <f t="shared" si="18"/>
        <v>46</v>
      </c>
      <c r="W135" s="130">
        <f t="shared" si="18"/>
        <v>85598.520000000019</v>
      </c>
      <c r="X135" s="130">
        <f t="shared" si="19"/>
        <v>0</v>
      </c>
      <c r="Y135" s="131">
        <f t="shared" si="19"/>
        <v>0</v>
      </c>
      <c r="Z135" s="132">
        <f t="shared" si="20"/>
        <v>86</v>
      </c>
      <c r="AA135" s="130">
        <f t="shared" si="20"/>
        <v>98553.450000000012</v>
      </c>
      <c r="AB135" s="130">
        <f t="shared" si="21"/>
        <v>0</v>
      </c>
      <c r="AC135" s="131">
        <f t="shared" si="21"/>
        <v>0</v>
      </c>
    </row>
    <row r="136" spans="1:29" x14ac:dyDescent="0.2">
      <c r="A136" s="162" t="s">
        <v>713</v>
      </c>
      <c r="B136" s="163" t="s">
        <v>721</v>
      </c>
      <c r="C136" s="158" t="s">
        <v>720</v>
      </c>
      <c r="D136" s="159">
        <v>1283</v>
      </c>
      <c r="E136" s="160">
        <v>534717</v>
      </c>
      <c r="F136" s="160">
        <v>495957</v>
      </c>
      <c r="G136" s="160">
        <v>38760</v>
      </c>
      <c r="H136" s="160">
        <v>0</v>
      </c>
      <c r="I136" s="161">
        <v>0</v>
      </c>
      <c r="J136" s="159">
        <v>1105</v>
      </c>
      <c r="K136" s="160">
        <v>463480.8</v>
      </c>
      <c r="L136" s="160">
        <v>450520.8</v>
      </c>
      <c r="M136" s="160">
        <v>12960</v>
      </c>
      <c r="N136" s="160">
        <v>0</v>
      </c>
      <c r="O136" s="161">
        <v>0</v>
      </c>
      <c r="P136" s="159">
        <v>887</v>
      </c>
      <c r="Q136" s="160">
        <f t="shared" si="23"/>
        <v>398941.24</v>
      </c>
      <c r="R136" s="160">
        <v>398941.24</v>
      </c>
      <c r="S136" s="160">
        <v>0</v>
      </c>
      <c r="T136" s="160">
        <v>0</v>
      </c>
      <c r="U136" s="161">
        <v>0</v>
      </c>
      <c r="V136" s="129">
        <f t="shared" ref="V136:W199" si="24">P136-D136</f>
        <v>-396</v>
      </c>
      <c r="W136" s="130">
        <f t="shared" si="24"/>
        <v>-135775.76</v>
      </c>
      <c r="X136" s="130">
        <f t="shared" si="19"/>
        <v>0</v>
      </c>
      <c r="Y136" s="131">
        <f t="shared" si="19"/>
        <v>0</v>
      </c>
      <c r="Z136" s="132">
        <f t="shared" si="20"/>
        <v>-218</v>
      </c>
      <c r="AA136" s="130">
        <f t="shared" si="20"/>
        <v>-64539.56</v>
      </c>
      <c r="AB136" s="130">
        <f t="shared" si="21"/>
        <v>0</v>
      </c>
      <c r="AC136" s="131">
        <f t="shared" si="21"/>
        <v>0</v>
      </c>
    </row>
    <row r="137" spans="1:29" x14ac:dyDescent="0.2">
      <c r="A137" s="162" t="s">
        <v>713</v>
      </c>
      <c r="B137" s="163" t="s">
        <v>719</v>
      </c>
      <c r="C137" s="158" t="s">
        <v>718</v>
      </c>
      <c r="D137" s="159">
        <v>1747</v>
      </c>
      <c r="E137" s="160">
        <v>1898478.0600000003</v>
      </c>
      <c r="F137" s="160">
        <v>1663638.0600000003</v>
      </c>
      <c r="G137" s="160">
        <v>234840</v>
      </c>
      <c r="H137" s="160">
        <v>20785</v>
      </c>
      <c r="I137" s="161">
        <v>0</v>
      </c>
      <c r="J137" s="159">
        <v>1822</v>
      </c>
      <c r="K137" s="160">
        <v>1762511.4100000001</v>
      </c>
      <c r="L137" s="160">
        <v>1687151.4100000001</v>
      </c>
      <c r="M137" s="160">
        <v>75360</v>
      </c>
      <c r="N137" s="160">
        <v>16634</v>
      </c>
      <c r="O137" s="161">
        <v>0</v>
      </c>
      <c r="P137" s="159">
        <v>1721</v>
      </c>
      <c r="Q137" s="160">
        <f t="shared" si="23"/>
        <v>1753014.2400000002</v>
      </c>
      <c r="R137" s="160">
        <v>1753014.2400000002</v>
      </c>
      <c r="S137" s="160">
        <v>0</v>
      </c>
      <c r="T137" s="160">
        <v>18717</v>
      </c>
      <c r="U137" s="161">
        <v>0</v>
      </c>
      <c r="V137" s="129">
        <f t="shared" si="24"/>
        <v>-26</v>
      </c>
      <c r="W137" s="130">
        <f t="shared" si="24"/>
        <v>-145463.82000000007</v>
      </c>
      <c r="X137" s="130">
        <f t="shared" si="19"/>
        <v>-2068</v>
      </c>
      <c r="Y137" s="131">
        <f t="shared" si="19"/>
        <v>0</v>
      </c>
      <c r="Z137" s="132">
        <f t="shared" si="20"/>
        <v>-101</v>
      </c>
      <c r="AA137" s="130">
        <f t="shared" si="20"/>
        <v>-9497.1699999999255</v>
      </c>
      <c r="AB137" s="130">
        <f t="shared" si="21"/>
        <v>2083</v>
      </c>
      <c r="AC137" s="131">
        <f t="shared" si="21"/>
        <v>0</v>
      </c>
    </row>
    <row r="138" spans="1:29" ht="12.75" customHeight="1" x14ac:dyDescent="0.2">
      <c r="A138" s="162" t="s">
        <v>713</v>
      </c>
      <c r="B138" s="163" t="s">
        <v>717</v>
      </c>
      <c r="C138" s="158" t="s">
        <v>716</v>
      </c>
      <c r="D138" s="159">
        <v>3547</v>
      </c>
      <c r="E138" s="160">
        <v>4165642.1000000006</v>
      </c>
      <c r="F138" s="160">
        <v>3721522.1000000006</v>
      </c>
      <c r="G138" s="160">
        <v>444120</v>
      </c>
      <c r="H138" s="160">
        <v>14125</v>
      </c>
      <c r="I138" s="161">
        <v>0</v>
      </c>
      <c r="J138" s="159">
        <v>3492</v>
      </c>
      <c r="K138" s="160">
        <v>4341982.78</v>
      </c>
      <c r="L138" s="160">
        <v>4202662.78</v>
      </c>
      <c r="M138" s="160">
        <v>139320</v>
      </c>
      <c r="N138" s="160">
        <v>19781</v>
      </c>
      <c r="O138" s="161">
        <v>0</v>
      </c>
      <c r="P138" s="159">
        <v>3574</v>
      </c>
      <c r="Q138" s="160">
        <f t="shared" si="23"/>
        <v>4799645.8200000012</v>
      </c>
      <c r="R138" s="160">
        <v>4799645.8200000012</v>
      </c>
      <c r="S138" s="160">
        <v>0</v>
      </c>
      <c r="T138" s="160">
        <v>9165</v>
      </c>
      <c r="U138" s="161">
        <v>0</v>
      </c>
      <c r="V138" s="129">
        <f t="shared" si="24"/>
        <v>27</v>
      </c>
      <c r="W138" s="130">
        <f t="shared" si="24"/>
        <v>634003.72000000067</v>
      </c>
      <c r="X138" s="130">
        <f t="shared" si="19"/>
        <v>-4960</v>
      </c>
      <c r="Y138" s="131">
        <f t="shared" si="19"/>
        <v>0</v>
      </c>
      <c r="Z138" s="132">
        <f t="shared" si="20"/>
        <v>82</v>
      </c>
      <c r="AA138" s="130">
        <f t="shared" si="20"/>
        <v>457663.04000000097</v>
      </c>
      <c r="AB138" s="130">
        <f t="shared" si="21"/>
        <v>-10616</v>
      </c>
      <c r="AC138" s="131">
        <f t="shared" si="21"/>
        <v>0</v>
      </c>
    </row>
    <row r="139" spans="1:29" ht="12.75" customHeight="1" x14ac:dyDescent="0.2">
      <c r="A139" s="162" t="s">
        <v>713</v>
      </c>
      <c r="B139" s="163" t="s">
        <v>715</v>
      </c>
      <c r="C139" s="158" t="s">
        <v>714</v>
      </c>
      <c r="D139" s="159">
        <v>1679</v>
      </c>
      <c r="E139" s="160">
        <v>2389308.4600000004</v>
      </c>
      <c r="F139" s="160">
        <v>2297748.4600000004</v>
      </c>
      <c r="G139" s="160">
        <v>91560</v>
      </c>
      <c r="H139" s="160">
        <v>0</v>
      </c>
      <c r="I139" s="161">
        <v>0</v>
      </c>
      <c r="J139" s="159">
        <v>1581</v>
      </c>
      <c r="K139" s="160">
        <v>2470630.5100000002</v>
      </c>
      <c r="L139" s="160">
        <v>2420710.5100000002</v>
      </c>
      <c r="M139" s="160">
        <v>49920</v>
      </c>
      <c r="N139" s="160">
        <v>0</v>
      </c>
      <c r="O139" s="161">
        <v>0</v>
      </c>
      <c r="P139" s="159">
        <v>1619</v>
      </c>
      <c r="Q139" s="160">
        <f t="shared" si="23"/>
        <v>2600545.9399999995</v>
      </c>
      <c r="R139" s="160">
        <v>2600545.9399999995</v>
      </c>
      <c r="S139" s="160">
        <v>0</v>
      </c>
      <c r="T139" s="160">
        <v>0</v>
      </c>
      <c r="U139" s="161">
        <v>0</v>
      </c>
      <c r="V139" s="129">
        <f t="shared" si="24"/>
        <v>-60</v>
      </c>
      <c r="W139" s="130">
        <f t="shared" si="24"/>
        <v>211237.47999999905</v>
      </c>
      <c r="X139" s="130">
        <f t="shared" si="19"/>
        <v>0</v>
      </c>
      <c r="Y139" s="131">
        <f t="shared" si="19"/>
        <v>0</v>
      </c>
      <c r="Z139" s="132">
        <f t="shared" si="20"/>
        <v>38</v>
      </c>
      <c r="AA139" s="130">
        <f t="shared" si="20"/>
        <v>129915.42999999924</v>
      </c>
      <c r="AB139" s="130">
        <f t="shared" si="21"/>
        <v>0</v>
      </c>
      <c r="AC139" s="131">
        <f t="shared" si="21"/>
        <v>0</v>
      </c>
    </row>
    <row r="140" spans="1:29" s="108" customFormat="1" x14ac:dyDescent="0.2">
      <c r="A140" s="162" t="s">
        <v>713</v>
      </c>
      <c r="B140" s="163" t="s">
        <v>712</v>
      </c>
      <c r="C140" s="158" t="s">
        <v>711</v>
      </c>
      <c r="D140" s="159">
        <v>0</v>
      </c>
      <c r="E140" s="160">
        <v>1304602</v>
      </c>
      <c r="F140" s="160">
        <v>1274722</v>
      </c>
      <c r="G140" s="160">
        <v>29880</v>
      </c>
      <c r="H140" s="160">
        <v>0</v>
      </c>
      <c r="I140" s="161">
        <v>0</v>
      </c>
      <c r="J140" s="159">
        <v>0</v>
      </c>
      <c r="K140" s="160">
        <v>1401306</v>
      </c>
      <c r="L140" s="160">
        <v>1391106</v>
      </c>
      <c r="M140" s="160">
        <v>10200</v>
      </c>
      <c r="N140" s="160">
        <v>0</v>
      </c>
      <c r="O140" s="161">
        <v>0</v>
      </c>
      <c r="P140" s="159">
        <v>0</v>
      </c>
      <c r="Q140" s="160">
        <f t="shared" si="23"/>
        <v>1606680</v>
      </c>
      <c r="R140" s="160">
        <v>1606680</v>
      </c>
      <c r="S140" s="160">
        <v>0</v>
      </c>
      <c r="T140" s="160">
        <v>0</v>
      </c>
      <c r="U140" s="161">
        <v>0</v>
      </c>
      <c r="V140" s="129">
        <f t="shared" si="24"/>
        <v>0</v>
      </c>
      <c r="W140" s="130">
        <f t="shared" si="24"/>
        <v>302078</v>
      </c>
      <c r="X140" s="130">
        <f t="shared" si="19"/>
        <v>0</v>
      </c>
      <c r="Y140" s="131">
        <f t="shared" si="19"/>
        <v>0</v>
      </c>
      <c r="Z140" s="132">
        <f t="shared" si="20"/>
        <v>0</v>
      </c>
      <c r="AA140" s="130">
        <f t="shared" si="20"/>
        <v>205374</v>
      </c>
      <c r="AB140" s="130">
        <f t="shared" si="21"/>
        <v>0</v>
      </c>
      <c r="AC140" s="131">
        <f t="shared" si="21"/>
        <v>0</v>
      </c>
    </row>
    <row r="141" spans="1:29" ht="12.75" customHeight="1" x14ac:dyDescent="0.2">
      <c r="A141" s="162" t="s">
        <v>682</v>
      </c>
      <c r="B141" s="163" t="s">
        <v>710</v>
      </c>
      <c r="C141" s="158" t="s">
        <v>709</v>
      </c>
      <c r="D141" s="159">
        <v>1151</v>
      </c>
      <c r="E141" s="160">
        <v>1307856</v>
      </c>
      <c r="F141" s="160">
        <v>1163376</v>
      </c>
      <c r="G141" s="160">
        <v>144480</v>
      </c>
      <c r="H141" s="160">
        <v>0</v>
      </c>
      <c r="I141" s="161">
        <v>0</v>
      </c>
      <c r="J141" s="159">
        <v>922</v>
      </c>
      <c r="K141" s="160">
        <v>1153460.8</v>
      </c>
      <c r="L141" s="160">
        <v>1105940.8</v>
      </c>
      <c r="M141" s="160">
        <v>47520</v>
      </c>
      <c r="N141" s="160">
        <v>0</v>
      </c>
      <c r="O141" s="161">
        <v>0</v>
      </c>
      <c r="P141" s="159">
        <v>1041</v>
      </c>
      <c r="Q141" s="160">
        <f t="shared" si="23"/>
        <v>1316800.7099999997</v>
      </c>
      <c r="R141" s="160">
        <v>1316800.7099999997</v>
      </c>
      <c r="S141" s="160">
        <v>0</v>
      </c>
      <c r="T141" s="160">
        <v>-7740</v>
      </c>
      <c r="U141" s="161">
        <v>0</v>
      </c>
      <c r="V141" s="129">
        <f t="shared" si="24"/>
        <v>-110</v>
      </c>
      <c r="W141" s="130">
        <f t="shared" si="24"/>
        <v>8944.7099999997299</v>
      </c>
      <c r="X141" s="130">
        <f t="shared" si="19"/>
        <v>-7740</v>
      </c>
      <c r="Y141" s="131">
        <f t="shared" si="19"/>
        <v>0</v>
      </c>
      <c r="Z141" s="132">
        <f t="shared" si="20"/>
        <v>119</v>
      </c>
      <c r="AA141" s="130">
        <f t="shared" si="20"/>
        <v>163339.90999999968</v>
      </c>
      <c r="AB141" s="130">
        <f t="shared" si="21"/>
        <v>-7740</v>
      </c>
      <c r="AC141" s="131">
        <f t="shared" si="21"/>
        <v>0</v>
      </c>
    </row>
    <row r="142" spans="1:29" x14ac:dyDescent="0.2">
      <c r="A142" s="162" t="s">
        <v>682</v>
      </c>
      <c r="B142" s="163" t="s">
        <v>708</v>
      </c>
      <c r="C142" s="158" t="s">
        <v>707</v>
      </c>
      <c r="D142" s="159">
        <v>1212</v>
      </c>
      <c r="E142" s="160">
        <v>1121090.3</v>
      </c>
      <c r="F142" s="160">
        <v>1025330.3</v>
      </c>
      <c r="G142" s="160">
        <v>95760</v>
      </c>
      <c r="H142" s="160">
        <v>0</v>
      </c>
      <c r="I142" s="161">
        <v>0</v>
      </c>
      <c r="J142" s="159">
        <v>1236</v>
      </c>
      <c r="K142" s="160">
        <v>1227815.72</v>
      </c>
      <c r="L142" s="160">
        <v>1194095.72</v>
      </c>
      <c r="M142" s="160">
        <v>33720</v>
      </c>
      <c r="N142" s="160">
        <v>0</v>
      </c>
      <c r="O142" s="161">
        <v>0</v>
      </c>
      <c r="P142" s="159">
        <v>1173</v>
      </c>
      <c r="Q142" s="160">
        <f t="shared" si="23"/>
        <v>1268619.8299999998</v>
      </c>
      <c r="R142" s="160">
        <v>1268619.8299999998</v>
      </c>
      <c r="S142" s="160">
        <v>0</v>
      </c>
      <c r="T142" s="160">
        <v>0</v>
      </c>
      <c r="U142" s="161">
        <v>0</v>
      </c>
      <c r="V142" s="129">
        <f t="shared" si="24"/>
        <v>-39</v>
      </c>
      <c r="W142" s="130">
        <f t="shared" si="24"/>
        <v>147529.5299999998</v>
      </c>
      <c r="X142" s="130">
        <f t="shared" si="19"/>
        <v>0</v>
      </c>
      <c r="Y142" s="131">
        <f t="shared" si="19"/>
        <v>0</v>
      </c>
      <c r="Z142" s="132">
        <f t="shared" si="20"/>
        <v>-63</v>
      </c>
      <c r="AA142" s="130">
        <f t="shared" si="20"/>
        <v>40804.10999999987</v>
      </c>
      <c r="AB142" s="130">
        <f t="shared" si="21"/>
        <v>0</v>
      </c>
      <c r="AC142" s="131">
        <f t="shared" si="21"/>
        <v>0</v>
      </c>
    </row>
    <row r="143" spans="1:29" x14ac:dyDescent="0.2">
      <c r="A143" s="162" t="s">
        <v>682</v>
      </c>
      <c r="B143" s="163" t="s">
        <v>706</v>
      </c>
      <c r="C143" s="158" t="s">
        <v>705</v>
      </c>
      <c r="D143" s="159">
        <v>53</v>
      </c>
      <c r="E143" s="160">
        <v>50744.800000000003</v>
      </c>
      <c r="F143" s="160">
        <v>21344.799999999999</v>
      </c>
      <c r="G143" s="160">
        <v>29400</v>
      </c>
      <c r="H143" s="160">
        <v>0</v>
      </c>
      <c r="I143" s="161">
        <v>0</v>
      </c>
      <c r="J143" s="159">
        <v>24</v>
      </c>
      <c r="K143" s="160">
        <v>25257.54</v>
      </c>
      <c r="L143" s="160">
        <v>16017.539999999999</v>
      </c>
      <c r="M143" s="160">
        <v>9240</v>
      </c>
      <c r="N143" s="160">
        <v>0</v>
      </c>
      <c r="O143" s="161">
        <v>0</v>
      </c>
      <c r="P143" s="159">
        <v>27</v>
      </c>
      <c r="Q143" s="160">
        <f t="shared" si="23"/>
        <v>12159.18</v>
      </c>
      <c r="R143" s="160">
        <v>12159.18</v>
      </c>
      <c r="S143" s="160">
        <v>0</v>
      </c>
      <c r="T143" s="160">
        <v>0</v>
      </c>
      <c r="U143" s="161">
        <v>0</v>
      </c>
      <c r="V143" s="129">
        <f t="shared" si="24"/>
        <v>-26</v>
      </c>
      <c r="W143" s="130">
        <f t="shared" si="24"/>
        <v>-38585.620000000003</v>
      </c>
      <c r="X143" s="130">
        <f t="shared" si="19"/>
        <v>0</v>
      </c>
      <c r="Y143" s="131">
        <f t="shared" si="19"/>
        <v>0</v>
      </c>
      <c r="Z143" s="132">
        <f t="shared" si="20"/>
        <v>3</v>
      </c>
      <c r="AA143" s="130">
        <f t="shared" si="20"/>
        <v>-13098.36</v>
      </c>
      <c r="AB143" s="130">
        <f t="shared" si="21"/>
        <v>0</v>
      </c>
      <c r="AC143" s="131">
        <f t="shared" si="21"/>
        <v>0</v>
      </c>
    </row>
    <row r="144" spans="1:29" x14ac:dyDescent="0.2">
      <c r="A144" s="162" t="s">
        <v>682</v>
      </c>
      <c r="B144" s="163" t="s">
        <v>704</v>
      </c>
      <c r="C144" s="158" t="s">
        <v>703</v>
      </c>
      <c r="D144" s="159">
        <v>0</v>
      </c>
      <c r="E144" s="160">
        <v>0</v>
      </c>
      <c r="F144" s="160">
        <v>0</v>
      </c>
      <c r="G144" s="160">
        <v>0</v>
      </c>
      <c r="H144" s="160">
        <v>0</v>
      </c>
      <c r="I144" s="161">
        <v>0</v>
      </c>
      <c r="J144" s="159">
        <v>0</v>
      </c>
      <c r="K144" s="160">
        <v>0</v>
      </c>
      <c r="L144" s="160">
        <v>0</v>
      </c>
      <c r="M144" s="160">
        <v>0</v>
      </c>
      <c r="N144" s="160">
        <v>0</v>
      </c>
      <c r="O144" s="161">
        <v>0</v>
      </c>
      <c r="P144" s="159">
        <v>0</v>
      </c>
      <c r="Q144" s="160">
        <f t="shared" si="23"/>
        <v>0</v>
      </c>
      <c r="R144" s="160">
        <v>0</v>
      </c>
      <c r="S144" s="160">
        <v>0</v>
      </c>
      <c r="T144" s="160">
        <v>0</v>
      </c>
      <c r="U144" s="161">
        <v>0</v>
      </c>
      <c r="V144" s="129">
        <f t="shared" si="24"/>
        <v>0</v>
      </c>
      <c r="W144" s="130">
        <f t="shared" si="24"/>
        <v>0</v>
      </c>
      <c r="X144" s="130">
        <f t="shared" si="19"/>
        <v>0</v>
      </c>
      <c r="Y144" s="131">
        <f t="shared" si="19"/>
        <v>0</v>
      </c>
      <c r="Z144" s="132">
        <f t="shared" si="20"/>
        <v>0</v>
      </c>
      <c r="AA144" s="130">
        <f t="shared" si="20"/>
        <v>0</v>
      </c>
      <c r="AB144" s="130">
        <f t="shared" si="21"/>
        <v>0</v>
      </c>
      <c r="AC144" s="131">
        <f t="shared" si="21"/>
        <v>0</v>
      </c>
    </row>
    <row r="145" spans="1:29" x14ac:dyDescent="0.2">
      <c r="A145" s="162" t="s">
        <v>682</v>
      </c>
      <c r="B145" s="163" t="s">
        <v>702</v>
      </c>
      <c r="C145" s="158" t="s">
        <v>701</v>
      </c>
      <c r="D145" s="159">
        <v>911</v>
      </c>
      <c r="E145" s="160">
        <v>390707.6</v>
      </c>
      <c r="F145" s="160">
        <v>356747.6</v>
      </c>
      <c r="G145" s="160">
        <v>33960</v>
      </c>
      <c r="H145" s="160">
        <v>0</v>
      </c>
      <c r="I145" s="161">
        <v>0</v>
      </c>
      <c r="J145" s="159">
        <v>580</v>
      </c>
      <c r="K145" s="160">
        <v>248523.88</v>
      </c>
      <c r="L145" s="160">
        <v>236643.88</v>
      </c>
      <c r="M145" s="160">
        <v>11880</v>
      </c>
      <c r="N145" s="160">
        <v>0</v>
      </c>
      <c r="O145" s="161">
        <v>0</v>
      </c>
      <c r="P145" s="159">
        <v>902</v>
      </c>
      <c r="Q145" s="160">
        <f t="shared" si="23"/>
        <v>406206.67999999993</v>
      </c>
      <c r="R145" s="160">
        <v>406206.67999999993</v>
      </c>
      <c r="S145" s="160">
        <v>0</v>
      </c>
      <c r="T145" s="160">
        <v>0</v>
      </c>
      <c r="U145" s="161">
        <v>0</v>
      </c>
      <c r="V145" s="129">
        <f t="shared" si="24"/>
        <v>-9</v>
      </c>
      <c r="W145" s="130">
        <f t="shared" si="24"/>
        <v>15499.079999999958</v>
      </c>
      <c r="X145" s="130">
        <f t="shared" si="19"/>
        <v>0</v>
      </c>
      <c r="Y145" s="131">
        <f t="shared" si="19"/>
        <v>0</v>
      </c>
      <c r="Z145" s="132">
        <f t="shared" si="20"/>
        <v>322</v>
      </c>
      <c r="AA145" s="130">
        <f t="shared" si="20"/>
        <v>157682.79999999993</v>
      </c>
      <c r="AB145" s="130">
        <f t="shared" si="21"/>
        <v>0</v>
      </c>
      <c r="AC145" s="131">
        <f t="shared" si="21"/>
        <v>0</v>
      </c>
    </row>
    <row r="146" spans="1:29" x14ac:dyDescent="0.2">
      <c r="A146" s="162" t="s">
        <v>682</v>
      </c>
      <c r="B146" s="163" t="s">
        <v>700</v>
      </c>
      <c r="C146" s="158" t="s">
        <v>699</v>
      </c>
      <c r="D146" s="159">
        <v>1304</v>
      </c>
      <c r="E146" s="160">
        <v>525502.9</v>
      </c>
      <c r="F146" s="160">
        <v>488662.9</v>
      </c>
      <c r="G146" s="160">
        <v>36840</v>
      </c>
      <c r="H146" s="160">
        <v>0</v>
      </c>
      <c r="I146" s="161">
        <v>0</v>
      </c>
      <c r="J146" s="159">
        <v>1280</v>
      </c>
      <c r="K146" s="160">
        <v>526211.69999999995</v>
      </c>
      <c r="L146" s="160">
        <v>513731.69999999995</v>
      </c>
      <c r="M146" s="160">
        <v>12480</v>
      </c>
      <c r="N146" s="160">
        <v>0</v>
      </c>
      <c r="O146" s="161">
        <v>0</v>
      </c>
      <c r="P146" s="159">
        <v>1377</v>
      </c>
      <c r="Q146" s="160">
        <f t="shared" si="23"/>
        <v>477613</v>
      </c>
      <c r="R146" s="160">
        <v>477613</v>
      </c>
      <c r="S146" s="160">
        <v>0</v>
      </c>
      <c r="T146" s="160">
        <v>0</v>
      </c>
      <c r="U146" s="161">
        <v>0</v>
      </c>
      <c r="V146" s="129">
        <f t="shared" si="24"/>
        <v>73</v>
      </c>
      <c r="W146" s="130">
        <f t="shared" si="24"/>
        <v>-47889.900000000023</v>
      </c>
      <c r="X146" s="130">
        <f t="shared" si="19"/>
        <v>0</v>
      </c>
      <c r="Y146" s="131">
        <f t="shared" si="19"/>
        <v>0</v>
      </c>
      <c r="Z146" s="132">
        <f t="shared" si="20"/>
        <v>97</v>
      </c>
      <c r="AA146" s="130">
        <f t="shared" si="20"/>
        <v>-48598.699999999953</v>
      </c>
      <c r="AB146" s="130">
        <f t="shared" si="21"/>
        <v>0</v>
      </c>
      <c r="AC146" s="131">
        <f t="shared" si="21"/>
        <v>0</v>
      </c>
    </row>
    <row r="147" spans="1:29" ht="12.75" customHeight="1" x14ac:dyDescent="0.2">
      <c r="A147" s="162" t="s">
        <v>682</v>
      </c>
      <c r="B147" s="163" t="s">
        <v>698</v>
      </c>
      <c r="C147" s="158" t="s">
        <v>697</v>
      </c>
      <c r="D147" s="159">
        <v>4215</v>
      </c>
      <c r="E147" s="160">
        <v>5965682.5299999993</v>
      </c>
      <c r="F147" s="160">
        <v>5416082.5299999993</v>
      </c>
      <c r="G147" s="160">
        <v>549600</v>
      </c>
      <c r="H147" s="160">
        <v>50065.880000000005</v>
      </c>
      <c r="I147" s="161">
        <v>0</v>
      </c>
      <c r="J147" s="159">
        <v>4093</v>
      </c>
      <c r="K147" s="160">
        <v>6267338.4299999997</v>
      </c>
      <c r="L147" s="160">
        <v>6078698.4299999997</v>
      </c>
      <c r="M147" s="160">
        <v>188640</v>
      </c>
      <c r="N147" s="160">
        <v>60302</v>
      </c>
      <c r="O147" s="161">
        <v>0</v>
      </c>
      <c r="P147" s="159">
        <v>4540</v>
      </c>
      <c r="Q147" s="160">
        <f t="shared" si="23"/>
        <v>7001229.3900000006</v>
      </c>
      <c r="R147" s="160">
        <v>7001229.3900000006</v>
      </c>
      <c r="S147" s="160">
        <v>0</v>
      </c>
      <c r="T147" s="160">
        <v>71480</v>
      </c>
      <c r="U147" s="161">
        <v>0</v>
      </c>
      <c r="V147" s="129">
        <f t="shared" si="24"/>
        <v>325</v>
      </c>
      <c r="W147" s="130">
        <f t="shared" si="24"/>
        <v>1035546.8600000013</v>
      </c>
      <c r="X147" s="130">
        <f t="shared" si="19"/>
        <v>21414.119999999995</v>
      </c>
      <c r="Y147" s="131">
        <f t="shared" si="19"/>
        <v>0</v>
      </c>
      <c r="Z147" s="132">
        <f t="shared" si="20"/>
        <v>447</v>
      </c>
      <c r="AA147" s="130">
        <f t="shared" si="20"/>
        <v>733890.96000000089</v>
      </c>
      <c r="AB147" s="130">
        <f t="shared" si="21"/>
        <v>11178</v>
      </c>
      <c r="AC147" s="131">
        <f t="shared" si="21"/>
        <v>0</v>
      </c>
    </row>
    <row r="148" spans="1:29" ht="12.75" customHeight="1" x14ac:dyDescent="0.2">
      <c r="A148" s="162" t="s">
        <v>682</v>
      </c>
      <c r="B148" s="163" t="s">
        <v>696</v>
      </c>
      <c r="C148" s="158" t="s">
        <v>695</v>
      </c>
      <c r="D148" s="159">
        <v>0</v>
      </c>
      <c r="E148" s="160">
        <v>0</v>
      </c>
      <c r="F148" s="160">
        <v>0</v>
      </c>
      <c r="G148" s="160">
        <v>0</v>
      </c>
      <c r="H148" s="160">
        <v>0</v>
      </c>
      <c r="I148" s="161">
        <v>0</v>
      </c>
      <c r="J148" s="159">
        <v>0</v>
      </c>
      <c r="K148" s="160">
        <v>0</v>
      </c>
      <c r="L148" s="160">
        <v>0</v>
      </c>
      <c r="M148" s="160">
        <v>0</v>
      </c>
      <c r="N148" s="160">
        <v>0</v>
      </c>
      <c r="O148" s="161">
        <v>0</v>
      </c>
      <c r="P148" s="159">
        <v>420</v>
      </c>
      <c r="Q148" s="160">
        <f t="shared" si="23"/>
        <v>1671766.8400000003</v>
      </c>
      <c r="R148" s="160">
        <v>1671766.8400000003</v>
      </c>
      <c r="S148" s="160">
        <v>0</v>
      </c>
      <c r="T148" s="160">
        <v>38515</v>
      </c>
      <c r="U148" s="161">
        <v>0</v>
      </c>
      <c r="V148" s="129">
        <f t="shared" si="24"/>
        <v>420</v>
      </c>
      <c r="W148" s="130">
        <f t="shared" si="24"/>
        <v>1671766.8400000003</v>
      </c>
      <c r="X148" s="130">
        <f t="shared" si="19"/>
        <v>38515</v>
      </c>
      <c r="Y148" s="131">
        <f t="shared" si="19"/>
        <v>0</v>
      </c>
      <c r="Z148" s="132">
        <f t="shared" si="20"/>
        <v>420</v>
      </c>
      <c r="AA148" s="130">
        <f t="shared" si="20"/>
        <v>1671766.8400000003</v>
      </c>
      <c r="AB148" s="130">
        <f t="shared" si="21"/>
        <v>38515</v>
      </c>
      <c r="AC148" s="131">
        <f t="shared" si="21"/>
        <v>0</v>
      </c>
    </row>
    <row r="149" spans="1:29" ht="12.75" customHeight="1" x14ac:dyDescent="0.2">
      <c r="A149" s="162" t="s">
        <v>682</v>
      </c>
      <c r="B149" s="163" t="s">
        <v>694</v>
      </c>
      <c r="C149" s="158" t="s">
        <v>693</v>
      </c>
      <c r="D149" s="159">
        <v>547</v>
      </c>
      <c r="E149" s="160">
        <v>491285.82000000007</v>
      </c>
      <c r="F149" s="160">
        <v>453725.82000000007</v>
      </c>
      <c r="G149" s="160">
        <v>37560</v>
      </c>
      <c r="H149" s="160">
        <v>0</v>
      </c>
      <c r="I149" s="161">
        <v>0</v>
      </c>
      <c r="J149" s="159">
        <v>528</v>
      </c>
      <c r="K149" s="160">
        <v>470766.43</v>
      </c>
      <c r="L149" s="160">
        <v>457806.43</v>
      </c>
      <c r="M149" s="160">
        <v>12960</v>
      </c>
      <c r="N149" s="160">
        <v>0</v>
      </c>
      <c r="O149" s="161">
        <v>0</v>
      </c>
      <c r="P149" s="159">
        <v>483</v>
      </c>
      <c r="Q149" s="160">
        <f t="shared" si="23"/>
        <v>482071.72</v>
      </c>
      <c r="R149" s="160">
        <v>482071.72</v>
      </c>
      <c r="S149" s="160">
        <v>0</v>
      </c>
      <c r="T149" s="160">
        <v>0</v>
      </c>
      <c r="U149" s="161">
        <v>0</v>
      </c>
      <c r="V149" s="129">
        <f t="shared" si="24"/>
        <v>-64</v>
      </c>
      <c r="W149" s="130">
        <f t="shared" si="24"/>
        <v>-9214.1000000000931</v>
      </c>
      <c r="X149" s="130">
        <f t="shared" si="19"/>
        <v>0</v>
      </c>
      <c r="Y149" s="131">
        <f t="shared" si="19"/>
        <v>0</v>
      </c>
      <c r="Z149" s="132">
        <f t="shared" si="20"/>
        <v>-45</v>
      </c>
      <c r="AA149" s="130">
        <f t="shared" si="20"/>
        <v>11305.289999999979</v>
      </c>
      <c r="AB149" s="130">
        <f t="shared" si="21"/>
        <v>0</v>
      </c>
      <c r="AC149" s="131">
        <f t="shared" si="21"/>
        <v>0</v>
      </c>
    </row>
    <row r="150" spans="1:29" x14ac:dyDescent="0.2">
      <c r="A150" s="162" t="s">
        <v>682</v>
      </c>
      <c r="B150" s="163" t="s">
        <v>692</v>
      </c>
      <c r="C150" s="158" t="s">
        <v>691</v>
      </c>
      <c r="D150" s="159">
        <v>2679</v>
      </c>
      <c r="E150" s="160">
        <v>3057651.5999999996</v>
      </c>
      <c r="F150" s="160">
        <v>2923011.5999999996</v>
      </c>
      <c r="G150" s="160">
        <v>134640</v>
      </c>
      <c r="H150" s="160">
        <v>5385</v>
      </c>
      <c r="I150" s="161">
        <v>0</v>
      </c>
      <c r="J150" s="159">
        <v>2509</v>
      </c>
      <c r="K150" s="160">
        <v>1924004.7000000002</v>
      </c>
      <c r="L150" s="160">
        <v>1880084.7000000002</v>
      </c>
      <c r="M150" s="160">
        <v>43920</v>
      </c>
      <c r="N150" s="160">
        <v>8255</v>
      </c>
      <c r="O150" s="161">
        <v>0</v>
      </c>
      <c r="P150" s="159">
        <v>2704</v>
      </c>
      <c r="Q150" s="160">
        <f t="shared" si="23"/>
        <v>4571364.67</v>
      </c>
      <c r="R150" s="160">
        <v>4571364.67</v>
      </c>
      <c r="S150" s="160">
        <v>0</v>
      </c>
      <c r="T150" s="160">
        <v>7825</v>
      </c>
      <c r="U150" s="161">
        <v>0</v>
      </c>
      <c r="V150" s="129">
        <f t="shared" si="24"/>
        <v>25</v>
      </c>
      <c r="W150" s="130">
        <f t="shared" si="24"/>
        <v>1513713.0700000003</v>
      </c>
      <c r="X150" s="130">
        <f t="shared" si="19"/>
        <v>2440</v>
      </c>
      <c r="Y150" s="131">
        <f t="shared" si="19"/>
        <v>0</v>
      </c>
      <c r="Z150" s="132">
        <f t="shared" si="20"/>
        <v>195</v>
      </c>
      <c r="AA150" s="130">
        <f t="shared" si="20"/>
        <v>2647359.9699999997</v>
      </c>
      <c r="AB150" s="130">
        <f t="shared" si="21"/>
        <v>-430</v>
      </c>
      <c r="AC150" s="131">
        <f t="shared" si="21"/>
        <v>0</v>
      </c>
    </row>
    <row r="151" spans="1:29" ht="12.75" customHeight="1" x14ac:dyDescent="0.2">
      <c r="A151" s="162" t="s">
        <v>682</v>
      </c>
      <c r="B151" s="163" t="s">
        <v>690</v>
      </c>
      <c r="C151" s="158" t="s">
        <v>689</v>
      </c>
      <c r="D151" s="159">
        <v>221</v>
      </c>
      <c r="E151" s="160">
        <v>247889.9</v>
      </c>
      <c r="F151" s="160">
        <v>218009.9</v>
      </c>
      <c r="G151" s="160">
        <v>29880</v>
      </c>
      <c r="H151" s="160">
        <v>0</v>
      </c>
      <c r="I151" s="161">
        <v>0</v>
      </c>
      <c r="J151" s="159">
        <v>233</v>
      </c>
      <c r="K151" s="160">
        <v>255318.2</v>
      </c>
      <c r="L151" s="160">
        <v>244638.2</v>
      </c>
      <c r="M151" s="160">
        <v>10680</v>
      </c>
      <c r="N151" s="160">
        <v>0</v>
      </c>
      <c r="O151" s="161">
        <v>0</v>
      </c>
      <c r="P151" s="159">
        <v>261</v>
      </c>
      <c r="Q151" s="160">
        <f t="shared" si="23"/>
        <v>307989.36</v>
      </c>
      <c r="R151" s="160">
        <v>307989.36</v>
      </c>
      <c r="S151" s="160">
        <v>0</v>
      </c>
      <c r="T151" s="160">
        <v>0</v>
      </c>
      <c r="U151" s="161">
        <v>0</v>
      </c>
      <c r="V151" s="129">
        <f t="shared" si="24"/>
        <v>40</v>
      </c>
      <c r="W151" s="130">
        <f t="shared" si="24"/>
        <v>60099.459999999992</v>
      </c>
      <c r="X151" s="130">
        <f t="shared" ref="X151:Y214" si="25">T151-H151</f>
        <v>0</v>
      </c>
      <c r="Y151" s="131">
        <f t="shared" si="25"/>
        <v>0</v>
      </c>
      <c r="Z151" s="132">
        <f t="shared" ref="Z151:AA214" si="26">IFERROR((P151-J151),"")</f>
        <v>28</v>
      </c>
      <c r="AA151" s="130">
        <f t="shared" si="26"/>
        <v>52671.159999999974</v>
      </c>
      <c r="AB151" s="130">
        <f t="shared" ref="AB151:AC214" si="27">IFERROR((T151-N151),"")</f>
        <v>0</v>
      </c>
      <c r="AC151" s="131">
        <f t="shared" si="27"/>
        <v>0</v>
      </c>
    </row>
    <row r="152" spans="1:29" ht="12.75" customHeight="1" x14ac:dyDescent="0.2">
      <c r="A152" s="162" t="s">
        <v>682</v>
      </c>
      <c r="B152" s="163" t="s">
        <v>688</v>
      </c>
      <c r="C152" s="158" t="s">
        <v>687</v>
      </c>
      <c r="D152" s="159">
        <v>0</v>
      </c>
      <c r="E152" s="160">
        <v>227086</v>
      </c>
      <c r="F152" s="160">
        <v>218326</v>
      </c>
      <c r="G152" s="160">
        <v>8760</v>
      </c>
      <c r="H152" s="160">
        <v>0</v>
      </c>
      <c r="I152" s="161">
        <v>0</v>
      </c>
      <c r="J152" s="159">
        <v>0</v>
      </c>
      <c r="K152" s="160">
        <v>240960</v>
      </c>
      <c r="L152" s="160">
        <v>237480</v>
      </c>
      <c r="M152" s="160">
        <v>3480</v>
      </c>
      <c r="N152" s="160">
        <v>0</v>
      </c>
      <c r="O152" s="161">
        <v>0</v>
      </c>
      <c r="P152" s="159">
        <v>0</v>
      </c>
      <c r="Q152" s="160">
        <f t="shared" si="23"/>
        <v>260040</v>
      </c>
      <c r="R152" s="160">
        <v>260040</v>
      </c>
      <c r="S152" s="160">
        <v>0</v>
      </c>
      <c r="T152" s="160">
        <v>0</v>
      </c>
      <c r="U152" s="161">
        <v>0</v>
      </c>
      <c r="V152" s="129">
        <f t="shared" si="24"/>
        <v>0</v>
      </c>
      <c r="W152" s="130">
        <f t="shared" si="24"/>
        <v>32954</v>
      </c>
      <c r="X152" s="130">
        <f t="shared" si="25"/>
        <v>0</v>
      </c>
      <c r="Y152" s="131">
        <f t="shared" si="25"/>
        <v>0</v>
      </c>
      <c r="Z152" s="132">
        <f t="shared" si="26"/>
        <v>0</v>
      </c>
      <c r="AA152" s="130">
        <f t="shared" si="26"/>
        <v>19080</v>
      </c>
      <c r="AB152" s="130">
        <f t="shared" si="27"/>
        <v>0</v>
      </c>
      <c r="AC152" s="131">
        <f t="shared" si="27"/>
        <v>0</v>
      </c>
    </row>
    <row r="153" spans="1:29" ht="12.75" customHeight="1" x14ac:dyDescent="0.2">
      <c r="A153" s="162" t="s">
        <v>682</v>
      </c>
      <c r="B153" s="163" t="s">
        <v>686</v>
      </c>
      <c r="C153" s="158" t="s">
        <v>685</v>
      </c>
      <c r="D153" s="159">
        <v>4910</v>
      </c>
      <c r="E153" s="160">
        <v>6400942</v>
      </c>
      <c r="F153" s="160">
        <v>5909422</v>
      </c>
      <c r="G153" s="160">
        <v>491520</v>
      </c>
      <c r="H153" s="160">
        <v>48356</v>
      </c>
      <c r="I153" s="161">
        <v>12187671.240000002</v>
      </c>
      <c r="J153" s="159">
        <v>5411</v>
      </c>
      <c r="K153" s="160">
        <v>9334640.1499999985</v>
      </c>
      <c r="L153" s="160">
        <v>9178640.1499999985</v>
      </c>
      <c r="M153" s="160">
        <v>156000</v>
      </c>
      <c r="N153" s="160">
        <v>99648</v>
      </c>
      <c r="O153" s="161">
        <v>14463775.93</v>
      </c>
      <c r="P153" s="159">
        <v>5438</v>
      </c>
      <c r="Q153" s="160">
        <f t="shared" si="23"/>
        <v>9450693.9900000002</v>
      </c>
      <c r="R153" s="160">
        <v>9450693.9900000002</v>
      </c>
      <c r="S153" s="160">
        <v>0</v>
      </c>
      <c r="T153" s="160">
        <v>82581</v>
      </c>
      <c r="U153" s="161">
        <v>15262239.709999997</v>
      </c>
      <c r="V153" s="129">
        <f t="shared" si="24"/>
        <v>528</v>
      </c>
      <c r="W153" s="130">
        <f t="shared" si="24"/>
        <v>3049751.99</v>
      </c>
      <c r="X153" s="130">
        <f t="shared" si="25"/>
        <v>34225</v>
      </c>
      <c r="Y153" s="131">
        <f t="shared" si="25"/>
        <v>3074568.4699999951</v>
      </c>
      <c r="Z153" s="132">
        <f t="shared" si="26"/>
        <v>27</v>
      </c>
      <c r="AA153" s="130">
        <f t="shared" si="26"/>
        <v>116053.84000000171</v>
      </c>
      <c r="AB153" s="130">
        <f t="shared" si="27"/>
        <v>-17067</v>
      </c>
      <c r="AC153" s="131">
        <f t="shared" si="27"/>
        <v>798463.77999999747</v>
      </c>
    </row>
    <row r="154" spans="1:29" ht="12.75" customHeight="1" x14ac:dyDescent="0.2">
      <c r="A154" s="162" t="s">
        <v>682</v>
      </c>
      <c r="B154" s="163" t="s">
        <v>684</v>
      </c>
      <c r="C154" s="158" t="s">
        <v>683</v>
      </c>
      <c r="D154" s="159">
        <v>911</v>
      </c>
      <c r="E154" s="160">
        <v>1030065.7</v>
      </c>
      <c r="F154" s="160">
        <v>927945.7</v>
      </c>
      <c r="G154" s="160">
        <v>102120</v>
      </c>
      <c r="H154" s="160">
        <v>0</v>
      </c>
      <c r="I154" s="161">
        <v>0</v>
      </c>
      <c r="J154" s="159">
        <v>958</v>
      </c>
      <c r="K154" s="160">
        <v>1007726.29</v>
      </c>
      <c r="L154" s="160">
        <v>977366.29</v>
      </c>
      <c r="M154" s="160">
        <v>30360</v>
      </c>
      <c r="N154" s="160">
        <v>0</v>
      </c>
      <c r="O154" s="161">
        <v>0</v>
      </c>
      <c r="P154" s="159">
        <v>952</v>
      </c>
      <c r="Q154" s="160">
        <f t="shared" ref="Q154:Q185" si="28">SUM(R154:S154)</f>
        <v>1107060.71</v>
      </c>
      <c r="R154" s="160">
        <v>1107060.71</v>
      </c>
      <c r="S154" s="160">
        <v>0</v>
      </c>
      <c r="T154" s="160">
        <v>0</v>
      </c>
      <c r="U154" s="161">
        <v>0</v>
      </c>
      <c r="V154" s="129">
        <f t="shared" si="24"/>
        <v>41</v>
      </c>
      <c r="W154" s="130">
        <f t="shared" si="24"/>
        <v>76995.010000000009</v>
      </c>
      <c r="X154" s="130">
        <f t="shared" si="25"/>
        <v>0</v>
      </c>
      <c r="Y154" s="131">
        <f t="shared" si="25"/>
        <v>0</v>
      </c>
      <c r="Z154" s="132">
        <f t="shared" si="26"/>
        <v>-6</v>
      </c>
      <c r="AA154" s="130">
        <f t="shared" si="26"/>
        <v>99334.419999999925</v>
      </c>
      <c r="AB154" s="130">
        <f t="shared" si="27"/>
        <v>0</v>
      </c>
      <c r="AC154" s="131">
        <f t="shared" si="27"/>
        <v>0</v>
      </c>
    </row>
    <row r="155" spans="1:29" s="108" customFormat="1" x14ac:dyDescent="0.2">
      <c r="A155" s="162" t="s">
        <v>682</v>
      </c>
      <c r="B155" s="163" t="s">
        <v>681</v>
      </c>
      <c r="C155" s="158" t="s">
        <v>680</v>
      </c>
      <c r="D155" s="159">
        <v>0</v>
      </c>
      <c r="E155" s="160">
        <v>259270</v>
      </c>
      <c r="F155" s="160">
        <v>246670</v>
      </c>
      <c r="G155" s="160">
        <v>12600</v>
      </c>
      <c r="H155" s="160">
        <v>0</v>
      </c>
      <c r="I155" s="161">
        <v>0</v>
      </c>
      <c r="J155" s="159">
        <v>0</v>
      </c>
      <c r="K155" s="160">
        <v>296080</v>
      </c>
      <c r="L155" s="160">
        <v>291760</v>
      </c>
      <c r="M155" s="160">
        <v>4320</v>
      </c>
      <c r="N155" s="160">
        <v>0</v>
      </c>
      <c r="O155" s="161">
        <v>0</v>
      </c>
      <c r="P155" s="159">
        <v>0</v>
      </c>
      <c r="Q155" s="160">
        <f t="shared" si="28"/>
        <v>362340</v>
      </c>
      <c r="R155" s="160">
        <v>362340</v>
      </c>
      <c r="S155" s="160">
        <v>0</v>
      </c>
      <c r="T155" s="160">
        <v>0</v>
      </c>
      <c r="U155" s="161">
        <v>0</v>
      </c>
      <c r="V155" s="129">
        <f t="shared" si="24"/>
        <v>0</v>
      </c>
      <c r="W155" s="130">
        <f t="shared" si="24"/>
        <v>103070</v>
      </c>
      <c r="X155" s="130">
        <f t="shared" si="25"/>
        <v>0</v>
      </c>
      <c r="Y155" s="131">
        <f t="shared" si="25"/>
        <v>0</v>
      </c>
      <c r="Z155" s="132">
        <f t="shared" si="26"/>
        <v>0</v>
      </c>
      <c r="AA155" s="130">
        <f t="shared" si="26"/>
        <v>66260</v>
      </c>
      <c r="AB155" s="130">
        <f t="shared" si="27"/>
        <v>0</v>
      </c>
      <c r="AC155" s="131">
        <f t="shared" si="27"/>
        <v>0</v>
      </c>
    </row>
    <row r="156" spans="1:29" x14ac:dyDescent="0.2">
      <c r="A156" s="162" t="s">
        <v>671</v>
      </c>
      <c r="B156" s="163" t="s">
        <v>679</v>
      </c>
      <c r="C156" s="158" t="s">
        <v>678</v>
      </c>
      <c r="D156" s="159">
        <v>1584</v>
      </c>
      <c r="E156" s="160">
        <v>3157281.6199999996</v>
      </c>
      <c r="F156" s="160">
        <v>2762481.6199999996</v>
      </c>
      <c r="G156" s="160">
        <v>394800</v>
      </c>
      <c r="H156" s="160">
        <v>0</v>
      </c>
      <c r="I156" s="161">
        <v>0</v>
      </c>
      <c r="J156" s="159">
        <v>1583</v>
      </c>
      <c r="K156" s="160">
        <v>2415536.9899999998</v>
      </c>
      <c r="L156" s="160">
        <v>2278976.9899999998</v>
      </c>
      <c r="M156" s="160">
        <v>136560</v>
      </c>
      <c r="N156" s="160">
        <v>0</v>
      </c>
      <c r="O156" s="161">
        <v>0</v>
      </c>
      <c r="P156" s="159">
        <v>1693</v>
      </c>
      <c r="Q156" s="160">
        <f t="shared" si="28"/>
        <v>2274320.5100000002</v>
      </c>
      <c r="R156" s="160">
        <v>2274320.5100000002</v>
      </c>
      <c r="S156" s="160">
        <v>0</v>
      </c>
      <c r="T156" s="160">
        <v>0</v>
      </c>
      <c r="U156" s="161">
        <v>0</v>
      </c>
      <c r="V156" s="129">
        <f t="shared" si="24"/>
        <v>109</v>
      </c>
      <c r="W156" s="130">
        <f t="shared" si="24"/>
        <v>-882961.1099999994</v>
      </c>
      <c r="X156" s="130">
        <f t="shared" si="25"/>
        <v>0</v>
      </c>
      <c r="Y156" s="131">
        <f t="shared" si="25"/>
        <v>0</v>
      </c>
      <c r="Z156" s="132">
        <f t="shared" si="26"/>
        <v>110</v>
      </c>
      <c r="AA156" s="130">
        <f t="shared" si="26"/>
        <v>-141216.47999999952</v>
      </c>
      <c r="AB156" s="130">
        <f t="shared" si="27"/>
        <v>0</v>
      </c>
      <c r="AC156" s="131">
        <f t="shared" si="27"/>
        <v>0</v>
      </c>
    </row>
    <row r="157" spans="1:29" x14ac:dyDescent="0.2">
      <c r="A157" s="162" t="s">
        <v>671</v>
      </c>
      <c r="B157" s="163" t="s">
        <v>677</v>
      </c>
      <c r="C157" s="158" t="s">
        <v>676</v>
      </c>
      <c r="D157" s="159">
        <v>207</v>
      </c>
      <c r="E157" s="160">
        <v>343876.66000000003</v>
      </c>
      <c r="F157" s="160">
        <v>308356.66000000003</v>
      </c>
      <c r="G157" s="160">
        <v>35520</v>
      </c>
      <c r="H157" s="160">
        <v>0</v>
      </c>
      <c r="I157" s="161">
        <v>0</v>
      </c>
      <c r="J157" s="159">
        <v>229</v>
      </c>
      <c r="K157" s="160">
        <v>275879.86</v>
      </c>
      <c r="L157" s="160">
        <v>262559.86</v>
      </c>
      <c r="M157" s="160">
        <v>13320</v>
      </c>
      <c r="N157" s="160">
        <v>0</v>
      </c>
      <c r="O157" s="161">
        <v>0</v>
      </c>
      <c r="P157" s="159">
        <v>216</v>
      </c>
      <c r="Q157" s="160">
        <f t="shared" si="28"/>
        <v>260894.74999999997</v>
      </c>
      <c r="R157" s="160">
        <v>260894.74999999997</v>
      </c>
      <c r="S157" s="160">
        <v>0</v>
      </c>
      <c r="T157" s="160">
        <v>0</v>
      </c>
      <c r="U157" s="161">
        <v>0</v>
      </c>
      <c r="V157" s="129">
        <f t="shared" si="24"/>
        <v>9</v>
      </c>
      <c r="W157" s="130">
        <f t="shared" si="24"/>
        <v>-82981.910000000062</v>
      </c>
      <c r="X157" s="130">
        <f t="shared" si="25"/>
        <v>0</v>
      </c>
      <c r="Y157" s="131">
        <f t="shared" si="25"/>
        <v>0</v>
      </c>
      <c r="Z157" s="132">
        <f t="shared" si="26"/>
        <v>-13</v>
      </c>
      <c r="AA157" s="130">
        <f t="shared" si="26"/>
        <v>-14985.110000000015</v>
      </c>
      <c r="AB157" s="130">
        <f t="shared" si="27"/>
        <v>0</v>
      </c>
      <c r="AC157" s="131">
        <f t="shared" si="27"/>
        <v>0</v>
      </c>
    </row>
    <row r="158" spans="1:29" ht="12.75" customHeight="1" x14ac:dyDescent="0.2">
      <c r="A158" s="162" t="s">
        <v>671</v>
      </c>
      <c r="B158" s="163" t="s">
        <v>675</v>
      </c>
      <c r="C158" s="158" t="s">
        <v>674</v>
      </c>
      <c r="D158" s="159">
        <v>313</v>
      </c>
      <c r="E158" s="160">
        <v>651914.64999999991</v>
      </c>
      <c r="F158" s="160">
        <v>623474.64999999991</v>
      </c>
      <c r="G158" s="160">
        <v>28440</v>
      </c>
      <c r="H158" s="160">
        <v>0</v>
      </c>
      <c r="I158" s="161">
        <v>0</v>
      </c>
      <c r="J158" s="159">
        <v>264</v>
      </c>
      <c r="K158" s="160">
        <v>524731.52</v>
      </c>
      <c r="L158" s="160">
        <v>514411.52000000002</v>
      </c>
      <c r="M158" s="160">
        <v>10320</v>
      </c>
      <c r="N158" s="160">
        <v>0</v>
      </c>
      <c r="O158" s="161">
        <v>0</v>
      </c>
      <c r="P158" s="159">
        <v>237</v>
      </c>
      <c r="Q158" s="160">
        <f t="shared" si="28"/>
        <v>504880.95999999996</v>
      </c>
      <c r="R158" s="160">
        <v>504880.95999999996</v>
      </c>
      <c r="S158" s="160">
        <v>0</v>
      </c>
      <c r="T158" s="160">
        <v>0</v>
      </c>
      <c r="U158" s="161">
        <v>0</v>
      </c>
      <c r="V158" s="129">
        <f t="shared" si="24"/>
        <v>-76</v>
      </c>
      <c r="W158" s="130">
        <f t="shared" si="24"/>
        <v>-147033.68999999994</v>
      </c>
      <c r="X158" s="130">
        <f t="shared" si="25"/>
        <v>0</v>
      </c>
      <c r="Y158" s="131">
        <f t="shared" si="25"/>
        <v>0</v>
      </c>
      <c r="Z158" s="132">
        <f t="shared" si="26"/>
        <v>-27</v>
      </c>
      <c r="AA158" s="130">
        <f t="shared" si="26"/>
        <v>-19850.560000000056</v>
      </c>
      <c r="AB158" s="130">
        <f t="shared" si="27"/>
        <v>0</v>
      </c>
      <c r="AC158" s="131">
        <f t="shared" si="27"/>
        <v>0</v>
      </c>
    </row>
    <row r="159" spans="1:29" ht="12.75" customHeight="1" x14ac:dyDescent="0.2">
      <c r="A159" s="162" t="s">
        <v>671</v>
      </c>
      <c r="B159" s="163" t="s">
        <v>673</v>
      </c>
      <c r="C159" s="158" t="s">
        <v>672</v>
      </c>
      <c r="D159" s="159">
        <v>136</v>
      </c>
      <c r="E159" s="160">
        <v>90837.299999999988</v>
      </c>
      <c r="F159" s="160">
        <v>69477.299999999988</v>
      </c>
      <c r="G159" s="160">
        <v>21360</v>
      </c>
      <c r="H159" s="160">
        <v>0</v>
      </c>
      <c r="I159" s="161">
        <v>0</v>
      </c>
      <c r="J159" s="159">
        <v>154</v>
      </c>
      <c r="K159" s="160">
        <v>75274.7</v>
      </c>
      <c r="L159" s="160">
        <v>66154.7</v>
      </c>
      <c r="M159" s="160">
        <v>9120</v>
      </c>
      <c r="N159" s="160">
        <v>0</v>
      </c>
      <c r="O159" s="161">
        <v>0</v>
      </c>
      <c r="P159" s="159">
        <v>174</v>
      </c>
      <c r="Q159" s="160">
        <f t="shared" si="28"/>
        <v>90593.32</v>
      </c>
      <c r="R159" s="160">
        <v>90593.32</v>
      </c>
      <c r="S159" s="160">
        <v>0</v>
      </c>
      <c r="T159" s="160">
        <v>0</v>
      </c>
      <c r="U159" s="161">
        <v>0</v>
      </c>
      <c r="V159" s="129">
        <f t="shared" si="24"/>
        <v>38</v>
      </c>
      <c r="W159" s="130">
        <f t="shared" si="24"/>
        <v>-243.97999999998137</v>
      </c>
      <c r="X159" s="130">
        <f t="shared" si="25"/>
        <v>0</v>
      </c>
      <c r="Y159" s="131">
        <f t="shared" si="25"/>
        <v>0</v>
      </c>
      <c r="Z159" s="132">
        <f t="shared" si="26"/>
        <v>20</v>
      </c>
      <c r="AA159" s="130">
        <f t="shared" si="26"/>
        <v>15318.62000000001</v>
      </c>
      <c r="AB159" s="130">
        <f t="shared" si="27"/>
        <v>0</v>
      </c>
      <c r="AC159" s="131">
        <f t="shared" si="27"/>
        <v>0</v>
      </c>
    </row>
    <row r="160" spans="1:29" s="108" customFormat="1" x14ac:dyDescent="0.2">
      <c r="A160" s="162" t="s">
        <v>671</v>
      </c>
      <c r="B160" s="163" t="s">
        <v>670</v>
      </c>
      <c r="C160" s="158" t="s">
        <v>669</v>
      </c>
      <c r="D160" s="159">
        <v>0</v>
      </c>
      <c r="E160" s="160">
        <v>195132</v>
      </c>
      <c r="F160" s="160">
        <v>185292</v>
      </c>
      <c r="G160" s="160">
        <v>9840</v>
      </c>
      <c r="H160" s="160">
        <v>0</v>
      </c>
      <c r="I160" s="161">
        <v>0</v>
      </c>
      <c r="J160" s="159">
        <v>0</v>
      </c>
      <c r="K160" s="160">
        <v>197668</v>
      </c>
      <c r="L160" s="160">
        <v>194188</v>
      </c>
      <c r="M160" s="160">
        <v>3480</v>
      </c>
      <c r="N160" s="160">
        <v>0</v>
      </c>
      <c r="O160" s="161">
        <v>0</v>
      </c>
      <c r="P160" s="159">
        <v>0</v>
      </c>
      <c r="Q160" s="160">
        <f t="shared" si="28"/>
        <v>179080</v>
      </c>
      <c r="R160" s="160">
        <v>179080</v>
      </c>
      <c r="S160" s="160">
        <v>0</v>
      </c>
      <c r="T160" s="160">
        <v>0</v>
      </c>
      <c r="U160" s="161">
        <v>0</v>
      </c>
      <c r="V160" s="129">
        <f t="shared" si="24"/>
        <v>0</v>
      </c>
      <c r="W160" s="130">
        <f t="shared" si="24"/>
        <v>-16052</v>
      </c>
      <c r="X160" s="130">
        <f t="shared" si="25"/>
        <v>0</v>
      </c>
      <c r="Y160" s="131">
        <f t="shared" si="25"/>
        <v>0</v>
      </c>
      <c r="Z160" s="132">
        <f t="shared" si="26"/>
        <v>0</v>
      </c>
      <c r="AA160" s="130">
        <f t="shared" si="26"/>
        <v>-18588</v>
      </c>
      <c r="AB160" s="130">
        <f t="shared" si="27"/>
        <v>0</v>
      </c>
      <c r="AC160" s="131">
        <f t="shared" si="27"/>
        <v>0</v>
      </c>
    </row>
    <row r="161" spans="1:29" x14ac:dyDescent="0.2">
      <c r="A161" s="162" t="s">
        <v>634</v>
      </c>
      <c r="B161" s="163" t="s">
        <v>668</v>
      </c>
      <c r="C161" s="158" t="s">
        <v>667</v>
      </c>
      <c r="D161" s="159">
        <v>349</v>
      </c>
      <c r="E161" s="160">
        <v>333884.59999999998</v>
      </c>
      <c r="F161" s="160">
        <v>278084.59999999998</v>
      </c>
      <c r="G161" s="160">
        <v>55800</v>
      </c>
      <c r="H161" s="160">
        <v>0</v>
      </c>
      <c r="I161" s="161">
        <v>0</v>
      </c>
      <c r="J161" s="159">
        <v>326</v>
      </c>
      <c r="K161" s="160">
        <v>290784.40000000002</v>
      </c>
      <c r="L161" s="160">
        <v>274824.40000000002</v>
      </c>
      <c r="M161" s="160">
        <v>15960</v>
      </c>
      <c r="N161" s="160">
        <v>0</v>
      </c>
      <c r="O161" s="161">
        <v>0</v>
      </c>
      <c r="P161" s="159">
        <v>271</v>
      </c>
      <c r="Q161" s="160">
        <f t="shared" si="28"/>
        <v>229835.05000000002</v>
      </c>
      <c r="R161" s="160">
        <v>229835.05000000002</v>
      </c>
      <c r="S161" s="160">
        <v>0</v>
      </c>
      <c r="T161" s="160">
        <v>0</v>
      </c>
      <c r="U161" s="161">
        <v>0</v>
      </c>
      <c r="V161" s="129">
        <f t="shared" si="24"/>
        <v>-78</v>
      </c>
      <c r="W161" s="130">
        <f t="shared" si="24"/>
        <v>-104049.54999999996</v>
      </c>
      <c r="X161" s="130">
        <f t="shared" si="25"/>
        <v>0</v>
      </c>
      <c r="Y161" s="131">
        <f t="shared" si="25"/>
        <v>0</v>
      </c>
      <c r="Z161" s="132">
        <f t="shared" si="26"/>
        <v>-55</v>
      </c>
      <c r="AA161" s="130">
        <f t="shared" si="26"/>
        <v>-60949.350000000006</v>
      </c>
      <c r="AB161" s="130">
        <f t="shared" si="27"/>
        <v>0</v>
      </c>
      <c r="AC161" s="131">
        <f t="shared" si="27"/>
        <v>0</v>
      </c>
    </row>
    <row r="162" spans="1:29" x14ac:dyDescent="0.2">
      <c r="A162" s="162" t="s">
        <v>634</v>
      </c>
      <c r="B162" s="163" t="s">
        <v>666</v>
      </c>
      <c r="C162" s="158" t="s">
        <v>665</v>
      </c>
      <c r="D162" s="159">
        <v>503</v>
      </c>
      <c r="E162" s="160">
        <v>477380.9</v>
      </c>
      <c r="F162" s="160">
        <v>413660.9</v>
      </c>
      <c r="G162" s="160">
        <v>63720</v>
      </c>
      <c r="H162" s="160">
        <v>0</v>
      </c>
      <c r="I162" s="161">
        <v>0</v>
      </c>
      <c r="J162" s="159">
        <v>445</v>
      </c>
      <c r="K162" s="160">
        <v>437764.18000000005</v>
      </c>
      <c r="L162" s="160">
        <v>416884.18000000005</v>
      </c>
      <c r="M162" s="160">
        <v>20880</v>
      </c>
      <c r="N162" s="160">
        <v>0</v>
      </c>
      <c r="O162" s="161">
        <v>0</v>
      </c>
      <c r="P162" s="159">
        <v>455</v>
      </c>
      <c r="Q162" s="160">
        <f t="shared" si="28"/>
        <v>465055.01</v>
      </c>
      <c r="R162" s="160">
        <v>465055.01</v>
      </c>
      <c r="S162" s="160">
        <v>0</v>
      </c>
      <c r="T162" s="160">
        <v>0</v>
      </c>
      <c r="U162" s="161">
        <v>0</v>
      </c>
      <c r="V162" s="129">
        <f t="shared" si="24"/>
        <v>-48</v>
      </c>
      <c r="W162" s="130">
        <f t="shared" si="24"/>
        <v>-12325.890000000014</v>
      </c>
      <c r="X162" s="130">
        <f t="shared" si="25"/>
        <v>0</v>
      </c>
      <c r="Y162" s="131">
        <f t="shared" si="25"/>
        <v>0</v>
      </c>
      <c r="Z162" s="132">
        <f t="shared" si="26"/>
        <v>10</v>
      </c>
      <c r="AA162" s="130">
        <f t="shared" si="26"/>
        <v>27290.829999999958</v>
      </c>
      <c r="AB162" s="130">
        <f t="shared" si="27"/>
        <v>0</v>
      </c>
      <c r="AC162" s="131">
        <f t="shared" si="27"/>
        <v>0</v>
      </c>
    </row>
    <row r="163" spans="1:29" x14ac:dyDescent="0.2">
      <c r="A163" s="162" t="s">
        <v>634</v>
      </c>
      <c r="B163" s="163" t="s">
        <v>664</v>
      </c>
      <c r="C163" s="158" t="s">
        <v>663</v>
      </c>
      <c r="D163" s="159">
        <v>552</v>
      </c>
      <c r="E163" s="160">
        <v>467717.69999999995</v>
      </c>
      <c r="F163" s="160">
        <v>381437.69999999995</v>
      </c>
      <c r="G163" s="160">
        <v>86280</v>
      </c>
      <c r="H163" s="160">
        <v>0</v>
      </c>
      <c r="I163" s="161">
        <v>0</v>
      </c>
      <c r="J163" s="159">
        <v>476</v>
      </c>
      <c r="K163" s="160">
        <v>427200.41999999993</v>
      </c>
      <c r="L163" s="160">
        <v>399120.41999999993</v>
      </c>
      <c r="M163" s="160">
        <v>28080</v>
      </c>
      <c r="N163" s="160">
        <v>0</v>
      </c>
      <c r="O163" s="161">
        <v>0</v>
      </c>
      <c r="P163" s="159">
        <v>474</v>
      </c>
      <c r="Q163" s="160">
        <f t="shared" si="28"/>
        <v>441703.26</v>
      </c>
      <c r="R163" s="160">
        <v>441703.26</v>
      </c>
      <c r="S163" s="160">
        <v>0</v>
      </c>
      <c r="T163" s="160">
        <v>0</v>
      </c>
      <c r="U163" s="161">
        <v>0</v>
      </c>
      <c r="V163" s="129">
        <f t="shared" si="24"/>
        <v>-78</v>
      </c>
      <c r="W163" s="130">
        <f t="shared" si="24"/>
        <v>-26014.439999999944</v>
      </c>
      <c r="X163" s="130">
        <f t="shared" si="25"/>
        <v>0</v>
      </c>
      <c r="Y163" s="131">
        <f t="shared" si="25"/>
        <v>0</v>
      </c>
      <c r="Z163" s="132">
        <f t="shared" si="26"/>
        <v>-2</v>
      </c>
      <c r="AA163" s="130">
        <f t="shared" si="26"/>
        <v>14502.840000000084</v>
      </c>
      <c r="AB163" s="130">
        <f t="shared" si="27"/>
        <v>0</v>
      </c>
      <c r="AC163" s="131">
        <f t="shared" si="27"/>
        <v>0</v>
      </c>
    </row>
    <row r="164" spans="1:29" ht="12.75" customHeight="1" x14ac:dyDescent="0.2">
      <c r="A164" s="162" t="s">
        <v>634</v>
      </c>
      <c r="B164" s="163" t="s">
        <v>662</v>
      </c>
      <c r="C164" s="158" t="s">
        <v>661</v>
      </c>
      <c r="D164" s="159">
        <v>140</v>
      </c>
      <c r="E164" s="160">
        <v>149012.5</v>
      </c>
      <c r="F164" s="160">
        <v>116252.5</v>
      </c>
      <c r="G164" s="160">
        <v>32760</v>
      </c>
      <c r="H164" s="160">
        <v>0</v>
      </c>
      <c r="I164" s="161">
        <v>0</v>
      </c>
      <c r="J164" s="159">
        <v>141</v>
      </c>
      <c r="K164" s="160">
        <v>136891.1</v>
      </c>
      <c r="L164" s="160">
        <v>125971.1</v>
      </c>
      <c r="M164" s="160">
        <v>10920</v>
      </c>
      <c r="N164" s="160">
        <v>0</v>
      </c>
      <c r="O164" s="161">
        <v>0</v>
      </c>
      <c r="P164" s="159">
        <v>136</v>
      </c>
      <c r="Q164" s="160">
        <f t="shared" si="28"/>
        <v>152720</v>
      </c>
      <c r="R164" s="160">
        <v>152720</v>
      </c>
      <c r="S164" s="160">
        <v>0</v>
      </c>
      <c r="T164" s="160">
        <v>0</v>
      </c>
      <c r="U164" s="161">
        <v>0</v>
      </c>
      <c r="V164" s="129">
        <f t="shared" si="24"/>
        <v>-4</v>
      </c>
      <c r="W164" s="130">
        <f t="shared" si="24"/>
        <v>3707.5</v>
      </c>
      <c r="X164" s="130">
        <f t="shared" si="25"/>
        <v>0</v>
      </c>
      <c r="Y164" s="131">
        <f t="shared" si="25"/>
        <v>0</v>
      </c>
      <c r="Z164" s="132">
        <f t="shared" si="26"/>
        <v>-5</v>
      </c>
      <c r="AA164" s="130">
        <f t="shared" si="26"/>
        <v>15828.899999999994</v>
      </c>
      <c r="AB164" s="130">
        <f t="shared" si="27"/>
        <v>0</v>
      </c>
      <c r="AC164" s="131">
        <f t="shared" si="27"/>
        <v>0</v>
      </c>
    </row>
    <row r="165" spans="1:29" ht="12.75" customHeight="1" x14ac:dyDescent="0.2">
      <c r="A165" s="162" t="s">
        <v>634</v>
      </c>
      <c r="B165" s="163" t="s">
        <v>660</v>
      </c>
      <c r="C165" s="158" t="s">
        <v>659</v>
      </c>
      <c r="D165" s="159">
        <v>0</v>
      </c>
      <c r="E165" s="160">
        <v>38380</v>
      </c>
      <c r="F165" s="160">
        <v>38380</v>
      </c>
      <c r="G165" s="160">
        <v>0</v>
      </c>
      <c r="H165" s="160">
        <v>0</v>
      </c>
      <c r="I165" s="161">
        <v>0</v>
      </c>
      <c r="J165" s="159">
        <v>0</v>
      </c>
      <c r="K165" s="160">
        <v>36191</v>
      </c>
      <c r="L165" s="160">
        <v>36191</v>
      </c>
      <c r="M165" s="160">
        <v>0</v>
      </c>
      <c r="N165" s="160">
        <v>0</v>
      </c>
      <c r="O165" s="161">
        <v>0</v>
      </c>
      <c r="P165" s="159">
        <v>0</v>
      </c>
      <c r="Q165" s="160">
        <f t="shared" si="28"/>
        <v>39999</v>
      </c>
      <c r="R165" s="160">
        <v>39999</v>
      </c>
      <c r="S165" s="160">
        <v>0</v>
      </c>
      <c r="T165" s="160">
        <v>0</v>
      </c>
      <c r="U165" s="161">
        <v>0</v>
      </c>
      <c r="V165" s="129">
        <f t="shared" si="24"/>
        <v>0</v>
      </c>
      <c r="W165" s="130">
        <f t="shared" si="24"/>
        <v>1619</v>
      </c>
      <c r="X165" s="130">
        <f t="shared" si="25"/>
        <v>0</v>
      </c>
      <c r="Y165" s="131">
        <f t="shared" si="25"/>
        <v>0</v>
      </c>
      <c r="Z165" s="132">
        <f t="shared" si="26"/>
        <v>0</v>
      </c>
      <c r="AA165" s="130">
        <f t="shared" si="26"/>
        <v>3808</v>
      </c>
      <c r="AB165" s="130">
        <f t="shared" si="27"/>
        <v>0</v>
      </c>
      <c r="AC165" s="131">
        <f t="shared" si="27"/>
        <v>0</v>
      </c>
    </row>
    <row r="166" spans="1:29" x14ac:dyDescent="0.2">
      <c r="A166" s="162" t="s">
        <v>634</v>
      </c>
      <c r="B166" s="163" t="s">
        <v>658</v>
      </c>
      <c r="C166" s="158" t="s">
        <v>657</v>
      </c>
      <c r="D166" s="159">
        <v>0</v>
      </c>
      <c r="E166" s="160">
        <v>537600</v>
      </c>
      <c r="F166" s="160">
        <v>537600</v>
      </c>
      <c r="G166" s="160">
        <v>0</v>
      </c>
      <c r="H166" s="160">
        <v>0</v>
      </c>
      <c r="I166" s="161">
        <v>0</v>
      </c>
      <c r="J166" s="159">
        <v>0</v>
      </c>
      <c r="K166" s="160">
        <v>565100</v>
      </c>
      <c r="L166" s="160">
        <v>565100</v>
      </c>
      <c r="M166" s="160">
        <v>0</v>
      </c>
      <c r="N166" s="160">
        <v>0</v>
      </c>
      <c r="O166" s="161">
        <v>0</v>
      </c>
      <c r="P166" s="159">
        <v>0</v>
      </c>
      <c r="Q166" s="160">
        <f t="shared" si="28"/>
        <v>606900</v>
      </c>
      <c r="R166" s="160">
        <v>606900</v>
      </c>
      <c r="S166" s="160">
        <v>0</v>
      </c>
      <c r="T166" s="160">
        <v>0</v>
      </c>
      <c r="U166" s="161">
        <v>0</v>
      </c>
      <c r="V166" s="129">
        <f t="shared" si="24"/>
        <v>0</v>
      </c>
      <c r="W166" s="130">
        <f t="shared" si="24"/>
        <v>69300</v>
      </c>
      <c r="X166" s="130">
        <f t="shared" si="25"/>
        <v>0</v>
      </c>
      <c r="Y166" s="131">
        <f t="shared" si="25"/>
        <v>0</v>
      </c>
      <c r="Z166" s="132">
        <f t="shared" si="26"/>
        <v>0</v>
      </c>
      <c r="AA166" s="130">
        <f t="shared" si="26"/>
        <v>41800</v>
      </c>
      <c r="AB166" s="130">
        <f t="shared" si="27"/>
        <v>0</v>
      </c>
      <c r="AC166" s="131">
        <f t="shared" si="27"/>
        <v>0</v>
      </c>
    </row>
    <row r="167" spans="1:29" ht="12.75" customHeight="1" x14ac:dyDescent="0.2">
      <c r="A167" s="162" t="s">
        <v>634</v>
      </c>
      <c r="B167" s="163" t="s">
        <v>656</v>
      </c>
      <c r="C167" s="158" t="s">
        <v>655</v>
      </c>
      <c r="D167" s="159">
        <v>0</v>
      </c>
      <c r="E167" s="160">
        <v>23560</v>
      </c>
      <c r="F167" s="160">
        <v>23560</v>
      </c>
      <c r="G167" s="160">
        <v>0</v>
      </c>
      <c r="H167" s="160">
        <v>0</v>
      </c>
      <c r="I167" s="161">
        <v>0</v>
      </c>
      <c r="J167" s="159">
        <v>0</v>
      </c>
      <c r="K167" s="160">
        <v>21816</v>
      </c>
      <c r="L167" s="160">
        <v>21816</v>
      </c>
      <c r="M167" s="160">
        <v>0</v>
      </c>
      <c r="N167" s="160">
        <v>0</v>
      </c>
      <c r="O167" s="161">
        <v>0</v>
      </c>
      <c r="P167" s="159">
        <v>0</v>
      </c>
      <c r="Q167" s="160">
        <f t="shared" si="28"/>
        <v>23271</v>
      </c>
      <c r="R167" s="160">
        <v>23271</v>
      </c>
      <c r="S167" s="160">
        <v>0</v>
      </c>
      <c r="T167" s="160">
        <v>0</v>
      </c>
      <c r="U167" s="161">
        <v>0</v>
      </c>
      <c r="V167" s="129">
        <f t="shared" si="24"/>
        <v>0</v>
      </c>
      <c r="W167" s="130">
        <f t="shared" si="24"/>
        <v>-289</v>
      </c>
      <c r="X167" s="130">
        <f t="shared" si="25"/>
        <v>0</v>
      </c>
      <c r="Y167" s="131">
        <f t="shared" si="25"/>
        <v>0</v>
      </c>
      <c r="Z167" s="132">
        <f t="shared" si="26"/>
        <v>0</v>
      </c>
      <c r="AA167" s="130">
        <f t="shared" si="26"/>
        <v>1455</v>
      </c>
      <c r="AB167" s="130">
        <f t="shared" si="27"/>
        <v>0</v>
      </c>
      <c r="AC167" s="131">
        <f t="shared" si="27"/>
        <v>0</v>
      </c>
    </row>
    <row r="168" spans="1:29" x14ac:dyDescent="0.2">
      <c r="A168" s="162" t="s">
        <v>634</v>
      </c>
      <c r="B168" s="163" t="s">
        <v>654</v>
      </c>
      <c r="C168" s="158" t="s">
        <v>653</v>
      </c>
      <c r="D168" s="159">
        <v>0</v>
      </c>
      <c r="E168" s="160">
        <v>4094</v>
      </c>
      <c r="F168" s="160">
        <v>4094</v>
      </c>
      <c r="G168" s="160">
        <v>0</v>
      </c>
      <c r="H168" s="160">
        <v>0</v>
      </c>
      <c r="I168" s="161">
        <v>0</v>
      </c>
      <c r="J168" s="159">
        <v>0</v>
      </c>
      <c r="K168" s="160">
        <v>0</v>
      </c>
      <c r="L168" s="160">
        <v>0</v>
      </c>
      <c r="M168" s="160">
        <v>0</v>
      </c>
      <c r="N168" s="160">
        <v>0</v>
      </c>
      <c r="O168" s="161">
        <v>0</v>
      </c>
      <c r="P168" s="159">
        <v>0</v>
      </c>
      <c r="Q168" s="160">
        <f t="shared" si="28"/>
        <v>0</v>
      </c>
      <c r="R168" s="160">
        <v>0</v>
      </c>
      <c r="S168" s="160">
        <v>0</v>
      </c>
      <c r="T168" s="160">
        <v>0</v>
      </c>
      <c r="U168" s="161">
        <v>0</v>
      </c>
      <c r="V168" s="129">
        <f t="shared" si="24"/>
        <v>0</v>
      </c>
      <c r="W168" s="130">
        <f t="shared" si="24"/>
        <v>-4094</v>
      </c>
      <c r="X168" s="130">
        <f t="shared" si="25"/>
        <v>0</v>
      </c>
      <c r="Y168" s="131">
        <f t="shared" si="25"/>
        <v>0</v>
      </c>
      <c r="Z168" s="132">
        <f t="shared" si="26"/>
        <v>0</v>
      </c>
      <c r="AA168" s="130">
        <f t="shared" si="26"/>
        <v>0</v>
      </c>
      <c r="AB168" s="130">
        <f t="shared" si="27"/>
        <v>0</v>
      </c>
      <c r="AC168" s="131">
        <f t="shared" si="27"/>
        <v>0</v>
      </c>
    </row>
    <row r="169" spans="1:29" ht="12.75" customHeight="1" x14ac:dyDescent="0.2">
      <c r="A169" s="162" t="s">
        <v>634</v>
      </c>
      <c r="B169" s="163" t="s">
        <v>652</v>
      </c>
      <c r="C169" s="158" t="s">
        <v>651</v>
      </c>
      <c r="D169" s="159">
        <v>8312</v>
      </c>
      <c r="E169" s="160">
        <v>11858586.939999999</v>
      </c>
      <c r="F169" s="160">
        <v>10478586.939999999</v>
      </c>
      <c r="G169" s="160">
        <v>1380000</v>
      </c>
      <c r="H169" s="160">
        <v>182844</v>
      </c>
      <c r="I169" s="161">
        <v>8627272.6900000013</v>
      </c>
      <c r="J169" s="159">
        <v>8143</v>
      </c>
      <c r="K169" s="160">
        <v>11283283.220000001</v>
      </c>
      <c r="L169" s="160">
        <v>10826083.220000001</v>
      </c>
      <c r="M169" s="160">
        <v>457200</v>
      </c>
      <c r="N169" s="160">
        <v>185552.2</v>
      </c>
      <c r="O169" s="161">
        <v>8276692.5899999999</v>
      </c>
      <c r="P169" s="159">
        <v>8253</v>
      </c>
      <c r="Q169" s="160">
        <f t="shared" si="28"/>
        <v>12860346.619999999</v>
      </c>
      <c r="R169" s="160">
        <v>12860346.619999999</v>
      </c>
      <c r="S169" s="160">
        <v>0</v>
      </c>
      <c r="T169" s="160">
        <v>184100.40000000002</v>
      </c>
      <c r="U169" s="161">
        <v>8366198.9300000053</v>
      </c>
      <c r="V169" s="129">
        <f t="shared" si="24"/>
        <v>-59</v>
      </c>
      <c r="W169" s="130">
        <f t="shared" si="24"/>
        <v>1001759.6799999997</v>
      </c>
      <c r="X169" s="130">
        <f t="shared" si="25"/>
        <v>1256.4000000000233</v>
      </c>
      <c r="Y169" s="131">
        <f t="shared" si="25"/>
        <v>-261073.75999999605</v>
      </c>
      <c r="Z169" s="132">
        <f t="shared" si="26"/>
        <v>110</v>
      </c>
      <c r="AA169" s="130">
        <f t="shared" si="26"/>
        <v>1577063.3999999985</v>
      </c>
      <c r="AB169" s="130">
        <f t="shared" si="27"/>
        <v>-1451.7999999999884</v>
      </c>
      <c r="AC169" s="131">
        <f t="shared" si="27"/>
        <v>89506.340000005439</v>
      </c>
    </row>
    <row r="170" spans="1:29" ht="12.75" customHeight="1" x14ac:dyDescent="0.2">
      <c r="A170" s="162" t="s">
        <v>634</v>
      </c>
      <c r="B170" s="163" t="s">
        <v>650</v>
      </c>
      <c r="C170" s="158" t="s">
        <v>649</v>
      </c>
      <c r="D170" s="159">
        <v>3660</v>
      </c>
      <c r="E170" s="160">
        <v>2423905.7000000002</v>
      </c>
      <c r="F170" s="160">
        <v>2231665.7000000002</v>
      </c>
      <c r="G170" s="160">
        <v>192240</v>
      </c>
      <c r="H170" s="160">
        <v>95697</v>
      </c>
      <c r="I170" s="161">
        <v>870155.45</v>
      </c>
      <c r="J170" s="159">
        <v>4683</v>
      </c>
      <c r="K170" s="160">
        <v>2426158.4</v>
      </c>
      <c r="L170" s="160">
        <v>2346718.4</v>
      </c>
      <c r="M170" s="160">
        <v>79440</v>
      </c>
      <c r="N170" s="160">
        <v>110586</v>
      </c>
      <c r="O170" s="161">
        <v>785176.15999999992</v>
      </c>
      <c r="P170" s="159">
        <v>4443</v>
      </c>
      <c r="Q170" s="160">
        <f t="shared" si="28"/>
        <v>2524355.0000000005</v>
      </c>
      <c r="R170" s="160">
        <v>2524355.0000000005</v>
      </c>
      <c r="S170" s="160">
        <v>0</v>
      </c>
      <c r="T170" s="160">
        <v>124555</v>
      </c>
      <c r="U170" s="161">
        <v>648630.73</v>
      </c>
      <c r="V170" s="129">
        <f t="shared" si="24"/>
        <v>783</v>
      </c>
      <c r="W170" s="130">
        <f t="shared" si="24"/>
        <v>100449.30000000028</v>
      </c>
      <c r="X170" s="130">
        <f t="shared" si="25"/>
        <v>28858</v>
      </c>
      <c r="Y170" s="131">
        <f t="shared" si="25"/>
        <v>-221524.71999999997</v>
      </c>
      <c r="Z170" s="132">
        <f t="shared" si="26"/>
        <v>-240</v>
      </c>
      <c r="AA170" s="130">
        <f t="shared" si="26"/>
        <v>98196.600000000559</v>
      </c>
      <c r="AB170" s="130">
        <f t="shared" si="27"/>
        <v>13969</v>
      </c>
      <c r="AC170" s="131">
        <f t="shared" si="27"/>
        <v>-136545.42999999993</v>
      </c>
    </row>
    <row r="171" spans="1:29" ht="12.75" customHeight="1" x14ac:dyDescent="0.2">
      <c r="A171" s="162" t="s">
        <v>634</v>
      </c>
      <c r="B171" s="163" t="s">
        <v>648</v>
      </c>
      <c r="C171" s="158" t="s">
        <v>647</v>
      </c>
      <c r="D171" s="159">
        <v>1312</v>
      </c>
      <c r="E171" s="160">
        <v>1632996.2999999998</v>
      </c>
      <c r="F171" s="160">
        <v>1495476.2999999998</v>
      </c>
      <c r="G171" s="160">
        <v>137520</v>
      </c>
      <c r="H171" s="160">
        <v>92776</v>
      </c>
      <c r="I171" s="161">
        <v>0</v>
      </c>
      <c r="J171" s="159">
        <v>1424</v>
      </c>
      <c r="K171" s="160">
        <v>1507247.9500000002</v>
      </c>
      <c r="L171" s="160">
        <v>1461887.9500000002</v>
      </c>
      <c r="M171" s="160">
        <v>45360</v>
      </c>
      <c r="N171" s="160">
        <v>84093</v>
      </c>
      <c r="O171" s="161">
        <v>0</v>
      </c>
      <c r="P171" s="159">
        <v>1444</v>
      </c>
      <c r="Q171" s="160">
        <f t="shared" si="28"/>
        <v>1584336.0499999993</v>
      </c>
      <c r="R171" s="160">
        <v>1584336.0499999993</v>
      </c>
      <c r="S171" s="160">
        <v>0</v>
      </c>
      <c r="T171" s="160">
        <v>74273</v>
      </c>
      <c r="U171" s="161">
        <v>0</v>
      </c>
      <c r="V171" s="129">
        <f t="shared" si="24"/>
        <v>132</v>
      </c>
      <c r="W171" s="130">
        <f t="shared" si="24"/>
        <v>-48660.250000000466</v>
      </c>
      <c r="X171" s="130">
        <f t="shared" si="25"/>
        <v>-18503</v>
      </c>
      <c r="Y171" s="131">
        <f t="shared" si="25"/>
        <v>0</v>
      </c>
      <c r="Z171" s="132">
        <f t="shared" si="26"/>
        <v>20</v>
      </c>
      <c r="AA171" s="130">
        <f t="shared" si="26"/>
        <v>77088.099999999162</v>
      </c>
      <c r="AB171" s="130">
        <f t="shared" si="27"/>
        <v>-9820</v>
      </c>
      <c r="AC171" s="131">
        <f t="shared" si="27"/>
        <v>0</v>
      </c>
    </row>
    <row r="172" spans="1:29" ht="12.75" customHeight="1" x14ac:dyDescent="0.2">
      <c r="A172" s="162" t="s">
        <v>634</v>
      </c>
      <c r="B172" s="163" t="s">
        <v>646</v>
      </c>
      <c r="C172" s="158" t="s">
        <v>645</v>
      </c>
      <c r="D172" s="159">
        <v>70</v>
      </c>
      <c r="E172" s="160">
        <v>57762.92</v>
      </c>
      <c r="F172" s="160">
        <v>38442.92</v>
      </c>
      <c r="G172" s="160">
        <v>19320</v>
      </c>
      <c r="H172" s="160">
        <v>0</v>
      </c>
      <c r="I172" s="161">
        <v>0</v>
      </c>
      <c r="J172" s="159">
        <v>88</v>
      </c>
      <c r="K172" s="160">
        <v>51659.1</v>
      </c>
      <c r="L172" s="160">
        <v>44819.1</v>
      </c>
      <c r="M172" s="160">
        <v>6840</v>
      </c>
      <c r="N172" s="160">
        <v>0</v>
      </c>
      <c r="O172" s="161">
        <v>0</v>
      </c>
      <c r="P172" s="159">
        <v>58</v>
      </c>
      <c r="Q172" s="160">
        <f t="shared" si="28"/>
        <v>51029</v>
      </c>
      <c r="R172" s="160">
        <v>51029</v>
      </c>
      <c r="S172" s="160">
        <v>0</v>
      </c>
      <c r="T172" s="160">
        <v>0</v>
      </c>
      <c r="U172" s="161">
        <v>0</v>
      </c>
      <c r="V172" s="129">
        <f t="shared" si="24"/>
        <v>-12</v>
      </c>
      <c r="W172" s="130">
        <f t="shared" si="24"/>
        <v>-6733.9199999999983</v>
      </c>
      <c r="X172" s="130">
        <f t="shared" si="25"/>
        <v>0</v>
      </c>
      <c r="Y172" s="131">
        <f t="shared" si="25"/>
        <v>0</v>
      </c>
      <c r="Z172" s="132">
        <f t="shared" si="26"/>
        <v>-30</v>
      </c>
      <c r="AA172" s="130">
        <f t="shared" si="26"/>
        <v>-630.09999999999854</v>
      </c>
      <c r="AB172" s="130">
        <f t="shared" si="27"/>
        <v>0</v>
      </c>
      <c r="AC172" s="131">
        <f t="shared" si="27"/>
        <v>0</v>
      </c>
    </row>
    <row r="173" spans="1:29" ht="12.75" customHeight="1" x14ac:dyDescent="0.2">
      <c r="A173" s="162" t="s">
        <v>634</v>
      </c>
      <c r="B173" s="163" t="s">
        <v>644</v>
      </c>
      <c r="C173" s="158" t="s">
        <v>643</v>
      </c>
      <c r="D173" s="159">
        <v>1921</v>
      </c>
      <c r="E173" s="160">
        <v>3187337.24</v>
      </c>
      <c r="F173" s="160">
        <v>2993897.24</v>
      </c>
      <c r="G173" s="160">
        <v>193440</v>
      </c>
      <c r="H173" s="160">
        <v>2196</v>
      </c>
      <c r="I173" s="161">
        <v>0</v>
      </c>
      <c r="J173" s="159">
        <v>1933</v>
      </c>
      <c r="K173" s="160">
        <v>3217788.2800000003</v>
      </c>
      <c r="L173" s="160">
        <v>3149508.2800000003</v>
      </c>
      <c r="M173" s="160">
        <v>68280</v>
      </c>
      <c r="N173" s="160">
        <v>21495</v>
      </c>
      <c r="O173" s="161">
        <v>3505.29</v>
      </c>
      <c r="P173" s="159">
        <v>2367</v>
      </c>
      <c r="Q173" s="160">
        <f t="shared" si="28"/>
        <v>4142337.8300000005</v>
      </c>
      <c r="R173" s="160">
        <v>4142337.8300000005</v>
      </c>
      <c r="S173" s="160">
        <v>0</v>
      </c>
      <c r="T173" s="160">
        <v>17903</v>
      </c>
      <c r="U173" s="161">
        <v>428852.80999999982</v>
      </c>
      <c r="V173" s="129">
        <f t="shared" si="24"/>
        <v>446</v>
      </c>
      <c r="W173" s="130">
        <f t="shared" si="24"/>
        <v>955000.59000000032</v>
      </c>
      <c r="X173" s="130">
        <f t="shared" si="25"/>
        <v>15707</v>
      </c>
      <c r="Y173" s="131">
        <f t="shared" si="25"/>
        <v>428852.80999999982</v>
      </c>
      <c r="Z173" s="132">
        <f t="shared" si="26"/>
        <v>434</v>
      </c>
      <c r="AA173" s="130">
        <f t="shared" si="26"/>
        <v>924549.55000000028</v>
      </c>
      <c r="AB173" s="130">
        <f t="shared" si="27"/>
        <v>-3592</v>
      </c>
      <c r="AC173" s="131">
        <f t="shared" si="27"/>
        <v>425347.51999999984</v>
      </c>
    </row>
    <row r="174" spans="1:29" ht="12.75" customHeight="1" x14ac:dyDescent="0.2">
      <c r="A174" s="162" t="s">
        <v>634</v>
      </c>
      <c r="B174" s="163" t="s">
        <v>642</v>
      </c>
      <c r="C174" s="158" t="s">
        <v>641</v>
      </c>
      <c r="D174" s="159">
        <v>3882</v>
      </c>
      <c r="E174" s="160">
        <v>9797154.8999999985</v>
      </c>
      <c r="F174" s="160">
        <v>9336354.8999999985</v>
      </c>
      <c r="G174" s="160">
        <v>460800</v>
      </c>
      <c r="H174" s="160">
        <v>324839</v>
      </c>
      <c r="I174" s="161">
        <v>1902574.21</v>
      </c>
      <c r="J174" s="159">
        <v>5346</v>
      </c>
      <c r="K174" s="160">
        <v>9828845.0099999979</v>
      </c>
      <c r="L174" s="160">
        <v>9652925.0099999979</v>
      </c>
      <c r="M174" s="160">
        <v>175920</v>
      </c>
      <c r="N174" s="160">
        <v>395070</v>
      </c>
      <c r="O174" s="161">
        <v>6188960.9099999983</v>
      </c>
      <c r="P174" s="159">
        <v>5565</v>
      </c>
      <c r="Q174" s="160">
        <f t="shared" si="28"/>
        <v>10836630.899999999</v>
      </c>
      <c r="R174" s="160">
        <v>10836630.899999999</v>
      </c>
      <c r="S174" s="160">
        <v>0</v>
      </c>
      <c r="T174" s="160">
        <v>419146</v>
      </c>
      <c r="U174" s="161">
        <v>6021517.910000002</v>
      </c>
      <c r="V174" s="129">
        <f t="shared" si="24"/>
        <v>1683</v>
      </c>
      <c r="W174" s="130">
        <f t="shared" si="24"/>
        <v>1039476</v>
      </c>
      <c r="X174" s="130">
        <f t="shared" si="25"/>
        <v>94307</v>
      </c>
      <c r="Y174" s="131">
        <f t="shared" si="25"/>
        <v>4118943.700000002</v>
      </c>
      <c r="Z174" s="132">
        <f t="shared" si="26"/>
        <v>219</v>
      </c>
      <c r="AA174" s="130">
        <f t="shared" si="26"/>
        <v>1007785.8900000006</v>
      </c>
      <c r="AB174" s="130">
        <f t="shared" si="27"/>
        <v>24076</v>
      </c>
      <c r="AC174" s="131">
        <f t="shared" si="27"/>
        <v>-167442.99999999627</v>
      </c>
    </row>
    <row r="175" spans="1:29" x14ac:dyDescent="0.2">
      <c r="A175" s="162" t="s">
        <v>634</v>
      </c>
      <c r="B175" s="163" t="s">
        <v>640</v>
      </c>
      <c r="C175" s="158" t="s">
        <v>639</v>
      </c>
      <c r="D175" s="159">
        <v>744</v>
      </c>
      <c r="E175" s="160">
        <v>1423837.5</v>
      </c>
      <c r="F175" s="160">
        <v>1362517.5</v>
      </c>
      <c r="G175" s="160">
        <v>61320</v>
      </c>
      <c r="H175" s="160">
        <v>0</v>
      </c>
      <c r="I175" s="161">
        <v>0</v>
      </c>
      <c r="J175" s="159">
        <v>749</v>
      </c>
      <c r="K175" s="160">
        <v>1383403.05</v>
      </c>
      <c r="L175" s="160">
        <v>1364683.05</v>
      </c>
      <c r="M175" s="160">
        <v>18720</v>
      </c>
      <c r="N175" s="160">
        <v>0</v>
      </c>
      <c r="O175" s="161">
        <v>0</v>
      </c>
      <c r="P175" s="159">
        <v>624</v>
      </c>
      <c r="Q175" s="160">
        <f t="shared" si="28"/>
        <v>1163280.4099999999</v>
      </c>
      <c r="R175" s="160">
        <v>1163280.4099999999</v>
      </c>
      <c r="S175" s="160">
        <v>0</v>
      </c>
      <c r="T175" s="160">
        <v>0</v>
      </c>
      <c r="U175" s="161">
        <v>0</v>
      </c>
      <c r="V175" s="129">
        <f t="shared" si="24"/>
        <v>-120</v>
      </c>
      <c r="W175" s="130">
        <f t="shared" si="24"/>
        <v>-260557.09000000008</v>
      </c>
      <c r="X175" s="130">
        <f t="shared" si="25"/>
        <v>0</v>
      </c>
      <c r="Y175" s="131">
        <f t="shared" si="25"/>
        <v>0</v>
      </c>
      <c r="Z175" s="132">
        <f t="shared" si="26"/>
        <v>-125</v>
      </c>
      <c r="AA175" s="130">
        <f t="shared" si="26"/>
        <v>-220122.64000000013</v>
      </c>
      <c r="AB175" s="130">
        <f t="shared" si="27"/>
        <v>0</v>
      </c>
      <c r="AC175" s="131">
        <f t="shared" si="27"/>
        <v>0</v>
      </c>
    </row>
    <row r="176" spans="1:29" x14ac:dyDescent="0.2">
      <c r="A176" s="162" t="s">
        <v>634</v>
      </c>
      <c r="B176" s="163" t="s">
        <v>638</v>
      </c>
      <c r="C176" s="158" t="s">
        <v>637</v>
      </c>
      <c r="D176" s="159">
        <v>901</v>
      </c>
      <c r="E176" s="160">
        <v>931158.3</v>
      </c>
      <c r="F176" s="160">
        <v>783318.3</v>
      </c>
      <c r="G176" s="160">
        <v>147840</v>
      </c>
      <c r="H176" s="160">
        <v>0</v>
      </c>
      <c r="I176" s="161">
        <v>0</v>
      </c>
      <c r="J176" s="159">
        <v>941</v>
      </c>
      <c r="K176" s="160">
        <v>974562.46</v>
      </c>
      <c r="L176" s="160">
        <v>919602.46</v>
      </c>
      <c r="M176" s="160">
        <v>54960</v>
      </c>
      <c r="N176" s="160">
        <v>0</v>
      </c>
      <c r="O176" s="161">
        <v>0</v>
      </c>
      <c r="P176" s="159">
        <v>873</v>
      </c>
      <c r="Q176" s="160">
        <f t="shared" si="28"/>
        <v>949601.62</v>
      </c>
      <c r="R176" s="160">
        <v>949601.62</v>
      </c>
      <c r="S176" s="160">
        <v>0</v>
      </c>
      <c r="T176" s="160">
        <v>0</v>
      </c>
      <c r="U176" s="161">
        <v>0</v>
      </c>
      <c r="V176" s="129">
        <f t="shared" si="24"/>
        <v>-28</v>
      </c>
      <c r="W176" s="130">
        <f t="shared" si="24"/>
        <v>18443.319999999949</v>
      </c>
      <c r="X176" s="130">
        <f t="shared" si="25"/>
        <v>0</v>
      </c>
      <c r="Y176" s="131">
        <f t="shared" si="25"/>
        <v>0</v>
      </c>
      <c r="Z176" s="132">
        <f t="shared" si="26"/>
        <v>-68</v>
      </c>
      <c r="AA176" s="130">
        <f t="shared" si="26"/>
        <v>-24960.839999999967</v>
      </c>
      <c r="AB176" s="130">
        <f t="shared" si="27"/>
        <v>0</v>
      </c>
      <c r="AC176" s="131">
        <f t="shared" si="27"/>
        <v>0</v>
      </c>
    </row>
    <row r="177" spans="1:29" x14ac:dyDescent="0.2">
      <c r="A177" s="162" t="s">
        <v>634</v>
      </c>
      <c r="B177" s="163" t="s">
        <v>636</v>
      </c>
      <c r="C177" s="158" t="s">
        <v>635</v>
      </c>
      <c r="D177" s="159">
        <v>558</v>
      </c>
      <c r="E177" s="160">
        <v>785761.31999999983</v>
      </c>
      <c r="F177" s="160">
        <v>671401.31999999983</v>
      </c>
      <c r="G177" s="160">
        <v>114360</v>
      </c>
      <c r="H177" s="160">
        <v>0</v>
      </c>
      <c r="I177" s="161">
        <v>0</v>
      </c>
      <c r="J177" s="159">
        <v>566</v>
      </c>
      <c r="K177" s="160">
        <v>735547.87999999989</v>
      </c>
      <c r="L177" s="160">
        <v>697627.87999999989</v>
      </c>
      <c r="M177" s="160">
        <v>37920</v>
      </c>
      <c r="N177" s="160">
        <v>0</v>
      </c>
      <c r="O177" s="161">
        <v>0</v>
      </c>
      <c r="P177" s="159">
        <v>590</v>
      </c>
      <c r="Q177" s="160">
        <f t="shared" si="28"/>
        <v>790149.07000000007</v>
      </c>
      <c r="R177" s="160">
        <v>790149.07000000007</v>
      </c>
      <c r="S177" s="160">
        <v>0</v>
      </c>
      <c r="T177" s="160">
        <v>0</v>
      </c>
      <c r="U177" s="161">
        <v>0</v>
      </c>
      <c r="V177" s="129">
        <f t="shared" si="24"/>
        <v>32</v>
      </c>
      <c r="W177" s="130">
        <f t="shared" si="24"/>
        <v>4387.7500000002328</v>
      </c>
      <c r="X177" s="130">
        <f t="shared" si="25"/>
        <v>0</v>
      </c>
      <c r="Y177" s="131">
        <f t="shared" si="25"/>
        <v>0</v>
      </c>
      <c r="Z177" s="132">
        <f t="shared" si="26"/>
        <v>24</v>
      </c>
      <c r="AA177" s="130">
        <f t="shared" si="26"/>
        <v>54601.190000000177</v>
      </c>
      <c r="AB177" s="130">
        <f t="shared" si="27"/>
        <v>0</v>
      </c>
      <c r="AC177" s="131">
        <f t="shared" si="27"/>
        <v>0</v>
      </c>
    </row>
    <row r="178" spans="1:29" s="108" customFormat="1" x14ac:dyDescent="0.2">
      <c r="A178" s="162" t="s">
        <v>634</v>
      </c>
      <c r="B178" s="163" t="s">
        <v>633</v>
      </c>
      <c r="C178" s="158" t="s">
        <v>632</v>
      </c>
      <c r="D178" s="159">
        <v>773</v>
      </c>
      <c r="E178" s="160">
        <v>620572.5</v>
      </c>
      <c r="F178" s="160">
        <v>535972.5</v>
      </c>
      <c r="G178" s="160">
        <v>84600</v>
      </c>
      <c r="H178" s="160">
        <v>0</v>
      </c>
      <c r="I178" s="161">
        <v>0</v>
      </c>
      <c r="J178" s="159">
        <v>750</v>
      </c>
      <c r="K178" s="160">
        <v>631974.65000000014</v>
      </c>
      <c r="L178" s="160">
        <v>604974.65000000014</v>
      </c>
      <c r="M178" s="160">
        <v>27000</v>
      </c>
      <c r="N178" s="160">
        <v>0</v>
      </c>
      <c r="O178" s="161">
        <v>0</v>
      </c>
      <c r="P178" s="159">
        <v>826</v>
      </c>
      <c r="Q178" s="160">
        <f t="shared" si="28"/>
        <v>752254.53</v>
      </c>
      <c r="R178" s="160">
        <v>752254.53</v>
      </c>
      <c r="S178" s="160">
        <v>0</v>
      </c>
      <c r="T178" s="160">
        <v>0</v>
      </c>
      <c r="U178" s="161">
        <v>0</v>
      </c>
      <c r="V178" s="129">
        <f t="shared" si="24"/>
        <v>53</v>
      </c>
      <c r="W178" s="130">
        <f t="shared" si="24"/>
        <v>131682.03000000003</v>
      </c>
      <c r="X178" s="130">
        <f t="shared" si="25"/>
        <v>0</v>
      </c>
      <c r="Y178" s="131">
        <f t="shared" si="25"/>
        <v>0</v>
      </c>
      <c r="Z178" s="132">
        <f t="shared" si="26"/>
        <v>76</v>
      </c>
      <c r="AA178" s="130">
        <f t="shared" si="26"/>
        <v>120279.87999999989</v>
      </c>
      <c r="AB178" s="130">
        <f t="shared" si="27"/>
        <v>0</v>
      </c>
      <c r="AC178" s="131">
        <f t="shared" si="27"/>
        <v>0</v>
      </c>
    </row>
    <row r="179" spans="1:29" x14ac:dyDescent="0.2">
      <c r="A179" s="162" t="s">
        <v>543</v>
      </c>
      <c r="B179" s="163" t="s">
        <v>631</v>
      </c>
      <c r="C179" s="158" t="s">
        <v>630</v>
      </c>
      <c r="D179" s="159">
        <v>2048</v>
      </c>
      <c r="E179" s="160">
        <v>2046782.4</v>
      </c>
      <c r="F179" s="160">
        <v>1820102.4</v>
      </c>
      <c r="G179" s="160">
        <v>226680</v>
      </c>
      <c r="H179" s="160">
        <v>0</v>
      </c>
      <c r="I179" s="161">
        <v>0</v>
      </c>
      <c r="J179" s="159">
        <v>2058</v>
      </c>
      <c r="K179" s="160">
        <v>2065873.8399999999</v>
      </c>
      <c r="L179" s="160">
        <v>1993633.8399999999</v>
      </c>
      <c r="M179" s="160">
        <v>72240</v>
      </c>
      <c r="N179" s="160">
        <v>0</v>
      </c>
      <c r="O179" s="161">
        <v>0</v>
      </c>
      <c r="P179" s="159">
        <v>2047</v>
      </c>
      <c r="Q179" s="160">
        <f t="shared" si="28"/>
        <v>2197853.6800000002</v>
      </c>
      <c r="R179" s="160">
        <v>2197853.6800000002</v>
      </c>
      <c r="S179" s="160">
        <v>0</v>
      </c>
      <c r="T179" s="160">
        <v>0</v>
      </c>
      <c r="U179" s="161">
        <v>0</v>
      </c>
      <c r="V179" s="129">
        <f t="shared" si="24"/>
        <v>-1</v>
      </c>
      <c r="W179" s="130">
        <f t="shared" si="24"/>
        <v>151071.28000000026</v>
      </c>
      <c r="X179" s="130">
        <f t="shared" si="25"/>
        <v>0</v>
      </c>
      <c r="Y179" s="131">
        <f t="shared" si="25"/>
        <v>0</v>
      </c>
      <c r="Z179" s="132">
        <f t="shared" si="26"/>
        <v>-11</v>
      </c>
      <c r="AA179" s="130">
        <f t="shared" si="26"/>
        <v>131979.84000000032</v>
      </c>
      <c r="AB179" s="130">
        <f t="shared" si="27"/>
        <v>0</v>
      </c>
      <c r="AC179" s="131">
        <f t="shared" si="27"/>
        <v>0</v>
      </c>
    </row>
    <row r="180" spans="1:29" x14ac:dyDescent="0.2">
      <c r="A180" s="162">
        <v>16</v>
      </c>
      <c r="B180" s="163" t="s">
        <v>629</v>
      </c>
      <c r="C180" s="158" t="s">
        <v>628</v>
      </c>
      <c r="D180" s="159">
        <v>0</v>
      </c>
      <c r="E180" s="160">
        <v>0</v>
      </c>
      <c r="F180" s="160">
        <v>0</v>
      </c>
      <c r="G180" s="160">
        <v>0</v>
      </c>
      <c r="H180" s="160">
        <v>0</v>
      </c>
      <c r="I180" s="161">
        <v>0</v>
      </c>
      <c r="J180" s="159">
        <v>0</v>
      </c>
      <c r="K180" s="160">
        <v>0</v>
      </c>
      <c r="L180" s="160">
        <v>0</v>
      </c>
      <c r="M180" s="160">
        <v>0</v>
      </c>
      <c r="N180" s="160">
        <v>0</v>
      </c>
      <c r="O180" s="161">
        <v>0</v>
      </c>
      <c r="P180" s="159">
        <v>0</v>
      </c>
      <c r="Q180" s="160">
        <f t="shared" si="28"/>
        <v>0</v>
      </c>
      <c r="R180" s="160">
        <v>0</v>
      </c>
      <c r="S180" s="160">
        <v>0</v>
      </c>
      <c r="T180" s="160">
        <v>0</v>
      </c>
      <c r="U180" s="161">
        <v>0</v>
      </c>
      <c r="V180" s="129">
        <f t="shared" si="24"/>
        <v>0</v>
      </c>
      <c r="W180" s="130">
        <f t="shared" si="24"/>
        <v>0</v>
      </c>
      <c r="X180" s="130">
        <f t="shared" si="25"/>
        <v>0</v>
      </c>
      <c r="Y180" s="131">
        <f t="shared" si="25"/>
        <v>0</v>
      </c>
      <c r="Z180" s="132">
        <f t="shared" si="26"/>
        <v>0</v>
      </c>
      <c r="AA180" s="130">
        <f t="shared" si="26"/>
        <v>0</v>
      </c>
      <c r="AB180" s="130">
        <f t="shared" si="27"/>
        <v>0</v>
      </c>
      <c r="AC180" s="131">
        <f t="shared" si="27"/>
        <v>0</v>
      </c>
    </row>
    <row r="181" spans="1:29" x14ac:dyDescent="0.2">
      <c r="A181" s="162">
        <v>16</v>
      </c>
      <c r="B181" s="163" t="s">
        <v>627</v>
      </c>
      <c r="C181" s="158" t="s">
        <v>626</v>
      </c>
      <c r="D181" s="159">
        <v>923</v>
      </c>
      <c r="E181" s="160">
        <v>423720.6</v>
      </c>
      <c r="F181" s="160">
        <v>379320.6</v>
      </c>
      <c r="G181" s="160">
        <v>44400</v>
      </c>
      <c r="H181" s="160">
        <v>0</v>
      </c>
      <c r="I181" s="161">
        <v>0</v>
      </c>
      <c r="J181" s="159">
        <v>960</v>
      </c>
      <c r="K181" s="160">
        <v>416372.56</v>
      </c>
      <c r="L181" s="160">
        <v>400772.56</v>
      </c>
      <c r="M181" s="160">
        <v>15600</v>
      </c>
      <c r="N181" s="160">
        <v>0</v>
      </c>
      <c r="O181" s="161">
        <v>0</v>
      </c>
      <c r="P181" s="159">
        <v>1016</v>
      </c>
      <c r="Q181" s="160">
        <f t="shared" si="28"/>
        <v>406805.33999999997</v>
      </c>
      <c r="R181" s="160">
        <v>406805.33999999997</v>
      </c>
      <c r="S181" s="160">
        <v>0</v>
      </c>
      <c r="T181" s="160">
        <v>0</v>
      </c>
      <c r="U181" s="161">
        <v>0</v>
      </c>
      <c r="V181" s="129">
        <f t="shared" si="24"/>
        <v>93</v>
      </c>
      <c r="W181" s="130">
        <f t="shared" si="24"/>
        <v>-16915.260000000009</v>
      </c>
      <c r="X181" s="130">
        <f t="shared" si="25"/>
        <v>0</v>
      </c>
      <c r="Y181" s="131">
        <f t="shared" si="25"/>
        <v>0</v>
      </c>
      <c r="Z181" s="132">
        <f t="shared" si="26"/>
        <v>56</v>
      </c>
      <c r="AA181" s="130">
        <f t="shared" si="26"/>
        <v>-9567.2200000000303</v>
      </c>
      <c r="AB181" s="130">
        <f t="shared" si="27"/>
        <v>0</v>
      </c>
      <c r="AC181" s="131">
        <f t="shared" si="27"/>
        <v>0</v>
      </c>
    </row>
    <row r="182" spans="1:29" ht="12.75" customHeight="1" x14ac:dyDescent="0.2">
      <c r="A182" s="162">
        <v>16</v>
      </c>
      <c r="B182" s="163" t="s">
        <v>625</v>
      </c>
      <c r="C182" s="158" t="s">
        <v>624</v>
      </c>
      <c r="D182" s="159">
        <v>871</v>
      </c>
      <c r="E182" s="160">
        <v>432942.69999999995</v>
      </c>
      <c r="F182" s="160">
        <v>393702.69999999995</v>
      </c>
      <c r="G182" s="160">
        <v>39240</v>
      </c>
      <c r="H182" s="160">
        <v>0</v>
      </c>
      <c r="I182" s="161">
        <v>0</v>
      </c>
      <c r="J182" s="159">
        <v>795</v>
      </c>
      <c r="K182" s="160">
        <v>374846.6</v>
      </c>
      <c r="L182" s="160">
        <v>361886.6</v>
      </c>
      <c r="M182" s="160">
        <v>12960</v>
      </c>
      <c r="N182" s="160">
        <v>0</v>
      </c>
      <c r="O182" s="161">
        <v>0</v>
      </c>
      <c r="P182" s="159">
        <v>969</v>
      </c>
      <c r="Q182" s="160">
        <f t="shared" si="28"/>
        <v>426124</v>
      </c>
      <c r="R182" s="160">
        <v>426124</v>
      </c>
      <c r="S182" s="160">
        <v>0</v>
      </c>
      <c r="T182" s="160">
        <v>0</v>
      </c>
      <c r="U182" s="161">
        <v>0</v>
      </c>
      <c r="V182" s="129">
        <f t="shared" si="24"/>
        <v>98</v>
      </c>
      <c r="W182" s="130">
        <f t="shared" si="24"/>
        <v>-6818.6999999999534</v>
      </c>
      <c r="X182" s="130">
        <f t="shared" si="25"/>
        <v>0</v>
      </c>
      <c r="Y182" s="131">
        <f t="shared" si="25"/>
        <v>0</v>
      </c>
      <c r="Z182" s="132">
        <f t="shared" si="26"/>
        <v>174</v>
      </c>
      <c r="AA182" s="130">
        <f t="shared" si="26"/>
        <v>51277.400000000023</v>
      </c>
      <c r="AB182" s="130">
        <f t="shared" si="27"/>
        <v>0</v>
      </c>
      <c r="AC182" s="131">
        <f t="shared" si="27"/>
        <v>0</v>
      </c>
    </row>
    <row r="183" spans="1:29" x14ac:dyDescent="0.2">
      <c r="A183" s="162" t="s">
        <v>543</v>
      </c>
      <c r="B183" s="163" t="s">
        <v>623</v>
      </c>
      <c r="C183" s="158" t="s">
        <v>622</v>
      </c>
      <c r="D183" s="159">
        <v>0</v>
      </c>
      <c r="E183" s="160">
        <v>20510</v>
      </c>
      <c r="F183" s="160">
        <v>20510</v>
      </c>
      <c r="G183" s="160">
        <v>0</v>
      </c>
      <c r="H183" s="160">
        <v>0</v>
      </c>
      <c r="I183" s="161">
        <v>0</v>
      </c>
      <c r="J183" s="159">
        <v>0</v>
      </c>
      <c r="K183" s="160">
        <v>18041</v>
      </c>
      <c r="L183" s="160">
        <v>18041</v>
      </c>
      <c r="M183" s="160">
        <v>0</v>
      </c>
      <c r="N183" s="160">
        <v>0</v>
      </c>
      <c r="O183" s="161">
        <v>0</v>
      </c>
      <c r="P183" s="159">
        <v>0</v>
      </c>
      <c r="Q183" s="160">
        <f t="shared" si="28"/>
        <v>19765</v>
      </c>
      <c r="R183" s="160">
        <v>19765</v>
      </c>
      <c r="S183" s="160">
        <v>0</v>
      </c>
      <c r="T183" s="160">
        <v>0</v>
      </c>
      <c r="U183" s="161">
        <v>0</v>
      </c>
      <c r="V183" s="129">
        <f t="shared" si="24"/>
        <v>0</v>
      </c>
      <c r="W183" s="130">
        <f t="shared" si="24"/>
        <v>-745</v>
      </c>
      <c r="X183" s="130">
        <f t="shared" si="25"/>
        <v>0</v>
      </c>
      <c r="Y183" s="131">
        <f t="shared" si="25"/>
        <v>0</v>
      </c>
      <c r="Z183" s="132">
        <f t="shared" si="26"/>
        <v>0</v>
      </c>
      <c r="AA183" s="130">
        <f t="shared" si="26"/>
        <v>1724</v>
      </c>
      <c r="AB183" s="130">
        <f t="shared" si="27"/>
        <v>0</v>
      </c>
      <c r="AC183" s="131">
        <f t="shared" si="27"/>
        <v>0</v>
      </c>
    </row>
    <row r="184" spans="1:29" x14ac:dyDescent="0.2">
      <c r="A184" s="162" t="s">
        <v>543</v>
      </c>
      <c r="B184" s="163" t="s">
        <v>621</v>
      </c>
      <c r="C184" s="158" t="s">
        <v>174</v>
      </c>
      <c r="D184" s="159">
        <v>896</v>
      </c>
      <c r="E184" s="160">
        <v>987333.6</v>
      </c>
      <c r="F184" s="160">
        <v>865653.6</v>
      </c>
      <c r="G184" s="160">
        <v>121680</v>
      </c>
      <c r="H184" s="160">
        <v>0</v>
      </c>
      <c r="I184" s="161">
        <v>0</v>
      </c>
      <c r="J184" s="159">
        <v>1049</v>
      </c>
      <c r="K184" s="160">
        <v>1072845.3999999999</v>
      </c>
      <c r="L184" s="160">
        <v>1028325.4</v>
      </c>
      <c r="M184" s="160">
        <v>44520</v>
      </c>
      <c r="N184" s="160">
        <v>0</v>
      </c>
      <c r="O184" s="161">
        <v>0</v>
      </c>
      <c r="P184" s="159">
        <v>1028</v>
      </c>
      <c r="Q184" s="160">
        <f t="shared" si="28"/>
        <v>1157829</v>
      </c>
      <c r="R184" s="160">
        <v>1157829</v>
      </c>
      <c r="S184" s="160">
        <v>0</v>
      </c>
      <c r="T184" s="160">
        <v>0</v>
      </c>
      <c r="U184" s="161">
        <v>0</v>
      </c>
      <c r="V184" s="129">
        <f t="shared" si="24"/>
        <v>132</v>
      </c>
      <c r="W184" s="130">
        <f t="shared" si="24"/>
        <v>170495.40000000002</v>
      </c>
      <c r="X184" s="130">
        <f t="shared" si="25"/>
        <v>0</v>
      </c>
      <c r="Y184" s="131">
        <f t="shared" si="25"/>
        <v>0</v>
      </c>
      <c r="Z184" s="132">
        <f t="shared" si="26"/>
        <v>-21</v>
      </c>
      <c r="AA184" s="130">
        <f t="shared" si="26"/>
        <v>84983.600000000093</v>
      </c>
      <c r="AB184" s="130">
        <f t="shared" si="27"/>
        <v>0</v>
      </c>
      <c r="AC184" s="131">
        <f t="shared" si="27"/>
        <v>0</v>
      </c>
    </row>
    <row r="185" spans="1:29" ht="12.75" customHeight="1" x14ac:dyDescent="0.2">
      <c r="A185" s="162" t="s">
        <v>543</v>
      </c>
      <c r="B185" s="163" t="s">
        <v>620</v>
      </c>
      <c r="C185" s="158" t="s">
        <v>619</v>
      </c>
      <c r="D185" s="159">
        <v>1078</v>
      </c>
      <c r="E185" s="160">
        <v>462786.39999999997</v>
      </c>
      <c r="F185" s="160">
        <v>420666.39999999997</v>
      </c>
      <c r="G185" s="160">
        <v>42120</v>
      </c>
      <c r="H185" s="160">
        <v>0</v>
      </c>
      <c r="I185" s="161">
        <v>0</v>
      </c>
      <c r="J185" s="159">
        <v>1351</v>
      </c>
      <c r="K185" s="160">
        <v>483330.8</v>
      </c>
      <c r="L185" s="160">
        <v>468090.8</v>
      </c>
      <c r="M185" s="160">
        <v>15240</v>
      </c>
      <c r="N185" s="160">
        <v>0</v>
      </c>
      <c r="O185" s="161">
        <v>0</v>
      </c>
      <c r="P185" s="159">
        <v>976</v>
      </c>
      <c r="Q185" s="160">
        <f t="shared" si="28"/>
        <v>440797</v>
      </c>
      <c r="R185" s="160">
        <v>440797</v>
      </c>
      <c r="S185" s="160">
        <v>0</v>
      </c>
      <c r="T185" s="160">
        <v>0</v>
      </c>
      <c r="U185" s="161">
        <v>0</v>
      </c>
      <c r="V185" s="129">
        <f t="shared" si="24"/>
        <v>-102</v>
      </c>
      <c r="W185" s="130">
        <f t="shared" si="24"/>
        <v>-21989.399999999965</v>
      </c>
      <c r="X185" s="130">
        <f t="shared" si="25"/>
        <v>0</v>
      </c>
      <c r="Y185" s="131">
        <f t="shared" si="25"/>
        <v>0</v>
      </c>
      <c r="Z185" s="132">
        <f t="shared" si="26"/>
        <v>-375</v>
      </c>
      <c r="AA185" s="130">
        <f t="shared" si="26"/>
        <v>-42533.799999999988</v>
      </c>
      <c r="AB185" s="130">
        <f t="shared" si="27"/>
        <v>0</v>
      </c>
      <c r="AC185" s="131">
        <f t="shared" si="27"/>
        <v>0</v>
      </c>
    </row>
    <row r="186" spans="1:29" x14ac:dyDescent="0.2">
      <c r="A186" s="162" t="s">
        <v>543</v>
      </c>
      <c r="B186" s="163" t="s">
        <v>618</v>
      </c>
      <c r="C186" s="158" t="s">
        <v>617</v>
      </c>
      <c r="D186" s="159">
        <v>0</v>
      </c>
      <c r="E186" s="160">
        <v>11150</v>
      </c>
      <c r="F186" s="160">
        <v>11150</v>
      </c>
      <c r="G186" s="160">
        <v>0</v>
      </c>
      <c r="H186" s="160">
        <v>0</v>
      </c>
      <c r="I186" s="161">
        <v>0</v>
      </c>
      <c r="J186" s="159">
        <v>0</v>
      </c>
      <c r="K186" s="160">
        <v>10724</v>
      </c>
      <c r="L186" s="160">
        <v>10724</v>
      </c>
      <c r="M186" s="160">
        <v>0</v>
      </c>
      <c r="N186" s="160">
        <v>0</v>
      </c>
      <c r="O186" s="161">
        <v>0</v>
      </c>
      <c r="P186" s="159">
        <v>0</v>
      </c>
      <c r="Q186" s="160">
        <f t="shared" ref="Q186:Q217" si="29">SUM(R186:S186)</f>
        <v>12184</v>
      </c>
      <c r="R186" s="160">
        <v>12184</v>
      </c>
      <c r="S186" s="160">
        <v>0</v>
      </c>
      <c r="T186" s="160">
        <v>0</v>
      </c>
      <c r="U186" s="161">
        <v>0</v>
      </c>
      <c r="V186" s="129">
        <f t="shared" si="24"/>
        <v>0</v>
      </c>
      <c r="W186" s="130">
        <f t="shared" si="24"/>
        <v>1034</v>
      </c>
      <c r="X186" s="130">
        <f t="shared" si="25"/>
        <v>0</v>
      </c>
      <c r="Y186" s="131">
        <f t="shared" si="25"/>
        <v>0</v>
      </c>
      <c r="Z186" s="132">
        <f t="shared" si="26"/>
        <v>0</v>
      </c>
      <c r="AA186" s="130">
        <f t="shared" si="26"/>
        <v>1460</v>
      </c>
      <c r="AB186" s="130">
        <f t="shared" si="27"/>
        <v>0</v>
      </c>
      <c r="AC186" s="131">
        <f t="shared" si="27"/>
        <v>0</v>
      </c>
    </row>
    <row r="187" spans="1:29" x14ac:dyDescent="0.2">
      <c r="A187" s="162" t="s">
        <v>543</v>
      </c>
      <c r="B187" s="163" t="s">
        <v>616</v>
      </c>
      <c r="C187" s="158" t="s">
        <v>615</v>
      </c>
      <c r="D187" s="159">
        <v>0</v>
      </c>
      <c r="E187" s="160">
        <v>33841</v>
      </c>
      <c r="F187" s="160">
        <v>33841</v>
      </c>
      <c r="G187" s="160">
        <v>0</v>
      </c>
      <c r="H187" s="160">
        <v>0</v>
      </c>
      <c r="I187" s="161">
        <v>0</v>
      </c>
      <c r="J187" s="159">
        <v>0</v>
      </c>
      <c r="K187" s="160">
        <v>39151</v>
      </c>
      <c r="L187" s="160">
        <v>39151</v>
      </c>
      <c r="M187" s="160">
        <v>0</v>
      </c>
      <c r="N187" s="160">
        <v>0</v>
      </c>
      <c r="O187" s="161">
        <v>0</v>
      </c>
      <c r="P187" s="159">
        <v>0</v>
      </c>
      <c r="Q187" s="160">
        <f t="shared" si="29"/>
        <v>39284</v>
      </c>
      <c r="R187" s="160">
        <v>39284</v>
      </c>
      <c r="S187" s="160">
        <v>0</v>
      </c>
      <c r="T187" s="160">
        <v>0</v>
      </c>
      <c r="U187" s="161">
        <v>0</v>
      </c>
      <c r="V187" s="129">
        <f t="shared" si="24"/>
        <v>0</v>
      </c>
      <c r="W187" s="130">
        <f t="shared" si="24"/>
        <v>5443</v>
      </c>
      <c r="X187" s="130">
        <f t="shared" si="25"/>
        <v>0</v>
      </c>
      <c r="Y187" s="131">
        <f t="shared" si="25"/>
        <v>0</v>
      </c>
      <c r="Z187" s="132">
        <f t="shared" si="26"/>
        <v>0</v>
      </c>
      <c r="AA187" s="130">
        <f t="shared" si="26"/>
        <v>133</v>
      </c>
      <c r="AB187" s="130">
        <f t="shared" si="27"/>
        <v>0</v>
      </c>
      <c r="AC187" s="131">
        <f t="shared" si="27"/>
        <v>0</v>
      </c>
    </row>
    <row r="188" spans="1:29" x14ac:dyDescent="0.2">
      <c r="A188" s="162" t="s">
        <v>543</v>
      </c>
      <c r="B188" s="163" t="s">
        <v>614</v>
      </c>
      <c r="C188" s="158" t="s">
        <v>613</v>
      </c>
      <c r="D188" s="159">
        <v>0</v>
      </c>
      <c r="E188" s="160">
        <v>6000</v>
      </c>
      <c r="F188" s="160">
        <v>6000</v>
      </c>
      <c r="G188" s="160">
        <v>0</v>
      </c>
      <c r="H188" s="160">
        <v>0</v>
      </c>
      <c r="I188" s="161">
        <v>0</v>
      </c>
      <c r="J188" s="159">
        <v>0</v>
      </c>
      <c r="K188" s="160">
        <v>6478</v>
      </c>
      <c r="L188" s="160">
        <v>6478</v>
      </c>
      <c r="M188" s="160">
        <v>0</v>
      </c>
      <c r="N188" s="160">
        <v>0</v>
      </c>
      <c r="O188" s="161">
        <v>0</v>
      </c>
      <c r="P188" s="159">
        <v>0</v>
      </c>
      <c r="Q188" s="160">
        <f t="shared" si="29"/>
        <v>8153</v>
      </c>
      <c r="R188" s="160">
        <v>8153</v>
      </c>
      <c r="S188" s="160">
        <v>0</v>
      </c>
      <c r="T188" s="160">
        <v>0</v>
      </c>
      <c r="U188" s="161">
        <v>0</v>
      </c>
      <c r="V188" s="129">
        <f t="shared" si="24"/>
        <v>0</v>
      </c>
      <c r="W188" s="130">
        <f t="shared" si="24"/>
        <v>2153</v>
      </c>
      <c r="X188" s="130">
        <f t="shared" si="25"/>
        <v>0</v>
      </c>
      <c r="Y188" s="131">
        <f t="shared" si="25"/>
        <v>0</v>
      </c>
      <c r="Z188" s="132">
        <f t="shared" si="26"/>
        <v>0</v>
      </c>
      <c r="AA188" s="130">
        <f t="shared" si="26"/>
        <v>1675</v>
      </c>
      <c r="AB188" s="130">
        <f t="shared" si="27"/>
        <v>0</v>
      </c>
      <c r="AC188" s="131">
        <f t="shared" si="27"/>
        <v>0</v>
      </c>
    </row>
    <row r="189" spans="1:29" x14ac:dyDescent="0.2">
      <c r="A189" s="162" t="s">
        <v>543</v>
      </c>
      <c r="B189" s="163" t="s">
        <v>612</v>
      </c>
      <c r="C189" s="158" t="s">
        <v>611</v>
      </c>
      <c r="D189" s="159">
        <v>21448</v>
      </c>
      <c r="E189" s="160">
        <v>32155385.669999994</v>
      </c>
      <c r="F189" s="160">
        <v>30318425.669999994</v>
      </c>
      <c r="G189" s="160">
        <v>1836960</v>
      </c>
      <c r="H189" s="160">
        <v>700752</v>
      </c>
      <c r="I189" s="161">
        <v>7371233.1999999993</v>
      </c>
      <c r="J189" s="159">
        <v>21367</v>
      </c>
      <c r="K189" s="160">
        <v>33265184.639999986</v>
      </c>
      <c r="L189" s="160">
        <v>32610704.639999986</v>
      </c>
      <c r="M189" s="160">
        <v>654480</v>
      </c>
      <c r="N189" s="160">
        <v>740365.24</v>
      </c>
      <c r="O189" s="161">
        <v>7666142.5200000014</v>
      </c>
      <c r="P189" s="159">
        <v>21231</v>
      </c>
      <c r="Q189" s="160">
        <f t="shared" si="29"/>
        <v>34948399</v>
      </c>
      <c r="R189" s="160">
        <v>34948399</v>
      </c>
      <c r="S189" s="160">
        <v>0</v>
      </c>
      <c r="T189" s="160">
        <v>829485.07999999984</v>
      </c>
      <c r="U189" s="161">
        <v>8302037.6699999971</v>
      </c>
      <c r="V189" s="129">
        <f t="shared" si="24"/>
        <v>-217</v>
      </c>
      <c r="W189" s="130">
        <f t="shared" si="24"/>
        <v>2793013.3300000057</v>
      </c>
      <c r="X189" s="130">
        <f t="shared" si="25"/>
        <v>128733.07999999984</v>
      </c>
      <c r="Y189" s="131">
        <f t="shared" si="25"/>
        <v>930804.46999999788</v>
      </c>
      <c r="Z189" s="132">
        <f t="shared" si="26"/>
        <v>-136</v>
      </c>
      <c r="AA189" s="130">
        <f t="shared" si="26"/>
        <v>1683214.3600000143</v>
      </c>
      <c r="AB189" s="130">
        <f t="shared" si="27"/>
        <v>89119.839999999851</v>
      </c>
      <c r="AC189" s="131">
        <f t="shared" si="27"/>
        <v>635895.14999999572</v>
      </c>
    </row>
    <row r="190" spans="1:29" x14ac:dyDescent="0.2">
      <c r="A190" s="162" t="s">
        <v>543</v>
      </c>
      <c r="B190" s="163" t="s">
        <v>610</v>
      </c>
      <c r="C190" s="158" t="s">
        <v>609</v>
      </c>
      <c r="D190" s="159">
        <v>5680</v>
      </c>
      <c r="E190" s="160">
        <v>7681706.4399999985</v>
      </c>
      <c r="F190" s="160">
        <v>7112906.4399999985</v>
      </c>
      <c r="G190" s="160">
        <v>568800</v>
      </c>
      <c r="H190" s="160">
        <v>13024</v>
      </c>
      <c r="I190" s="161">
        <v>0</v>
      </c>
      <c r="J190" s="159">
        <v>5741</v>
      </c>
      <c r="K190" s="160">
        <v>7861600.5599999987</v>
      </c>
      <c r="L190" s="160">
        <v>7667560.5599999987</v>
      </c>
      <c r="M190" s="160">
        <v>194040</v>
      </c>
      <c r="N190" s="160">
        <v>19971</v>
      </c>
      <c r="O190" s="161">
        <v>0</v>
      </c>
      <c r="P190" s="159">
        <v>5363</v>
      </c>
      <c r="Q190" s="160">
        <f t="shared" si="29"/>
        <v>8125406.1799999988</v>
      </c>
      <c r="R190" s="160">
        <v>8125406.1799999988</v>
      </c>
      <c r="S190" s="160">
        <v>0</v>
      </c>
      <c r="T190" s="160">
        <v>21241</v>
      </c>
      <c r="U190" s="161">
        <v>0</v>
      </c>
      <c r="V190" s="129">
        <f t="shared" si="24"/>
        <v>-317</v>
      </c>
      <c r="W190" s="130">
        <f t="shared" si="24"/>
        <v>443699.74000000022</v>
      </c>
      <c r="X190" s="130">
        <f t="shared" si="25"/>
        <v>8217</v>
      </c>
      <c r="Y190" s="131">
        <f t="shared" si="25"/>
        <v>0</v>
      </c>
      <c r="Z190" s="132">
        <f t="shared" si="26"/>
        <v>-378</v>
      </c>
      <c r="AA190" s="130">
        <f t="shared" si="26"/>
        <v>263805.62000000011</v>
      </c>
      <c r="AB190" s="130">
        <f t="shared" si="27"/>
        <v>1270</v>
      </c>
      <c r="AC190" s="131">
        <f t="shared" si="27"/>
        <v>0</v>
      </c>
    </row>
    <row r="191" spans="1:29" ht="12.75" customHeight="1" x14ac:dyDescent="0.2">
      <c r="A191" s="162" t="s">
        <v>543</v>
      </c>
      <c r="B191" s="163" t="s">
        <v>608</v>
      </c>
      <c r="C191" s="158" t="s">
        <v>173</v>
      </c>
      <c r="D191" s="159">
        <v>1238</v>
      </c>
      <c r="E191" s="160">
        <v>1164814.71</v>
      </c>
      <c r="F191" s="160">
        <v>986254.71</v>
      </c>
      <c r="G191" s="160">
        <v>178560</v>
      </c>
      <c r="H191" s="160">
        <v>0</v>
      </c>
      <c r="I191" s="161">
        <v>0</v>
      </c>
      <c r="J191" s="159">
        <v>1479</v>
      </c>
      <c r="K191" s="160">
        <v>1342095.0900000001</v>
      </c>
      <c r="L191" s="160">
        <v>1279455.0900000001</v>
      </c>
      <c r="M191" s="160">
        <v>62640</v>
      </c>
      <c r="N191" s="160">
        <v>0</v>
      </c>
      <c r="O191" s="161">
        <v>0</v>
      </c>
      <c r="P191" s="159">
        <v>1221</v>
      </c>
      <c r="Q191" s="160">
        <f t="shared" si="29"/>
        <v>1182712.8999999999</v>
      </c>
      <c r="R191" s="160">
        <v>1182712.8999999999</v>
      </c>
      <c r="S191" s="160">
        <v>0</v>
      </c>
      <c r="T191" s="160">
        <v>0</v>
      </c>
      <c r="U191" s="161">
        <v>0</v>
      </c>
      <c r="V191" s="129">
        <f t="shared" si="24"/>
        <v>-17</v>
      </c>
      <c r="W191" s="130">
        <f t="shared" si="24"/>
        <v>17898.189999999944</v>
      </c>
      <c r="X191" s="130">
        <f t="shared" si="25"/>
        <v>0</v>
      </c>
      <c r="Y191" s="131">
        <f t="shared" si="25"/>
        <v>0</v>
      </c>
      <c r="Z191" s="132">
        <f t="shared" si="26"/>
        <v>-258</v>
      </c>
      <c r="AA191" s="130">
        <f t="shared" si="26"/>
        <v>-159382.19000000018</v>
      </c>
      <c r="AB191" s="130">
        <f t="shared" si="27"/>
        <v>0</v>
      </c>
      <c r="AC191" s="131">
        <f t="shared" si="27"/>
        <v>0</v>
      </c>
    </row>
    <row r="192" spans="1:29" ht="12.75" customHeight="1" x14ac:dyDescent="0.2">
      <c r="A192" s="162" t="s">
        <v>543</v>
      </c>
      <c r="B192" s="163" t="s">
        <v>607</v>
      </c>
      <c r="C192" s="158" t="s">
        <v>175</v>
      </c>
      <c r="D192" s="159">
        <v>2533</v>
      </c>
      <c r="E192" s="160">
        <v>2196778.16</v>
      </c>
      <c r="F192" s="160">
        <v>1944178.1600000004</v>
      </c>
      <c r="G192" s="160">
        <v>252600</v>
      </c>
      <c r="H192" s="160">
        <v>0</v>
      </c>
      <c r="I192" s="161">
        <v>0</v>
      </c>
      <c r="J192" s="159">
        <v>2509</v>
      </c>
      <c r="K192" s="160">
        <v>2248021.59</v>
      </c>
      <c r="L192" s="160">
        <v>2158741.59</v>
      </c>
      <c r="M192" s="160">
        <v>89280</v>
      </c>
      <c r="N192" s="160">
        <v>0</v>
      </c>
      <c r="O192" s="161">
        <v>0</v>
      </c>
      <c r="P192" s="159">
        <v>2469</v>
      </c>
      <c r="Q192" s="160">
        <f t="shared" si="29"/>
        <v>2393819.44</v>
      </c>
      <c r="R192" s="160">
        <v>2393819.44</v>
      </c>
      <c r="S192" s="160">
        <v>0</v>
      </c>
      <c r="T192" s="160">
        <v>1200</v>
      </c>
      <c r="U192" s="161">
        <v>0</v>
      </c>
      <c r="V192" s="129">
        <f t="shared" si="24"/>
        <v>-64</v>
      </c>
      <c r="W192" s="130">
        <f t="shared" si="24"/>
        <v>197041.2799999998</v>
      </c>
      <c r="X192" s="130">
        <f t="shared" si="25"/>
        <v>1200</v>
      </c>
      <c r="Y192" s="131">
        <f t="shared" si="25"/>
        <v>0</v>
      </c>
      <c r="Z192" s="132">
        <f t="shared" si="26"/>
        <v>-40</v>
      </c>
      <c r="AA192" s="130">
        <f t="shared" si="26"/>
        <v>145797.85000000009</v>
      </c>
      <c r="AB192" s="130">
        <f t="shared" si="27"/>
        <v>1200</v>
      </c>
      <c r="AC192" s="131">
        <f t="shared" si="27"/>
        <v>0</v>
      </c>
    </row>
    <row r="193" spans="1:29" ht="12.75" customHeight="1" x14ac:dyDescent="0.2">
      <c r="A193" s="162" t="s">
        <v>543</v>
      </c>
      <c r="B193" s="163" t="s">
        <v>606</v>
      </c>
      <c r="C193" s="158" t="s">
        <v>605</v>
      </c>
      <c r="D193" s="159">
        <v>6289</v>
      </c>
      <c r="E193" s="160">
        <v>9468749.1999999993</v>
      </c>
      <c r="F193" s="160">
        <v>9112949.1999999993</v>
      </c>
      <c r="G193" s="160">
        <v>355800</v>
      </c>
      <c r="H193" s="160">
        <v>148000</v>
      </c>
      <c r="I193" s="161">
        <v>0</v>
      </c>
      <c r="J193" s="159">
        <v>6724</v>
      </c>
      <c r="K193" s="160">
        <v>10149061.899999999</v>
      </c>
      <c r="L193" s="160">
        <v>10018981.899999999</v>
      </c>
      <c r="M193" s="160">
        <v>130080</v>
      </c>
      <c r="N193" s="160">
        <v>161764</v>
      </c>
      <c r="O193" s="161">
        <v>0</v>
      </c>
      <c r="P193" s="159">
        <v>6812</v>
      </c>
      <c r="Q193" s="160">
        <f t="shared" si="29"/>
        <v>10362514.049999999</v>
      </c>
      <c r="R193" s="160">
        <v>10362514.049999999</v>
      </c>
      <c r="S193" s="160">
        <v>0</v>
      </c>
      <c r="T193" s="160">
        <v>195074</v>
      </c>
      <c r="U193" s="161">
        <v>0</v>
      </c>
      <c r="V193" s="129">
        <f t="shared" si="24"/>
        <v>523</v>
      </c>
      <c r="W193" s="130">
        <f t="shared" si="24"/>
        <v>893764.84999999963</v>
      </c>
      <c r="X193" s="130">
        <f t="shared" si="25"/>
        <v>47074</v>
      </c>
      <c r="Y193" s="131">
        <f t="shared" si="25"/>
        <v>0</v>
      </c>
      <c r="Z193" s="132">
        <f t="shared" si="26"/>
        <v>88</v>
      </c>
      <c r="AA193" s="130">
        <f t="shared" si="26"/>
        <v>213452.15000000037</v>
      </c>
      <c r="AB193" s="130">
        <f t="shared" si="27"/>
        <v>33310</v>
      </c>
      <c r="AC193" s="131">
        <f t="shared" si="27"/>
        <v>0</v>
      </c>
    </row>
    <row r="194" spans="1:29" ht="12.75" customHeight="1" x14ac:dyDescent="0.2">
      <c r="A194" s="162" t="s">
        <v>543</v>
      </c>
      <c r="B194" s="163" t="s">
        <v>604</v>
      </c>
      <c r="C194" s="158" t="s">
        <v>603</v>
      </c>
      <c r="D194" s="159">
        <v>1890</v>
      </c>
      <c r="E194" s="160">
        <v>2284109</v>
      </c>
      <c r="F194" s="160">
        <v>2143229</v>
      </c>
      <c r="G194" s="160">
        <v>140880</v>
      </c>
      <c r="H194" s="160">
        <v>20976</v>
      </c>
      <c r="I194" s="161">
        <v>0</v>
      </c>
      <c r="J194" s="159">
        <v>2018</v>
      </c>
      <c r="K194" s="160">
        <v>2466137.7800000003</v>
      </c>
      <c r="L194" s="160">
        <v>2415017.7800000003</v>
      </c>
      <c r="M194" s="160">
        <v>51120</v>
      </c>
      <c r="N194" s="160">
        <v>33932</v>
      </c>
      <c r="O194" s="161">
        <v>0</v>
      </c>
      <c r="P194" s="159">
        <v>2100</v>
      </c>
      <c r="Q194" s="160">
        <f t="shared" si="29"/>
        <v>2820557.02</v>
      </c>
      <c r="R194" s="160">
        <v>2820557.02</v>
      </c>
      <c r="S194" s="160">
        <v>0</v>
      </c>
      <c r="T194" s="160">
        <v>27196</v>
      </c>
      <c r="U194" s="161">
        <v>0</v>
      </c>
      <c r="V194" s="129">
        <f t="shared" si="24"/>
        <v>210</v>
      </c>
      <c r="W194" s="130">
        <f t="shared" si="24"/>
        <v>536448.02</v>
      </c>
      <c r="X194" s="130">
        <f t="shared" si="25"/>
        <v>6220</v>
      </c>
      <c r="Y194" s="131">
        <f t="shared" si="25"/>
        <v>0</v>
      </c>
      <c r="Z194" s="132">
        <f t="shared" si="26"/>
        <v>82</v>
      </c>
      <c r="AA194" s="130">
        <f t="shared" si="26"/>
        <v>354419.23999999976</v>
      </c>
      <c r="AB194" s="130">
        <f t="shared" si="27"/>
        <v>-6736</v>
      </c>
      <c r="AC194" s="131">
        <f t="shared" si="27"/>
        <v>0</v>
      </c>
    </row>
    <row r="195" spans="1:29" ht="12.75" customHeight="1" x14ac:dyDescent="0.2">
      <c r="A195" s="162" t="s">
        <v>543</v>
      </c>
      <c r="B195" s="163" t="s">
        <v>602</v>
      </c>
      <c r="C195" s="158" t="s">
        <v>601</v>
      </c>
      <c r="D195" s="159">
        <v>398</v>
      </c>
      <c r="E195" s="160">
        <v>683713.14</v>
      </c>
      <c r="F195" s="160">
        <v>620833.14</v>
      </c>
      <c r="G195" s="160">
        <v>62880</v>
      </c>
      <c r="H195" s="160">
        <v>0</v>
      </c>
      <c r="I195" s="161">
        <v>0</v>
      </c>
      <c r="J195" s="159">
        <v>537</v>
      </c>
      <c r="K195" s="160">
        <v>607351.5</v>
      </c>
      <c r="L195" s="160">
        <v>585871.5</v>
      </c>
      <c r="M195" s="160">
        <v>21480</v>
      </c>
      <c r="N195" s="160">
        <v>0</v>
      </c>
      <c r="O195" s="161">
        <v>0</v>
      </c>
      <c r="P195" s="159">
        <v>420</v>
      </c>
      <c r="Q195" s="160">
        <f t="shared" si="29"/>
        <v>535929.65</v>
      </c>
      <c r="R195" s="160">
        <v>535929.65</v>
      </c>
      <c r="S195" s="160">
        <v>0</v>
      </c>
      <c r="T195" s="160">
        <v>0</v>
      </c>
      <c r="U195" s="161">
        <v>0</v>
      </c>
      <c r="V195" s="129">
        <f t="shared" si="24"/>
        <v>22</v>
      </c>
      <c r="W195" s="130">
        <f t="shared" si="24"/>
        <v>-147783.49</v>
      </c>
      <c r="X195" s="130">
        <f t="shared" si="25"/>
        <v>0</v>
      </c>
      <c r="Y195" s="131">
        <f t="shared" si="25"/>
        <v>0</v>
      </c>
      <c r="Z195" s="132">
        <f t="shared" si="26"/>
        <v>-117</v>
      </c>
      <c r="AA195" s="130">
        <f t="shared" si="26"/>
        <v>-71421.849999999977</v>
      </c>
      <c r="AB195" s="130">
        <f t="shared" si="27"/>
        <v>0</v>
      </c>
      <c r="AC195" s="131">
        <f t="shared" si="27"/>
        <v>0</v>
      </c>
    </row>
    <row r="196" spans="1:29" ht="12.75" customHeight="1" x14ac:dyDescent="0.2">
      <c r="A196" s="162" t="s">
        <v>543</v>
      </c>
      <c r="B196" s="163" t="s">
        <v>600</v>
      </c>
      <c r="C196" s="158" t="s">
        <v>599</v>
      </c>
      <c r="D196" s="159">
        <v>8399</v>
      </c>
      <c r="E196" s="160">
        <v>13114171</v>
      </c>
      <c r="F196" s="160">
        <v>12651331</v>
      </c>
      <c r="G196" s="160">
        <v>462840</v>
      </c>
      <c r="H196" s="160">
        <v>140394.88</v>
      </c>
      <c r="I196" s="161">
        <v>2093842.3100000005</v>
      </c>
      <c r="J196" s="159">
        <v>8380</v>
      </c>
      <c r="K196" s="160">
        <v>15449905.760000002</v>
      </c>
      <c r="L196" s="160">
        <v>15290305.760000002</v>
      </c>
      <c r="M196" s="160">
        <v>159600</v>
      </c>
      <c r="N196" s="160">
        <v>183420.76</v>
      </c>
      <c r="O196" s="161">
        <v>2310057.17</v>
      </c>
      <c r="P196" s="159">
        <v>8373</v>
      </c>
      <c r="Q196" s="160">
        <f t="shared" si="29"/>
        <v>16039922.280000001</v>
      </c>
      <c r="R196" s="160">
        <v>16039922.280000001</v>
      </c>
      <c r="S196" s="160">
        <v>0</v>
      </c>
      <c r="T196" s="160">
        <v>235082</v>
      </c>
      <c r="U196" s="161">
        <v>2228036.16</v>
      </c>
      <c r="V196" s="129">
        <f t="shared" si="24"/>
        <v>-26</v>
      </c>
      <c r="W196" s="130">
        <f t="shared" si="24"/>
        <v>2925751.2800000012</v>
      </c>
      <c r="X196" s="130">
        <f t="shared" si="25"/>
        <v>94687.12</v>
      </c>
      <c r="Y196" s="131">
        <f t="shared" si="25"/>
        <v>134193.84999999963</v>
      </c>
      <c r="Z196" s="132">
        <f t="shared" si="26"/>
        <v>-7</v>
      </c>
      <c r="AA196" s="130">
        <f t="shared" si="26"/>
        <v>590016.51999999955</v>
      </c>
      <c r="AB196" s="130">
        <f t="shared" si="27"/>
        <v>51661.239999999991</v>
      </c>
      <c r="AC196" s="131">
        <f t="shared" si="27"/>
        <v>-82021.009999999776</v>
      </c>
    </row>
    <row r="197" spans="1:29" ht="12.75" customHeight="1" x14ac:dyDescent="0.2">
      <c r="A197" s="162" t="s">
        <v>543</v>
      </c>
      <c r="B197" s="163" t="s">
        <v>598</v>
      </c>
      <c r="C197" s="158" t="s">
        <v>597</v>
      </c>
      <c r="D197" s="159">
        <v>1494</v>
      </c>
      <c r="E197" s="160">
        <v>3301833.0799999996</v>
      </c>
      <c r="F197" s="160">
        <v>3156873.0799999996</v>
      </c>
      <c r="G197" s="160">
        <v>144960</v>
      </c>
      <c r="H197" s="160">
        <v>83115</v>
      </c>
      <c r="I197" s="161">
        <v>0</v>
      </c>
      <c r="J197" s="159">
        <v>1783</v>
      </c>
      <c r="K197" s="160">
        <v>3656139.3599999994</v>
      </c>
      <c r="L197" s="160">
        <v>3610899.3599999994</v>
      </c>
      <c r="M197" s="160">
        <v>45240</v>
      </c>
      <c r="N197" s="160">
        <v>93485</v>
      </c>
      <c r="O197" s="161">
        <v>0</v>
      </c>
      <c r="P197" s="159">
        <v>1690</v>
      </c>
      <c r="Q197" s="160">
        <f t="shared" si="29"/>
        <v>3903370.5</v>
      </c>
      <c r="R197" s="160">
        <v>3903370.5</v>
      </c>
      <c r="S197" s="160">
        <v>0</v>
      </c>
      <c r="T197" s="160">
        <v>109135</v>
      </c>
      <c r="U197" s="161">
        <v>0</v>
      </c>
      <c r="V197" s="129">
        <f t="shared" si="24"/>
        <v>196</v>
      </c>
      <c r="W197" s="130">
        <f t="shared" si="24"/>
        <v>601537.42000000039</v>
      </c>
      <c r="X197" s="130">
        <f t="shared" si="25"/>
        <v>26020</v>
      </c>
      <c r="Y197" s="131">
        <f t="shared" si="25"/>
        <v>0</v>
      </c>
      <c r="Z197" s="132">
        <f t="shared" si="26"/>
        <v>-93</v>
      </c>
      <c r="AA197" s="130">
        <f t="shared" si="26"/>
        <v>247231.1400000006</v>
      </c>
      <c r="AB197" s="130">
        <f t="shared" si="27"/>
        <v>15650</v>
      </c>
      <c r="AC197" s="131">
        <f t="shared" si="27"/>
        <v>0</v>
      </c>
    </row>
    <row r="198" spans="1:29" ht="12.75" customHeight="1" x14ac:dyDescent="0.2">
      <c r="A198" s="162" t="s">
        <v>543</v>
      </c>
      <c r="B198" s="163" t="s">
        <v>596</v>
      </c>
      <c r="C198" s="158" t="s">
        <v>595</v>
      </c>
      <c r="D198" s="159">
        <v>3849</v>
      </c>
      <c r="E198" s="160">
        <v>2964041.5499999993</v>
      </c>
      <c r="F198" s="160">
        <v>2828201.5499999993</v>
      </c>
      <c r="G198" s="160">
        <v>135840</v>
      </c>
      <c r="H198" s="160">
        <v>0</v>
      </c>
      <c r="I198" s="161">
        <v>2344040.9900000002</v>
      </c>
      <c r="J198" s="159">
        <v>3889</v>
      </c>
      <c r="K198" s="160">
        <v>3694204.4299999997</v>
      </c>
      <c r="L198" s="160">
        <v>3644404.4299999997</v>
      </c>
      <c r="M198" s="160">
        <v>49800</v>
      </c>
      <c r="N198" s="160">
        <v>0</v>
      </c>
      <c r="O198" s="161">
        <v>2212410.87</v>
      </c>
      <c r="P198" s="159">
        <v>3962</v>
      </c>
      <c r="Q198" s="160">
        <f t="shared" si="29"/>
        <v>4390850.3999999994</v>
      </c>
      <c r="R198" s="160">
        <v>4390850.3999999994</v>
      </c>
      <c r="S198" s="160">
        <v>0</v>
      </c>
      <c r="T198" s="160">
        <v>718</v>
      </c>
      <c r="U198" s="161">
        <v>2533561.2600000007</v>
      </c>
      <c r="V198" s="129">
        <f t="shared" si="24"/>
        <v>113</v>
      </c>
      <c r="W198" s="130">
        <f t="shared" si="24"/>
        <v>1426808.85</v>
      </c>
      <c r="X198" s="130">
        <f t="shared" si="25"/>
        <v>718</v>
      </c>
      <c r="Y198" s="131">
        <f t="shared" si="25"/>
        <v>189520.27000000048</v>
      </c>
      <c r="Z198" s="132">
        <f t="shared" si="26"/>
        <v>73</v>
      </c>
      <c r="AA198" s="130">
        <f t="shared" si="26"/>
        <v>696645.96999999974</v>
      </c>
      <c r="AB198" s="130">
        <f t="shared" si="27"/>
        <v>718</v>
      </c>
      <c r="AC198" s="131">
        <f t="shared" si="27"/>
        <v>321150.3900000006</v>
      </c>
    </row>
    <row r="199" spans="1:29" ht="12.75" customHeight="1" x14ac:dyDescent="0.2">
      <c r="A199" s="162" t="s">
        <v>543</v>
      </c>
      <c r="B199" s="163" t="s">
        <v>594</v>
      </c>
      <c r="C199" s="158" t="s">
        <v>593</v>
      </c>
      <c r="D199" s="159">
        <v>1576</v>
      </c>
      <c r="E199" s="160">
        <v>1976233.9999999998</v>
      </c>
      <c r="F199" s="160">
        <v>1874593.9999999998</v>
      </c>
      <c r="G199" s="160">
        <v>101640</v>
      </c>
      <c r="H199" s="160">
        <v>0</v>
      </c>
      <c r="I199" s="161">
        <v>0</v>
      </c>
      <c r="J199" s="159">
        <v>1680</v>
      </c>
      <c r="K199" s="160">
        <v>2165642.84</v>
      </c>
      <c r="L199" s="160">
        <v>2130362.84</v>
      </c>
      <c r="M199" s="160">
        <v>35280</v>
      </c>
      <c r="N199" s="160">
        <v>0</v>
      </c>
      <c r="O199" s="161">
        <v>0</v>
      </c>
      <c r="P199" s="159">
        <v>1514</v>
      </c>
      <c r="Q199" s="160">
        <f t="shared" si="29"/>
        <v>2244499</v>
      </c>
      <c r="R199" s="160">
        <v>2244499</v>
      </c>
      <c r="S199" s="160">
        <v>0</v>
      </c>
      <c r="T199" s="160">
        <v>0</v>
      </c>
      <c r="U199" s="161">
        <v>0</v>
      </c>
      <c r="V199" s="129">
        <f t="shared" si="24"/>
        <v>-62</v>
      </c>
      <c r="W199" s="130">
        <f t="shared" si="24"/>
        <v>268265.00000000023</v>
      </c>
      <c r="X199" s="130">
        <f t="shared" si="25"/>
        <v>0</v>
      </c>
      <c r="Y199" s="131">
        <f t="shared" si="25"/>
        <v>0</v>
      </c>
      <c r="Z199" s="132">
        <f t="shared" si="26"/>
        <v>-166</v>
      </c>
      <c r="AA199" s="130">
        <f t="shared" si="26"/>
        <v>78856.160000000149</v>
      </c>
      <c r="AB199" s="130">
        <f t="shared" si="27"/>
        <v>0</v>
      </c>
      <c r="AC199" s="131">
        <f t="shared" si="27"/>
        <v>0</v>
      </c>
    </row>
    <row r="200" spans="1:29" ht="12.75" customHeight="1" x14ac:dyDescent="0.2">
      <c r="A200" s="162" t="s">
        <v>543</v>
      </c>
      <c r="B200" s="163" t="s">
        <v>592</v>
      </c>
      <c r="C200" s="158" t="s">
        <v>591</v>
      </c>
      <c r="D200" s="159">
        <v>2958</v>
      </c>
      <c r="E200" s="160">
        <v>3881363.8000000007</v>
      </c>
      <c r="F200" s="160">
        <v>3749603.8000000007</v>
      </c>
      <c r="G200" s="160">
        <v>131760</v>
      </c>
      <c r="H200" s="160">
        <v>106628</v>
      </c>
      <c r="I200" s="161">
        <v>0</v>
      </c>
      <c r="J200" s="159">
        <v>2872</v>
      </c>
      <c r="K200" s="160">
        <v>4072512.2199999997</v>
      </c>
      <c r="L200" s="160">
        <v>4026072.2199999997</v>
      </c>
      <c r="M200" s="160">
        <v>46440</v>
      </c>
      <c r="N200" s="160">
        <v>155218</v>
      </c>
      <c r="O200" s="161">
        <v>0</v>
      </c>
      <c r="P200" s="159">
        <v>2700</v>
      </c>
      <c r="Q200" s="160">
        <f t="shared" si="29"/>
        <v>4379790.790000001</v>
      </c>
      <c r="R200" s="160">
        <v>4379790.790000001</v>
      </c>
      <c r="S200" s="160">
        <v>0</v>
      </c>
      <c r="T200" s="160">
        <v>155444</v>
      </c>
      <c r="U200" s="161">
        <v>0</v>
      </c>
      <c r="V200" s="129">
        <f t="shared" ref="V200:W263" si="30">P200-D200</f>
        <v>-258</v>
      </c>
      <c r="W200" s="130">
        <f t="shared" si="30"/>
        <v>498426.99000000022</v>
      </c>
      <c r="X200" s="130">
        <f t="shared" si="25"/>
        <v>48816</v>
      </c>
      <c r="Y200" s="131">
        <f t="shared" si="25"/>
        <v>0</v>
      </c>
      <c r="Z200" s="132">
        <f t="shared" si="26"/>
        <v>-172</v>
      </c>
      <c r="AA200" s="130">
        <f t="shared" si="26"/>
        <v>307278.57000000123</v>
      </c>
      <c r="AB200" s="130">
        <f t="shared" si="27"/>
        <v>226</v>
      </c>
      <c r="AC200" s="131">
        <f t="shared" si="27"/>
        <v>0</v>
      </c>
    </row>
    <row r="201" spans="1:29" ht="12.75" customHeight="1" x14ac:dyDescent="0.2">
      <c r="A201" s="162" t="s">
        <v>543</v>
      </c>
      <c r="B201" s="163" t="s">
        <v>590</v>
      </c>
      <c r="C201" s="158" t="s">
        <v>589</v>
      </c>
      <c r="D201" s="159">
        <v>687</v>
      </c>
      <c r="E201" s="160">
        <v>937156.02</v>
      </c>
      <c r="F201" s="160">
        <v>886756.02</v>
      </c>
      <c r="G201" s="160">
        <v>50400</v>
      </c>
      <c r="H201" s="160">
        <v>0</v>
      </c>
      <c r="I201" s="161">
        <v>0</v>
      </c>
      <c r="J201" s="159">
        <v>762</v>
      </c>
      <c r="K201" s="160">
        <v>1001394.6600000001</v>
      </c>
      <c r="L201" s="160">
        <v>984234.66000000015</v>
      </c>
      <c r="M201" s="160">
        <v>17160</v>
      </c>
      <c r="N201" s="160">
        <v>0</v>
      </c>
      <c r="O201" s="161">
        <v>0</v>
      </c>
      <c r="P201" s="159">
        <v>713</v>
      </c>
      <c r="Q201" s="160">
        <f t="shared" si="29"/>
        <v>1142714</v>
      </c>
      <c r="R201" s="160">
        <v>1142714</v>
      </c>
      <c r="S201" s="160">
        <v>0</v>
      </c>
      <c r="T201" s="160">
        <v>0</v>
      </c>
      <c r="U201" s="161">
        <v>0</v>
      </c>
      <c r="V201" s="129">
        <f t="shared" si="30"/>
        <v>26</v>
      </c>
      <c r="W201" s="130">
        <f t="shared" si="30"/>
        <v>205557.97999999998</v>
      </c>
      <c r="X201" s="130">
        <f t="shared" si="25"/>
        <v>0</v>
      </c>
      <c r="Y201" s="131">
        <f t="shared" si="25"/>
        <v>0</v>
      </c>
      <c r="Z201" s="132">
        <f t="shared" si="26"/>
        <v>-49</v>
      </c>
      <c r="AA201" s="130">
        <f t="shared" si="26"/>
        <v>141319.33999999985</v>
      </c>
      <c r="AB201" s="130">
        <f t="shared" si="27"/>
        <v>0</v>
      </c>
      <c r="AC201" s="131">
        <f t="shared" si="27"/>
        <v>0</v>
      </c>
    </row>
    <row r="202" spans="1:29" ht="12.75" customHeight="1" x14ac:dyDescent="0.2">
      <c r="A202" s="162" t="s">
        <v>543</v>
      </c>
      <c r="B202" s="163" t="s">
        <v>588</v>
      </c>
      <c r="C202" s="158" t="s">
        <v>587</v>
      </c>
      <c r="D202" s="159">
        <v>218</v>
      </c>
      <c r="E202" s="160">
        <v>565472.4</v>
      </c>
      <c r="F202" s="160">
        <v>526472.4</v>
      </c>
      <c r="G202" s="160">
        <v>39000</v>
      </c>
      <c r="H202" s="160">
        <v>0</v>
      </c>
      <c r="I202" s="161">
        <v>0</v>
      </c>
      <c r="J202" s="159">
        <v>228</v>
      </c>
      <c r="K202" s="160">
        <v>598330.15</v>
      </c>
      <c r="L202" s="160">
        <v>587770.15</v>
      </c>
      <c r="M202" s="160">
        <v>10560</v>
      </c>
      <c r="N202" s="160">
        <v>0</v>
      </c>
      <c r="O202" s="161">
        <v>0</v>
      </c>
      <c r="P202" s="159">
        <v>226</v>
      </c>
      <c r="Q202" s="160">
        <f t="shared" si="29"/>
        <v>606461.25</v>
      </c>
      <c r="R202" s="160">
        <v>606461.25</v>
      </c>
      <c r="S202" s="160">
        <v>0</v>
      </c>
      <c r="T202" s="160">
        <v>0</v>
      </c>
      <c r="U202" s="161">
        <v>0</v>
      </c>
      <c r="V202" s="129">
        <f t="shared" si="30"/>
        <v>8</v>
      </c>
      <c r="W202" s="130">
        <f t="shared" si="30"/>
        <v>40988.849999999977</v>
      </c>
      <c r="X202" s="130">
        <f t="shared" si="25"/>
        <v>0</v>
      </c>
      <c r="Y202" s="131">
        <f t="shared" si="25"/>
        <v>0</v>
      </c>
      <c r="Z202" s="132">
        <f t="shared" si="26"/>
        <v>-2</v>
      </c>
      <c r="AA202" s="130">
        <f t="shared" si="26"/>
        <v>8131.0999999999767</v>
      </c>
      <c r="AB202" s="130">
        <f t="shared" si="27"/>
        <v>0</v>
      </c>
      <c r="AC202" s="131">
        <f t="shared" si="27"/>
        <v>0</v>
      </c>
    </row>
    <row r="203" spans="1:29" ht="12.75" customHeight="1" x14ac:dyDescent="0.2">
      <c r="A203" s="162" t="s">
        <v>543</v>
      </c>
      <c r="B203" s="163" t="s">
        <v>586</v>
      </c>
      <c r="C203" s="158" t="s">
        <v>585</v>
      </c>
      <c r="D203" s="159">
        <v>368</v>
      </c>
      <c r="E203" s="160">
        <v>415245.2</v>
      </c>
      <c r="F203" s="160">
        <v>375285.2</v>
      </c>
      <c r="G203" s="160">
        <v>39960</v>
      </c>
      <c r="H203" s="160">
        <v>0</v>
      </c>
      <c r="I203" s="161">
        <v>0</v>
      </c>
      <c r="J203" s="159">
        <v>309</v>
      </c>
      <c r="K203" s="160">
        <v>406822.6</v>
      </c>
      <c r="L203" s="160">
        <v>391702.6</v>
      </c>
      <c r="M203" s="160">
        <v>15120</v>
      </c>
      <c r="N203" s="160">
        <v>0</v>
      </c>
      <c r="O203" s="161">
        <v>0</v>
      </c>
      <c r="P203" s="159">
        <v>306</v>
      </c>
      <c r="Q203" s="160">
        <f t="shared" si="29"/>
        <v>425991</v>
      </c>
      <c r="R203" s="160">
        <v>425991</v>
      </c>
      <c r="S203" s="160">
        <v>0</v>
      </c>
      <c r="T203" s="160">
        <v>0</v>
      </c>
      <c r="U203" s="161">
        <v>0</v>
      </c>
      <c r="V203" s="129">
        <f t="shared" si="30"/>
        <v>-62</v>
      </c>
      <c r="W203" s="130">
        <f t="shared" si="30"/>
        <v>10745.799999999988</v>
      </c>
      <c r="X203" s="130">
        <f t="shared" si="25"/>
        <v>0</v>
      </c>
      <c r="Y203" s="131">
        <f t="shared" si="25"/>
        <v>0</v>
      </c>
      <c r="Z203" s="132">
        <f t="shared" si="26"/>
        <v>-3</v>
      </c>
      <c r="AA203" s="130">
        <f t="shared" si="26"/>
        <v>19168.400000000023</v>
      </c>
      <c r="AB203" s="130">
        <f t="shared" si="27"/>
        <v>0</v>
      </c>
      <c r="AC203" s="131">
        <f t="shared" si="27"/>
        <v>0</v>
      </c>
    </row>
    <row r="204" spans="1:29" ht="12.75" customHeight="1" x14ac:dyDescent="0.2">
      <c r="A204" s="162" t="s">
        <v>543</v>
      </c>
      <c r="B204" s="163" t="s">
        <v>584</v>
      </c>
      <c r="C204" s="158" t="s">
        <v>583</v>
      </c>
      <c r="D204" s="159">
        <v>2228</v>
      </c>
      <c r="E204" s="160">
        <v>2194015</v>
      </c>
      <c r="F204" s="160">
        <v>2049295</v>
      </c>
      <c r="G204" s="160">
        <v>144720</v>
      </c>
      <c r="H204" s="160">
        <v>0</v>
      </c>
      <c r="I204" s="161">
        <v>0</v>
      </c>
      <c r="J204" s="159">
        <v>2260</v>
      </c>
      <c r="K204" s="160">
        <v>2434859.4699999997</v>
      </c>
      <c r="L204" s="160">
        <v>2383139.4699999997</v>
      </c>
      <c r="M204" s="160">
        <v>51720</v>
      </c>
      <c r="N204" s="160">
        <v>0</v>
      </c>
      <c r="O204" s="161">
        <v>0</v>
      </c>
      <c r="P204" s="159">
        <v>2363</v>
      </c>
      <c r="Q204" s="160">
        <f t="shared" si="29"/>
        <v>2950401.24</v>
      </c>
      <c r="R204" s="160">
        <v>2950401.24</v>
      </c>
      <c r="S204" s="160">
        <v>0</v>
      </c>
      <c r="T204" s="160">
        <v>0</v>
      </c>
      <c r="U204" s="161">
        <v>0</v>
      </c>
      <c r="V204" s="129">
        <f t="shared" si="30"/>
        <v>135</v>
      </c>
      <c r="W204" s="130">
        <f t="shared" si="30"/>
        <v>756386.24000000022</v>
      </c>
      <c r="X204" s="130">
        <f t="shared" si="25"/>
        <v>0</v>
      </c>
      <c r="Y204" s="131">
        <f t="shared" si="25"/>
        <v>0</v>
      </c>
      <c r="Z204" s="132">
        <f t="shared" si="26"/>
        <v>103</v>
      </c>
      <c r="AA204" s="130">
        <f t="shared" si="26"/>
        <v>515541.77000000048</v>
      </c>
      <c r="AB204" s="130">
        <f t="shared" si="27"/>
        <v>0</v>
      </c>
      <c r="AC204" s="131">
        <f t="shared" si="27"/>
        <v>0</v>
      </c>
    </row>
    <row r="205" spans="1:29" ht="12.75" customHeight="1" x14ac:dyDescent="0.2">
      <c r="A205" s="162" t="s">
        <v>543</v>
      </c>
      <c r="B205" s="163" t="s">
        <v>582</v>
      </c>
      <c r="C205" s="158" t="s">
        <v>581</v>
      </c>
      <c r="D205" s="159">
        <v>598</v>
      </c>
      <c r="E205" s="160">
        <v>793905.16</v>
      </c>
      <c r="F205" s="160">
        <v>772305.16</v>
      </c>
      <c r="G205" s="160">
        <v>21600</v>
      </c>
      <c r="H205" s="160">
        <v>0</v>
      </c>
      <c r="I205" s="161">
        <v>0</v>
      </c>
      <c r="J205" s="159">
        <v>634</v>
      </c>
      <c r="K205" s="160">
        <v>844723.44</v>
      </c>
      <c r="L205" s="160">
        <v>837883.44</v>
      </c>
      <c r="M205" s="160">
        <v>6840</v>
      </c>
      <c r="N205" s="160">
        <v>0</v>
      </c>
      <c r="O205" s="161">
        <v>0</v>
      </c>
      <c r="P205" s="159">
        <v>678</v>
      </c>
      <c r="Q205" s="160">
        <f t="shared" si="29"/>
        <v>916483.3</v>
      </c>
      <c r="R205" s="160">
        <v>916483.3</v>
      </c>
      <c r="S205" s="160">
        <v>0</v>
      </c>
      <c r="T205" s="160">
        <v>0</v>
      </c>
      <c r="U205" s="161">
        <v>0</v>
      </c>
      <c r="V205" s="129">
        <f t="shared" si="30"/>
        <v>80</v>
      </c>
      <c r="W205" s="130">
        <f t="shared" si="30"/>
        <v>122578.14000000001</v>
      </c>
      <c r="X205" s="130">
        <f t="shared" si="25"/>
        <v>0</v>
      </c>
      <c r="Y205" s="131">
        <f t="shared" si="25"/>
        <v>0</v>
      </c>
      <c r="Z205" s="132">
        <f t="shared" si="26"/>
        <v>44</v>
      </c>
      <c r="AA205" s="130">
        <f t="shared" si="26"/>
        <v>71759.860000000102</v>
      </c>
      <c r="AB205" s="130">
        <f t="shared" si="27"/>
        <v>0</v>
      </c>
      <c r="AC205" s="131">
        <f t="shared" si="27"/>
        <v>0</v>
      </c>
    </row>
    <row r="206" spans="1:29" ht="12.75" customHeight="1" x14ac:dyDescent="0.2">
      <c r="A206" s="162" t="s">
        <v>543</v>
      </c>
      <c r="B206" s="163" t="s">
        <v>580</v>
      </c>
      <c r="C206" s="158" t="s">
        <v>579</v>
      </c>
      <c r="D206" s="159">
        <v>522</v>
      </c>
      <c r="E206" s="160">
        <v>646538</v>
      </c>
      <c r="F206" s="160">
        <v>606218</v>
      </c>
      <c r="G206" s="160">
        <v>40320</v>
      </c>
      <c r="H206" s="160">
        <v>0</v>
      </c>
      <c r="I206" s="161">
        <v>0</v>
      </c>
      <c r="J206" s="159">
        <v>519</v>
      </c>
      <c r="K206" s="160">
        <v>698172.18</v>
      </c>
      <c r="L206" s="160">
        <v>682932.18</v>
      </c>
      <c r="M206" s="160">
        <v>15240</v>
      </c>
      <c r="N206" s="160">
        <v>0</v>
      </c>
      <c r="O206" s="161">
        <v>0</v>
      </c>
      <c r="P206" s="159">
        <v>441</v>
      </c>
      <c r="Q206" s="160">
        <f t="shared" si="29"/>
        <v>777951</v>
      </c>
      <c r="R206" s="160">
        <v>777951</v>
      </c>
      <c r="S206" s="160">
        <v>0</v>
      </c>
      <c r="T206" s="160">
        <v>0</v>
      </c>
      <c r="U206" s="161">
        <v>0</v>
      </c>
      <c r="V206" s="129">
        <f t="shared" si="30"/>
        <v>-81</v>
      </c>
      <c r="W206" s="130">
        <f t="shared" si="30"/>
        <v>131413</v>
      </c>
      <c r="X206" s="130">
        <f t="shared" si="25"/>
        <v>0</v>
      </c>
      <c r="Y206" s="131">
        <f t="shared" si="25"/>
        <v>0</v>
      </c>
      <c r="Z206" s="132">
        <f t="shared" si="26"/>
        <v>-78</v>
      </c>
      <c r="AA206" s="130">
        <f t="shared" si="26"/>
        <v>79778.819999999949</v>
      </c>
      <c r="AB206" s="130">
        <f t="shared" si="27"/>
        <v>0</v>
      </c>
      <c r="AC206" s="131">
        <f t="shared" si="27"/>
        <v>0</v>
      </c>
    </row>
    <row r="207" spans="1:29" x14ac:dyDescent="0.2">
      <c r="A207" s="162" t="s">
        <v>543</v>
      </c>
      <c r="B207" s="163" t="s">
        <v>578</v>
      </c>
      <c r="C207" s="158" t="s">
        <v>577</v>
      </c>
      <c r="D207" s="159">
        <v>534</v>
      </c>
      <c r="E207" s="160">
        <v>501997.4</v>
      </c>
      <c r="F207" s="160">
        <v>418717.4</v>
      </c>
      <c r="G207" s="160">
        <v>83280</v>
      </c>
      <c r="H207" s="160">
        <v>0</v>
      </c>
      <c r="I207" s="161">
        <v>0</v>
      </c>
      <c r="J207" s="159">
        <v>552</v>
      </c>
      <c r="K207" s="160">
        <v>528720</v>
      </c>
      <c r="L207" s="160">
        <v>501600</v>
      </c>
      <c r="M207" s="160">
        <v>27120</v>
      </c>
      <c r="N207" s="160">
        <v>0</v>
      </c>
      <c r="O207" s="161">
        <v>0</v>
      </c>
      <c r="P207" s="159">
        <v>575</v>
      </c>
      <c r="Q207" s="160">
        <f t="shared" si="29"/>
        <v>562677</v>
      </c>
      <c r="R207" s="160">
        <v>562677</v>
      </c>
      <c r="S207" s="160">
        <v>0</v>
      </c>
      <c r="T207" s="160">
        <v>0</v>
      </c>
      <c r="U207" s="161">
        <v>0</v>
      </c>
      <c r="V207" s="129">
        <f t="shared" si="30"/>
        <v>41</v>
      </c>
      <c r="W207" s="130">
        <f t="shared" si="30"/>
        <v>60679.599999999977</v>
      </c>
      <c r="X207" s="130">
        <f t="shared" si="25"/>
        <v>0</v>
      </c>
      <c r="Y207" s="131">
        <f t="shared" si="25"/>
        <v>0</v>
      </c>
      <c r="Z207" s="132">
        <f t="shared" si="26"/>
        <v>23</v>
      </c>
      <c r="AA207" s="130">
        <f t="shared" si="26"/>
        <v>33957</v>
      </c>
      <c r="AB207" s="130">
        <f t="shared" si="27"/>
        <v>0</v>
      </c>
      <c r="AC207" s="131">
        <f t="shared" si="27"/>
        <v>0</v>
      </c>
    </row>
    <row r="208" spans="1:29" x14ac:dyDescent="0.2">
      <c r="A208" s="162" t="s">
        <v>543</v>
      </c>
      <c r="B208" s="163" t="s">
        <v>576</v>
      </c>
      <c r="C208" s="158" t="s">
        <v>575</v>
      </c>
      <c r="D208" s="159">
        <v>356</v>
      </c>
      <c r="E208" s="160">
        <v>278986.7</v>
      </c>
      <c r="F208" s="160">
        <v>262786.7</v>
      </c>
      <c r="G208" s="160">
        <v>16200</v>
      </c>
      <c r="H208" s="160">
        <v>0</v>
      </c>
      <c r="I208" s="161">
        <v>0</v>
      </c>
      <c r="J208" s="159">
        <v>352</v>
      </c>
      <c r="K208" s="160">
        <v>288618.76</v>
      </c>
      <c r="L208" s="160">
        <v>282858.76</v>
      </c>
      <c r="M208" s="160">
        <v>5760</v>
      </c>
      <c r="N208" s="160">
        <v>0</v>
      </c>
      <c r="O208" s="161">
        <v>0</v>
      </c>
      <c r="P208" s="159">
        <v>303</v>
      </c>
      <c r="Q208" s="160">
        <f t="shared" si="29"/>
        <v>294115.02999999997</v>
      </c>
      <c r="R208" s="160">
        <v>294115.02999999997</v>
      </c>
      <c r="S208" s="160">
        <v>0</v>
      </c>
      <c r="T208" s="160">
        <v>0</v>
      </c>
      <c r="U208" s="161">
        <v>0</v>
      </c>
      <c r="V208" s="129">
        <f t="shared" si="30"/>
        <v>-53</v>
      </c>
      <c r="W208" s="130">
        <f t="shared" si="30"/>
        <v>15128.329999999958</v>
      </c>
      <c r="X208" s="130">
        <f t="shared" si="25"/>
        <v>0</v>
      </c>
      <c r="Y208" s="131">
        <f t="shared" si="25"/>
        <v>0</v>
      </c>
      <c r="Z208" s="132">
        <f t="shared" si="26"/>
        <v>-49</v>
      </c>
      <c r="AA208" s="130">
        <f t="shared" si="26"/>
        <v>5496.2699999999604</v>
      </c>
      <c r="AB208" s="130">
        <f t="shared" si="27"/>
        <v>0</v>
      </c>
      <c r="AC208" s="131">
        <f t="shared" si="27"/>
        <v>0</v>
      </c>
    </row>
    <row r="209" spans="1:29" ht="12.75" customHeight="1" x14ac:dyDescent="0.2">
      <c r="A209" s="162" t="s">
        <v>543</v>
      </c>
      <c r="B209" s="163" t="s">
        <v>574</v>
      </c>
      <c r="C209" s="158" t="s">
        <v>104</v>
      </c>
      <c r="D209" s="159">
        <v>77</v>
      </c>
      <c r="E209" s="160">
        <v>53099.1</v>
      </c>
      <c r="F209" s="160">
        <v>53099.1</v>
      </c>
      <c r="G209" s="160">
        <v>0</v>
      </c>
      <c r="H209" s="160">
        <v>0</v>
      </c>
      <c r="I209" s="161">
        <v>0</v>
      </c>
      <c r="J209" s="159">
        <v>72</v>
      </c>
      <c r="K209" s="160">
        <v>45333.36</v>
      </c>
      <c r="L209" s="160">
        <v>45333.36</v>
      </c>
      <c r="M209" s="160">
        <v>0</v>
      </c>
      <c r="N209" s="160">
        <v>0</v>
      </c>
      <c r="O209" s="161">
        <v>0</v>
      </c>
      <c r="P209" s="159">
        <v>57</v>
      </c>
      <c r="Q209" s="160">
        <f t="shared" si="29"/>
        <v>40741.420000000006</v>
      </c>
      <c r="R209" s="160">
        <v>40741.420000000006</v>
      </c>
      <c r="S209" s="160">
        <v>0</v>
      </c>
      <c r="T209" s="160">
        <v>0</v>
      </c>
      <c r="U209" s="161">
        <v>0</v>
      </c>
      <c r="V209" s="129">
        <f t="shared" si="30"/>
        <v>-20</v>
      </c>
      <c r="W209" s="130">
        <f t="shared" si="30"/>
        <v>-12357.679999999993</v>
      </c>
      <c r="X209" s="130">
        <f t="shared" si="25"/>
        <v>0</v>
      </c>
      <c r="Y209" s="131">
        <f t="shared" si="25"/>
        <v>0</v>
      </c>
      <c r="Z209" s="132">
        <f t="shared" si="26"/>
        <v>-15</v>
      </c>
      <c r="AA209" s="130">
        <f t="shared" si="26"/>
        <v>-4591.9399999999951</v>
      </c>
      <c r="AB209" s="130">
        <f t="shared" si="27"/>
        <v>0</v>
      </c>
      <c r="AC209" s="131">
        <f t="shared" si="27"/>
        <v>0</v>
      </c>
    </row>
    <row r="210" spans="1:29" ht="12.75" customHeight="1" x14ac:dyDescent="0.2">
      <c r="A210" s="162" t="s">
        <v>543</v>
      </c>
      <c r="B210" s="163" t="s">
        <v>573</v>
      </c>
      <c r="C210" s="158" t="s">
        <v>572</v>
      </c>
      <c r="D210" s="159">
        <v>5070</v>
      </c>
      <c r="E210" s="160">
        <v>4854214.25</v>
      </c>
      <c r="F210" s="160">
        <v>4594174.25</v>
      </c>
      <c r="G210" s="160">
        <v>260040</v>
      </c>
      <c r="H210" s="160">
        <v>0</v>
      </c>
      <c r="I210" s="161">
        <v>13601191.100000001</v>
      </c>
      <c r="J210" s="159">
        <v>4984</v>
      </c>
      <c r="K210" s="160">
        <v>4919655.5</v>
      </c>
      <c r="L210" s="160">
        <v>4828575.5</v>
      </c>
      <c r="M210" s="160">
        <v>91080</v>
      </c>
      <c r="N210" s="160">
        <v>0</v>
      </c>
      <c r="O210" s="161">
        <v>15192394.449999999</v>
      </c>
      <c r="P210" s="159">
        <v>4841</v>
      </c>
      <c r="Q210" s="160">
        <f t="shared" si="29"/>
        <v>5101194</v>
      </c>
      <c r="R210" s="160">
        <v>5101194</v>
      </c>
      <c r="S210" s="160">
        <v>0</v>
      </c>
      <c r="T210" s="160">
        <v>0</v>
      </c>
      <c r="U210" s="161">
        <v>15976295.330000002</v>
      </c>
      <c r="V210" s="129">
        <f t="shared" si="30"/>
        <v>-229</v>
      </c>
      <c r="W210" s="130">
        <f t="shared" si="30"/>
        <v>246979.75</v>
      </c>
      <c r="X210" s="130">
        <f t="shared" si="25"/>
        <v>0</v>
      </c>
      <c r="Y210" s="131">
        <f t="shared" si="25"/>
        <v>2375104.2300000004</v>
      </c>
      <c r="Z210" s="132">
        <f t="shared" si="26"/>
        <v>-143</v>
      </c>
      <c r="AA210" s="130">
        <f t="shared" si="26"/>
        <v>181538.5</v>
      </c>
      <c r="AB210" s="130">
        <f t="shared" si="27"/>
        <v>0</v>
      </c>
      <c r="AC210" s="131">
        <f t="shared" si="27"/>
        <v>783900.88000000268</v>
      </c>
    </row>
    <row r="211" spans="1:29" x14ac:dyDescent="0.2">
      <c r="A211" s="162" t="s">
        <v>543</v>
      </c>
      <c r="B211" s="163" t="s">
        <v>571</v>
      </c>
      <c r="C211" s="158" t="s">
        <v>570</v>
      </c>
      <c r="D211" s="159">
        <v>0</v>
      </c>
      <c r="E211" s="160">
        <v>795242</v>
      </c>
      <c r="F211" s="160">
        <v>770042</v>
      </c>
      <c r="G211" s="160">
        <v>25200</v>
      </c>
      <c r="H211" s="160">
        <v>0</v>
      </c>
      <c r="I211" s="161">
        <v>0</v>
      </c>
      <c r="J211" s="159">
        <v>0</v>
      </c>
      <c r="K211" s="160">
        <v>854826</v>
      </c>
      <c r="L211" s="160">
        <v>845586</v>
      </c>
      <c r="M211" s="160">
        <v>9240</v>
      </c>
      <c r="N211" s="160">
        <v>0</v>
      </c>
      <c r="O211" s="161">
        <v>0</v>
      </c>
      <c r="P211" s="159">
        <v>0</v>
      </c>
      <c r="Q211" s="160">
        <f t="shared" si="29"/>
        <v>966840</v>
      </c>
      <c r="R211" s="160">
        <v>966840</v>
      </c>
      <c r="S211" s="160">
        <v>0</v>
      </c>
      <c r="T211" s="160">
        <v>0</v>
      </c>
      <c r="U211" s="161">
        <v>0</v>
      </c>
      <c r="V211" s="129">
        <f t="shared" si="30"/>
        <v>0</v>
      </c>
      <c r="W211" s="130">
        <f t="shared" si="30"/>
        <v>171598</v>
      </c>
      <c r="X211" s="130">
        <f t="shared" si="25"/>
        <v>0</v>
      </c>
      <c r="Y211" s="131">
        <f t="shared" si="25"/>
        <v>0</v>
      </c>
      <c r="Z211" s="132">
        <f t="shared" si="26"/>
        <v>0</v>
      </c>
      <c r="AA211" s="130">
        <f t="shared" si="26"/>
        <v>112014</v>
      </c>
      <c r="AB211" s="130">
        <f t="shared" si="27"/>
        <v>0</v>
      </c>
      <c r="AC211" s="131">
        <f t="shared" si="27"/>
        <v>0</v>
      </c>
    </row>
    <row r="212" spans="1:29" x14ac:dyDescent="0.2">
      <c r="A212" s="162" t="s">
        <v>543</v>
      </c>
      <c r="B212" s="163" t="s">
        <v>569</v>
      </c>
      <c r="C212" s="158" t="s">
        <v>568</v>
      </c>
      <c r="D212" s="159">
        <v>0</v>
      </c>
      <c r="E212" s="160">
        <v>353010</v>
      </c>
      <c r="F212" s="160">
        <v>342210</v>
      </c>
      <c r="G212" s="160">
        <v>10800</v>
      </c>
      <c r="H212" s="160">
        <v>0</v>
      </c>
      <c r="I212" s="161">
        <v>0</v>
      </c>
      <c r="J212" s="159">
        <v>0</v>
      </c>
      <c r="K212" s="160">
        <v>329496</v>
      </c>
      <c r="L212" s="160">
        <v>325536</v>
      </c>
      <c r="M212" s="160">
        <v>3960</v>
      </c>
      <c r="N212" s="160">
        <v>0</v>
      </c>
      <c r="O212" s="161">
        <v>0</v>
      </c>
      <c r="P212" s="159">
        <v>0</v>
      </c>
      <c r="Q212" s="160">
        <f t="shared" si="29"/>
        <v>386320</v>
      </c>
      <c r="R212" s="160">
        <v>386320</v>
      </c>
      <c r="S212" s="160">
        <v>0</v>
      </c>
      <c r="T212" s="160">
        <v>0</v>
      </c>
      <c r="U212" s="161">
        <v>0</v>
      </c>
      <c r="V212" s="129">
        <f t="shared" si="30"/>
        <v>0</v>
      </c>
      <c r="W212" s="130">
        <f t="shared" si="30"/>
        <v>33310</v>
      </c>
      <c r="X212" s="130">
        <f t="shared" si="25"/>
        <v>0</v>
      </c>
      <c r="Y212" s="131">
        <f t="shared" si="25"/>
        <v>0</v>
      </c>
      <c r="Z212" s="132">
        <f t="shared" si="26"/>
        <v>0</v>
      </c>
      <c r="AA212" s="130">
        <f t="shared" si="26"/>
        <v>56824</v>
      </c>
      <c r="AB212" s="130">
        <f t="shared" si="27"/>
        <v>0</v>
      </c>
      <c r="AC212" s="131">
        <f t="shared" si="27"/>
        <v>0</v>
      </c>
    </row>
    <row r="213" spans="1:29" x14ac:dyDescent="0.2">
      <c r="A213" s="162" t="s">
        <v>543</v>
      </c>
      <c r="B213" s="163" t="s">
        <v>567</v>
      </c>
      <c r="C213" s="158" t="s">
        <v>566</v>
      </c>
      <c r="D213" s="159">
        <v>902</v>
      </c>
      <c r="E213" s="160">
        <v>955787.32</v>
      </c>
      <c r="F213" s="160">
        <v>798587.32</v>
      </c>
      <c r="G213" s="160">
        <v>157200</v>
      </c>
      <c r="H213" s="160">
        <v>0</v>
      </c>
      <c r="I213" s="161">
        <v>0</v>
      </c>
      <c r="J213" s="159">
        <v>893</v>
      </c>
      <c r="K213" s="160">
        <v>960858.22</v>
      </c>
      <c r="L213" s="160">
        <v>906258.22</v>
      </c>
      <c r="M213" s="160">
        <v>54600</v>
      </c>
      <c r="N213" s="160">
        <v>1200</v>
      </c>
      <c r="O213" s="161">
        <v>0</v>
      </c>
      <c r="P213" s="159">
        <v>795</v>
      </c>
      <c r="Q213" s="160">
        <f t="shared" si="29"/>
        <v>857051.87</v>
      </c>
      <c r="R213" s="160">
        <v>857051.87</v>
      </c>
      <c r="S213" s="160">
        <v>0</v>
      </c>
      <c r="T213" s="160">
        <v>2320</v>
      </c>
      <c r="U213" s="161">
        <v>0</v>
      </c>
      <c r="V213" s="129">
        <f t="shared" si="30"/>
        <v>-107</v>
      </c>
      <c r="W213" s="130">
        <f t="shared" si="30"/>
        <v>-98735.449999999953</v>
      </c>
      <c r="X213" s="130">
        <f t="shared" si="25"/>
        <v>2320</v>
      </c>
      <c r="Y213" s="131">
        <f t="shared" si="25"/>
        <v>0</v>
      </c>
      <c r="Z213" s="132">
        <f t="shared" si="26"/>
        <v>-98</v>
      </c>
      <c r="AA213" s="130">
        <f t="shared" si="26"/>
        <v>-103806.34999999998</v>
      </c>
      <c r="AB213" s="130">
        <f t="shared" si="27"/>
        <v>1120</v>
      </c>
      <c r="AC213" s="131">
        <f t="shared" si="27"/>
        <v>0</v>
      </c>
    </row>
    <row r="214" spans="1:29" ht="12.75" customHeight="1" x14ac:dyDescent="0.2">
      <c r="A214" s="162" t="s">
        <v>543</v>
      </c>
      <c r="B214" s="163" t="s">
        <v>565</v>
      </c>
      <c r="C214" s="158" t="s">
        <v>564</v>
      </c>
      <c r="D214" s="159">
        <v>834</v>
      </c>
      <c r="E214" s="160">
        <v>867021.14</v>
      </c>
      <c r="F214" s="160">
        <v>750501.14</v>
      </c>
      <c r="G214" s="160">
        <v>116520</v>
      </c>
      <c r="H214" s="160">
        <v>0</v>
      </c>
      <c r="I214" s="161">
        <v>0</v>
      </c>
      <c r="J214" s="159">
        <v>830</v>
      </c>
      <c r="K214" s="160">
        <v>731581.33</v>
      </c>
      <c r="L214" s="160">
        <v>684901.33</v>
      </c>
      <c r="M214" s="160">
        <v>46680</v>
      </c>
      <c r="N214" s="160">
        <v>0</v>
      </c>
      <c r="O214" s="161">
        <v>0</v>
      </c>
      <c r="P214" s="159">
        <v>844</v>
      </c>
      <c r="Q214" s="160">
        <f t="shared" si="29"/>
        <v>797718.87000000011</v>
      </c>
      <c r="R214" s="160">
        <v>797718.87000000011</v>
      </c>
      <c r="S214" s="160">
        <v>0</v>
      </c>
      <c r="T214" s="160">
        <v>0</v>
      </c>
      <c r="U214" s="161">
        <v>0</v>
      </c>
      <c r="V214" s="129">
        <f t="shared" si="30"/>
        <v>10</v>
      </c>
      <c r="W214" s="130">
        <f t="shared" si="30"/>
        <v>-69302.269999999902</v>
      </c>
      <c r="X214" s="130">
        <f t="shared" si="25"/>
        <v>0</v>
      </c>
      <c r="Y214" s="131">
        <f t="shared" si="25"/>
        <v>0</v>
      </c>
      <c r="Z214" s="132">
        <f t="shared" si="26"/>
        <v>14</v>
      </c>
      <c r="AA214" s="130">
        <f t="shared" si="26"/>
        <v>66137.540000000154</v>
      </c>
      <c r="AB214" s="130">
        <f t="shared" si="27"/>
        <v>0</v>
      </c>
      <c r="AC214" s="131">
        <f t="shared" si="27"/>
        <v>0</v>
      </c>
    </row>
    <row r="215" spans="1:29" x14ac:dyDescent="0.2">
      <c r="A215" s="162" t="s">
        <v>543</v>
      </c>
      <c r="B215" s="163" t="s">
        <v>563</v>
      </c>
      <c r="C215" s="158" t="s">
        <v>176</v>
      </c>
      <c r="D215" s="159">
        <v>1539</v>
      </c>
      <c r="E215" s="160">
        <v>1378903.2</v>
      </c>
      <c r="F215" s="160">
        <v>1232143.2</v>
      </c>
      <c r="G215" s="160">
        <v>146760</v>
      </c>
      <c r="H215" s="160">
        <v>0</v>
      </c>
      <c r="I215" s="161">
        <v>0</v>
      </c>
      <c r="J215" s="159">
        <v>1519</v>
      </c>
      <c r="K215" s="160">
        <v>1398656.98</v>
      </c>
      <c r="L215" s="160">
        <v>1347776.98</v>
      </c>
      <c r="M215" s="160">
        <v>50880</v>
      </c>
      <c r="N215" s="160">
        <v>0</v>
      </c>
      <c r="O215" s="161">
        <v>0</v>
      </c>
      <c r="P215" s="159">
        <v>1620</v>
      </c>
      <c r="Q215" s="160">
        <f t="shared" si="29"/>
        <v>1644571.73</v>
      </c>
      <c r="R215" s="160">
        <v>1644571.73</v>
      </c>
      <c r="S215" s="160">
        <v>0</v>
      </c>
      <c r="T215" s="160">
        <v>0</v>
      </c>
      <c r="U215" s="161">
        <v>0</v>
      </c>
      <c r="V215" s="129">
        <f t="shared" si="30"/>
        <v>81</v>
      </c>
      <c r="W215" s="130">
        <f t="shared" si="30"/>
        <v>265668.53000000003</v>
      </c>
      <c r="X215" s="130">
        <f t="shared" ref="X215:Y278" si="31">T215-H215</f>
        <v>0</v>
      </c>
      <c r="Y215" s="131">
        <f t="shared" si="31"/>
        <v>0</v>
      </c>
      <c r="Z215" s="132">
        <f t="shared" ref="Z215:AA278" si="32">IFERROR((P215-J215),"")</f>
        <v>101</v>
      </c>
      <c r="AA215" s="130">
        <f t="shared" si="32"/>
        <v>245914.75</v>
      </c>
      <c r="AB215" s="130">
        <f t="shared" ref="AB215:AC278" si="33">IFERROR((T215-N215),"")</f>
        <v>0</v>
      </c>
      <c r="AC215" s="131">
        <f t="shared" si="33"/>
        <v>0</v>
      </c>
    </row>
    <row r="216" spans="1:29" ht="12.75" customHeight="1" x14ac:dyDescent="0.2">
      <c r="A216" s="162" t="s">
        <v>543</v>
      </c>
      <c r="B216" s="163" t="s">
        <v>562</v>
      </c>
      <c r="C216" s="158" t="s">
        <v>561</v>
      </c>
      <c r="D216" s="159">
        <v>0</v>
      </c>
      <c r="E216" s="160">
        <v>4140</v>
      </c>
      <c r="F216" s="160">
        <v>4140</v>
      </c>
      <c r="G216" s="160">
        <v>0</v>
      </c>
      <c r="H216" s="160">
        <v>0</v>
      </c>
      <c r="I216" s="161">
        <v>0</v>
      </c>
      <c r="J216" s="159">
        <v>0</v>
      </c>
      <c r="K216" s="160">
        <v>4634</v>
      </c>
      <c r="L216" s="160">
        <v>4634</v>
      </c>
      <c r="M216" s="160">
        <v>0</v>
      </c>
      <c r="N216" s="160">
        <v>0</v>
      </c>
      <c r="O216" s="161">
        <v>0</v>
      </c>
      <c r="P216" s="159">
        <v>0</v>
      </c>
      <c r="Q216" s="160">
        <f t="shared" si="29"/>
        <v>5090</v>
      </c>
      <c r="R216" s="160">
        <v>5090</v>
      </c>
      <c r="S216" s="160">
        <v>0</v>
      </c>
      <c r="T216" s="160">
        <v>0</v>
      </c>
      <c r="U216" s="161">
        <v>0</v>
      </c>
      <c r="V216" s="129">
        <f t="shared" si="30"/>
        <v>0</v>
      </c>
      <c r="W216" s="130">
        <f t="shared" si="30"/>
        <v>950</v>
      </c>
      <c r="X216" s="130">
        <f t="shared" si="31"/>
        <v>0</v>
      </c>
      <c r="Y216" s="131">
        <f t="shared" si="31"/>
        <v>0</v>
      </c>
      <c r="Z216" s="132">
        <f t="shared" si="32"/>
        <v>0</v>
      </c>
      <c r="AA216" s="130">
        <f t="shared" si="32"/>
        <v>456</v>
      </c>
      <c r="AB216" s="130">
        <f t="shared" si="33"/>
        <v>0</v>
      </c>
      <c r="AC216" s="131">
        <f t="shared" si="33"/>
        <v>0</v>
      </c>
    </row>
    <row r="217" spans="1:29" x14ac:dyDescent="0.2">
      <c r="A217" s="162" t="s">
        <v>543</v>
      </c>
      <c r="B217" s="163" t="s">
        <v>560</v>
      </c>
      <c r="C217" s="158" t="s">
        <v>171</v>
      </c>
      <c r="D217" s="159">
        <v>626</v>
      </c>
      <c r="E217" s="160">
        <v>552396.60000000009</v>
      </c>
      <c r="F217" s="160">
        <v>500316.60000000003</v>
      </c>
      <c r="G217" s="160">
        <v>52080</v>
      </c>
      <c r="H217" s="160">
        <v>0</v>
      </c>
      <c r="I217" s="161">
        <v>0</v>
      </c>
      <c r="J217" s="159">
        <v>656</v>
      </c>
      <c r="K217" s="160">
        <v>569541.4</v>
      </c>
      <c r="L217" s="160">
        <v>555741.4</v>
      </c>
      <c r="M217" s="160">
        <v>13800</v>
      </c>
      <c r="N217" s="160">
        <v>0</v>
      </c>
      <c r="O217" s="161">
        <v>0</v>
      </c>
      <c r="P217" s="159">
        <v>707</v>
      </c>
      <c r="Q217" s="160">
        <f t="shared" si="29"/>
        <v>604416</v>
      </c>
      <c r="R217" s="160">
        <v>604416</v>
      </c>
      <c r="S217" s="160">
        <v>0</v>
      </c>
      <c r="T217" s="160">
        <v>0</v>
      </c>
      <c r="U217" s="161">
        <v>0</v>
      </c>
      <c r="V217" s="129">
        <f t="shared" si="30"/>
        <v>81</v>
      </c>
      <c r="W217" s="130">
        <f t="shared" si="30"/>
        <v>52019.399999999907</v>
      </c>
      <c r="X217" s="130">
        <f t="shared" si="31"/>
        <v>0</v>
      </c>
      <c r="Y217" s="131">
        <f t="shared" si="31"/>
        <v>0</v>
      </c>
      <c r="Z217" s="132">
        <f t="shared" si="32"/>
        <v>51</v>
      </c>
      <c r="AA217" s="130">
        <f t="shared" si="32"/>
        <v>34874.599999999977</v>
      </c>
      <c r="AB217" s="130">
        <f t="shared" si="33"/>
        <v>0</v>
      </c>
      <c r="AC217" s="131">
        <f t="shared" si="33"/>
        <v>0</v>
      </c>
    </row>
    <row r="218" spans="1:29" x14ac:dyDescent="0.2">
      <c r="A218" s="162" t="s">
        <v>543</v>
      </c>
      <c r="B218" s="163" t="s">
        <v>559</v>
      </c>
      <c r="C218" s="158" t="s">
        <v>558</v>
      </c>
      <c r="D218" s="159">
        <v>0</v>
      </c>
      <c r="E218" s="160">
        <v>166780</v>
      </c>
      <c r="F218" s="160">
        <v>166780</v>
      </c>
      <c r="G218" s="160">
        <v>0</v>
      </c>
      <c r="H218" s="160">
        <v>0</v>
      </c>
      <c r="I218" s="161">
        <v>0</v>
      </c>
      <c r="J218" s="159">
        <v>0</v>
      </c>
      <c r="K218" s="160">
        <v>204338</v>
      </c>
      <c r="L218" s="160">
        <v>204338</v>
      </c>
      <c r="M218" s="160">
        <v>0</v>
      </c>
      <c r="N218" s="160">
        <v>0</v>
      </c>
      <c r="O218" s="161">
        <v>0</v>
      </c>
      <c r="P218" s="159">
        <v>0</v>
      </c>
      <c r="Q218" s="160">
        <f t="shared" ref="Q218:Q220" si="34">SUM(R218:S218)</f>
        <v>214928</v>
      </c>
      <c r="R218" s="160">
        <v>214928</v>
      </c>
      <c r="S218" s="160">
        <v>0</v>
      </c>
      <c r="T218" s="160">
        <v>0</v>
      </c>
      <c r="U218" s="161">
        <v>0</v>
      </c>
      <c r="V218" s="129">
        <f t="shared" si="30"/>
        <v>0</v>
      </c>
      <c r="W218" s="130">
        <f t="shared" si="30"/>
        <v>48148</v>
      </c>
      <c r="X218" s="130">
        <f t="shared" si="31"/>
        <v>0</v>
      </c>
      <c r="Y218" s="131">
        <f t="shared" si="31"/>
        <v>0</v>
      </c>
      <c r="Z218" s="132">
        <f t="shared" si="32"/>
        <v>0</v>
      </c>
      <c r="AA218" s="130">
        <f t="shared" si="32"/>
        <v>10590</v>
      </c>
      <c r="AB218" s="130">
        <f t="shared" si="33"/>
        <v>0</v>
      </c>
      <c r="AC218" s="131">
        <f t="shared" si="33"/>
        <v>0</v>
      </c>
    </row>
    <row r="219" spans="1:29" x14ac:dyDescent="0.2">
      <c r="A219" s="162" t="s">
        <v>543</v>
      </c>
      <c r="B219" s="163" t="s">
        <v>557</v>
      </c>
      <c r="C219" s="158" t="s">
        <v>556</v>
      </c>
      <c r="D219" s="159">
        <v>1324</v>
      </c>
      <c r="E219" s="160">
        <v>986574</v>
      </c>
      <c r="F219" s="160">
        <v>891534</v>
      </c>
      <c r="G219" s="160">
        <v>95040</v>
      </c>
      <c r="H219" s="160">
        <v>718</v>
      </c>
      <c r="I219" s="161">
        <v>1539951.46</v>
      </c>
      <c r="J219" s="159">
        <v>1546</v>
      </c>
      <c r="K219" s="160">
        <v>1286609.4699999997</v>
      </c>
      <c r="L219" s="160">
        <v>1254329.4699999997</v>
      </c>
      <c r="M219" s="160">
        <v>32280</v>
      </c>
      <c r="N219" s="160">
        <v>359</v>
      </c>
      <c r="O219" s="161">
        <v>1908675.95</v>
      </c>
      <c r="P219" s="159">
        <v>1572</v>
      </c>
      <c r="Q219" s="160">
        <f t="shared" si="34"/>
        <v>1368121.6500000001</v>
      </c>
      <c r="R219" s="160">
        <v>1368121.6500000001</v>
      </c>
      <c r="S219" s="160">
        <v>0</v>
      </c>
      <c r="T219" s="160">
        <v>718</v>
      </c>
      <c r="U219" s="161">
        <v>2158405.9499999997</v>
      </c>
      <c r="V219" s="129">
        <f t="shared" si="30"/>
        <v>248</v>
      </c>
      <c r="W219" s="130">
        <f t="shared" si="30"/>
        <v>381547.65000000014</v>
      </c>
      <c r="X219" s="130">
        <f t="shared" si="31"/>
        <v>0</v>
      </c>
      <c r="Y219" s="131">
        <f t="shared" si="31"/>
        <v>618454.48999999976</v>
      </c>
      <c r="Z219" s="132">
        <f t="shared" si="32"/>
        <v>26</v>
      </c>
      <c r="AA219" s="130">
        <f t="shared" si="32"/>
        <v>81512.1800000004</v>
      </c>
      <c r="AB219" s="130">
        <f t="shared" si="33"/>
        <v>359</v>
      </c>
      <c r="AC219" s="131">
        <f t="shared" si="33"/>
        <v>249729.99999999977</v>
      </c>
    </row>
    <row r="220" spans="1:29" x14ac:dyDescent="0.2">
      <c r="A220" s="162" t="s">
        <v>543</v>
      </c>
      <c r="B220" s="163" t="s">
        <v>555</v>
      </c>
      <c r="C220" s="158" t="s">
        <v>554</v>
      </c>
      <c r="D220" s="159">
        <v>978</v>
      </c>
      <c r="E220" s="160">
        <v>436984.7</v>
      </c>
      <c r="F220" s="160">
        <v>384424.7</v>
      </c>
      <c r="G220" s="160">
        <v>52560</v>
      </c>
      <c r="H220" s="160">
        <v>0</v>
      </c>
      <c r="I220" s="161">
        <v>0</v>
      </c>
      <c r="J220" s="159">
        <v>1069</v>
      </c>
      <c r="K220" s="160">
        <v>461608.69999999995</v>
      </c>
      <c r="L220" s="160">
        <v>442288.69999999995</v>
      </c>
      <c r="M220" s="160">
        <v>19320</v>
      </c>
      <c r="N220" s="160">
        <v>0</v>
      </c>
      <c r="O220" s="161">
        <v>0</v>
      </c>
      <c r="P220" s="159">
        <v>1057</v>
      </c>
      <c r="Q220" s="160">
        <f t="shared" si="34"/>
        <v>480086.16</v>
      </c>
      <c r="R220" s="160">
        <v>480086.16</v>
      </c>
      <c r="S220" s="160">
        <v>0</v>
      </c>
      <c r="T220" s="160">
        <v>0</v>
      </c>
      <c r="U220" s="161">
        <v>0</v>
      </c>
      <c r="V220" s="129">
        <f t="shared" si="30"/>
        <v>79</v>
      </c>
      <c r="W220" s="130">
        <f t="shared" si="30"/>
        <v>43101.459999999963</v>
      </c>
      <c r="X220" s="130">
        <f t="shared" si="31"/>
        <v>0</v>
      </c>
      <c r="Y220" s="131">
        <f t="shared" si="31"/>
        <v>0</v>
      </c>
      <c r="Z220" s="132">
        <f t="shared" si="32"/>
        <v>-12</v>
      </c>
      <c r="AA220" s="130">
        <f t="shared" si="32"/>
        <v>18477.460000000021</v>
      </c>
      <c r="AB220" s="130">
        <f t="shared" si="33"/>
        <v>0</v>
      </c>
      <c r="AC220" s="131">
        <f t="shared" si="33"/>
        <v>0</v>
      </c>
    </row>
    <row r="221" spans="1:29" x14ac:dyDescent="0.2">
      <c r="A221" s="162" t="s">
        <v>543</v>
      </c>
      <c r="B221" s="163" t="s">
        <v>553</v>
      </c>
      <c r="C221" s="166" t="s">
        <v>552</v>
      </c>
      <c r="D221" s="167">
        <v>0</v>
      </c>
      <c r="E221" s="168">
        <v>0</v>
      </c>
      <c r="F221" s="168">
        <v>0</v>
      </c>
      <c r="G221" s="168">
        <v>0</v>
      </c>
      <c r="H221" s="168">
        <v>0</v>
      </c>
      <c r="I221" s="169">
        <v>0</v>
      </c>
      <c r="J221" s="167">
        <v>0</v>
      </c>
      <c r="K221" s="168">
        <v>0</v>
      </c>
      <c r="L221" s="168">
        <v>0</v>
      </c>
      <c r="M221" s="168">
        <v>0</v>
      </c>
      <c r="N221" s="168">
        <v>0</v>
      </c>
      <c r="O221" s="169">
        <v>0</v>
      </c>
      <c r="P221" s="167">
        <v>545</v>
      </c>
      <c r="Q221" s="168"/>
      <c r="R221" s="168">
        <v>148432</v>
      </c>
      <c r="S221" s="168">
        <v>0</v>
      </c>
      <c r="T221" s="168">
        <v>0</v>
      </c>
      <c r="U221" s="169">
        <v>0</v>
      </c>
      <c r="V221" s="129">
        <f t="shared" si="30"/>
        <v>545</v>
      </c>
      <c r="W221" s="130">
        <f t="shared" si="30"/>
        <v>0</v>
      </c>
      <c r="X221" s="130">
        <f t="shared" si="31"/>
        <v>0</v>
      </c>
      <c r="Y221" s="131">
        <f t="shared" si="31"/>
        <v>0</v>
      </c>
      <c r="Z221" s="132">
        <f t="shared" si="32"/>
        <v>545</v>
      </c>
      <c r="AA221" s="130">
        <f t="shared" si="32"/>
        <v>0</v>
      </c>
      <c r="AB221" s="130">
        <f t="shared" si="33"/>
        <v>0</v>
      </c>
      <c r="AC221" s="131">
        <f t="shared" si="33"/>
        <v>0</v>
      </c>
    </row>
    <row r="222" spans="1:29" x14ac:dyDescent="0.2">
      <c r="A222" s="162" t="s">
        <v>543</v>
      </c>
      <c r="B222" s="163" t="s">
        <v>551</v>
      </c>
      <c r="C222" s="158" t="s">
        <v>550</v>
      </c>
      <c r="D222" s="159">
        <v>1074</v>
      </c>
      <c r="E222" s="160">
        <v>462926.5</v>
      </c>
      <c r="F222" s="160">
        <v>425126.5</v>
      </c>
      <c r="G222" s="160">
        <v>37800</v>
      </c>
      <c r="H222" s="160">
        <v>0</v>
      </c>
      <c r="I222" s="161">
        <v>0</v>
      </c>
      <c r="J222" s="159">
        <v>1080</v>
      </c>
      <c r="K222" s="160">
        <v>450560.6</v>
      </c>
      <c r="L222" s="160">
        <v>438080.6</v>
      </c>
      <c r="M222" s="160">
        <v>12480</v>
      </c>
      <c r="N222" s="160">
        <v>0</v>
      </c>
      <c r="O222" s="161">
        <v>0</v>
      </c>
      <c r="P222" s="159">
        <v>845</v>
      </c>
      <c r="Q222" s="160">
        <f t="shared" ref="Q222:Q253" si="35">SUM(R222:S222)</f>
        <v>382031.19999999995</v>
      </c>
      <c r="R222" s="160">
        <v>382031.19999999995</v>
      </c>
      <c r="S222" s="160">
        <v>0</v>
      </c>
      <c r="T222" s="160">
        <v>0</v>
      </c>
      <c r="U222" s="161">
        <v>0</v>
      </c>
      <c r="V222" s="129">
        <f t="shared" si="30"/>
        <v>-229</v>
      </c>
      <c r="W222" s="130">
        <f t="shared" si="30"/>
        <v>-80895.300000000047</v>
      </c>
      <c r="X222" s="130">
        <f t="shared" si="31"/>
        <v>0</v>
      </c>
      <c r="Y222" s="131">
        <f t="shared" si="31"/>
        <v>0</v>
      </c>
      <c r="Z222" s="132">
        <f t="shared" si="32"/>
        <v>-235</v>
      </c>
      <c r="AA222" s="130">
        <f t="shared" si="32"/>
        <v>-68529.400000000023</v>
      </c>
      <c r="AB222" s="130">
        <f t="shared" si="33"/>
        <v>0</v>
      </c>
      <c r="AC222" s="131">
        <f t="shared" si="33"/>
        <v>0</v>
      </c>
    </row>
    <row r="223" spans="1:29" x14ac:dyDescent="0.2">
      <c r="A223" s="162" t="s">
        <v>543</v>
      </c>
      <c r="B223" s="163" t="s">
        <v>549</v>
      </c>
      <c r="C223" s="158" t="s">
        <v>548</v>
      </c>
      <c r="D223" s="159">
        <v>586</v>
      </c>
      <c r="E223" s="160">
        <v>163992</v>
      </c>
      <c r="F223" s="160">
        <v>148032</v>
      </c>
      <c r="G223" s="160">
        <v>15960</v>
      </c>
      <c r="H223" s="160">
        <v>0</v>
      </c>
      <c r="I223" s="161">
        <v>0</v>
      </c>
      <c r="J223" s="159">
        <v>717</v>
      </c>
      <c r="K223" s="160">
        <v>233331.8</v>
      </c>
      <c r="L223" s="160">
        <v>228051.8</v>
      </c>
      <c r="M223" s="160">
        <v>5280</v>
      </c>
      <c r="N223" s="160">
        <v>0</v>
      </c>
      <c r="O223" s="161">
        <v>0</v>
      </c>
      <c r="P223" s="159">
        <v>181</v>
      </c>
      <c r="Q223" s="160">
        <f t="shared" si="35"/>
        <v>73085.999999999985</v>
      </c>
      <c r="R223" s="160">
        <v>73085.999999999985</v>
      </c>
      <c r="S223" s="160">
        <v>0</v>
      </c>
      <c r="T223" s="160">
        <v>0</v>
      </c>
      <c r="U223" s="161">
        <v>0</v>
      </c>
      <c r="V223" s="129">
        <f t="shared" si="30"/>
        <v>-405</v>
      </c>
      <c r="W223" s="130">
        <f t="shared" si="30"/>
        <v>-90906.000000000015</v>
      </c>
      <c r="X223" s="130">
        <f t="shared" si="31"/>
        <v>0</v>
      </c>
      <c r="Y223" s="131">
        <f t="shared" si="31"/>
        <v>0</v>
      </c>
      <c r="Z223" s="132">
        <f t="shared" si="32"/>
        <v>-536</v>
      </c>
      <c r="AA223" s="130">
        <f t="shared" si="32"/>
        <v>-160245.79999999999</v>
      </c>
      <c r="AB223" s="130">
        <f t="shared" si="33"/>
        <v>0</v>
      </c>
      <c r="AC223" s="131">
        <f t="shared" si="33"/>
        <v>0</v>
      </c>
    </row>
    <row r="224" spans="1:29" x14ac:dyDescent="0.2">
      <c r="A224" s="162" t="s">
        <v>543</v>
      </c>
      <c r="B224" s="163" t="s">
        <v>547</v>
      </c>
      <c r="C224" s="158" t="s">
        <v>546</v>
      </c>
      <c r="D224" s="159">
        <v>1103</v>
      </c>
      <c r="E224" s="160">
        <v>463523.19999999995</v>
      </c>
      <c r="F224" s="160">
        <v>437843.19999999995</v>
      </c>
      <c r="G224" s="160">
        <v>25680</v>
      </c>
      <c r="H224" s="160">
        <v>0</v>
      </c>
      <c r="I224" s="161">
        <v>0</v>
      </c>
      <c r="J224" s="159">
        <v>744</v>
      </c>
      <c r="K224" s="160">
        <v>316513.06000000006</v>
      </c>
      <c r="L224" s="160">
        <v>307153.06000000006</v>
      </c>
      <c r="M224" s="160">
        <v>9360</v>
      </c>
      <c r="N224" s="160">
        <v>0</v>
      </c>
      <c r="O224" s="161">
        <v>0</v>
      </c>
      <c r="P224" s="159">
        <v>756</v>
      </c>
      <c r="Q224" s="160">
        <f t="shared" si="35"/>
        <v>340930.16</v>
      </c>
      <c r="R224" s="160">
        <v>340930.16</v>
      </c>
      <c r="S224" s="160">
        <v>0</v>
      </c>
      <c r="T224" s="160">
        <v>0</v>
      </c>
      <c r="U224" s="161">
        <v>0</v>
      </c>
      <c r="V224" s="129">
        <f t="shared" si="30"/>
        <v>-347</v>
      </c>
      <c r="W224" s="130">
        <f t="shared" si="30"/>
        <v>-122593.03999999998</v>
      </c>
      <c r="X224" s="130">
        <f t="shared" si="31"/>
        <v>0</v>
      </c>
      <c r="Y224" s="131">
        <f t="shared" si="31"/>
        <v>0</v>
      </c>
      <c r="Z224" s="132">
        <f t="shared" si="32"/>
        <v>12</v>
      </c>
      <c r="AA224" s="130">
        <f t="shared" si="32"/>
        <v>24417.099999999919</v>
      </c>
      <c r="AB224" s="130">
        <f t="shared" si="33"/>
        <v>0</v>
      </c>
      <c r="AC224" s="131">
        <f t="shared" si="33"/>
        <v>0</v>
      </c>
    </row>
    <row r="225" spans="1:29" ht="12.75" customHeight="1" x14ac:dyDescent="0.2">
      <c r="A225" s="162" t="s">
        <v>543</v>
      </c>
      <c r="B225" s="163" t="s">
        <v>545</v>
      </c>
      <c r="C225" s="158" t="s">
        <v>544</v>
      </c>
      <c r="D225" s="159">
        <v>500</v>
      </c>
      <c r="E225" s="160">
        <v>146394</v>
      </c>
      <c r="F225" s="160">
        <v>119394</v>
      </c>
      <c r="G225" s="160">
        <v>27000</v>
      </c>
      <c r="H225" s="160">
        <v>0</v>
      </c>
      <c r="I225" s="161">
        <v>0</v>
      </c>
      <c r="J225" s="159">
        <v>460</v>
      </c>
      <c r="K225" s="160">
        <v>134001.4</v>
      </c>
      <c r="L225" s="160">
        <v>124641.4</v>
      </c>
      <c r="M225" s="160">
        <v>9360</v>
      </c>
      <c r="N225" s="160">
        <v>0</v>
      </c>
      <c r="O225" s="161">
        <v>0</v>
      </c>
      <c r="P225" s="159">
        <v>458</v>
      </c>
      <c r="Q225" s="160">
        <f t="shared" si="35"/>
        <v>125120.42</v>
      </c>
      <c r="R225" s="160">
        <v>125120.42</v>
      </c>
      <c r="S225" s="160">
        <v>0</v>
      </c>
      <c r="T225" s="160">
        <v>0</v>
      </c>
      <c r="U225" s="161">
        <v>0</v>
      </c>
      <c r="V225" s="129">
        <f t="shared" si="30"/>
        <v>-42</v>
      </c>
      <c r="W225" s="130">
        <f t="shared" si="30"/>
        <v>-21273.58</v>
      </c>
      <c r="X225" s="130">
        <f t="shared" si="31"/>
        <v>0</v>
      </c>
      <c r="Y225" s="131">
        <f t="shared" si="31"/>
        <v>0</v>
      </c>
      <c r="Z225" s="132">
        <f t="shared" si="32"/>
        <v>-2</v>
      </c>
      <c r="AA225" s="130">
        <f t="shared" si="32"/>
        <v>-8880.9799999999959</v>
      </c>
      <c r="AB225" s="130">
        <f t="shared" si="33"/>
        <v>0</v>
      </c>
      <c r="AC225" s="131">
        <f t="shared" si="33"/>
        <v>0</v>
      </c>
    </row>
    <row r="226" spans="1:29" s="108" customFormat="1" x14ac:dyDescent="0.2">
      <c r="A226" s="162" t="s">
        <v>543</v>
      </c>
      <c r="B226" s="163" t="s">
        <v>542</v>
      </c>
      <c r="C226" s="158" t="s">
        <v>121</v>
      </c>
      <c r="D226" s="159">
        <v>343</v>
      </c>
      <c r="E226" s="160">
        <v>209813.7</v>
      </c>
      <c r="F226" s="160">
        <v>175613.7</v>
      </c>
      <c r="G226" s="160">
        <v>34200</v>
      </c>
      <c r="H226" s="160">
        <v>0</v>
      </c>
      <c r="I226" s="161">
        <v>0</v>
      </c>
      <c r="J226" s="159">
        <v>332</v>
      </c>
      <c r="K226" s="160">
        <v>148637</v>
      </c>
      <c r="L226" s="160">
        <v>138077</v>
      </c>
      <c r="M226" s="160">
        <v>10560</v>
      </c>
      <c r="N226" s="160">
        <v>0</v>
      </c>
      <c r="O226" s="161">
        <v>0</v>
      </c>
      <c r="P226" s="159">
        <v>253</v>
      </c>
      <c r="Q226" s="160">
        <f t="shared" si="35"/>
        <v>114409.13999999998</v>
      </c>
      <c r="R226" s="160">
        <v>114409.13999999998</v>
      </c>
      <c r="S226" s="160">
        <v>0</v>
      </c>
      <c r="T226" s="160">
        <v>0</v>
      </c>
      <c r="U226" s="161">
        <v>0</v>
      </c>
      <c r="V226" s="129">
        <f t="shared" si="30"/>
        <v>-90</v>
      </c>
      <c r="W226" s="130">
        <f t="shared" si="30"/>
        <v>-95404.560000000027</v>
      </c>
      <c r="X226" s="130">
        <f t="shared" si="31"/>
        <v>0</v>
      </c>
      <c r="Y226" s="131">
        <f t="shared" si="31"/>
        <v>0</v>
      </c>
      <c r="Z226" s="132">
        <f t="shared" si="32"/>
        <v>-79</v>
      </c>
      <c r="AA226" s="130">
        <f t="shared" si="32"/>
        <v>-34227.860000000015</v>
      </c>
      <c r="AB226" s="130">
        <f t="shared" si="33"/>
        <v>0</v>
      </c>
      <c r="AC226" s="131">
        <f t="shared" si="33"/>
        <v>0</v>
      </c>
    </row>
    <row r="227" spans="1:29" x14ac:dyDescent="0.2">
      <c r="A227" s="162" t="s">
        <v>535</v>
      </c>
      <c r="B227" s="163" t="s">
        <v>541</v>
      </c>
      <c r="C227" s="158" t="s">
        <v>540</v>
      </c>
      <c r="D227" s="159">
        <v>659</v>
      </c>
      <c r="E227" s="160">
        <v>794670.39999999991</v>
      </c>
      <c r="F227" s="160">
        <v>673470.39999999991</v>
      </c>
      <c r="G227" s="160">
        <v>121200</v>
      </c>
      <c r="H227" s="160">
        <v>0</v>
      </c>
      <c r="I227" s="161">
        <v>0</v>
      </c>
      <c r="J227" s="159">
        <v>741</v>
      </c>
      <c r="K227" s="160">
        <v>812367.49</v>
      </c>
      <c r="L227" s="160">
        <v>771687.49</v>
      </c>
      <c r="M227" s="160">
        <v>40680</v>
      </c>
      <c r="N227" s="160">
        <v>0</v>
      </c>
      <c r="O227" s="161">
        <v>0</v>
      </c>
      <c r="P227" s="159">
        <v>751</v>
      </c>
      <c r="Q227" s="160">
        <f t="shared" si="35"/>
        <v>873812</v>
      </c>
      <c r="R227" s="160">
        <v>873812</v>
      </c>
      <c r="S227" s="160">
        <v>0</v>
      </c>
      <c r="T227" s="160">
        <v>0</v>
      </c>
      <c r="U227" s="161">
        <v>0</v>
      </c>
      <c r="V227" s="129">
        <f t="shared" si="30"/>
        <v>92</v>
      </c>
      <c r="W227" s="130">
        <f t="shared" si="30"/>
        <v>79141.600000000093</v>
      </c>
      <c r="X227" s="130">
        <f t="shared" si="31"/>
        <v>0</v>
      </c>
      <c r="Y227" s="131">
        <f t="shared" si="31"/>
        <v>0</v>
      </c>
      <c r="Z227" s="132">
        <f t="shared" si="32"/>
        <v>10</v>
      </c>
      <c r="AA227" s="130">
        <f t="shared" si="32"/>
        <v>61444.510000000009</v>
      </c>
      <c r="AB227" s="130">
        <f t="shared" si="33"/>
        <v>0</v>
      </c>
      <c r="AC227" s="131">
        <f t="shared" si="33"/>
        <v>0</v>
      </c>
    </row>
    <row r="228" spans="1:29" x14ac:dyDescent="0.2">
      <c r="A228" s="162" t="s">
        <v>535</v>
      </c>
      <c r="B228" s="163" t="s">
        <v>539</v>
      </c>
      <c r="C228" s="158" t="s">
        <v>538</v>
      </c>
      <c r="D228" s="159">
        <v>735</v>
      </c>
      <c r="E228" s="160">
        <v>736329.79</v>
      </c>
      <c r="F228" s="160">
        <v>646749.4</v>
      </c>
      <c r="G228" s="160">
        <v>89580.39</v>
      </c>
      <c r="H228" s="160">
        <v>0</v>
      </c>
      <c r="I228" s="161">
        <v>0</v>
      </c>
      <c r="J228" s="159">
        <v>511</v>
      </c>
      <c r="K228" s="160">
        <v>635356.49</v>
      </c>
      <c r="L228" s="160">
        <v>605476.49</v>
      </c>
      <c r="M228" s="160">
        <v>29880</v>
      </c>
      <c r="N228" s="160">
        <v>0</v>
      </c>
      <c r="O228" s="161">
        <v>0</v>
      </c>
      <c r="P228" s="159">
        <v>627</v>
      </c>
      <c r="Q228" s="160">
        <f t="shared" si="35"/>
        <v>609510.51</v>
      </c>
      <c r="R228" s="160">
        <v>609510.51</v>
      </c>
      <c r="S228" s="160">
        <v>0</v>
      </c>
      <c r="T228" s="160">
        <v>0</v>
      </c>
      <c r="U228" s="161">
        <v>0</v>
      </c>
      <c r="V228" s="129">
        <f t="shared" si="30"/>
        <v>-108</v>
      </c>
      <c r="W228" s="130">
        <f t="shared" si="30"/>
        <v>-126819.28000000003</v>
      </c>
      <c r="X228" s="130">
        <f t="shared" si="31"/>
        <v>0</v>
      </c>
      <c r="Y228" s="131">
        <f t="shared" si="31"/>
        <v>0</v>
      </c>
      <c r="Z228" s="132">
        <f t="shared" si="32"/>
        <v>116</v>
      </c>
      <c r="AA228" s="130">
        <f t="shared" si="32"/>
        <v>-25845.979999999981</v>
      </c>
      <c r="AB228" s="130">
        <f t="shared" si="33"/>
        <v>0</v>
      </c>
      <c r="AC228" s="131">
        <f t="shared" si="33"/>
        <v>0</v>
      </c>
    </row>
    <row r="229" spans="1:29" ht="12.75" customHeight="1" x14ac:dyDescent="0.2">
      <c r="A229" s="162" t="s">
        <v>535</v>
      </c>
      <c r="B229" s="163" t="s">
        <v>537</v>
      </c>
      <c r="C229" s="158" t="s">
        <v>536</v>
      </c>
      <c r="D229" s="159">
        <v>0</v>
      </c>
      <c r="E229" s="160">
        <v>43564</v>
      </c>
      <c r="F229" s="160">
        <v>43564</v>
      </c>
      <c r="G229" s="160">
        <v>0</v>
      </c>
      <c r="H229" s="160">
        <v>0</v>
      </c>
      <c r="I229" s="161">
        <v>0</v>
      </c>
      <c r="J229" s="159">
        <v>0</v>
      </c>
      <c r="K229" s="160">
        <v>51981</v>
      </c>
      <c r="L229" s="160">
        <v>51981</v>
      </c>
      <c r="M229" s="160">
        <v>0</v>
      </c>
      <c r="N229" s="160">
        <v>0</v>
      </c>
      <c r="O229" s="161">
        <v>0</v>
      </c>
      <c r="P229" s="159">
        <v>0</v>
      </c>
      <c r="Q229" s="160">
        <f t="shared" si="35"/>
        <v>58428</v>
      </c>
      <c r="R229" s="160">
        <v>58428</v>
      </c>
      <c r="S229" s="160">
        <v>0</v>
      </c>
      <c r="T229" s="160">
        <v>0</v>
      </c>
      <c r="U229" s="161">
        <v>0</v>
      </c>
      <c r="V229" s="129">
        <f t="shared" si="30"/>
        <v>0</v>
      </c>
      <c r="W229" s="130">
        <f t="shared" si="30"/>
        <v>14864</v>
      </c>
      <c r="X229" s="130">
        <f t="shared" si="31"/>
        <v>0</v>
      </c>
      <c r="Y229" s="131">
        <f t="shared" si="31"/>
        <v>0</v>
      </c>
      <c r="Z229" s="132">
        <f t="shared" si="32"/>
        <v>0</v>
      </c>
      <c r="AA229" s="130">
        <f t="shared" si="32"/>
        <v>6447</v>
      </c>
      <c r="AB229" s="130">
        <f t="shared" si="33"/>
        <v>0</v>
      </c>
      <c r="AC229" s="131">
        <f t="shared" si="33"/>
        <v>0</v>
      </c>
    </row>
    <row r="230" spans="1:29" s="108" customFormat="1" x14ac:dyDescent="0.2">
      <c r="A230" s="162" t="s">
        <v>535</v>
      </c>
      <c r="B230" s="163" t="s">
        <v>534</v>
      </c>
      <c r="C230" s="158" t="s">
        <v>533</v>
      </c>
      <c r="D230" s="159">
        <v>2670</v>
      </c>
      <c r="E230" s="160">
        <v>3297507.84</v>
      </c>
      <c r="F230" s="160">
        <v>2953947.84</v>
      </c>
      <c r="G230" s="160">
        <v>343560</v>
      </c>
      <c r="H230" s="160">
        <v>16373</v>
      </c>
      <c r="I230" s="161">
        <v>0</v>
      </c>
      <c r="J230" s="159">
        <v>2094</v>
      </c>
      <c r="K230" s="160">
        <v>2794202.46</v>
      </c>
      <c r="L230" s="160">
        <v>2684042.46</v>
      </c>
      <c r="M230" s="160">
        <v>110160</v>
      </c>
      <c r="N230" s="160">
        <v>12453</v>
      </c>
      <c r="O230" s="161">
        <v>0</v>
      </c>
      <c r="P230" s="159">
        <v>2021</v>
      </c>
      <c r="Q230" s="160">
        <f t="shared" si="35"/>
        <v>2826662.25</v>
      </c>
      <c r="R230" s="160">
        <v>2826662.25</v>
      </c>
      <c r="S230" s="160">
        <v>0</v>
      </c>
      <c r="T230" s="160">
        <v>6867</v>
      </c>
      <c r="U230" s="161">
        <v>0</v>
      </c>
      <c r="V230" s="129">
        <f t="shared" si="30"/>
        <v>-649</v>
      </c>
      <c r="W230" s="130">
        <f t="shared" si="30"/>
        <v>-470845.58999999985</v>
      </c>
      <c r="X230" s="130">
        <f t="shared" si="31"/>
        <v>-9506</v>
      </c>
      <c r="Y230" s="131">
        <f t="shared" si="31"/>
        <v>0</v>
      </c>
      <c r="Z230" s="132">
        <f t="shared" si="32"/>
        <v>-73</v>
      </c>
      <c r="AA230" s="130">
        <f t="shared" si="32"/>
        <v>32459.790000000037</v>
      </c>
      <c r="AB230" s="130">
        <f t="shared" si="33"/>
        <v>-5586</v>
      </c>
      <c r="AC230" s="131">
        <f t="shared" si="33"/>
        <v>0</v>
      </c>
    </row>
    <row r="231" spans="1:29" ht="12.75" customHeight="1" x14ac:dyDescent="0.2">
      <c r="A231" s="162" t="s">
        <v>518</v>
      </c>
      <c r="B231" s="163" t="s">
        <v>532</v>
      </c>
      <c r="C231" s="158" t="s">
        <v>531</v>
      </c>
      <c r="D231" s="159">
        <v>1765</v>
      </c>
      <c r="E231" s="160">
        <v>1566978.9000000004</v>
      </c>
      <c r="F231" s="160">
        <v>1383258.9000000004</v>
      </c>
      <c r="G231" s="160">
        <v>183720</v>
      </c>
      <c r="H231" s="160">
        <v>0</v>
      </c>
      <c r="I231" s="161">
        <v>0</v>
      </c>
      <c r="J231" s="159">
        <v>1849</v>
      </c>
      <c r="K231" s="160">
        <v>1671520.5899999999</v>
      </c>
      <c r="L231" s="160">
        <v>1608280.5899999999</v>
      </c>
      <c r="M231" s="160">
        <v>63240</v>
      </c>
      <c r="N231" s="160">
        <v>0</v>
      </c>
      <c r="O231" s="161">
        <v>0</v>
      </c>
      <c r="P231" s="159">
        <v>1867</v>
      </c>
      <c r="Q231" s="160">
        <f t="shared" si="35"/>
        <v>1801132.81</v>
      </c>
      <c r="R231" s="160">
        <v>1801132.81</v>
      </c>
      <c r="S231" s="160">
        <v>0</v>
      </c>
      <c r="T231" s="160">
        <v>0</v>
      </c>
      <c r="U231" s="161">
        <v>0</v>
      </c>
      <c r="V231" s="129">
        <f t="shared" si="30"/>
        <v>102</v>
      </c>
      <c r="W231" s="130">
        <f t="shared" si="30"/>
        <v>234153.90999999968</v>
      </c>
      <c r="X231" s="130">
        <f t="shared" si="31"/>
        <v>0</v>
      </c>
      <c r="Y231" s="131">
        <f t="shared" si="31"/>
        <v>0</v>
      </c>
      <c r="Z231" s="132">
        <f t="shared" si="32"/>
        <v>18</v>
      </c>
      <c r="AA231" s="130">
        <f t="shared" si="32"/>
        <v>129612.2200000002</v>
      </c>
      <c r="AB231" s="130">
        <f t="shared" si="33"/>
        <v>0</v>
      </c>
      <c r="AC231" s="131">
        <f t="shared" si="33"/>
        <v>0</v>
      </c>
    </row>
    <row r="232" spans="1:29" x14ac:dyDescent="0.2">
      <c r="A232" s="162" t="s">
        <v>518</v>
      </c>
      <c r="B232" s="163" t="s">
        <v>530</v>
      </c>
      <c r="C232" s="158" t="s">
        <v>529</v>
      </c>
      <c r="D232" s="159">
        <v>5606</v>
      </c>
      <c r="E232" s="160">
        <v>8472558.6700000018</v>
      </c>
      <c r="F232" s="160">
        <v>7662918.6700000009</v>
      </c>
      <c r="G232" s="160">
        <v>809640</v>
      </c>
      <c r="H232" s="160">
        <v>40608</v>
      </c>
      <c r="I232" s="161">
        <v>0</v>
      </c>
      <c r="J232" s="159">
        <v>5703</v>
      </c>
      <c r="K232" s="160">
        <v>9087331.8500000015</v>
      </c>
      <c r="L232" s="160">
        <v>8814331.8500000015</v>
      </c>
      <c r="M232" s="160">
        <v>273000</v>
      </c>
      <c r="N232" s="160">
        <v>39945</v>
      </c>
      <c r="O232" s="161">
        <v>0</v>
      </c>
      <c r="P232" s="159">
        <v>5917</v>
      </c>
      <c r="Q232" s="160">
        <f t="shared" si="35"/>
        <v>9936754.6099999994</v>
      </c>
      <c r="R232" s="160">
        <v>9936754.6099999994</v>
      </c>
      <c r="S232" s="160">
        <v>0</v>
      </c>
      <c r="T232" s="160">
        <v>42196</v>
      </c>
      <c r="U232" s="161">
        <v>0</v>
      </c>
      <c r="V232" s="129">
        <f t="shared" si="30"/>
        <v>311</v>
      </c>
      <c r="W232" s="130">
        <f t="shared" si="30"/>
        <v>1464195.9399999976</v>
      </c>
      <c r="X232" s="130">
        <f t="shared" si="31"/>
        <v>1588</v>
      </c>
      <c r="Y232" s="131">
        <f t="shared" si="31"/>
        <v>0</v>
      </c>
      <c r="Z232" s="132">
        <f t="shared" si="32"/>
        <v>214</v>
      </c>
      <c r="AA232" s="130">
        <f t="shared" si="32"/>
        <v>849422.75999999791</v>
      </c>
      <c r="AB232" s="130">
        <f t="shared" si="33"/>
        <v>2251</v>
      </c>
      <c r="AC232" s="131">
        <f t="shared" si="33"/>
        <v>0</v>
      </c>
    </row>
    <row r="233" spans="1:29" x14ac:dyDescent="0.2">
      <c r="A233" s="162" t="s">
        <v>518</v>
      </c>
      <c r="B233" s="163" t="s">
        <v>528</v>
      </c>
      <c r="C233" s="158" t="s">
        <v>527</v>
      </c>
      <c r="D233" s="159">
        <v>5081</v>
      </c>
      <c r="E233" s="160">
        <v>6877890.0000000019</v>
      </c>
      <c r="F233" s="160">
        <v>6507090.0000000019</v>
      </c>
      <c r="G233" s="160">
        <v>370800</v>
      </c>
      <c r="H233" s="160">
        <v>37335</v>
      </c>
      <c r="I233" s="161">
        <v>0</v>
      </c>
      <c r="J233" s="159">
        <v>5247</v>
      </c>
      <c r="K233" s="160">
        <v>7548543.8500000006</v>
      </c>
      <c r="L233" s="160">
        <v>7428663.8500000006</v>
      </c>
      <c r="M233" s="160">
        <v>119880</v>
      </c>
      <c r="N233" s="160">
        <v>53990</v>
      </c>
      <c r="O233" s="161">
        <v>0</v>
      </c>
      <c r="P233" s="159">
        <v>5298</v>
      </c>
      <c r="Q233" s="160">
        <f t="shared" si="35"/>
        <v>8255316.5099999998</v>
      </c>
      <c r="R233" s="160">
        <v>8255316.5099999998</v>
      </c>
      <c r="S233" s="160">
        <v>0</v>
      </c>
      <c r="T233" s="160">
        <v>74771</v>
      </c>
      <c r="U233" s="161">
        <v>0</v>
      </c>
      <c r="V233" s="129">
        <f t="shared" si="30"/>
        <v>217</v>
      </c>
      <c r="W233" s="130">
        <f t="shared" si="30"/>
        <v>1377426.5099999979</v>
      </c>
      <c r="X233" s="130">
        <f t="shared" si="31"/>
        <v>37436</v>
      </c>
      <c r="Y233" s="131">
        <f t="shared" si="31"/>
        <v>0</v>
      </c>
      <c r="Z233" s="132">
        <f t="shared" si="32"/>
        <v>51</v>
      </c>
      <c r="AA233" s="130">
        <f t="shared" si="32"/>
        <v>706772.65999999922</v>
      </c>
      <c r="AB233" s="130">
        <f t="shared" si="33"/>
        <v>20781</v>
      </c>
      <c r="AC233" s="131">
        <f t="shared" si="33"/>
        <v>0</v>
      </c>
    </row>
    <row r="234" spans="1:29" x14ac:dyDescent="0.2">
      <c r="A234" s="162" t="s">
        <v>518</v>
      </c>
      <c r="B234" s="163" t="s">
        <v>526</v>
      </c>
      <c r="C234" s="158" t="s">
        <v>525</v>
      </c>
      <c r="D234" s="159">
        <v>805</v>
      </c>
      <c r="E234" s="160">
        <v>416244.4</v>
      </c>
      <c r="F234" s="160">
        <v>399684.4</v>
      </c>
      <c r="G234" s="160">
        <v>16560</v>
      </c>
      <c r="H234" s="160">
        <v>0</v>
      </c>
      <c r="I234" s="161">
        <v>0</v>
      </c>
      <c r="J234" s="159">
        <v>958</v>
      </c>
      <c r="K234" s="160">
        <v>320877.09999999998</v>
      </c>
      <c r="L234" s="160">
        <v>314877.09999999998</v>
      </c>
      <c r="M234" s="160">
        <v>6000</v>
      </c>
      <c r="N234" s="160">
        <v>0</v>
      </c>
      <c r="O234" s="161">
        <v>0</v>
      </c>
      <c r="P234" s="159">
        <v>1035</v>
      </c>
      <c r="Q234" s="160">
        <f t="shared" si="35"/>
        <v>325424.66000000003</v>
      </c>
      <c r="R234" s="160">
        <v>325424.66000000003</v>
      </c>
      <c r="S234" s="160">
        <v>0</v>
      </c>
      <c r="T234" s="160">
        <v>0</v>
      </c>
      <c r="U234" s="161">
        <v>0</v>
      </c>
      <c r="V234" s="129">
        <f t="shared" si="30"/>
        <v>230</v>
      </c>
      <c r="W234" s="130">
        <f t="shared" si="30"/>
        <v>-90819.739999999991</v>
      </c>
      <c r="X234" s="130">
        <f t="shared" si="31"/>
        <v>0</v>
      </c>
      <c r="Y234" s="131">
        <f t="shared" si="31"/>
        <v>0</v>
      </c>
      <c r="Z234" s="132">
        <f t="shared" si="32"/>
        <v>77</v>
      </c>
      <c r="AA234" s="130">
        <f t="shared" si="32"/>
        <v>4547.5600000000559</v>
      </c>
      <c r="AB234" s="130">
        <f t="shared" si="33"/>
        <v>0</v>
      </c>
      <c r="AC234" s="131">
        <f t="shared" si="33"/>
        <v>0</v>
      </c>
    </row>
    <row r="235" spans="1:29" x14ac:dyDescent="0.2">
      <c r="A235" s="162" t="s">
        <v>518</v>
      </c>
      <c r="B235" s="163" t="s">
        <v>524</v>
      </c>
      <c r="C235" s="158" t="s">
        <v>523</v>
      </c>
      <c r="D235" s="159">
        <v>1120</v>
      </c>
      <c r="E235" s="160">
        <v>2985378.8</v>
      </c>
      <c r="F235" s="160">
        <v>2921298.8</v>
      </c>
      <c r="G235" s="160">
        <v>64080</v>
      </c>
      <c r="H235" s="160">
        <v>150804</v>
      </c>
      <c r="I235" s="161">
        <v>0</v>
      </c>
      <c r="J235" s="159">
        <v>1049</v>
      </c>
      <c r="K235" s="160">
        <v>3016155.2</v>
      </c>
      <c r="L235" s="160">
        <v>2994555.2</v>
      </c>
      <c r="M235" s="160">
        <v>21600</v>
      </c>
      <c r="N235" s="160">
        <v>53946</v>
      </c>
      <c r="O235" s="161">
        <v>0</v>
      </c>
      <c r="P235" s="159">
        <v>1087</v>
      </c>
      <c r="Q235" s="160">
        <f t="shared" si="35"/>
        <v>3473894</v>
      </c>
      <c r="R235" s="160">
        <v>3473894</v>
      </c>
      <c r="S235" s="160">
        <v>0</v>
      </c>
      <c r="T235" s="160">
        <v>95166</v>
      </c>
      <c r="U235" s="161">
        <v>0</v>
      </c>
      <c r="V235" s="129">
        <f t="shared" si="30"/>
        <v>-33</v>
      </c>
      <c r="W235" s="130">
        <f t="shared" si="30"/>
        <v>488515.20000000019</v>
      </c>
      <c r="X235" s="130">
        <f t="shared" si="31"/>
        <v>-55638</v>
      </c>
      <c r="Y235" s="131">
        <f t="shared" si="31"/>
        <v>0</v>
      </c>
      <c r="Z235" s="132">
        <f t="shared" si="32"/>
        <v>38</v>
      </c>
      <c r="AA235" s="130">
        <f t="shared" si="32"/>
        <v>457738.79999999981</v>
      </c>
      <c r="AB235" s="130">
        <f t="shared" si="33"/>
        <v>41220</v>
      </c>
      <c r="AC235" s="131">
        <f t="shared" si="33"/>
        <v>0</v>
      </c>
    </row>
    <row r="236" spans="1:29" ht="12.75" customHeight="1" x14ac:dyDescent="0.2">
      <c r="A236" s="162" t="s">
        <v>518</v>
      </c>
      <c r="B236" s="163" t="s">
        <v>522</v>
      </c>
      <c r="C236" s="158" t="s">
        <v>521</v>
      </c>
      <c r="D236" s="159">
        <v>494</v>
      </c>
      <c r="E236" s="160">
        <v>482049.9</v>
      </c>
      <c r="F236" s="160">
        <v>408849.9</v>
      </c>
      <c r="G236" s="160">
        <v>73200</v>
      </c>
      <c r="H236" s="160">
        <v>0</v>
      </c>
      <c r="I236" s="161">
        <v>0</v>
      </c>
      <c r="J236" s="159">
        <v>506</v>
      </c>
      <c r="K236" s="160">
        <v>539754.67000000004</v>
      </c>
      <c r="L236" s="160">
        <v>513714.67000000004</v>
      </c>
      <c r="M236" s="160">
        <v>26040</v>
      </c>
      <c r="N236" s="160">
        <v>0</v>
      </c>
      <c r="O236" s="161">
        <v>0</v>
      </c>
      <c r="P236" s="159">
        <v>555</v>
      </c>
      <c r="Q236" s="160">
        <f t="shared" si="35"/>
        <v>652303.61999999988</v>
      </c>
      <c r="R236" s="160">
        <v>652303.61999999988</v>
      </c>
      <c r="S236" s="160">
        <v>0</v>
      </c>
      <c r="T236" s="160">
        <v>0</v>
      </c>
      <c r="U236" s="161">
        <v>0</v>
      </c>
      <c r="V236" s="129">
        <f t="shared" si="30"/>
        <v>61</v>
      </c>
      <c r="W236" s="130">
        <f t="shared" si="30"/>
        <v>170253.71999999986</v>
      </c>
      <c r="X236" s="130">
        <f t="shared" si="31"/>
        <v>0</v>
      </c>
      <c r="Y236" s="131">
        <f t="shared" si="31"/>
        <v>0</v>
      </c>
      <c r="Z236" s="132">
        <f t="shared" si="32"/>
        <v>49</v>
      </c>
      <c r="AA236" s="130">
        <f t="shared" si="32"/>
        <v>112548.94999999984</v>
      </c>
      <c r="AB236" s="130">
        <f t="shared" si="33"/>
        <v>0</v>
      </c>
      <c r="AC236" s="131">
        <f t="shared" si="33"/>
        <v>0</v>
      </c>
    </row>
    <row r="237" spans="1:29" ht="12.75" customHeight="1" x14ac:dyDescent="0.2">
      <c r="A237" s="162" t="s">
        <v>518</v>
      </c>
      <c r="B237" s="163" t="s">
        <v>520</v>
      </c>
      <c r="C237" s="158" t="s">
        <v>519</v>
      </c>
      <c r="D237" s="159">
        <v>2342</v>
      </c>
      <c r="E237" s="160">
        <v>2364504.52</v>
      </c>
      <c r="F237" s="160">
        <v>2178744.52</v>
      </c>
      <c r="G237" s="160">
        <v>185760</v>
      </c>
      <c r="H237" s="160">
        <v>0</v>
      </c>
      <c r="I237" s="161">
        <v>5224259.7099999981</v>
      </c>
      <c r="J237" s="159">
        <v>2393</v>
      </c>
      <c r="K237" s="160">
        <v>2226651.29</v>
      </c>
      <c r="L237" s="160">
        <v>2162451.29</v>
      </c>
      <c r="M237" s="160">
        <v>64200</v>
      </c>
      <c r="N237" s="160">
        <v>10620</v>
      </c>
      <c r="O237" s="161">
        <v>5197238.5699999994</v>
      </c>
      <c r="P237" s="159">
        <v>2439</v>
      </c>
      <c r="Q237" s="160">
        <f t="shared" si="35"/>
        <v>2698923.96</v>
      </c>
      <c r="R237" s="160">
        <v>2698923.96</v>
      </c>
      <c r="S237" s="160">
        <v>0</v>
      </c>
      <c r="T237" s="160">
        <v>11480</v>
      </c>
      <c r="U237" s="161">
        <v>6022073.2299999986</v>
      </c>
      <c r="V237" s="129">
        <f t="shared" si="30"/>
        <v>97</v>
      </c>
      <c r="W237" s="130">
        <f t="shared" si="30"/>
        <v>334419.43999999994</v>
      </c>
      <c r="X237" s="130">
        <f t="shared" si="31"/>
        <v>11480</v>
      </c>
      <c r="Y237" s="131">
        <f t="shared" si="31"/>
        <v>797813.52000000048</v>
      </c>
      <c r="Z237" s="132">
        <f t="shared" si="32"/>
        <v>46</v>
      </c>
      <c r="AA237" s="130">
        <f t="shared" si="32"/>
        <v>472272.66999999993</v>
      </c>
      <c r="AB237" s="130">
        <f t="shared" si="33"/>
        <v>860</v>
      </c>
      <c r="AC237" s="131">
        <f t="shared" si="33"/>
        <v>824834.65999999922</v>
      </c>
    </row>
    <row r="238" spans="1:29" s="108" customFormat="1" x14ac:dyDescent="0.2">
      <c r="A238" s="162" t="s">
        <v>518</v>
      </c>
      <c r="B238" s="163" t="s">
        <v>517</v>
      </c>
      <c r="C238" s="158" t="s">
        <v>516</v>
      </c>
      <c r="D238" s="159">
        <v>0</v>
      </c>
      <c r="E238" s="160">
        <v>32910</v>
      </c>
      <c r="F238" s="160">
        <v>31110</v>
      </c>
      <c r="G238" s="160">
        <v>1800</v>
      </c>
      <c r="H238" s="160">
        <v>0</v>
      </c>
      <c r="I238" s="161">
        <v>0</v>
      </c>
      <c r="J238" s="159">
        <v>0</v>
      </c>
      <c r="K238" s="160">
        <v>31630</v>
      </c>
      <c r="L238" s="160">
        <v>31030</v>
      </c>
      <c r="M238" s="160">
        <v>600</v>
      </c>
      <c r="N238" s="160">
        <v>0</v>
      </c>
      <c r="O238" s="161">
        <v>0</v>
      </c>
      <c r="P238" s="159">
        <v>0</v>
      </c>
      <c r="Q238" s="160">
        <f t="shared" si="35"/>
        <v>46200</v>
      </c>
      <c r="R238" s="160">
        <v>46200</v>
      </c>
      <c r="S238" s="160">
        <v>0</v>
      </c>
      <c r="T238" s="160">
        <v>0</v>
      </c>
      <c r="U238" s="161">
        <v>0</v>
      </c>
      <c r="V238" s="129">
        <f t="shared" si="30"/>
        <v>0</v>
      </c>
      <c r="W238" s="130">
        <f t="shared" si="30"/>
        <v>13290</v>
      </c>
      <c r="X238" s="130">
        <f t="shared" si="31"/>
        <v>0</v>
      </c>
      <c r="Y238" s="131">
        <f t="shared" si="31"/>
        <v>0</v>
      </c>
      <c r="Z238" s="132">
        <f t="shared" si="32"/>
        <v>0</v>
      </c>
      <c r="AA238" s="130">
        <f t="shared" si="32"/>
        <v>14570</v>
      </c>
      <c r="AB238" s="130">
        <f t="shared" si="33"/>
        <v>0</v>
      </c>
      <c r="AC238" s="131">
        <f t="shared" si="33"/>
        <v>0</v>
      </c>
    </row>
    <row r="239" spans="1:29" x14ac:dyDescent="0.2">
      <c r="A239" s="162" t="s">
        <v>512</v>
      </c>
      <c r="B239" s="163" t="s">
        <v>515</v>
      </c>
      <c r="C239" s="158" t="s">
        <v>167</v>
      </c>
      <c r="D239" s="159">
        <v>890</v>
      </c>
      <c r="E239" s="160">
        <v>753834</v>
      </c>
      <c r="F239" s="160">
        <v>647874</v>
      </c>
      <c r="G239" s="160">
        <v>105960</v>
      </c>
      <c r="H239" s="160">
        <v>0</v>
      </c>
      <c r="I239" s="161">
        <v>0</v>
      </c>
      <c r="J239" s="159">
        <v>727</v>
      </c>
      <c r="K239" s="160">
        <v>651085.55000000005</v>
      </c>
      <c r="L239" s="160">
        <v>613525.55000000005</v>
      </c>
      <c r="M239" s="160">
        <v>37560</v>
      </c>
      <c r="N239" s="160">
        <v>0</v>
      </c>
      <c r="O239" s="161">
        <v>0</v>
      </c>
      <c r="P239" s="159">
        <v>821</v>
      </c>
      <c r="Q239" s="160">
        <f t="shared" si="35"/>
        <v>761797.04</v>
      </c>
      <c r="R239" s="160">
        <v>761797.04</v>
      </c>
      <c r="S239" s="160">
        <v>0</v>
      </c>
      <c r="T239" s="160">
        <v>0</v>
      </c>
      <c r="U239" s="161">
        <v>0</v>
      </c>
      <c r="V239" s="129">
        <f t="shared" si="30"/>
        <v>-69</v>
      </c>
      <c r="W239" s="130">
        <f t="shared" si="30"/>
        <v>7963.0400000000373</v>
      </c>
      <c r="X239" s="130">
        <f t="shared" si="31"/>
        <v>0</v>
      </c>
      <c r="Y239" s="131">
        <f t="shared" si="31"/>
        <v>0</v>
      </c>
      <c r="Z239" s="132">
        <f t="shared" si="32"/>
        <v>94</v>
      </c>
      <c r="AA239" s="130">
        <f t="shared" si="32"/>
        <v>110711.48999999999</v>
      </c>
      <c r="AB239" s="130">
        <f t="shared" si="33"/>
        <v>0</v>
      </c>
      <c r="AC239" s="131">
        <f t="shared" si="33"/>
        <v>0</v>
      </c>
    </row>
    <row r="240" spans="1:29" x14ac:dyDescent="0.2">
      <c r="A240" s="162" t="s">
        <v>512</v>
      </c>
      <c r="B240" s="163" t="s">
        <v>514</v>
      </c>
      <c r="C240" s="158" t="s">
        <v>513</v>
      </c>
      <c r="D240" s="159">
        <v>2931</v>
      </c>
      <c r="E240" s="160">
        <v>3446953.55</v>
      </c>
      <c r="F240" s="160">
        <v>3060193.55</v>
      </c>
      <c r="G240" s="160">
        <v>386760</v>
      </c>
      <c r="H240" s="160">
        <v>120</v>
      </c>
      <c r="I240" s="161">
        <v>0</v>
      </c>
      <c r="J240" s="159">
        <v>3054</v>
      </c>
      <c r="K240" s="160">
        <v>3809165.3200000003</v>
      </c>
      <c r="L240" s="160">
        <v>3677285.3200000003</v>
      </c>
      <c r="M240" s="160">
        <v>131880</v>
      </c>
      <c r="N240" s="160">
        <v>1200</v>
      </c>
      <c r="O240" s="161">
        <v>0</v>
      </c>
      <c r="P240" s="159">
        <v>3150</v>
      </c>
      <c r="Q240" s="160">
        <f t="shared" si="35"/>
        <v>4604178.0600000005</v>
      </c>
      <c r="R240" s="160">
        <v>4604178.0600000005</v>
      </c>
      <c r="S240" s="160">
        <v>0</v>
      </c>
      <c r="T240" s="160">
        <v>0</v>
      </c>
      <c r="U240" s="161">
        <v>0</v>
      </c>
      <c r="V240" s="129">
        <f t="shared" si="30"/>
        <v>219</v>
      </c>
      <c r="W240" s="130">
        <f t="shared" si="30"/>
        <v>1157224.5100000007</v>
      </c>
      <c r="X240" s="130">
        <f t="shared" si="31"/>
        <v>-120</v>
      </c>
      <c r="Y240" s="131">
        <f t="shared" si="31"/>
        <v>0</v>
      </c>
      <c r="Z240" s="132">
        <f t="shared" si="32"/>
        <v>96</v>
      </c>
      <c r="AA240" s="130">
        <f t="shared" si="32"/>
        <v>795012.74000000022</v>
      </c>
      <c r="AB240" s="130">
        <f t="shared" si="33"/>
        <v>-1200</v>
      </c>
      <c r="AC240" s="131">
        <f t="shared" si="33"/>
        <v>0</v>
      </c>
    </row>
    <row r="241" spans="1:29" s="108" customFormat="1" x14ac:dyDescent="0.2">
      <c r="A241" s="162" t="s">
        <v>512</v>
      </c>
      <c r="B241" s="163" t="s">
        <v>511</v>
      </c>
      <c r="C241" s="158" t="s">
        <v>166</v>
      </c>
      <c r="D241" s="159">
        <v>958</v>
      </c>
      <c r="E241" s="160">
        <v>1018184.22</v>
      </c>
      <c r="F241" s="160">
        <v>903584.22</v>
      </c>
      <c r="G241" s="160">
        <v>114600</v>
      </c>
      <c r="H241" s="160">
        <v>0</v>
      </c>
      <c r="I241" s="161">
        <v>0</v>
      </c>
      <c r="J241" s="159">
        <v>971</v>
      </c>
      <c r="K241" s="160">
        <v>853799.04999999993</v>
      </c>
      <c r="L241" s="160">
        <v>816359.04999999993</v>
      </c>
      <c r="M241" s="160">
        <v>37440</v>
      </c>
      <c r="N241" s="160">
        <v>0</v>
      </c>
      <c r="O241" s="161">
        <v>0</v>
      </c>
      <c r="P241" s="159">
        <v>1065</v>
      </c>
      <c r="Q241" s="160">
        <f t="shared" si="35"/>
        <v>1051842.48</v>
      </c>
      <c r="R241" s="160">
        <v>1051842.48</v>
      </c>
      <c r="S241" s="160">
        <v>0</v>
      </c>
      <c r="T241" s="160">
        <v>0</v>
      </c>
      <c r="U241" s="161">
        <v>0</v>
      </c>
      <c r="V241" s="129">
        <f t="shared" si="30"/>
        <v>107</v>
      </c>
      <c r="W241" s="130">
        <f t="shared" si="30"/>
        <v>33658.260000000009</v>
      </c>
      <c r="X241" s="130">
        <f t="shared" si="31"/>
        <v>0</v>
      </c>
      <c r="Y241" s="131">
        <f t="shared" si="31"/>
        <v>0</v>
      </c>
      <c r="Z241" s="132">
        <f t="shared" si="32"/>
        <v>94</v>
      </c>
      <c r="AA241" s="130">
        <f t="shared" si="32"/>
        <v>198043.43000000005</v>
      </c>
      <c r="AB241" s="130">
        <f t="shared" si="33"/>
        <v>0</v>
      </c>
      <c r="AC241" s="131">
        <f t="shared" si="33"/>
        <v>0</v>
      </c>
    </row>
    <row r="242" spans="1:29" x14ac:dyDescent="0.2">
      <c r="A242" s="162" t="s">
        <v>496</v>
      </c>
      <c r="B242" s="163" t="s">
        <v>510</v>
      </c>
      <c r="C242" s="158" t="s">
        <v>509</v>
      </c>
      <c r="D242" s="159">
        <v>853</v>
      </c>
      <c r="E242" s="160">
        <v>196523.90000000002</v>
      </c>
      <c r="F242" s="160">
        <v>175283.90000000002</v>
      </c>
      <c r="G242" s="160">
        <v>21240</v>
      </c>
      <c r="H242" s="160">
        <v>0</v>
      </c>
      <c r="I242" s="161">
        <v>0</v>
      </c>
      <c r="J242" s="159">
        <v>448</v>
      </c>
      <c r="K242" s="160">
        <v>129568.29999999999</v>
      </c>
      <c r="L242" s="160">
        <v>123088.29999999999</v>
      </c>
      <c r="M242" s="160">
        <v>6480</v>
      </c>
      <c r="N242" s="160">
        <v>0</v>
      </c>
      <c r="O242" s="161">
        <v>0</v>
      </c>
      <c r="P242" s="159">
        <v>791</v>
      </c>
      <c r="Q242" s="160">
        <f t="shared" si="35"/>
        <v>175574.76</v>
      </c>
      <c r="R242" s="160">
        <v>175574.76</v>
      </c>
      <c r="S242" s="160">
        <v>0</v>
      </c>
      <c r="T242" s="160">
        <v>0</v>
      </c>
      <c r="U242" s="161">
        <v>0</v>
      </c>
      <c r="V242" s="129">
        <f t="shared" si="30"/>
        <v>-62</v>
      </c>
      <c r="W242" s="130">
        <f t="shared" si="30"/>
        <v>-20949.140000000014</v>
      </c>
      <c r="X242" s="130">
        <f t="shared" si="31"/>
        <v>0</v>
      </c>
      <c r="Y242" s="131">
        <f t="shared" si="31"/>
        <v>0</v>
      </c>
      <c r="Z242" s="132">
        <f t="shared" si="32"/>
        <v>343</v>
      </c>
      <c r="AA242" s="130">
        <f t="shared" si="32"/>
        <v>46006.460000000021</v>
      </c>
      <c r="AB242" s="130">
        <f t="shared" si="33"/>
        <v>0</v>
      </c>
      <c r="AC242" s="131">
        <f t="shared" si="33"/>
        <v>0</v>
      </c>
    </row>
    <row r="243" spans="1:29" x14ac:dyDescent="0.2">
      <c r="A243" s="162" t="s">
        <v>496</v>
      </c>
      <c r="B243" s="163" t="s">
        <v>508</v>
      </c>
      <c r="C243" s="158" t="s">
        <v>507</v>
      </c>
      <c r="D243" s="159">
        <v>486</v>
      </c>
      <c r="E243" s="160">
        <v>522622.36</v>
      </c>
      <c r="F243" s="160">
        <v>427582.36</v>
      </c>
      <c r="G243" s="160">
        <v>95040</v>
      </c>
      <c r="H243" s="160">
        <v>0</v>
      </c>
      <c r="I243" s="161">
        <v>0</v>
      </c>
      <c r="J243" s="159">
        <v>471</v>
      </c>
      <c r="K243" s="160">
        <v>518254.40999999992</v>
      </c>
      <c r="L243" s="160">
        <v>485734.40999999992</v>
      </c>
      <c r="M243" s="160">
        <v>32520</v>
      </c>
      <c r="N243" s="160">
        <v>0</v>
      </c>
      <c r="O243" s="161">
        <v>0</v>
      </c>
      <c r="P243" s="159">
        <v>473</v>
      </c>
      <c r="Q243" s="160">
        <f t="shared" si="35"/>
        <v>587315.13000000012</v>
      </c>
      <c r="R243" s="160">
        <v>587315.13000000012</v>
      </c>
      <c r="S243" s="160">
        <v>0</v>
      </c>
      <c r="T243" s="160">
        <v>0</v>
      </c>
      <c r="U243" s="161">
        <v>0</v>
      </c>
      <c r="V243" s="129">
        <f t="shared" si="30"/>
        <v>-13</v>
      </c>
      <c r="W243" s="130">
        <f t="shared" si="30"/>
        <v>64692.770000000135</v>
      </c>
      <c r="X243" s="130">
        <f t="shared" si="31"/>
        <v>0</v>
      </c>
      <c r="Y243" s="131">
        <f t="shared" si="31"/>
        <v>0</v>
      </c>
      <c r="Z243" s="132">
        <f t="shared" si="32"/>
        <v>2</v>
      </c>
      <c r="AA243" s="130">
        <f t="shared" si="32"/>
        <v>69060.720000000205</v>
      </c>
      <c r="AB243" s="130">
        <f t="shared" si="33"/>
        <v>0</v>
      </c>
      <c r="AC243" s="131">
        <f t="shared" si="33"/>
        <v>0</v>
      </c>
    </row>
    <row r="244" spans="1:29" ht="12.75" customHeight="1" x14ac:dyDescent="0.2">
      <c r="A244" s="162" t="s">
        <v>496</v>
      </c>
      <c r="B244" s="163" t="s">
        <v>506</v>
      </c>
      <c r="C244" s="158" t="s">
        <v>505</v>
      </c>
      <c r="D244" s="159">
        <v>4393</v>
      </c>
      <c r="E244" s="160">
        <v>5888628.1600000011</v>
      </c>
      <c r="F244" s="160">
        <v>5211108.1600000011</v>
      </c>
      <c r="G244" s="160">
        <v>677520</v>
      </c>
      <c r="H244" s="160">
        <v>20092</v>
      </c>
      <c r="I244" s="161">
        <v>0</v>
      </c>
      <c r="J244" s="159">
        <v>4481</v>
      </c>
      <c r="K244" s="160">
        <v>5452743.6399999997</v>
      </c>
      <c r="L244" s="160">
        <v>5225103.6399999997</v>
      </c>
      <c r="M244" s="160">
        <v>227640</v>
      </c>
      <c r="N244" s="160">
        <v>16296</v>
      </c>
      <c r="O244" s="161">
        <v>0</v>
      </c>
      <c r="P244" s="159">
        <v>4541</v>
      </c>
      <c r="Q244" s="160">
        <f t="shared" si="35"/>
        <v>5962143.5199999986</v>
      </c>
      <c r="R244" s="160">
        <v>5962143.5199999986</v>
      </c>
      <c r="S244" s="160">
        <v>0</v>
      </c>
      <c r="T244" s="160">
        <v>31311</v>
      </c>
      <c r="U244" s="161">
        <v>0</v>
      </c>
      <c r="V244" s="129">
        <f t="shared" si="30"/>
        <v>148</v>
      </c>
      <c r="W244" s="130">
        <f t="shared" si="30"/>
        <v>73515.359999997541</v>
      </c>
      <c r="X244" s="130">
        <f t="shared" si="31"/>
        <v>11219</v>
      </c>
      <c r="Y244" s="131">
        <f t="shared" si="31"/>
        <v>0</v>
      </c>
      <c r="Z244" s="132">
        <f t="shared" si="32"/>
        <v>60</v>
      </c>
      <c r="AA244" s="130">
        <f t="shared" si="32"/>
        <v>509399.87999999896</v>
      </c>
      <c r="AB244" s="130">
        <f t="shared" si="33"/>
        <v>15015</v>
      </c>
      <c r="AC244" s="131">
        <f t="shared" si="33"/>
        <v>0</v>
      </c>
    </row>
    <row r="245" spans="1:29" ht="12.75" customHeight="1" x14ac:dyDescent="0.2">
      <c r="A245" s="162" t="s">
        <v>496</v>
      </c>
      <c r="B245" s="163" t="s">
        <v>504</v>
      </c>
      <c r="C245" s="158" t="s">
        <v>503</v>
      </c>
      <c r="D245" s="159">
        <v>64</v>
      </c>
      <c r="E245" s="160">
        <v>340601.34</v>
      </c>
      <c r="F245" s="160">
        <v>321881.34000000003</v>
      </c>
      <c r="G245" s="160">
        <v>18720</v>
      </c>
      <c r="H245" s="160">
        <v>0</v>
      </c>
      <c r="I245" s="161">
        <v>0</v>
      </c>
      <c r="J245" s="159">
        <v>0</v>
      </c>
      <c r="K245" s="160">
        <v>0</v>
      </c>
      <c r="L245" s="160">
        <v>0</v>
      </c>
      <c r="M245" s="160">
        <v>0</v>
      </c>
      <c r="N245" s="160">
        <v>0</v>
      </c>
      <c r="O245" s="161">
        <v>0</v>
      </c>
      <c r="P245" s="159">
        <v>0</v>
      </c>
      <c r="Q245" s="160">
        <f t="shared" si="35"/>
        <v>0</v>
      </c>
      <c r="R245" s="160">
        <v>0</v>
      </c>
      <c r="S245" s="160">
        <v>0</v>
      </c>
      <c r="T245" s="160">
        <v>0</v>
      </c>
      <c r="U245" s="161">
        <v>0</v>
      </c>
      <c r="V245" s="129">
        <f t="shared" si="30"/>
        <v>-64</v>
      </c>
      <c r="W245" s="130">
        <f t="shared" si="30"/>
        <v>-340601.34</v>
      </c>
      <c r="X245" s="130">
        <f t="shared" si="31"/>
        <v>0</v>
      </c>
      <c r="Y245" s="131">
        <f t="shared" si="31"/>
        <v>0</v>
      </c>
      <c r="Z245" s="132">
        <f t="shared" si="32"/>
        <v>0</v>
      </c>
      <c r="AA245" s="130">
        <f t="shared" si="32"/>
        <v>0</v>
      </c>
      <c r="AB245" s="130">
        <f t="shared" si="33"/>
        <v>0</v>
      </c>
      <c r="AC245" s="131">
        <f t="shared" si="33"/>
        <v>0</v>
      </c>
    </row>
    <row r="246" spans="1:29" x14ac:dyDescent="0.2">
      <c r="A246" s="162" t="s">
        <v>496</v>
      </c>
      <c r="B246" s="163" t="s">
        <v>502</v>
      </c>
      <c r="C246" s="158" t="s">
        <v>501</v>
      </c>
      <c r="D246" s="159">
        <v>1876</v>
      </c>
      <c r="E246" s="160">
        <v>2896347.86</v>
      </c>
      <c r="F246" s="160">
        <v>2695347.86</v>
      </c>
      <c r="G246" s="160">
        <v>201000</v>
      </c>
      <c r="H246" s="160">
        <v>120</v>
      </c>
      <c r="I246" s="161">
        <v>0</v>
      </c>
      <c r="J246" s="159">
        <v>2179</v>
      </c>
      <c r="K246" s="160">
        <v>3025315.8600000003</v>
      </c>
      <c r="L246" s="160">
        <v>2960275.8600000003</v>
      </c>
      <c r="M246" s="160">
        <v>65040</v>
      </c>
      <c r="N246" s="160">
        <v>240</v>
      </c>
      <c r="O246" s="161">
        <v>0</v>
      </c>
      <c r="P246" s="159">
        <v>2294</v>
      </c>
      <c r="Q246" s="160">
        <f t="shared" si="35"/>
        <v>3424269.1099999994</v>
      </c>
      <c r="R246" s="160">
        <v>3424269.1099999994</v>
      </c>
      <c r="S246" s="160">
        <v>0</v>
      </c>
      <c r="T246" s="160">
        <v>0</v>
      </c>
      <c r="U246" s="161">
        <v>0</v>
      </c>
      <c r="V246" s="129">
        <f t="shared" si="30"/>
        <v>418</v>
      </c>
      <c r="W246" s="130">
        <f t="shared" si="30"/>
        <v>527921.24999999953</v>
      </c>
      <c r="X246" s="130">
        <f t="shared" si="31"/>
        <v>-120</v>
      </c>
      <c r="Y246" s="131">
        <f t="shared" si="31"/>
        <v>0</v>
      </c>
      <c r="Z246" s="132">
        <f t="shared" si="32"/>
        <v>115</v>
      </c>
      <c r="AA246" s="130">
        <f t="shared" si="32"/>
        <v>398953.24999999907</v>
      </c>
      <c r="AB246" s="130">
        <f t="shared" si="33"/>
        <v>-240</v>
      </c>
      <c r="AC246" s="131">
        <f t="shared" si="33"/>
        <v>0</v>
      </c>
    </row>
    <row r="247" spans="1:29" ht="12.75" customHeight="1" x14ac:dyDescent="0.2">
      <c r="A247" s="162" t="s">
        <v>496</v>
      </c>
      <c r="B247" s="163" t="s">
        <v>500</v>
      </c>
      <c r="C247" s="158" t="s">
        <v>499</v>
      </c>
      <c r="D247" s="159">
        <v>266</v>
      </c>
      <c r="E247" s="160">
        <v>287430.59999999998</v>
      </c>
      <c r="F247" s="160">
        <v>251070.59999999998</v>
      </c>
      <c r="G247" s="160">
        <v>36360</v>
      </c>
      <c r="H247" s="160">
        <v>0</v>
      </c>
      <c r="I247" s="161">
        <v>0</v>
      </c>
      <c r="J247" s="159">
        <v>252</v>
      </c>
      <c r="K247" s="160">
        <v>265631.46000000002</v>
      </c>
      <c r="L247" s="160">
        <v>253391.46000000002</v>
      </c>
      <c r="M247" s="160">
        <v>12240</v>
      </c>
      <c r="N247" s="160">
        <v>0</v>
      </c>
      <c r="O247" s="161">
        <v>0</v>
      </c>
      <c r="P247" s="159">
        <v>278</v>
      </c>
      <c r="Q247" s="160">
        <f t="shared" si="35"/>
        <v>295522.76999999996</v>
      </c>
      <c r="R247" s="160">
        <v>295522.76999999996</v>
      </c>
      <c r="S247" s="160">
        <v>0</v>
      </c>
      <c r="T247" s="160">
        <v>0</v>
      </c>
      <c r="U247" s="161">
        <v>0</v>
      </c>
      <c r="V247" s="129">
        <f t="shared" si="30"/>
        <v>12</v>
      </c>
      <c r="W247" s="130">
        <f t="shared" si="30"/>
        <v>8092.1699999999837</v>
      </c>
      <c r="X247" s="130">
        <f t="shared" si="31"/>
        <v>0</v>
      </c>
      <c r="Y247" s="131">
        <f t="shared" si="31"/>
        <v>0</v>
      </c>
      <c r="Z247" s="132">
        <f t="shared" si="32"/>
        <v>26</v>
      </c>
      <c r="AA247" s="130">
        <f t="shared" si="32"/>
        <v>29891.309999999939</v>
      </c>
      <c r="AB247" s="130">
        <f t="shared" si="33"/>
        <v>0</v>
      </c>
      <c r="AC247" s="131">
        <f t="shared" si="33"/>
        <v>0</v>
      </c>
    </row>
    <row r="248" spans="1:29" x14ac:dyDescent="0.2">
      <c r="A248" s="162" t="s">
        <v>496</v>
      </c>
      <c r="B248" s="163" t="s">
        <v>498</v>
      </c>
      <c r="C248" s="158" t="s">
        <v>497</v>
      </c>
      <c r="D248" s="159">
        <v>1326</v>
      </c>
      <c r="E248" s="160">
        <v>975279</v>
      </c>
      <c r="F248" s="160">
        <v>926559</v>
      </c>
      <c r="G248" s="160">
        <v>48720</v>
      </c>
      <c r="H248" s="160">
        <v>0</v>
      </c>
      <c r="I248" s="161">
        <v>0</v>
      </c>
      <c r="J248" s="159">
        <v>1206</v>
      </c>
      <c r="K248" s="160">
        <v>920509.09999999986</v>
      </c>
      <c r="L248" s="160">
        <v>906589.09999999986</v>
      </c>
      <c r="M248" s="160">
        <v>13920</v>
      </c>
      <c r="N248" s="160">
        <v>0</v>
      </c>
      <c r="O248" s="161">
        <v>0</v>
      </c>
      <c r="P248" s="159">
        <v>1242</v>
      </c>
      <c r="Q248" s="160">
        <f t="shared" si="35"/>
        <v>1108557.3399999999</v>
      </c>
      <c r="R248" s="160">
        <v>1108557.3399999999</v>
      </c>
      <c r="S248" s="160">
        <v>0</v>
      </c>
      <c r="T248" s="160">
        <v>0</v>
      </c>
      <c r="U248" s="161">
        <v>0</v>
      </c>
      <c r="V248" s="129">
        <f t="shared" si="30"/>
        <v>-84</v>
      </c>
      <c r="W248" s="130">
        <f t="shared" si="30"/>
        <v>133278.33999999985</v>
      </c>
      <c r="X248" s="130">
        <f t="shared" si="31"/>
        <v>0</v>
      </c>
      <c r="Y248" s="131">
        <f t="shared" si="31"/>
        <v>0</v>
      </c>
      <c r="Z248" s="132">
        <f t="shared" si="32"/>
        <v>36</v>
      </c>
      <c r="AA248" s="130">
        <f t="shared" si="32"/>
        <v>188048.24</v>
      </c>
      <c r="AB248" s="130">
        <f t="shared" si="33"/>
        <v>0</v>
      </c>
      <c r="AC248" s="131">
        <f t="shared" si="33"/>
        <v>0</v>
      </c>
    </row>
    <row r="249" spans="1:29" s="108" customFormat="1" x14ac:dyDescent="0.2">
      <c r="A249" s="162" t="s">
        <v>496</v>
      </c>
      <c r="B249" s="163" t="s">
        <v>495</v>
      </c>
      <c r="C249" s="158" t="s">
        <v>494</v>
      </c>
      <c r="D249" s="159">
        <v>722</v>
      </c>
      <c r="E249" s="160">
        <v>752243.70000000007</v>
      </c>
      <c r="F249" s="160">
        <v>653003.70000000007</v>
      </c>
      <c r="G249" s="160">
        <v>99240</v>
      </c>
      <c r="H249" s="160">
        <v>0</v>
      </c>
      <c r="I249" s="161">
        <v>0</v>
      </c>
      <c r="J249" s="159">
        <v>874</v>
      </c>
      <c r="K249" s="160">
        <v>820511.91000000015</v>
      </c>
      <c r="L249" s="160">
        <v>784871.91000000015</v>
      </c>
      <c r="M249" s="160">
        <v>35640</v>
      </c>
      <c r="N249" s="160">
        <v>0</v>
      </c>
      <c r="O249" s="161">
        <v>0</v>
      </c>
      <c r="P249" s="159">
        <v>792</v>
      </c>
      <c r="Q249" s="160">
        <f t="shared" si="35"/>
        <v>830349.25</v>
      </c>
      <c r="R249" s="160">
        <v>830349.25</v>
      </c>
      <c r="S249" s="160">
        <v>0</v>
      </c>
      <c r="T249" s="160">
        <v>0</v>
      </c>
      <c r="U249" s="161">
        <v>0</v>
      </c>
      <c r="V249" s="129">
        <f t="shared" si="30"/>
        <v>70</v>
      </c>
      <c r="W249" s="130">
        <f t="shared" si="30"/>
        <v>78105.54999999993</v>
      </c>
      <c r="X249" s="130">
        <f t="shared" si="31"/>
        <v>0</v>
      </c>
      <c r="Y249" s="131">
        <f t="shared" si="31"/>
        <v>0</v>
      </c>
      <c r="Z249" s="132">
        <f t="shared" si="32"/>
        <v>-82</v>
      </c>
      <c r="AA249" s="130">
        <f t="shared" si="32"/>
        <v>9837.339999999851</v>
      </c>
      <c r="AB249" s="130">
        <f t="shared" si="33"/>
        <v>0</v>
      </c>
      <c r="AC249" s="131">
        <f t="shared" si="33"/>
        <v>0</v>
      </c>
    </row>
    <row r="250" spans="1:29" x14ac:dyDescent="0.2">
      <c r="A250" s="162" t="s">
        <v>481</v>
      </c>
      <c r="B250" s="163" t="s">
        <v>493</v>
      </c>
      <c r="C250" s="158" t="s">
        <v>492</v>
      </c>
      <c r="D250" s="159">
        <v>1370</v>
      </c>
      <c r="E250" s="160">
        <v>573914.70000000007</v>
      </c>
      <c r="F250" s="160">
        <v>538754.70000000007</v>
      </c>
      <c r="G250" s="160">
        <v>35160</v>
      </c>
      <c r="H250" s="160">
        <v>0</v>
      </c>
      <c r="I250" s="161">
        <v>0</v>
      </c>
      <c r="J250" s="159">
        <v>1231</v>
      </c>
      <c r="K250" s="160">
        <v>522522.20000000007</v>
      </c>
      <c r="L250" s="160">
        <v>510762.20000000007</v>
      </c>
      <c r="M250" s="160">
        <v>11760</v>
      </c>
      <c r="N250" s="160">
        <v>0</v>
      </c>
      <c r="O250" s="161">
        <v>0</v>
      </c>
      <c r="P250" s="159">
        <v>1177</v>
      </c>
      <c r="Q250" s="160">
        <f t="shared" si="35"/>
        <v>530475.84</v>
      </c>
      <c r="R250" s="160">
        <v>530475.84</v>
      </c>
      <c r="S250" s="160">
        <v>0</v>
      </c>
      <c r="T250" s="160">
        <v>0</v>
      </c>
      <c r="U250" s="161">
        <v>0</v>
      </c>
      <c r="V250" s="129">
        <f t="shared" si="30"/>
        <v>-193</v>
      </c>
      <c r="W250" s="130">
        <f t="shared" si="30"/>
        <v>-43438.860000000102</v>
      </c>
      <c r="X250" s="130">
        <f t="shared" si="31"/>
        <v>0</v>
      </c>
      <c r="Y250" s="131">
        <f t="shared" si="31"/>
        <v>0</v>
      </c>
      <c r="Z250" s="132">
        <f t="shared" si="32"/>
        <v>-54</v>
      </c>
      <c r="AA250" s="130">
        <f t="shared" si="32"/>
        <v>7953.6399999998976</v>
      </c>
      <c r="AB250" s="130">
        <f t="shared" si="33"/>
        <v>0</v>
      </c>
      <c r="AC250" s="131">
        <f t="shared" si="33"/>
        <v>0</v>
      </c>
    </row>
    <row r="251" spans="1:29" x14ac:dyDescent="0.2">
      <c r="A251" s="162" t="s">
        <v>481</v>
      </c>
      <c r="B251" s="163" t="s">
        <v>491</v>
      </c>
      <c r="C251" s="158" t="s">
        <v>490</v>
      </c>
      <c r="D251" s="159">
        <v>245</v>
      </c>
      <c r="E251" s="160">
        <v>321125.7</v>
      </c>
      <c r="F251" s="160">
        <v>262925.7</v>
      </c>
      <c r="G251" s="160">
        <v>58200</v>
      </c>
      <c r="H251" s="160">
        <v>0</v>
      </c>
      <c r="I251" s="161">
        <v>0</v>
      </c>
      <c r="J251" s="159">
        <v>339</v>
      </c>
      <c r="K251" s="160">
        <v>352299.20000000007</v>
      </c>
      <c r="L251" s="160">
        <v>334779.20000000007</v>
      </c>
      <c r="M251" s="160">
        <v>17520</v>
      </c>
      <c r="N251" s="160">
        <v>0</v>
      </c>
      <c r="O251" s="161">
        <v>0</v>
      </c>
      <c r="P251" s="159">
        <v>322</v>
      </c>
      <c r="Q251" s="160">
        <f t="shared" si="35"/>
        <v>361959.66</v>
      </c>
      <c r="R251" s="160">
        <v>361959.66</v>
      </c>
      <c r="S251" s="160">
        <v>0</v>
      </c>
      <c r="T251" s="160">
        <v>0</v>
      </c>
      <c r="U251" s="161">
        <v>0</v>
      </c>
      <c r="V251" s="129">
        <f t="shared" si="30"/>
        <v>77</v>
      </c>
      <c r="W251" s="130">
        <f t="shared" si="30"/>
        <v>40833.959999999963</v>
      </c>
      <c r="X251" s="130">
        <f t="shared" si="31"/>
        <v>0</v>
      </c>
      <c r="Y251" s="131">
        <f t="shared" si="31"/>
        <v>0</v>
      </c>
      <c r="Z251" s="132">
        <f t="shared" si="32"/>
        <v>-17</v>
      </c>
      <c r="AA251" s="130">
        <f t="shared" si="32"/>
        <v>9660.4599999999045</v>
      </c>
      <c r="AB251" s="130">
        <f t="shared" si="33"/>
        <v>0</v>
      </c>
      <c r="AC251" s="131">
        <f t="shared" si="33"/>
        <v>0</v>
      </c>
    </row>
    <row r="252" spans="1:29" x14ac:dyDescent="0.2">
      <c r="A252" s="162" t="s">
        <v>481</v>
      </c>
      <c r="B252" s="163" t="s">
        <v>489</v>
      </c>
      <c r="C252" s="158" t="s">
        <v>488</v>
      </c>
      <c r="D252" s="159">
        <v>883</v>
      </c>
      <c r="E252" s="160">
        <v>363782.8</v>
      </c>
      <c r="F252" s="160">
        <v>345782.8</v>
      </c>
      <c r="G252" s="160">
        <v>18000</v>
      </c>
      <c r="H252" s="160">
        <v>0</v>
      </c>
      <c r="I252" s="161">
        <v>0</v>
      </c>
      <c r="J252" s="159">
        <v>900</v>
      </c>
      <c r="K252" s="160">
        <v>384968.4</v>
      </c>
      <c r="L252" s="160">
        <v>378368.4</v>
      </c>
      <c r="M252" s="160">
        <v>6600</v>
      </c>
      <c r="N252" s="160">
        <v>0</v>
      </c>
      <c r="O252" s="161">
        <v>0</v>
      </c>
      <c r="P252" s="159">
        <v>901</v>
      </c>
      <c r="Q252" s="160">
        <f t="shared" si="35"/>
        <v>361411</v>
      </c>
      <c r="R252" s="160">
        <v>361411</v>
      </c>
      <c r="S252" s="160">
        <v>0</v>
      </c>
      <c r="T252" s="160">
        <v>0</v>
      </c>
      <c r="U252" s="161">
        <v>0</v>
      </c>
      <c r="V252" s="129">
        <f t="shared" si="30"/>
        <v>18</v>
      </c>
      <c r="W252" s="130">
        <f t="shared" si="30"/>
        <v>-2371.7999999999884</v>
      </c>
      <c r="X252" s="130">
        <f t="shared" si="31"/>
        <v>0</v>
      </c>
      <c r="Y252" s="131">
        <f t="shared" si="31"/>
        <v>0</v>
      </c>
      <c r="Z252" s="132">
        <f t="shared" si="32"/>
        <v>1</v>
      </c>
      <c r="AA252" s="130">
        <f t="shared" si="32"/>
        <v>-23557.400000000023</v>
      </c>
      <c r="AB252" s="130">
        <f t="shared" si="33"/>
        <v>0</v>
      </c>
      <c r="AC252" s="131">
        <f t="shared" si="33"/>
        <v>0</v>
      </c>
    </row>
    <row r="253" spans="1:29" x14ac:dyDescent="0.2">
      <c r="A253" s="162" t="s">
        <v>481</v>
      </c>
      <c r="B253" s="163" t="s">
        <v>487</v>
      </c>
      <c r="C253" s="158" t="s">
        <v>486</v>
      </c>
      <c r="D253" s="159">
        <v>519</v>
      </c>
      <c r="E253" s="160">
        <v>452480.1</v>
      </c>
      <c r="F253" s="160">
        <v>381320.1</v>
      </c>
      <c r="G253" s="160">
        <v>71160</v>
      </c>
      <c r="H253" s="160">
        <v>0</v>
      </c>
      <c r="I253" s="161">
        <v>0</v>
      </c>
      <c r="J253" s="159">
        <v>515</v>
      </c>
      <c r="K253" s="160">
        <v>493624.20999999996</v>
      </c>
      <c r="L253" s="160">
        <v>469984.20999999996</v>
      </c>
      <c r="M253" s="160">
        <v>23640</v>
      </c>
      <c r="N253" s="160">
        <v>0</v>
      </c>
      <c r="O253" s="161">
        <v>0</v>
      </c>
      <c r="P253" s="159">
        <v>512</v>
      </c>
      <c r="Q253" s="160">
        <f t="shared" si="35"/>
        <v>526997.28</v>
      </c>
      <c r="R253" s="160">
        <v>526997.28</v>
      </c>
      <c r="S253" s="160">
        <v>0</v>
      </c>
      <c r="T253" s="160">
        <v>0</v>
      </c>
      <c r="U253" s="161">
        <v>0</v>
      </c>
      <c r="V253" s="129">
        <f t="shared" si="30"/>
        <v>-7</v>
      </c>
      <c r="W253" s="130">
        <f t="shared" si="30"/>
        <v>74517.180000000051</v>
      </c>
      <c r="X253" s="130">
        <f t="shared" si="31"/>
        <v>0</v>
      </c>
      <c r="Y253" s="131">
        <f t="shared" si="31"/>
        <v>0</v>
      </c>
      <c r="Z253" s="132">
        <f t="shared" si="32"/>
        <v>-3</v>
      </c>
      <c r="AA253" s="130">
        <f t="shared" si="32"/>
        <v>33373.070000000065</v>
      </c>
      <c r="AB253" s="130">
        <f t="shared" si="33"/>
        <v>0</v>
      </c>
      <c r="AC253" s="131">
        <f t="shared" si="33"/>
        <v>0</v>
      </c>
    </row>
    <row r="254" spans="1:29" ht="12.75" customHeight="1" x14ac:dyDescent="0.2">
      <c r="A254" s="162" t="s">
        <v>481</v>
      </c>
      <c r="B254" s="163" t="s">
        <v>485</v>
      </c>
      <c r="C254" s="158" t="s">
        <v>484</v>
      </c>
      <c r="D254" s="159">
        <v>931</v>
      </c>
      <c r="E254" s="160">
        <v>732679</v>
      </c>
      <c r="F254" s="160">
        <v>670879</v>
      </c>
      <c r="G254" s="160">
        <v>61800</v>
      </c>
      <c r="H254" s="160">
        <v>0</v>
      </c>
      <c r="I254" s="161">
        <v>0</v>
      </c>
      <c r="J254" s="159">
        <v>892</v>
      </c>
      <c r="K254" s="160">
        <v>724736.36</v>
      </c>
      <c r="L254" s="160">
        <v>703136.36</v>
      </c>
      <c r="M254" s="160">
        <v>21600</v>
      </c>
      <c r="N254" s="160">
        <v>0</v>
      </c>
      <c r="O254" s="161">
        <v>0</v>
      </c>
      <c r="P254" s="159">
        <v>861</v>
      </c>
      <c r="Q254" s="160">
        <f t="shared" ref="Q254:Q285" si="36">SUM(R254:S254)</f>
        <v>773193.79999999993</v>
      </c>
      <c r="R254" s="160">
        <v>773193.79999999993</v>
      </c>
      <c r="S254" s="160">
        <v>0</v>
      </c>
      <c r="T254" s="160">
        <v>0</v>
      </c>
      <c r="U254" s="161">
        <v>0</v>
      </c>
      <c r="V254" s="129">
        <f t="shared" si="30"/>
        <v>-70</v>
      </c>
      <c r="W254" s="130">
        <f t="shared" si="30"/>
        <v>40514.79999999993</v>
      </c>
      <c r="X254" s="130">
        <f t="shared" si="31"/>
        <v>0</v>
      </c>
      <c r="Y254" s="131">
        <f t="shared" si="31"/>
        <v>0</v>
      </c>
      <c r="Z254" s="132">
        <f t="shared" si="32"/>
        <v>-31</v>
      </c>
      <c r="AA254" s="130">
        <f t="shared" si="32"/>
        <v>48457.439999999944</v>
      </c>
      <c r="AB254" s="130">
        <f t="shared" si="33"/>
        <v>0</v>
      </c>
      <c r="AC254" s="131">
        <f t="shared" si="33"/>
        <v>0</v>
      </c>
    </row>
    <row r="255" spans="1:29" ht="12.75" customHeight="1" x14ac:dyDescent="0.2">
      <c r="A255" s="162" t="s">
        <v>481</v>
      </c>
      <c r="B255" s="163" t="s">
        <v>483</v>
      </c>
      <c r="C255" s="158" t="s">
        <v>482</v>
      </c>
      <c r="D255" s="159">
        <v>1163</v>
      </c>
      <c r="E255" s="160">
        <v>517654.00000000006</v>
      </c>
      <c r="F255" s="160">
        <v>494614.00000000006</v>
      </c>
      <c r="G255" s="160">
        <v>23040</v>
      </c>
      <c r="H255" s="160">
        <v>0</v>
      </c>
      <c r="I255" s="161">
        <v>0</v>
      </c>
      <c r="J255" s="159">
        <v>753</v>
      </c>
      <c r="K255" s="160">
        <v>375353.72000000003</v>
      </c>
      <c r="L255" s="160">
        <v>367193.72000000003</v>
      </c>
      <c r="M255" s="160">
        <v>8160</v>
      </c>
      <c r="N255" s="160">
        <v>0</v>
      </c>
      <c r="O255" s="161">
        <v>0</v>
      </c>
      <c r="P255" s="159">
        <v>1195</v>
      </c>
      <c r="Q255" s="160">
        <f t="shared" si="36"/>
        <v>487759.37999999995</v>
      </c>
      <c r="R255" s="160">
        <v>487759.37999999995</v>
      </c>
      <c r="S255" s="160">
        <v>0</v>
      </c>
      <c r="T255" s="160">
        <v>0</v>
      </c>
      <c r="U255" s="161">
        <v>0</v>
      </c>
      <c r="V255" s="129">
        <f t="shared" si="30"/>
        <v>32</v>
      </c>
      <c r="W255" s="130">
        <f t="shared" si="30"/>
        <v>-29894.620000000112</v>
      </c>
      <c r="X255" s="130">
        <f t="shared" si="31"/>
        <v>0</v>
      </c>
      <c r="Y255" s="131">
        <f t="shared" si="31"/>
        <v>0</v>
      </c>
      <c r="Z255" s="132">
        <f t="shared" si="32"/>
        <v>442</v>
      </c>
      <c r="AA255" s="130">
        <f t="shared" si="32"/>
        <v>112405.65999999992</v>
      </c>
      <c r="AB255" s="130">
        <f t="shared" si="33"/>
        <v>0</v>
      </c>
      <c r="AC255" s="131">
        <f t="shared" si="33"/>
        <v>0</v>
      </c>
    </row>
    <row r="256" spans="1:29" s="108" customFormat="1" x14ac:dyDescent="0.2">
      <c r="A256" s="162" t="s">
        <v>481</v>
      </c>
      <c r="B256" s="163" t="s">
        <v>480</v>
      </c>
      <c r="C256" s="158" t="s">
        <v>479</v>
      </c>
      <c r="D256" s="159">
        <v>2683</v>
      </c>
      <c r="E256" s="160">
        <v>3903319.5599999996</v>
      </c>
      <c r="F256" s="160">
        <v>3545839.5599999996</v>
      </c>
      <c r="G256" s="160">
        <v>357480</v>
      </c>
      <c r="H256" s="160">
        <v>21499</v>
      </c>
      <c r="I256" s="161">
        <v>0</v>
      </c>
      <c r="J256" s="159">
        <v>2621</v>
      </c>
      <c r="K256" s="160">
        <v>3800540.0200000005</v>
      </c>
      <c r="L256" s="160">
        <v>3676940.0200000005</v>
      </c>
      <c r="M256" s="160">
        <v>123600</v>
      </c>
      <c r="N256" s="160">
        <v>16306</v>
      </c>
      <c r="O256" s="161">
        <v>0</v>
      </c>
      <c r="P256" s="159">
        <v>2472</v>
      </c>
      <c r="Q256" s="160">
        <f t="shared" si="36"/>
        <v>3655066.6800000006</v>
      </c>
      <c r="R256" s="160">
        <v>3655066.6800000006</v>
      </c>
      <c r="S256" s="160">
        <v>0</v>
      </c>
      <c r="T256" s="160">
        <v>15449</v>
      </c>
      <c r="U256" s="161">
        <v>0</v>
      </c>
      <c r="V256" s="129">
        <f t="shared" si="30"/>
        <v>-211</v>
      </c>
      <c r="W256" s="130">
        <f t="shared" si="30"/>
        <v>-248252.87999999896</v>
      </c>
      <c r="X256" s="130">
        <f t="shared" si="31"/>
        <v>-6050</v>
      </c>
      <c r="Y256" s="131">
        <f t="shared" si="31"/>
        <v>0</v>
      </c>
      <c r="Z256" s="132">
        <f t="shared" si="32"/>
        <v>-149</v>
      </c>
      <c r="AA256" s="130">
        <f t="shared" si="32"/>
        <v>-145473.33999999985</v>
      </c>
      <c r="AB256" s="130">
        <f t="shared" si="33"/>
        <v>-857</v>
      </c>
      <c r="AC256" s="131">
        <f t="shared" si="33"/>
        <v>0</v>
      </c>
    </row>
    <row r="257" spans="1:29" x14ac:dyDescent="0.2">
      <c r="A257" s="162" t="s">
        <v>319</v>
      </c>
      <c r="B257" s="163" t="s">
        <v>478</v>
      </c>
      <c r="C257" s="158" t="s">
        <v>477</v>
      </c>
      <c r="D257" s="159">
        <v>5823</v>
      </c>
      <c r="E257" s="160">
        <v>13409764.939999999</v>
      </c>
      <c r="F257" s="160">
        <v>12500404.939999999</v>
      </c>
      <c r="G257" s="160">
        <v>909360</v>
      </c>
      <c r="H257" s="160">
        <v>779643.92</v>
      </c>
      <c r="I257" s="161">
        <v>0</v>
      </c>
      <c r="J257" s="159">
        <v>6582</v>
      </c>
      <c r="K257" s="160">
        <v>7632005.3600000013</v>
      </c>
      <c r="L257" s="160">
        <v>7325165.3600000013</v>
      </c>
      <c r="M257" s="160">
        <v>306840</v>
      </c>
      <c r="N257" s="160">
        <v>974889.79999999993</v>
      </c>
      <c r="O257" s="161">
        <v>0</v>
      </c>
      <c r="P257" s="159">
        <v>6692</v>
      </c>
      <c r="Q257" s="160">
        <f t="shared" si="36"/>
        <v>17240577.719999995</v>
      </c>
      <c r="R257" s="160">
        <v>17240577.719999995</v>
      </c>
      <c r="S257" s="160">
        <v>0</v>
      </c>
      <c r="T257" s="160">
        <v>1111848.69</v>
      </c>
      <c r="U257" s="161">
        <v>0</v>
      </c>
      <c r="V257" s="129">
        <f t="shared" si="30"/>
        <v>869</v>
      </c>
      <c r="W257" s="130">
        <f t="shared" si="30"/>
        <v>3830812.7799999956</v>
      </c>
      <c r="X257" s="130">
        <f t="shared" si="31"/>
        <v>332204.7699999999</v>
      </c>
      <c r="Y257" s="131">
        <f t="shared" si="31"/>
        <v>0</v>
      </c>
      <c r="Z257" s="132">
        <f t="shared" si="32"/>
        <v>110</v>
      </c>
      <c r="AA257" s="130">
        <f t="shared" si="32"/>
        <v>9608572.3599999938</v>
      </c>
      <c r="AB257" s="130">
        <f t="shared" si="33"/>
        <v>136958.89000000001</v>
      </c>
      <c r="AC257" s="131">
        <f t="shared" si="33"/>
        <v>0</v>
      </c>
    </row>
    <row r="258" spans="1:29" x14ac:dyDescent="0.2">
      <c r="A258" s="162" t="s">
        <v>319</v>
      </c>
      <c r="B258" s="163" t="s">
        <v>476</v>
      </c>
      <c r="C258" s="158" t="s">
        <v>475</v>
      </c>
      <c r="D258" s="159">
        <v>4793</v>
      </c>
      <c r="E258" s="160">
        <v>9022039.3000000007</v>
      </c>
      <c r="F258" s="160">
        <v>8249839.2999999998</v>
      </c>
      <c r="G258" s="160">
        <v>772200</v>
      </c>
      <c r="H258" s="160">
        <v>176673</v>
      </c>
      <c r="I258" s="161">
        <v>4134617.2999999984</v>
      </c>
      <c r="J258" s="159">
        <v>4464</v>
      </c>
      <c r="K258" s="160">
        <v>6886172.6199999992</v>
      </c>
      <c r="L258" s="160">
        <v>6630092.6199999992</v>
      </c>
      <c r="M258" s="160">
        <v>256080</v>
      </c>
      <c r="N258" s="160">
        <v>435368</v>
      </c>
      <c r="O258" s="161">
        <v>3746124.04</v>
      </c>
      <c r="P258" s="159">
        <v>4817</v>
      </c>
      <c r="Q258" s="160">
        <f t="shared" si="36"/>
        <v>8201737.9300000006</v>
      </c>
      <c r="R258" s="160">
        <v>8201737.9300000006</v>
      </c>
      <c r="S258" s="160">
        <v>0</v>
      </c>
      <c r="T258" s="160">
        <v>624870</v>
      </c>
      <c r="U258" s="161">
        <v>4389939.2700000014</v>
      </c>
      <c r="V258" s="129">
        <f t="shared" si="30"/>
        <v>24</v>
      </c>
      <c r="W258" s="130">
        <f t="shared" si="30"/>
        <v>-820301.37000000011</v>
      </c>
      <c r="X258" s="130">
        <f t="shared" si="31"/>
        <v>448197</v>
      </c>
      <c r="Y258" s="131">
        <f t="shared" si="31"/>
        <v>255321.970000003</v>
      </c>
      <c r="Z258" s="132">
        <f t="shared" si="32"/>
        <v>353</v>
      </c>
      <c r="AA258" s="130">
        <f t="shared" si="32"/>
        <v>1315565.3100000015</v>
      </c>
      <c r="AB258" s="130">
        <f t="shared" si="33"/>
        <v>189502</v>
      </c>
      <c r="AC258" s="131">
        <f t="shared" si="33"/>
        <v>643815.23000000138</v>
      </c>
    </row>
    <row r="259" spans="1:29" x14ac:dyDescent="0.2">
      <c r="A259" s="162" t="s">
        <v>319</v>
      </c>
      <c r="B259" s="163" t="s">
        <v>474</v>
      </c>
      <c r="C259" s="158" t="s">
        <v>473</v>
      </c>
      <c r="D259" s="159">
        <v>8929</v>
      </c>
      <c r="E259" s="160">
        <v>22857742.850000001</v>
      </c>
      <c r="F259" s="160">
        <v>20979742.850000001</v>
      </c>
      <c r="G259" s="160">
        <v>1878000</v>
      </c>
      <c r="H259" s="160">
        <v>432865.02999999997</v>
      </c>
      <c r="I259" s="161">
        <v>0</v>
      </c>
      <c r="J259" s="159">
        <v>10033</v>
      </c>
      <c r="K259" s="160">
        <v>12246834.779999997</v>
      </c>
      <c r="L259" s="160">
        <v>11614554.779999997</v>
      </c>
      <c r="M259" s="160">
        <v>632280</v>
      </c>
      <c r="N259" s="160">
        <v>388021.77</v>
      </c>
      <c r="O259" s="161">
        <v>0</v>
      </c>
      <c r="P259" s="159">
        <v>10645</v>
      </c>
      <c r="Q259" s="160">
        <f t="shared" si="36"/>
        <v>32009968.490000002</v>
      </c>
      <c r="R259" s="160">
        <v>32009968.490000002</v>
      </c>
      <c r="S259" s="160">
        <v>0</v>
      </c>
      <c r="T259" s="160">
        <v>672505.73</v>
      </c>
      <c r="U259" s="161">
        <v>0</v>
      </c>
      <c r="V259" s="129">
        <f t="shared" si="30"/>
        <v>1716</v>
      </c>
      <c r="W259" s="130">
        <f t="shared" si="30"/>
        <v>9152225.6400000006</v>
      </c>
      <c r="X259" s="130">
        <f t="shared" si="31"/>
        <v>239640.7</v>
      </c>
      <c r="Y259" s="131">
        <f t="shared" si="31"/>
        <v>0</v>
      </c>
      <c r="Z259" s="132">
        <f t="shared" si="32"/>
        <v>612</v>
      </c>
      <c r="AA259" s="130">
        <f t="shared" si="32"/>
        <v>19763133.710000005</v>
      </c>
      <c r="AB259" s="130">
        <f t="shared" si="33"/>
        <v>284483.95999999996</v>
      </c>
      <c r="AC259" s="131">
        <f t="shared" si="33"/>
        <v>0</v>
      </c>
    </row>
    <row r="260" spans="1:29" x14ac:dyDescent="0.2">
      <c r="A260" s="162" t="s">
        <v>319</v>
      </c>
      <c r="B260" s="163" t="s">
        <v>472</v>
      </c>
      <c r="C260" s="158" t="s">
        <v>471</v>
      </c>
      <c r="D260" s="159">
        <v>7480</v>
      </c>
      <c r="E260" s="160">
        <v>10434291.179999998</v>
      </c>
      <c r="F260" s="160">
        <v>9996291.1799999978</v>
      </c>
      <c r="G260" s="160">
        <v>438000</v>
      </c>
      <c r="H260" s="160">
        <v>2233845.7599999998</v>
      </c>
      <c r="I260" s="161">
        <v>9070859.0199999958</v>
      </c>
      <c r="J260" s="159">
        <v>7380</v>
      </c>
      <c r="K260" s="160">
        <v>10753574.43</v>
      </c>
      <c r="L260" s="160">
        <v>10591094.43</v>
      </c>
      <c r="M260" s="160">
        <v>162480</v>
      </c>
      <c r="N260" s="160">
        <v>2500964.8000000003</v>
      </c>
      <c r="O260" s="161">
        <v>9448002.0700000003</v>
      </c>
      <c r="P260" s="159">
        <v>6879</v>
      </c>
      <c r="Q260" s="160">
        <f t="shared" si="36"/>
        <v>11357060.91</v>
      </c>
      <c r="R260" s="160">
        <v>11357060.91</v>
      </c>
      <c r="S260" s="160">
        <v>0</v>
      </c>
      <c r="T260" s="160">
        <v>3071648.4400000004</v>
      </c>
      <c r="U260" s="161">
        <v>9662127.7899999954</v>
      </c>
      <c r="V260" s="129">
        <f t="shared" si="30"/>
        <v>-601</v>
      </c>
      <c r="W260" s="130">
        <f t="shared" si="30"/>
        <v>922769.73000000231</v>
      </c>
      <c r="X260" s="130">
        <f t="shared" si="31"/>
        <v>837802.68000000063</v>
      </c>
      <c r="Y260" s="131">
        <f t="shared" si="31"/>
        <v>591268.76999999955</v>
      </c>
      <c r="Z260" s="132">
        <f t="shared" si="32"/>
        <v>-501</v>
      </c>
      <c r="AA260" s="130">
        <f t="shared" si="32"/>
        <v>603486.48000000045</v>
      </c>
      <c r="AB260" s="130">
        <f t="shared" si="33"/>
        <v>570683.64000000013</v>
      </c>
      <c r="AC260" s="131">
        <f t="shared" si="33"/>
        <v>214125.71999999508</v>
      </c>
    </row>
    <row r="261" spans="1:29" x14ac:dyDescent="0.2">
      <c r="A261" s="162" t="s">
        <v>319</v>
      </c>
      <c r="B261" s="163" t="s">
        <v>470</v>
      </c>
      <c r="C261" s="158" t="s">
        <v>469</v>
      </c>
      <c r="D261" s="159">
        <v>1192</v>
      </c>
      <c r="E261" s="160">
        <v>5683949.540000001</v>
      </c>
      <c r="F261" s="160">
        <v>5422829.540000001</v>
      </c>
      <c r="G261" s="160">
        <v>261120</v>
      </c>
      <c r="H261" s="160">
        <v>261769</v>
      </c>
      <c r="I261" s="161">
        <v>0</v>
      </c>
      <c r="J261" s="159">
        <v>1308</v>
      </c>
      <c r="K261" s="160">
        <v>5439230.4199999999</v>
      </c>
      <c r="L261" s="160">
        <v>5348630.42</v>
      </c>
      <c r="M261" s="160">
        <v>90600</v>
      </c>
      <c r="N261" s="160">
        <v>414050</v>
      </c>
      <c r="O261" s="161">
        <v>0</v>
      </c>
      <c r="P261" s="159">
        <v>1190</v>
      </c>
      <c r="Q261" s="160">
        <f t="shared" si="36"/>
        <v>4878083.6400000006</v>
      </c>
      <c r="R261" s="160">
        <v>4878083.6400000006</v>
      </c>
      <c r="S261" s="160">
        <v>0</v>
      </c>
      <c r="T261" s="160">
        <v>375763</v>
      </c>
      <c r="U261" s="161">
        <v>0</v>
      </c>
      <c r="V261" s="129">
        <f t="shared" si="30"/>
        <v>-2</v>
      </c>
      <c r="W261" s="130">
        <f t="shared" si="30"/>
        <v>-805865.90000000037</v>
      </c>
      <c r="X261" s="130">
        <f t="shared" si="31"/>
        <v>113994</v>
      </c>
      <c r="Y261" s="131">
        <f t="shared" si="31"/>
        <v>0</v>
      </c>
      <c r="Z261" s="132">
        <f t="shared" si="32"/>
        <v>-118</v>
      </c>
      <c r="AA261" s="130">
        <f t="shared" si="32"/>
        <v>-561146.77999999933</v>
      </c>
      <c r="AB261" s="130">
        <f t="shared" si="33"/>
        <v>-38287</v>
      </c>
      <c r="AC261" s="131">
        <f t="shared" si="33"/>
        <v>0</v>
      </c>
    </row>
    <row r="262" spans="1:29" x14ac:dyDescent="0.2">
      <c r="A262" s="162" t="s">
        <v>319</v>
      </c>
      <c r="B262" s="163" t="s">
        <v>468</v>
      </c>
      <c r="C262" s="158" t="s">
        <v>467</v>
      </c>
      <c r="D262" s="159">
        <v>2030</v>
      </c>
      <c r="E262" s="160">
        <v>2710131.2</v>
      </c>
      <c r="F262" s="160">
        <v>2327931.2000000002</v>
      </c>
      <c r="G262" s="160">
        <v>382200</v>
      </c>
      <c r="H262" s="160">
        <v>780</v>
      </c>
      <c r="I262" s="161">
        <v>0</v>
      </c>
      <c r="J262" s="159">
        <v>2338</v>
      </c>
      <c r="K262" s="160">
        <v>2383678.81</v>
      </c>
      <c r="L262" s="160">
        <v>2249398.81</v>
      </c>
      <c r="M262" s="160">
        <v>134280</v>
      </c>
      <c r="N262" s="160">
        <v>18000</v>
      </c>
      <c r="O262" s="161">
        <v>0</v>
      </c>
      <c r="P262" s="159">
        <v>2208</v>
      </c>
      <c r="Q262" s="160">
        <f t="shared" si="36"/>
        <v>2193747.88</v>
      </c>
      <c r="R262" s="160">
        <v>2193747.88</v>
      </c>
      <c r="S262" s="160">
        <v>0</v>
      </c>
      <c r="T262" s="160">
        <v>16140</v>
      </c>
      <c r="U262" s="161">
        <v>0</v>
      </c>
      <c r="V262" s="129">
        <f t="shared" si="30"/>
        <v>178</v>
      </c>
      <c r="W262" s="130">
        <f t="shared" si="30"/>
        <v>-516383.3200000003</v>
      </c>
      <c r="X262" s="130">
        <f t="shared" si="31"/>
        <v>15360</v>
      </c>
      <c r="Y262" s="131">
        <f t="shared" si="31"/>
        <v>0</v>
      </c>
      <c r="Z262" s="132">
        <f t="shared" si="32"/>
        <v>-130</v>
      </c>
      <c r="AA262" s="130">
        <f t="shared" si="32"/>
        <v>-189930.93000000017</v>
      </c>
      <c r="AB262" s="130">
        <f t="shared" si="33"/>
        <v>-1860</v>
      </c>
      <c r="AC262" s="131">
        <f t="shared" si="33"/>
        <v>0</v>
      </c>
    </row>
    <row r="263" spans="1:29" x14ac:dyDescent="0.2">
      <c r="A263" s="162" t="s">
        <v>319</v>
      </c>
      <c r="B263" s="163" t="s">
        <v>466</v>
      </c>
      <c r="C263" s="158" t="s">
        <v>465</v>
      </c>
      <c r="D263" s="159">
        <v>1301</v>
      </c>
      <c r="E263" s="160">
        <v>1909763.2399999998</v>
      </c>
      <c r="F263" s="160">
        <v>1661723.2399999998</v>
      </c>
      <c r="G263" s="160">
        <v>248040</v>
      </c>
      <c r="H263" s="160">
        <v>0</v>
      </c>
      <c r="I263" s="161">
        <v>0</v>
      </c>
      <c r="J263" s="159">
        <v>1387</v>
      </c>
      <c r="K263" s="160">
        <v>1590860.7500000002</v>
      </c>
      <c r="L263" s="160">
        <v>1505180.7500000002</v>
      </c>
      <c r="M263" s="160">
        <v>85680</v>
      </c>
      <c r="N263" s="160">
        <v>0</v>
      </c>
      <c r="O263" s="161">
        <v>0</v>
      </c>
      <c r="P263" s="159">
        <v>1633</v>
      </c>
      <c r="Q263" s="160">
        <f t="shared" si="36"/>
        <v>1778279.1600000001</v>
      </c>
      <c r="R263" s="160">
        <v>1778279.1600000001</v>
      </c>
      <c r="S263" s="160">
        <v>0</v>
      </c>
      <c r="T263" s="160">
        <v>0</v>
      </c>
      <c r="U263" s="161">
        <v>0</v>
      </c>
      <c r="V263" s="129">
        <f t="shared" si="30"/>
        <v>332</v>
      </c>
      <c r="W263" s="130">
        <f t="shared" si="30"/>
        <v>-131484.07999999961</v>
      </c>
      <c r="X263" s="130">
        <f t="shared" si="31"/>
        <v>0</v>
      </c>
      <c r="Y263" s="131">
        <f t="shared" si="31"/>
        <v>0</v>
      </c>
      <c r="Z263" s="132">
        <f t="shared" si="32"/>
        <v>246</v>
      </c>
      <c r="AA263" s="130">
        <f t="shared" si="32"/>
        <v>187418.40999999992</v>
      </c>
      <c r="AB263" s="130">
        <f t="shared" si="33"/>
        <v>0</v>
      </c>
      <c r="AC263" s="131">
        <f t="shared" si="33"/>
        <v>0</v>
      </c>
    </row>
    <row r="264" spans="1:29" x14ac:dyDescent="0.2">
      <c r="A264" s="162" t="s">
        <v>319</v>
      </c>
      <c r="B264" s="163" t="s">
        <v>464</v>
      </c>
      <c r="C264" s="158" t="s">
        <v>463</v>
      </c>
      <c r="D264" s="159">
        <v>367</v>
      </c>
      <c r="E264" s="160">
        <v>583221.9</v>
      </c>
      <c r="F264" s="160">
        <v>473661.9</v>
      </c>
      <c r="G264" s="160">
        <v>109560</v>
      </c>
      <c r="H264" s="160">
        <v>0</v>
      </c>
      <c r="I264" s="161">
        <v>0</v>
      </c>
      <c r="J264" s="159">
        <v>372</v>
      </c>
      <c r="K264" s="160">
        <v>464602.43000000005</v>
      </c>
      <c r="L264" s="160">
        <v>423442.43000000005</v>
      </c>
      <c r="M264" s="160">
        <v>41160</v>
      </c>
      <c r="N264" s="160">
        <v>2400</v>
      </c>
      <c r="O264" s="161">
        <v>0</v>
      </c>
      <c r="P264" s="159">
        <v>393</v>
      </c>
      <c r="Q264" s="160">
        <f t="shared" si="36"/>
        <v>380250.57999999996</v>
      </c>
      <c r="R264" s="160">
        <v>380250.57999999996</v>
      </c>
      <c r="S264" s="160">
        <v>0</v>
      </c>
      <c r="T264" s="160">
        <v>5904</v>
      </c>
      <c r="U264" s="161">
        <v>0</v>
      </c>
      <c r="V264" s="129">
        <f t="shared" ref="V264:W327" si="37">P264-D264</f>
        <v>26</v>
      </c>
      <c r="W264" s="130">
        <f t="shared" si="37"/>
        <v>-202971.32000000007</v>
      </c>
      <c r="X264" s="130">
        <f t="shared" si="31"/>
        <v>5904</v>
      </c>
      <c r="Y264" s="131">
        <f t="shared" si="31"/>
        <v>0</v>
      </c>
      <c r="Z264" s="132">
        <f t="shared" si="32"/>
        <v>21</v>
      </c>
      <c r="AA264" s="130">
        <f t="shared" si="32"/>
        <v>-84351.850000000093</v>
      </c>
      <c r="AB264" s="130">
        <f t="shared" si="33"/>
        <v>3504</v>
      </c>
      <c r="AC264" s="131">
        <f t="shared" si="33"/>
        <v>0</v>
      </c>
    </row>
    <row r="265" spans="1:29" x14ac:dyDescent="0.2">
      <c r="A265" s="162" t="s">
        <v>319</v>
      </c>
      <c r="B265" s="163" t="s">
        <v>462</v>
      </c>
      <c r="C265" s="158" t="s">
        <v>461</v>
      </c>
      <c r="D265" s="159">
        <v>2051</v>
      </c>
      <c r="E265" s="160">
        <v>3498272.4</v>
      </c>
      <c r="F265" s="160">
        <v>3069872.4</v>
      </c>
      <c r="G265" s="160">
        <v>428400</v>
      </c>
      <c r="H265" s="160">
        <v>0</v>
      </c>
      <c r="I265" s="161">
        <v>0</v>
      </c>
      <c r="J265" s="159">
        <v>2181</v>
      </c>
      <c r="K265" s="160">
        <v>1964655.2000000002</v>
      </c>
      <c r="L265" s="160">
        <v>1820775.2000000002</v>
      </c>
      <c r="M265" s="160">
        <v>143880</v>
      </c>
      <c r="N265" s="160">
        <v>13200</v>
      </c>
      <c r="O265" s="161">
        <v>0</v>
      </c>
      <c r="P265" s="159">
        <v>2481</v>
      </c>
      <c r="Q265" s="160">
        <f t="shared" si="36"/>
        <v>4060441.4000000004</v>
      </c>
      <c r="R265" s="160">
        <v>4060441.4000000004</v>
      </c>
      <c r="S265" s="160">
        <v>0</v>
      </c>
      <c r="T265" s="160">
        <v>7200</v>
      </c>
      <c r="U265" s="161">
        <v>0</v>
      </c>
      <c r="V265" s="129">
        <f t="shared" si="37"/>
        <v>430</v>
      </c>
      <c r="W265" s="130">
        <f t="shared" si="37"/>
        <v>562169.00000000047</v>
      </c>
      <c r="X265" s="130">
        <f t="shared" si="31"/>
        <v>7200</v>
      </c>
      <c r="Y265" s="131">
        <f t="shared" si="31"/>
        <v>0</v>
      </c>
      <c r="Z265" s="132">
        <f t="shared" si="32"/>
        <v>300</v>
      </c>
      <c r="AA265" s="130">
        <f t="shared" si="32"/>
        <v>2095786.2000000002</v>
      </c>
      <c r="AB265" s="130">
        <f t="shared" si="33"/>
        <v>-6000</v>
      </c>
      <c r="AC265" s="131">
        <f t="shared" si="33"/>
        <v>0</v>
      </c>
    </row>
    <row r="266" spans="1:29" ht="12.75" customHeight="1" x14ac:dyDescent="0.2">
      <c r="A266" s="162" t="s">
        <v>319</v>
      </c>
      <c r="B266" s="163" t="s">
        <v>460</v>
      </c>
      <c r="C266" s="158" t="s">
        <v>459</v>
      </c>
      <c r="D266" s="159">
        <v>5976</v>
      </c>
      <c r="E266" s="160">
        <v>13646939.099999998</v>
      </c>
      <c r="F266" s="160">
        <v>12726137.119999997</v>
      </c>
      <c r="G266" s="160">
        <v>920801.98</v>
      </c>
      <c r="H266" s="160">
        <v>93509.959999999992</v>
      </c>
      <c r="I266" s="161">
        <v>1864310.4100000001</v>
      </c>
      <c r="J266" s="159">
        <v>6638</v>
      </c>
      <c r="K266" s="160">
        <v>10759839.16</v>
      </c>
      <c r="L266" s="160">
        <v>10467936.32</v>
      </c>
      <c r="M266" s="160">
        <v>291902.83999999997</v>
      </c>
      <c r="N266" s="160">
        <v>192394.87999999998</v>
      </c>
      <c r="O266" s="161">
        <v>1874586.0900000003</v>
      </c>
      <c r="P266" s="159">
        <v>6478</v>
      </c>
      <c r="Q266" s="160">
        <f t="shared" si="36"/>
        <v>12028395.100000001</v>
      </c>
      <c r="R266" s="160">
        <v>12028395.100000001</v>
      </c>
      <c r="S266" s="160">
        <v>0</v>
      </c>
      <c r="T266" s="160">
        <v>212487</v>
      </c>
      <c r="U266" s="161">
        <v>1568652.8399999999</v>
      </c>
      <c r="V266" s="129">
        <f t="shared" si="37"/>
        <v>502</v>
      </c>
      <c r="W266" s="130">
        <f t="shared" si="37"/>
        <v>-1618543.9999999963</v>
      </c>
      <c r="X266" s="130">
        <f t="shared" si="31"/>
        <v>118977.04000000001</v>
      </c>
      <c r="Y266" s="131">
        <f t="shared" si="31"/>
        <v>-295657.5700000003</v>
      </c>
      <c r="Z266" s="132">
        <f t="shared" si="32"/>
        <v>-160</v>
      </c>
      <c r="AA266" s="130">
        <f t="shared" si="32"/>
        <v>1268555.9400000013</v>
      </c>
      <c r="AB266" s="130">
        <f t="shared" si="33"/>
        <v>20092.120000000024</v>
      </c>
      <c r="AC266" s="131">
        <f t="shared" si="33"/>
        <v>-305933.25000000047</v>
      </c>
    </row>
    <row r="267" spans="1:29" ht="12.75" customHeight="1" x14ac:dyDescent="0.2">
      <c r="A267" s="162" t="s">
        <v>319</v>
      </c>
      <c r="B267" s="163" t="s">
        <v>458</v>
      </c>
      <c r="C267" s="158" t="s">
        <v>457</v>
      </c>
      <c r="D267" s="159">
        <v>1184</v>
      </c>
      <c r="E267" s="160">
        <v>1338246</v>
      </c>
      <c r="F267" s="160">
        <v>1177446</v>
      </c>
      <c r="G267" s="160">
        <v>160800</v>
      </c>
      <c r="H267" s="160">
        <v>24828</v>
      </c>
      <c r="I267" s="161">
        <v>0</v>
      </c>
      <c r="J267" s="159">
        <v>1530</v>
      </c>
      <c r="K267" s="160">
        <v>1555156</v>
      </c>
      <c r="L267" s="160">
        <v>1496236</v>
      </c>
      <c r="M267" s="160">
        <v>58920</v>
      </c>
      <c r="N267" s="160">
        <v>66975</v>
      </c>
      <c r="O267" s="161">
        <v>0</v>
      </c>
      <c r="P267" s="159">
        <v>1307</v>
      </c>
      <c r="Q267" s="160">
        <f t="shared" si="36"/>
        <v>1722354.0000000002</v>
      </c>
      <c r="R267" s="160">
        <v>1722354.0000000002</v>
      </c>
      <c r="S267" s="160">
        <v>0</v>
      </c>
      <c r="T267" s="160">
        <v>75908</v>
      </c>
      <c r="U267" s="161">
        <v>0</v>
      </c>
      <c r="V267" s="129">
        <f t="shared" si="37"/>
        <v>123</v>
      </c>
      <c r="W267" s="130">
        <f t="shared" si="37"/>
        <v>384108.00000000023</v>
      </c>
      <c r="X267" s="130">
        <f t="shared" si="31"/>
        <v>51080</v>
      </c>
      <c r="Y267" s="131">
        <f t="shared" si="31"/>
        <v>0</v>
      </c>
      <c r="Z267" s="132">
        <f t="shared" si="32"/>
        <v>-223</v>
      </c>
      <c r="AA267" s="130">
        <f t="shared" si="32"/>
        <v>167198.00000000023</v>
      </c>
      <c r="AB267" s="130">
        <f t="shared" si="33"/>
        <v>8933</v>
      </c>
      <c r="AC267" s="131">
        <f t="shared" si="33"/>
        <v>0</v>
      </c>
    </row>
    <row r="268" spans="1:29" ht="12.75" customHeight="1" x14ac:dyDescent="0.2">
      <c r="A268" s="162" t="s">
        <v>319</v>
      </c>
      <c r="B268" s="163" t="s">
        <v>456</v>
      </c>
      <c r="C268" s="158" t="s">
        <v>455</v>
      </c>
      <c r="D268" s="159">
        <v>1411</v>
      </c>
      <c r="E268" s="160">
        <v>2147128.6</v>
      </c>
      <c r="F268" s="160">
        <v>2005288.6</v>
      </c>
      <c r="G268" s="160">
        <v>141840</v>
      </c>
      <c r="H268" s="160">
        <v>74910</v>
      </c>
      <c r="I268" s="161">
        <v>0</v>
      </c>
      <c r="J268" s="159">
        <v>1625</v>
      </c>
      <c r="K268" s="160">
        <v>2376332.8000000003</v>
      </c>
      <c r="L268" s="160">
        <v>2284052.8000000003</v>
      </c>
      <c r="M268" s="160">
        <v>92280</v>
      </c>
      <c r="N268" s="160">
        <v>83940</v>
      </c>
      <c r="O268" s="161">
        <v>0</v>
      </c>
      <c r="P268" s="159">
        <v>1449</v>
      </c>
      <c r="Q268" s="160">
        <f t="shared" si="36"/>
        <v>2209595</v>
      </c>
      <c r="R268" s="160">
        <v>2209595</v>
      </c>
      <c r="S268" s="160">
        <v>0</v>
      </c>
      <c r="T268" s="160">
        <v>133015</v>
      </c>
      <c r="U268" s="161">
        <v>0</v>
      </c>
      <c r="V268" s="129">
        <f t="shared" si="37"/>
        <v>38</v>
      </c>
      <c r="W268" s="130">
        <f t="shared" si="37"/>
        <v>62466.399999999907</v>
      </c>
      <c r="X268" s="130">
        <f t="shared" si="31"/>
        <v>58105</v>
      </c>
      <c r="Y268" s="131">
        <f t="shared" si="31"/>
        <v>0</v>
      </c>
      <c r="Z268" s="132">
        <f t="shared" si="32"/>
        <v>-176</v>
      </c>
      <c r="AA268" s="130">
        <f t="shared" si="32"/>
        <v>-166737.80000000028</v>
      </c>
      <c r="AB268" s="130">
        <f t="shared" si="33"/>
        <v>49075</v>
      </c>
      <c r="AC268" s="131">
        <f t="shared" si="33"/>
        <v>0</v>
      </c>
    </row>
    <row r="269" spans="1:29" ht="12.75" customHeight="1" x14ac:dyDescent="0.2">
      <c r="A269" s="162" t="s">
        <v>319</v>
      </c>
      <c r="B269" s="163" t="s">
        <v>454</v>
      </c>
      <c r="C269" s="158" t="s">
        <v>453</v>
      </c>
      <c r="D269" s="159">
        <v>4075</v>
      </c>
      <c r="E269" s="160">
        <v>3220402.0000000009</v>
      </c>
      <c r="F269" s="160">
        <v>3082762.0000000009</v>
      </c>
      <c r="G269" s="160">
        <v>137640</v>
      </c>
      <c r="H269" s="160">
        <v>71388</v>
      </c>
      <c r="I269" s="161">
        <v>832428.73</v>
      </c>
      <c r="J269" s="159">
        <v>5127</v>
      </c>
      <c r="K269" s="160">
        <v>3993567.6900000013</v>
      </c>
      <c r="L269" s="160">
        <v>3924327.6900000013</v>
      </c>
      <c r="M269" s="160">
        <v>69240</v>
      </c>
      <c r="N269" s="160">
        <v>143356</v>
      </c>
      <c r="O269" s="161">
        <v>2630655.0500000007</v>
      </c>
      <c r="P269" s="159">
        <v>5193</v>
      </c>
      <c r="Q269" s="160">
        <f t="shared" si="36"/>
        <v>4461452.0999999996</v>
      </c>
      <c r="R269" s="160">
        <v>4461452.0999999996</v>
      </c>
      <c r="S269" s="160">
        <v>0</v>
      </c>
      <c r="T269" s="160">
        <v>149370</v>
      </c>
      <c r="U269" s="161">
        <v>3094069.79</v>
      </c>
      <c r="V269" s="129">
        <f t="shared" si="37"/>
        <v>1118</v>
      </c>
      <c r="W269" s="130">
        <f t="shared" si="37"/>
        <v>1241050.0999999987</v>
      </c>
      <c r="X269" s="130">
        <f t="shared" si="31"/>
        <v>77982</v>
      </c>
      <c r="Y269" s="131">
        <f t="shared" si="31"/>
        <v>2261641.06</v>
      </c>
      <c r="Z269" s="132">
        <f t="shared" si="32"/>
        <v>66</v>
      </c>
      <c r="AA269" s="130">
        <f t="shared" si="32"/>
        <v>467884.40999999829</v>
      </c>
      <c r="AB269" s="130">
        <f t="shared" si="33"/>
        <v>6014</v>
      </c>
      <c r="AC269" s="131">
        <f t="shared" si="33"/>
        <v>463414.73999999929</v>
      </c>
    </row>
    <row r="270" spans="1:29" ht="12.75" customHeight="1" x14ac:dyDescent="0.2">
      <c r="A270" s="162" t="s">
        <v>319</v>
      </c>
      <c r="B270" s="163" t="s">
        <v>452</v>
      </c>
      <c r="C270" s="158" t="s">
        <v>451</v>
      </c>
      <c r="D270" s="159">
        <v>10322</v>
      </c>
      <c r="E270" s="160">
        <v>20062653.32</v>
      </c>
      <c r="F270" s="160">
        <v>18970893.32</v>
      </c>
      <c r="G270" s="160">
        <v>1091760</v>
      </c>
      <c r="H270" s="160">
        <v>586018.76</v>
      </c>
      <c r="I270" s="161">
        <v>8490696.6300000045</v>
      </c>
      <c r="J270" s="159">
        <v>10101</v>
      </c>
      <c r="K270" s="160">
        <v>14404090.879999999</v>
      </c>
      <c r="L270" s="160">
        <v>14013850.879999999</v>
      </c>
      <c r="M270" s="160">
        <v>390240</v>
      </c>
      <c r="N270" s="160">
        <v>724046.16999999993</v>
      </c>
      <c r="O270" s="161">
        <v>6676140.0999999978</v>
      </c>
      <c r="P270" s="159">
        <v>9879</v>
      </c>
      <c r="Q270" s="160">
        <f t="shared" si="36"/>
        <v>29979243.31000001</v>
      </c>
      <c r="R270" s="160">
        <v>29979243.31000001</v>
      </c>
      <c r="S270" s="160">
        <v>0</v>
      </c>
      <c r="T270" s="160">
        <v>725823.13</v>
      </c>
      <c r="U270" s="161">
        <v>15472374.41</v>
      </c>
      <c r="V270" s="129">
        <f t="shared" si="37"/>
        <v>-443</v>
      </c>
      <c r="W270" s="130">
        <f t="shared" si="37"/>
        <v>9916589.9900000095</v>
      </c>
      <c r="X270" s="130">
        <f t="shared" si="31"/>
        <v>139804.37</v>
      </c>
      <c r="Y270" s="131">
        <f t="shared" si="31"/>
        <v>6981677.7799999956</v>
      </c>
      <c r="Z270" s="132">
        <f t="shared" si="32"/>
        <v>-222</v>
      </c>
      <c r="AA270" s="130">
        <f t="shared" si="32"/>
        <v>15575152.430000011</v>
      </c>
      <c r="AB270" s="130">
        <f t="shared" si="33"/>
        <v>1776.9600000000792</v>
      </c>
      <c r="AC270" s="131">
        <f t="shared" si="33"/>
        <v>8796234.3100000024</v>
      </c>
    </row>
    <row r="271" spans="1:29" ht="12.75" customHeight="1" x14ac:dyDescent="0.2">
      <c r="A271" s="162" t="s">
        <v>319</v>
      </c>
      <c r="B271" s="163" t="s">
        <v>450</v>
      </c>
      <c r="C271" s="158" t="s">
        <v>449</v>
      </c>
      <c r="D271" s="159">
        <v>1081</v>
      </c>
      <c r="E271" s="160">
        <v>1214086.4999999998</v>
      </c>
      <c r="F271" s="160">
        <v>1132846.4999999998</v>
      </c>
      <c r="G271" s="160">
        <v>81240</v>
      </c>
      <c r="H271" s="160">
        <v>72290</v>
      </c>
      <c r="I271" s="161">
        <v>0</v>
      </c>
      <c r="J271" s="159">
        <v>1115</v>
      </c>
      <c r="K271" s="160">
        <v>1292248.9099999999</v>
      </c>
      <c r="L271" s="160">
        <v>1237168.9099999999</v>
      </c>
      <c r="M271" s="160">
        <v>55080</v>
      </c>
      <c r="N271" s="160">
        <v>85845</v>
      </c>
      <c r="O271" s="161">
        <v>0</v>
      </c>
      <c r="P271" s="159">
        <v>1070</v>
      </c>
      <c r="Q271" s="160">
        <f t="shared" si="36"/>
        <v>1353354.66</v>
      </c>
      <c r="R271" s="160">
        <v>1353354.66</v>
      </c>
      <c r="S271" s="160">
        <v>0</v>
      </c>
      <c r="T271" s="160">
        <v>115585</v>
      </c>
      <c r="U271" s="161">
        <v>0</v>
      </c>
      <c r="V271" s="129">
        <f t="shared" si="37"/>
        <v>-11</v>
      </c>
      <c r="W271" s="130">
        <f t="shared" si="37"/>
        <v>139268.16000000015</v>
      </c>
      <c r="X271" s="130">
        <f t="shared" si="31"/>
        <v>43295</v>
      </c>
      <c r="Y271" s="131">
        <f t="shared" si="31"/>
        <v>0</v>
      </c>
      <c r="Z271" s="132">
        <f t="shared" si="32"/>
        <v>-45</v>
      </c>
      <c r="AA271" s="130">
        <f t="shared" si="32"/>
        <v>61105.75</v>
      </c>
      <c r="AB271" s="130">
        <f t="shared" si="33"/>
        <v>29740</v>
      </c>
      <c r="AC271" s="131">
        <f t="shared" si="33"/>
        <v>0</v>
      </c>
    </row>
    <row r="272" spans="1:29" x14ac:dyDescent="0.2">
      <c r="A272" s="162" t="s">
        <v>319</v>
      </c>
      <c r="B272" s="163" t="s">
        <v>448</v>
      </c>
      <c r="C272" s="158" t="s">
        <v>447</v>
      </c>
      <c r="D272" s="159">
        <v>139</v>
      </c>
      <c r="E272" s="160">
        <v>229621.4</v>
      </c>
      <c r="F272" s="160">
        <v>206221.4</v>
      </c>
      <c r="G272" s="160">
        <v>23400</v>
      </c>
      <c r="H272" s="160">
        <v>274740</v>
      </c>
      <c r="I272" s="161">
        <v>0</v>
      </c>
      <c r="J272" s="159">
        <v>172</v>
      </c>
      <c r="K272" s="160">
        <v>302052.40000000002</v>
      </c>
      <c r="L272" s="160">
        <v>289692.40000000002</v>
      </c>
      <c r="M272" s="160">
        <v>12360</v>
      </c>
      <c r="N272" s="160">
        <v>232740</v>
      </c>
      <c r="O272" s="161">
        <v>0</v>
      </c>
      <c r="P272" s="159">
        <v>142</v>
      </c>
      <c r="Q272" s="160">
        <f t="shared" si="36"/>
        <v>273136</v>
      </c>
      <c r="R272" s="160">
        <v>273136</v>
      </c>
      <c r="S272" s="160">
        <v>0</v>
      </c>
      <c r="T272" s="160">
        <v>275460</v>
      </c>
      <c r="U272" s="161">
        <v>0</v>
      </c>
      <c r="V272" s="129">
        <f t="shared" si="37"/>
        <v>3</v>
      </c>
      <c r="W272" s="130">
        <f t="shared" si="37"/>
        <v>43514.600000000006</v>
      </c>
      <c r="X272" s="130">
        <f t="shared" si="31"/>
        <v>720</v>
      </c>
      <c r="Y272" s="131">
        <f t="shared" si="31"/>
        <v>0</v>
      </c>
      <c r="Z272" s="132">
        <f t="shared" si="32"/>
        <v>-30</v>
      </c>
      <c r="AA272" s="130">
        <f t="shared" si="32"/>
        <v>-28916.400000000023</v>
      </c>
      <c r="AB272" s="130">
        <f t="shared" si="33"/>
        <v>42720</v>
      </c>
      <c r="AC272" s="131">
        <f t="shared" si="33"/>
        <v>0</v>
      </c>
    </row>
    <row r="273" spans="1:29" ht="12.75" customHeight="1" x14ac:dyDescent="0.2">
      <c r="A273" s="162" t="s">
        <v>319</v>
      </c>
      <c r="B273" s="163" t="s">
        <v>446</v>
      </c>
      <c r="C273" s="158" t="s">
        <v>445</v>
      </c>
      <c r="D273" s="159">
        <v>3422</v>
      </c>
      <c r="E273" s="160">
        <v>2538573.92</v>
      </c>
      <c r="F273" s="160">
        <v>2362053.92</v>
      </c>
      <c r="G273" s="160">
        <v>176520</v>
      </c>
      <c r="H273" s="160">
        <v>294511</v>
      </c>
      <c r="I273" s="161">
        <v>8154690.0500000007</v>
      </c>
      <c r="J273" s="159">
        <v>4056</v>
      </c>
      <c r="K273" s="160">
        <v>2716377.5999999996</v>
      </c>
      <c r="L273" s="160">
        <v>2649417.5999999996</v>
      </c>
      <c r="M273" s="160">
        <v>66960</v>
      </c>
      <c r="N273" s="160">
        <v>284414</v>
      </c>
      <c r="O273" s="161">
        <v>9225237.1000000015</v>
      </c>
      <c r="P273" s="159">
        <v>3846</v>
      </c>
      <c r="Q273" s="160">
        <f t="shared" si="36"/>
        <v>2866482</v>
      </c>
      <c r="R273" s="160">
        <v>2866482</v>
      </c>
      <c r="S273" s="160">
        <v>0</v>
      </c>
      <c r="T273" s="160">
        <v>278582</v>
      </c>
      <c r="U273" s="161">
        <v>9432866.5500000007</v>
      </c>
      <c r="V273" s="129">
        <f t="shared" si="37"/>
        <v>424</v>
      </c>
      <c r="W273" s="130">
        <f t="shared" si="37"/>
        <v>327908.08000000007</v>
      </c>
      <c r="X273" s="130">
        <f t="shared" si="31"/>
        <v>-15929</v>
      </c>
      <c r="Y273" s="131">
        <f t="shared" si="31"/>
        <v>1278176.5</v>
      </c>
      <c r="Z273" s="132">
        <f t="shared" si="32"/>
        <v>-210</v>
      </c>
      <c r="AA273" s="130">
        <f t="shared" si="32"/>
        <v>150104.40000000037</v>
      </c>
      <c r="AB273" s="130">
        <f t="shared" si="33"/>
        <v>-5832</v>
      </c>
      <c r="AC273" s="131">
        <f t="shared" si="33"/>
        <v>207629.44999999925</v>
      </c>
    </row>
    <row r="274" spans="1:29" ht="12.75" customHeight="1" x14ac:dyDescent="0.2">
      <c r="A274" s="162" t="s">
        <v>319</v>
      </c>
      <c r="B274" s="163" t="s">
        <v>444</v>
      </c>
      <c r="C274" s="158" t="s">
        <v>443</v>
      </c>
      <c r="D274" s="159">
        <v>1815</v>
      </c>
      <c r="E274" s="160">
        <v>8234106.2000000011</v>
      </c>
      <c r="F274" s="160">
        <v>7609746.2000000011</v>
      </c>
      <c r="G274" s="160">
        <v>624360</v>
      </c>
      <c r="H274" s="160">
        <v>131344</v>
      </c>
      <c r="I274" s="161">
        <v>0</v>
      </c>
      <c r="J274" s="159">
        <v>1917</v>
      </c>
      <c r="K274" s="160">
        <v>6416622.4900000002</v>
      </c>
      <c r="L274" s="160">
        <v>6213222.4900000002</v>
      </c>
      <c r="M274" s="160">
        <v>203400</v>
      </c>
      <c r="N274" s="160">
        <v>146315</v>
      </c>
      <c r="O274" s="161">
        <v>0</v>
      </c>
      <c r="P274" s="159">
        <v>2310</v>
      </c>
      <c r="Q274" s="160">
        <f t="shared" si="36"/>
        <v>6463314.8099999996</v>
      </c>
      <c r="R274" s="160">
        <v>6463314.8099999996</v>
      </c>
      <c r="S274" s="160">
        <v>0</v>
      </c>
      <c r="T274" s="160">
        <v>109598.8</v>
      </c>
      <c r="U274" s="161">
        <v>0</v>
      </c>
      <c r="V274" s="129">
        <f t="shared" si="37"/>
        <v>495</v>
      </c>
      <c r="W274" s="130">
        <f t="shared" si="37"/>
        <v>-1770791.3900000015</v>
      </c>
      <c r="X274" s="130">
        <f t="shared" si="31"/>
        <v>-21745.199999999997</v>
      </c>
      <c r="Y274" s="131">
        <f t="shared" si="31"/>
        <v>0</v>
      </c>
      <c r="Z274" s="132">
        <f t="shared" si="32"/>
        <v>393</v>
      </c>
      <c r="AA274" s="130">
        <f t="shared" si="32"/>
        <v>46692.319999999367</v>
      </c>
      <c r="AB274" s="130">
        <f t="shared" si="33"/>
        <v>-36716.199999999997</v>
      </c>
      <c r="AC274" s="131">
        <f t="shared" si="33"/>
        <v>0</v>
      </c>
    </row>
    <row r="275" spans="1:29" ht="12.75" customHeight="1" x14ac:dyDescent="0.2">
      <c r="A275" s="162" t="s">
        <v>319</v>
      </c>
      <c r="B275" s="163" t="s">
        <v>442</v>
      </c>
      <c r="C275" s="158" t="s">
        <v>441</v>
      </c>
      <c r="D275" s="159">
        <v>193</v>
      </c>
      <c r="E275" s="160">
        <v>342692.80000000005</v>
      </c>
      <c r="F275" s="160">
        <v>309212.80000000005</v>
      </c>
      <c r="G275" s="160">
        <v>33480</v>
      </c>
      <c r="H275" s="160">
        <v>0</v>
      </c>
      <c r="I275" s="161">
        <v>0</v>
      </c>
      <c r="J275" s="159">
        <v>233</v>
      </c>
      <c r="K275" s="160">
        <v>361619.5</v>
      </c>
      <c r="L275" s="160">
        <v>349139.5</v>
      </c>
      <c r="M275" s="160">
        <v>12480</v>
      </c>
      <c r="N275" s="160">
        <v>0</v>
      </c>
      <c r="O275" s="161">
        <v>0</v>
      </c>
      <c r="P275" s="159">
        <v>274</v>
      </c>
      <c r="Q275" s="160">
        <f t="shared" si="36"/>
        <v>360919.9</v>
      </c>
      <c r="R275" s="160">
        <v>360919.9</v>
      </c>
      <c r="S275" s="160">
        <v>0</v>
      </c>
      <c r="T275" s="160">
        <v>0</v>
      </c>
      <c r="U275" s="161">
        <v>0</v>
      </c>
      <c r="V275" s="129">
        <f t="shared" si="37"/>
        <v>81</v>
      </c>
      <c r="W275" s="130">
        <f t="shared" si="37"/>
        <v>18227.099999999977</v>
      </c>
      <c r="X275" s="130">
        <f t="shared" si="31"/>
        <v>0</v>
      </c>
      <c r="Y275" s="131">
        <f t="shared" si="31"/>
        <v>0</v>
      </c>
      <c r="Z275" s="132">
        <f t="shared" si="32"/>
        <v>41</v>
      </c>
      <c r="AA275" s="130">
        <f t="shared" si="32"/>
        <v>-699.59999999997672</v>
      </c>
      <c r="AB275" s="130">
        <f t="shared" si="33"/>
        <v>0</v>
      </c>
      <c r="AC275" s="131">
        <f t="shared" si="33"/>
        <v>0</v>
      </c>
    </row>
    <row r="276" spans="1:29" ht="12.75" customHeight="1" x14ac:dyDescent="0.2">
      <c r="A276" s="162" t="s">
        <v>319</v>
      </c>
      <c r="B276" s="163" t="s">
        <v>440</v>
      </c>
      <c r="C276" s="158" t="s">
        <v>439</v>
      </c>
      <c r="D276" s="159">
        <v>203</v>
      </c>
      <c r="E276" s="160">
        <v>372764.31999999995</v>
      </c>
      <c r="F276" s="160">
        <v>324884.31999999995</v>
      </c>
      <c r="G276" s="160">
        <v>47880</v>
      </c>
      <c r="H276" s="160">
        <v>0</v>
      </c>
      <c r="I276" s="161">
        <v>0</v>
      </c>
      <c r="J276" s="159">
        <v>217</v>
      </c>
      <c r="K276" s="160">
        <v>357937.15</v>
      </c>
      <c r="L276" s="160">
        <v>341857.15</v>
      </c>
      <c r="M276" s="160">
        <v>16080</v>
      </c>
      <c r="N276" s="160">
        <v>0</v>
      </c>
      <c r="O276" s="161">
        <v>0</v>
      </c>
      <c r="P276" s="159">
        <v>211</v>
      </c>
      <c r="Q276" s="160">
        <f t="shared" si="36"/>
        <v>337450.83</v>
      </c>
      <c r="R276" s="160">
        <v>337450.83</v>
      </c>
      <c r="S276" s="160">
        <v>0</v>
      </c>
      <c r="T276" s="160">
        <v>0</v>
      </c>
      <c r="U276" s="161">
        <v>0</v>
      </c>
      <c r="V276" s="129">
        <f t="shared" si="37"/>
        <v>8</v>
      </c>
      <c r="W276" s="130">
        <f t="shared" si="37"/>
        <v>-35313.489999999932</v>
      </c>
      <c r="X276" s="130">
        <f t="shared" si="31"/>
        <v>0</v>
      </c>
      <c r="Y276" s="131">
        <f t="shared" si="31"/>
        <v>0</v>
      </c>
      <c r="Z276" s="132">
        <f t="shared" si="32"/>
        <v>-6</v>
      </c>
      <c r="AA276" s="130">
        <f t="shared" si="32"/>
        <v>-20486.320000000007</v>
      </c>
      <c r="AB276" s="130">
        <f t="shared" si="33"/>
        <v>0</v>
      </c>
      <c r="AC276" s="131">
        <f t="shared" si="33"/>
        <v>0</v>
      </c>
    </row>
    <row r="277" spans="1:29" ht="12.75" customHeight="1" x14ac:dyDescent="0.2">
      <c r="A277" s="162" t="s">
        <v>319</v>
      </c>
      <c r="B277" s="163" t="s">
        <v>438</v>
      </c>
      <c r="C277" s="158" t="s">
        <v>437</v>
      </c>
      <c r="D277" s="159">
        <v>10336</v>
      </c>
      <c r="E277" s="160">
        <v>15122674.559999995</v>
      </c>
      <c r="F277" s="160">
        <v>14661034.559999995</v>
      </c>
      <c r="G277" s="160">
        <v>461640</v>
      </c>
      <c r="H277" s="160">
        <v>450810</v>
      </c>
      <c r="I277" s="161">
        <v>4997125.0299999984</v>
      </c>
      <c r="J277" s="159">
        <v>10854</v>
      </c>
      <c r="K277" s="160">
        <v>10856120.82</v>
      </c>
      <c r="L277" s="160">
        <v>10750280.82</v>
      </c>
      <c r="M277" s="160">
        <v>105840</v>
      </c>
      <c r="N277" s="160">
        <v>499919.96</v>
      </c>
      <c r="O277" s="161">
        <v>4479327.7100000009</v>
      </c>
      <c r="P277" s="159">
        <v>10511</v>
      </c>
      <c r="Q277" s="160">
        <f t="shared" si="36"/>
        <v>25063219.430000003</v>
      </c>
      <c r="R277" s="160">
        <v>25063219.430000003</v>
      </c>
      <c r="S277" s="160">
        <v>0</v>
      </c>
      <c r="T277" s="160">
        <v>560444.97</v>
      </c>
      <c r="U277" s="161">
        <v>9833986.1800000034</v>
      </c>
      <c r="V277" s="129">
        <f t="shared" si="37"/>
        <v>175</v>
      </c>
      <c r="W277" s="130">
        <f t="shared" si="37"/>
        <v>9940544.8700000085</v>
      </c>
      <c r="X277" s="130">
        <f t="shared" si="31"/>
        <v>109634.96999999997</v>
      </c>
      <c r="Y277" s="131">
        <f t="shared" si="31"/>
        <v>4836861.150000005</v>
      </c>
      <c r="Z277" s="132">
        <f t="shared" si="32"/>
        <v>-343</v>
      </c>
      <c r="AA277" s="130">
        <f t="shared" si="32"/>
        <v>14207098.610000003</v>
      </c>
      <c r="AB277" s="130">
        <f t="shared" si="33"/>
        <v>60525.009999999951</v>
      </c>
      <c r="AC277" s="131">
        <f t="shared" si="33"/>
        <v>5354658.4700000025</v>
      </c>
    </row>
    <row r="278" spans="1:29" ht="12.75" customHeight="1" x14ac:dyDescent="0.2">
      <c r="A278" s="162" t="s">
        <v>319</v>
      </c>
      <c r="B278" s="163" t="s">
        <v>436</v>
      </c>
      <c r="C278" s="158" t="s">
        <v>435</v>
      </c>
      <c r="D278" s="159">
        <v>7536</v>
      </c>
      <c r="E278" s="160">
        <v>17480226.32</v>
      </c>
      <c r="F278" s="160">
        <v>17125146.32</v>
      </c>
      <c r="G278" s="160">
        <v>355080</v>
      </c>
      <c r="H278" s="160">
        <v>226166</v>
      </c>
      <c r="I278" s="161">
        <v>6166192.2999999989</v>
      </c>
      <c r="J278" s="159">
        <v>5647</v>
      </c>
      <c r="K278" s="160">
        <v>13823339.539999999</v>
      </c>
      <c r="L278" s="160">
        <v>13682339.539999999</v>
      </c>
      <c r="M278" s="160">
        <v>141000</v>
      </c>
      <c r="N278" s="160">
        <v>287062</v>
      </c>
      <c r="O278" s="161">
        <v>6951153.3000000007</v>
      </c>
      <c r="P278" s="159">
        <v>5022</v>
      </c>
      <c r="Q278" s="160">
        <f t="shared" si="36"/>
        <v>14601685.93</v>
      </c>
      <c r="R278" s="160">
        <v>14601685.93</v>
      </c>
      <c r="S278" s="160">
        <v>0</v>
      </c>
      <c r="T278" s="160">
        <v>462205</v>
      </c>
      <c r="U278" s="161">
        <v>7403731.4900000012</v>
      </c>
      <c r="V278" s="129">
        <f t="shared" si="37"/>
        <v>-2514</v>
      </c>
      <c r="W278" s="130">
        <f t="shared" si="37"/>
        <v>-2878540.3900000006</v>
      </c>
      <c r="X278" s="130">
        <f t="shared" si="31"/>
        <v>236039</v>
      </c>
      <c r="Y278" s="131">
        <f t="shared" si="31"/>
        <v>1237539.1900000023</v>
      </c>
      <c r="Z278" s="132">
        <f t="shared" si="32"/>
        <v>-625</v>
      </c>
      <c r="AA278" s="130">
        <f t="shared" si="32"/>
        <v>778346.3900000006</v>
      </c>
      <c r="AB278" s="130">
        <f t="shared" si="33"/>
        <v>175143</v>
      </c>
      <c r="AC278" s="131">
        <f t="shared" si="33"/>
        <v>452578.19000000041</v>
      </c>
    </row>
    <row r="279" spans="1:29" ht="12.75" customHeight="1" x14ac:dyDescent="0.2">
      <c r="A279" s="162" t="s">
        <v>319</v>
      </c>
      <c r="B279" s="163" t="s">
        <v>434</v>
      </c>
      <c r="C279" s="158" t="s">
        <v>433</v>
      </c>
      <c r="D279" s="159">
        <v>2886</v>
      </c>
      <c r="E279" s="160">
        <v>2770871.08</v>
      </c>
      <c r="F279" s="160">
        <v>2583431.08</v>
      </c>
      <c r="G279" s="160">
        <v>187440</v>
      </c>
      <c r="H279" s="160">
        <v>366</v>
      </c>
      <c r="I279" s="161">
        <v>7477533.9499999974</v>
      </c>
      <c r="J279" s="159">
        <v>2804</v>
      </c>
      <c r="K279" s="160">
        <v>2757951.8600000003</v>
      </c>
      <c r="L279" s="160">
        <v>2690271.8600000003</v>
      </c>
      <c r="M279" s="160">
        <v>67680</v>
      </c>
      <c r="N279" s="160">
        <v>1098</v>
      </c>
      <c r="O279" s="161">
        <v>7420268.2300000023</v>
      </c>
      <c r="P279" s="159">
        <v>3000</v>
      </c>
      <c r="Q279" s="160">
        <f t="shared" si="36"/>
        <v>2970132</v>
      </c>
      <c r="R279" s="160">
        <v>2970132</v>
      </c>
      <c r="S279" s="160">
        <v>0</v>
      </c>
      <c r="T279" s="160">
        <v>3294</v>
      </c>
      <c r="U279" s="161">
        <v>7931243.5499999998</v>
      </c>
      <c r="V279" s="129">
        <f t="shared" si="37"/>
        <v>114</v>
      </c>
      <c r="W279" s="130">
        <f t="shared" si="37"/>
        <v>199260.91999999993</v>
      </c>
      <c r="X279" s="130">
        <f t="shared" ref="X279:Y342" si="38">T279-H279</f>
        <v>2928</v>
      </c>
      <c r="Y279" s="131">
        <f t="shared" si="38"/>
        <v>453709.60000000242</v>
      </c>
      <c r="Z279" s="132">
        <f t="shared" ref="Z279:AA342" si="39">IFERROR((P279-J279),"")</f>
        <v>196</v>
      </c>
      <c r="AA279" s="130">
        <f t="shared" si="39"/>
        <v>212180.13999999966</v>
      </c>
      <c r="AB279" s="130">
        <f t="shared" ref="AB279:AC342" si="40">IFERROR((T279-N279),"")</f>
        <v>2196</v>
      </c>
      <c r="AC279" s="131">
        <f t="shared" si="40"/>
        <v>510975.3199999975</v>
      </c>
    </row>
    <row r="280" spans="1:29" x14ac:dyDescent="0.2">
      <c r="A280" s="162" t="s">
        <v>319</v>
      </c>
      <c r="B280" s="163" t="s">
        <v>432</v>
      </c>
      <c r="C280" s="158" t="s">
        <v>431</v>
      </c>
      <c r="D280" s="159">
        <v>89</v>
      </c>
      <c r="E280" s="160">
        <v>310252.09999999998</v>
      </c>
      <c r="F280" s="160">
        <v>310252.09999999998</v>
      </c>
      <c r="G280" s="160">
        <v>0</v>
      </c>
      <c r="H280" s="160">
        <v>0</v>
      </c>
      <c r="I280" s="161">
        <v>0</v>
      </c>
      <c r="J280" s="159">
        <v>89</v>
      </c>
      <c r="K280" s="160">
        <v>88084.800000000017</v>
      </c>
      <c r="L280" s="160">
        <v>88084.800000000017</v>
      </c>
      <c r="M280" s="160">
        <v>0</v>
      </c>
      <c r="N280" s="160">
        <v>0</v>
      </c>
      <c r="O280" s="161">
        <v>0</v>
      </c>
      <c r="P280" s="159">
        <v>111</v>
      </c>
      <c r="Q280" s="160">
        <f t="shared" si="36"/>
        <v>345225.18</v>
      </c>
      <c r="R280" s="160">
        <v>345225.18</v>
      </c>
      <c r="S280" s="160">
        <v>0</v>
      </c>
      <c r="T280" s="160">
        <v>0</v>
      </c>
      <c r="U280" s="161">
        <v>0</v>
      </c>
      <c r="V280" s="129">
        <f t="shared" si="37"/>
        <v>22</v>
      </c>
      <c r="W280" s="130">
        <f t="shared" si="37"/>
        <v>34973.080000000016</v>
      </c>
      <c r="X280" s="130">
        <f t="shared" si="38"/>
        <v>0</v>
      </c>
      <c r="Y280" s="131">
        <f t="shared" si="38"/>
        <v>0</v>
      </c>
      <c r="Z280" s="132">
        <f t="shared" si="39"/>
        <v>22</v>
      </c>
      <c r="AA280" s="130">
        <f t="shared" si="39"/>
        <v>257140.37999999998</v>
      </c>
      <c r="AB280" s="130">
        <f t="shared" si="40"/>
        <v>0</v>
      </c>
      <c r="AC280" s="131">
        <f t="shared" si="40"/>
        <v>0</v>
      </c>
    </row>
    <row r="281" spans="1:29" x14ac:dyDescent="0.2">
      <c r="A281" s="162" t="s">
        <v>319</v>
      </c>
      <c r="B281" s="163" t="s">
        <v>430</v>
      </c>
      <c r="C281" s="158" t="s">
        <v>429</v>
      </c>
      <c r="D281" s="159">
        <v>1012</v>
      </c>
      <c r="E281" s="160">
        <v>1182879.3399999999</v>
      </c>
      <c r="F281" s="160">
        <v>1098279.3399999999</v>
      </c>
      <c r="G281" s="160">
        <v>84600</v>
      </c>
      <c r="H281" s="160">
        <v>0</v>
      </c>
      <c r="I281" s="161">
        <v>0</v>
      </c>
      <c r="J281" s="159">
        <v>1084</v>
      </c>
      <c r="K281" s="160">
        <v>1227828.7099999997</v>
      </c>
      <c r="L281" s="160">
        <v>1196508.7099999997</v>
      </c>
      <c r="M281" s="160">
        <v>31320</v>
      </c>
      <c r="N281" s="160">
        <v>0</v>
      </c>
      <c r="O281" s="161">
        <v>0</v>
      </c>
      <c r="P281" s="159">
        <v>980</v>
      </c>
      <c r="Q281" s="160">
        <f t="shared" si="36"/>
        <v>1143845.8599999999</v>
      </c>
      <c r="R281" s="160">
        <v>1143845.8599999999</v>
      </c>
      <c r="S281" s="160">
        <v>0</v>
      </c>
      <c r="T281" s="160">
        <v>0</v>
      </c>
      <c r="U281" s="161">
        <v>0</v>
      </c>
      <c r="V281" s="129">
        <f t="shared" si="37"/>
        <v>-32</v>
      </c>
      <c r="W281" s="130">
        <f t="shared" si="37"/>
        <v>-39033.479999999981</v>
      </c>
      <c r="X281" s="130">
        <f t="shared" si="38"/>
        <v>0</v>
      </c>
      <c r="Y281" s="131">
        <f t="shared" si="38"/>
        <v>0</v>
      </c>
      <c r="Z281" s="132">
        <f t="shared" si="39"/>
        <v>-104</v>
      </c>
      <c r="AA281" s="130">
        <f t="shared" si="39"/>
        <v>-83982.84999999986</v>
      </c>
      <c r="AB281" s="130">
        <f t="shared" si="40"/>
        <v>0</v>
      </c>
      <c r="AC281" s="131">
        <f t="shared" si="40"/>
        <v>0</v>
      </c>
    </row>
    <row r="282" spans="1:29" x14ac:dyDescent="0.2">
      <c r="A282" s="162" t="s">
        <v>319</v>
      </c>
      <c r="B282" s="163" t="s">
        <v>428</v>
      </c>
      <c r="C282" s="158" t="s">
        <v>427</v>
      </c>
      <c r="D282" s="159">
        <v>0</v>
      </c>
      <c r="E282" s="160">
        <v>0</v>
      </c>
      <c r="F282" s="160">
        <v>0</v>
      </c>
      <c r="G282" s="160">
        <v>0</v>
      </c>
      <c r="H282" s="160">
        <v>0</v>
      </c>
      <c r="I282" s="161">
        <v>0</v>
      </c>
      <c r="J282" s="159">
        <v>1872</v>
      </c>
      <c r="K282" s="160">
        <v>3592826.74</v>
      </c>
      <c r="L282" s="160">
        <v>3431786.74</v>
      </c>
      <c r="M282" s="160">
        <v>161040</v>
      </c>
      <c r="N282" s="160">
        <v>78127.600000000006</v>
      </c>
      <c r="O282" s="161">
        <v>0</v>
      </c>
      <c r="P282" s="159">
        <v>1866</v>
      </c>
      <c r="Q282" s="160">
        <f t="shared" si="36"/>
        <v>3537056.1999999997</v>
      </c>
      <c r="R282" s="160">
        <v>3537056.1999999997</v>
      </c>
      <c r="S282" s="160">
        <v>0</v>
      </c>
      <c r="T282" s="160">
        <v>90210.18</v>
      </c>
      <c r="U282" s="161">
        <v>0</v>
      </c>
      <c r="V282" s="129">
        <f t="shared" si="37"/>
        <v>1866</v>
      </c>
      <c r="W282" s="130">
        <f t="shared" si="37"/>
        <v>3537056.1999999997</v>
      </c>
      <c r="X282" s="130">
        <f t="shared" si="38"/>
        <v>90210.18</v>
      </c>
      <c r="Y282" s="131">
        <f t="shared" si="38"/>
        <v>0</v>
      </c>
      <c r="Z282" s="132">
        <f t="shared" si="39"/>
        <v>-6</v>
      </c>
      <c r="AA282" s="130">
        <f t="shared" si="39"/>
        <v>-55770.540000000503</v>
      </c>
      <c r="AB282" s="130">
        <f t="shared" si="40"/>
        <v>12082.579999999987</v>
      </c>
      <c r="AC282" s="131">
        <f t="shared" si="40"/>
        <v>0</v>
      </c>
    </row>
    <row r="283" spans="1:29" x14ac:dyDescent="0.2">
      <c r="A283" s="162" t="s">
        <v>319</v>
      </c>
      <c r="B283" s="163" t="s">
        <v>426</v>
      </c>
      <c r="C283" s="158" t="s">
        <v>425</v>
      </c>
      <c r="D283" s="159">
        <v>2941</v>
      </c>
      <c r="E283" s="160">
        <v>4105586.2</v>
      </c>
      <c r="F283" s="160">
        <v>3694106.2</v>
      </c>
      <c r="G283" s="160">
        <v>411480</v>
      </c>
      <c r="H283" s="160">
        <v>0</v>
      </c>
      <c r="I283" s="161">
        <v>0</v>
      </c>
      <c r="J283" s="159">
        <v>3023</v>
      </c>
      <c r="K283" s="160">
        <v>4056025.3799999994</v>
      </c>
      <c r="L283" s="160">
        <v>3915145.3799999994</v>
      </c>
      <c r="M283" s="160">
        <v>140880</v>
      </c>
      <c r="N283" s="160">
        <v>0</v>
      </c>
      <c r="O283" s="161">
        <v>0</v>
      </c>
      <c r="P283" s="159">
        <v>3163</v>
      </c>
      <c r="Q283" s="160">
        <f t="shared" si="36"/>
        <v>4912938</v>
      </c>
      <c r="R283" s="160">
        <v>4912938</v>
      </c>
      <c r="S283" s="160">
        <v>0</v>
      </c>
      <c r="T283" s="160">
        <v>0</v>
      </c>
      <c r="U283" s="161">
        <v>0</v>
      </c>
      <c r="V283" s="129">
        <f t="shared" si="37"/>
        <v>222</v>
      </c>
      <c r="W283" s="130">
        <f t="shared" si="37"/>
        <v>807351.79999999981</v>
      </c>
      <c r="X283" s="130">
        <f t="shared" si="38"/>
        <v>0</v>
      </c>
      <c r="Y283" s="131">
        <f t="shared" si="38"/>
        <v>0</v>
      </c>
      <c r="Z283" s="132">
        <f t="shared" si="39"/>
        <v>140</v>
      </c>
      <c r="AA283" s="130">
        <f t="shared" si="39"/>
        <v>856912.62000000058</v>
      </c>
      <c r="AB283" s="130">
        <f t="shared" si="40"/>
        <v>0</v>
      </c>
      <c r="AC283" s="131">
        <f t="shared" si="40"/>
        <v>0</v>
      </c>
    </row>
    <row r="284" spans="1:29" x14ac:dyDescent="0.2">
      <c r="A284" s="162" t="s">
        <v>319</v>
      </c>
      <c r="B284" s="163" t="s">
        <v>424</v>
      </c>
      <c r="C284" s="158" t="s">
        <v>423</v>
      </c>
      <c r="D284" s="159">
        <v>1862</v>
      </c>
      <c r="E284" s="160">
        <v>1953127.1999999997</v>
      </c>
      <c r="F284" s="160">
        <v>1753327.1999999997</v>
      </c>
      <c r="G284" s="160">
        <v>199800</v>
      </c>
      <c r="H284" s="160">
        <v>0</v>
      </c>
      <c r="I284" s="161">
        <v>0</v>
      </c>
      <c r="J284" s="159">
        <v>1879</v>
      </c>
      <c r="K284" s="160">
        <v>1948680.15</v>
      </c>
      <c r="L284" s="160">
        <v>1878120.15</v>
      </c>
      <c r="M284" s="160">
        <v>70560</v>
      </c>
      <c r="N284" s="160">
        <v>0</v>
      </c>
      <c r="O284" s="161">
        <v>0</v>
      </c>
      <c r="P284" s="159">
        <v>1967</v>
      </c>
      <c r="Q284" s="160">
        <f t="shared" si="36"/>
        <v>2230574.85</v>
      </c>
      <c r="R284" s="160">
        <v>2230574.85</v>
      </c>
      <c r="S284" s="160">
        <v>0</v>
      </c>
      <c r="T284" s="160">
        <v>0</v>
      </c>
      <c r="U284" s="161">
        <v>0</v>
      </c>
      <c r="V284" s="129">
        <f t="shared" si="37"/>
        <v>105</v>
      </c>
      <c r="W284" s="130">
        <f t="shared" si="37"/>
        <v>277447.65000000037</v>
      </c>
      <c r="X284" s="130">
        <f t="shared" si="38"/>
        <v>0</v>
      </c>
      <c r="Y284" s="131">
        <f t="shared" si="38"/>
        <v>0</v>
      </c>
      <c r="Z284" s="132">
        <f t="shared" si="39"/>
        <v>88</v>
      </c>
      <c r="AA284" s="130">
        <f t="shared" si="39"/>
        <v>281894.70000000019</v>
      </c>
      <c r="AB284" s="130">
        <f t="shared" si="40"/>
        <v>0</v>
      </c>
      <c r="AC284" s="131">
        <f t="shared" si="40"/>
        <v>0</v>
      </c>
    </row>
    <row r="285" spans="1:29" x14ac:dyDescent="0.2">
      <c r="A285" s="162" t="s">
        <v>319</v>
      </c>
      <c r="B285" s="163" t="s">
        <v>422</v>
      </c>
      <c r="C285" s="158" t="s">
        <v>421</v>
      </c>
      <c r="D285" s="159">
        <v>2108</v>
      </c>
      <c r="E285" s="160">
        <v>1918020.4000000001</v>
      </c>
      <c r="F285" s="160">
        <v>1744860.4000000001</v>
      </c>
      <c r="G285" s="160">
        <v>173160</v>
      </c>
      <c r="H285" s="160">
        <v>0</v>
      </c>
      <c r="I285" s="161">
        <v>0</v>
      </c>
      <c r="J285" s="159">
        <v>2071</v>
      </c>
      <c r="K285" s="160">
        <v>2003570.65</v>
      </c>
      <c r="L285" s="160">
        <v>1937930.65</v>
      </c>
      <c r="M285" s="160">
        <v>65640</v>
      </c>
      <c r="N285" s="160">
        <v>0</v>
      </c>
      <c r="O285" s="161">
        <v>0</v>
      </c>
      <c r="P285" s="159">
        <v>2136</v>
      </c>
      <c r="Q285" s="160">
        <f t="shared" si="36"/>
        <v>2343762.7599999998</v>
      </c>
      <c r="R285" s="160">
        <v>2343762.7599999998</v>
      </c>
      <c r="S285" s="160">
        <v>0</v>
      </c>
      <c r="T285" s="160">
        <v>0</v>
      </c>
      <c r="U285" s="161">
        <v>0</v>
      </c>
      <c r="V285" s="129">
        <f t="shared" si="37"/>
        <v>28</v>
      </c>
      <c r="W285" s="130">
        <f t="shared" si="37"/>
        <v>425742.35999999964</v>
      </c>
      <c r="X285" s="130">
        <f t="shared" si="38"/>
        <v>0</v>
      </c>
      <c r="Y285" s="131">
        <f t="shared" si="38"/>
        <v>0</v>
      </c>
      <c r="Z285" s="132">
        <f t="shared" si="39"/>
        <v>65</v>
      </c>
      <c r="AA285" s="130">
        <f t="shared" si="39"/>
        <v>340192.10999999987</v>
      </c>
      <c r="AB285" s="130">
        <f t="shared" si="40"/>
        <v>0</v>
      </c>
      <c r="AC285" s="131">
        <f t="shared" si="40"/>
        <v>0</v>
      </c>
    </row>
    <row r="286" spans="1:29" x14ac:dyDescent="0.2">
      <c r="A286" s="162" t="s">
        <v>319</v>
      </c>
      <c r="B286" s="163" t="s">
        <v>420</v>
      </c>
      <c r="C286" s="158" t="s">
        <v>419</v>
      </c>
      <c r="D286" s="159">
        <v>2074</v>
      </c>
      <c r="E286" s="160">
        <v>1842729.92</v>
      </c>
      <c r="F286" s="160">
        <v>1606449.92</v>
      </c>
      <c r="G286" s="160">
        <v>236280</v>
      </c>
      <c r="H286" s="160">
        <v>0</v>
      </c>
      <c r="I286" s="161">
        <v>0</v>
      </c>
      <c r="J286" s="159">
        <v>2028</v>
      </c>
      <c r="K286" s="160">
        <v>1735400.9000000004</v>
      </c>
      <c r="L286" s="160">
        <v>1654040.9000000004</v>
      </c>
      <c r="M286" s="160">
        <v>81360</v>
      </c>
      <c r="N286" s="160">
        <v>0</v>
      </c>
      <c r="O286" s="161">
        <v>0</v>
      </c>
      <c r="P286" s="159">
        <v>2035</v>
      </c>
      <c r="Q286" s="160">
        <f t="shared" ref="Q286:Q317" si="41">SUM(R286:S286)</f>
        <v>1765992.5600000003</v>
      </c>
      <c r="R286" s="160">
        <v>1765992.5600000003</v>
      </c>
      <c r="S286" s="160">
        <v>0</v>
      </c>
      <c r="T286" s="160">
        <v>0</v>
      </c>
      <c r="U286" s="161">
        <v>0</v>
      </c>
      <c r="V286" s="129">
        <f t="shared" si="37"/>
        <v>-39</v>
      </c>
      <c r="W286" s="130">
        <f t="shared" si="37"/>
        <v>-76737.359999999637</v>
      </c>
      <c r="X286" s="130">
        <f t="shared" si="38"/>
        <v>0</v>
      </c>
      <c r="Y286" s="131">
        <f t="shared" si="38"/>
        <v>0</v>
      </c>
      <c r="Z286" s="132">
        <f t="shared" si="39"/>
        <v>7</v>
      </c>
      <c r="AA286" s="130">
        <f t="shared" si="39"/>
        <v>30591.659999999916</v>
      </c>
      <c r="AB286" s="130">
        <f t="shared" si="40"/>
        <v>0</v>
      </c>
      <c r="AC286" s="131">
        <f t="shared" si="40"/>
        <v>0</v>
      </c>
    </row>
    <row r="287" spans="1:29" x14ac:dyDescent="0.2">
      <c r="A287" s="162" t="s">
        <v>319</v>
      </c>
      <c r="B287" s="163" t="s">
        <v>418</v>
      </c>
      <c r="C287" s="158" t="s">
        <v>417</v>
      </c>
      <c r="D287" s="159">
        <v>641</v>
      </c>
      <c r="E287" s="160">
        <v>927936.60000000009</v>
      </c>
      <c r="F287" s="160">
        <v>789336.60000000009</v>
      </c>
      <c r="G287" s="160">
        <v>138600</v>
      </c>
      <c r="H287" s="160">
        <v>207148</v>
      </c>
      <c r="I287" s="161">
        <v>0</v>
      </c>
      <c r="J287" s="159">
        <v>721</v>
      </c>
      <c r="K287" s="160">
        <v>937308.60000000009</v>
      </c>
      <c r="L287" s="160">
        <v>887388.60000000009</v>
      </c>
      <c r="M287" s="160">
        <v>49920</v>
      </c>
      <c r="N287" s="160">
        <v>203691.12</v>
      </c>
      <c r="O287" s="161">
        <v>0</v>
      </c>
      <c r="P287" s="159">
        <v>712</v>
      </c>
      <c r="Q287" s="160">
        <f t="shared" si="41"/>
        <v>887089</v>
      </c>
      <c r="R287" s="160">
        <v>887089</v>
      </c>
      <c r="S287" s="160">
        <v>0</v>
      </c>
      <c r="T287" s="160">
        <v>230416</v>
      </c>
      <c r="U287" s="161">
        <v>0</v>
      </c>
      <c r="V287" s="129">
        <f t="shared" si="37"/>
        <v>71</v>
      </c>
      <c r="W287" s="130">
        <f t="shared" si="37"/>
        <v>-40847.600000000093</v>
      </c>
      <c r="X287" s="130">
        <f t="shared" si="38"/>
        <v>23268</v>
      </c>
      <c r="Y287" s="131">
        <f t="shared" si="38"/>
        <v>0</v>
      </c>
      <c r="Z287" s="132">
        <f t="shared" si="39"/>
        <v>-9</v>
      </c>
      <c r="AA287" s="130">
        <f t="shared" si="39"/>
        <v>-50219.600000000093</v>
      </c>
      <c r="AB287" s="130">
        <f t="shared" si="40"/>
        <v>26724.880000000005</v>
      </c>
      <c r="AC287" s="131">
        <f t="shared" si="40"/>
        <v>0</v>
      </c>
    </row>
    <row r="288" spans="1:29" x14ac:dyDescent="0.2">
      <c r="A288" s="162" t="s">
        <v>319</v>
      </c>
      <c r="B288" s="163" t="s">
        <v>416</v>
      </c>
      <c r="C288" s="158" t="s">
        <v>415</v>
      </c>
      <c r="D288" s="159">
        <v>1387</v>
      </c>
      <c r="E288" s="160">
        <v>1280833.56</v>
      </c>
      <c r="F288" s="160">
        <v>1144633.56</v>
      </c>
      <c r="G288" s="160">
        <v>136200</v>
      </c>
      <c r="H288" s="160">
        <v>0</v>
      </c>
      <c r="I288" s="161">
        <v>0</v>
      </c>
      <c r="J288" s="159">
        <v>1299</v>
      </c>
      <c r="K288" s="160">
        <v>776637.68000000017</v>
      </c>
      <c r="L288" s="160">
        <v>733557.68000000017</v>
      </c>
      <c r="M288" s="160">
        <v>43080</v>
      </c>
      <c r="N288" s="160">
        <v>0</v>
      </c>
      <c r="O288" s="161">
        <v>0</v>
      </c>
      <c r="P288" s="159">
        <v>1326</v>
      </c>
      <c r="Q288" s="160">
        <f t="shared" si="41"/>
        <v>1560093.76</v>
      </c>
      <c r="R288" s="160">
        <v>1560093.76</v>
      </c>
      <c r="S288" s="160">
        <v>0</v>
      </c>
      <c r="T288" s="160">
        <v>0</v>
      </c>
      <c r="U288" s="161">
        <v>0</v>
      </c>
      <c r="V288" s="129">
        <f t="shared" si="37"/>
        <v>-61</v>
      </c>
      <c r="W288" s="130">
        <f t="shared" si="37"/>
        <v>279260.19999999995</v>
      </c>
      <c r="X288" s="130">
        <f t="shared" si="38"/>
        <v>0</v>
      </c>
      <c r="Y288" s="131">
        <f t="shared" si="38"/>
        <v>0</v>
      </c>
      <c r="Z288" s="132">
        <f t="shared" si="39"/>
        <v>27</v>
      </c>
      <c r="AA288" s="130">
        <f t="shared" si="39"/>
        <v>783456.07999999984</v>
      </c>
      <c r="AB288" s="130">
        <f t="shared" si="40"/>
        <v>0</v>
      </c>
      <c r="AC288" s="131">
        <f t="shared" si="40"/>
        <v>0</v>
      </c>
    </row>
    <row r="289" spans="1:29" x14ac:dyDescent="0.2">
      <c r="A289" s="162" t="s">
        <v>319</v>
      </c>
      <c r="B289" s="163" t="s">
        <v>414</v>
      </c>
      <c r="C289" s="158" t="s">
        <v>413</v>
      </c>
      <c r="D289" s="159">
        <v>1507</v>
      </c>
      <c r="E289" s="160">
        <v>2133589.36</v>
      </c>
      <c r="F289" s="160">
        <v>1890589.3599999999</v>
      </c>
      <c r="G289" s="160">
        <v>243000</v>
      </c>
      <c r="H289" s="160">
        <v>0</v>
      </c>
      <c r="I289" s="161">
        <v>0</v>
      </c>
      <c r="J289" s="159">
        <v>1631</v>
      </c>
      <c r="K289" s="160">
        <v>1522108.1999999997</v>
      </c>
      <c r="L289" s="160">
        <v>1443388.1999999997</v>
      </c>
      <c r="M289" s="160">
        <v>78720</v>
      </c>
      <c r="N289" s="160">
        <v>0</v>
      </c>
      <c r="O289" s="161">
        <v>0</v>
      </c>
      <c r="P289" s="159">
        <v>1681</v>
      </c>
      <c r="Q289" s="160">
        <f t="shared" si="41"/>
        <v>3403946.9999999991</v>
      </c>
      <c r="R289" s="160">
        <v>3403946.9999999991</v>
      </c>
      <c r="S289" s="160">
        <v>0</v>
      </c>
      <c r="T289" s="160">
        <v>0</v>
      </c>
      <c r="U289" s="161">
        <v>0</v>
      </c>
      <c r="V289" s="129">
        <f t="shared" si="37"/>
        <v>174</v>
      </c>
      <c r="W289" s="130">
        <f t="shared" si="37"/>
        <v>1270357.6399999992</v>
      </c>
      <c r="X289" s="130">
        <f t="shared" si="38"/>
        <v>0</v>
      </c>
      <c r="Y289" s="131">
        <f t="shared" si="38"/>
        <v>0</v>
      </c>
      <c r="Z289" s="132">
        <f t="shared" si="39"/>
        <v>50</v>
      </c>
      <c r="AA289" s="130">
        <f t="shared" si="39"/>
        <v>1881838.7999999993</v>
      </c>
      <c r="AB289" s="130">
        <f t="shared" si="40"/>
        <v>0</v>
      </c>
      <c r="AC289" s="131">
        <f t="shared" si="40"/>
        <v>0</v>
      </c>
    </row>
    <row r="290" spans="1:29" x14ac:dyDescent="0.2">
      <c r="A290" s="162" t="s">
        <v>319</v>
      </c>
      <c r="B290" s="163" t="s">
        <v>412</v>
      </c>
      <c r="C290" s="158" t="s">
        <v>411</v>
      </c>
      <c r="D290" s="159">
        <v>212</v>
      </c>
      <c r="E290" s="160">
        <v>1264602.6000000001</v>
      </c>
      <c r="F290" s="160">
        <v>1078842.6000000001</v>
      </c>
      <c r="G290" s="160">
        <v>185760</v>
      </c>
      <c r="H290" s="160">
        <v>0</v>
      </c>
      <c r="I290" s="161">
        <v>0</v>
      </c>
      <c r="J290" s="159">
        <v>528</v>
      </c>
      <c r="K290" s="160">
        <v>1323980.81</v>
      </c>
      <c r="L290" s="160">
        <v>1260740.81</v>
      </c>
      <c r="M290" s="160">
        <v>63240</v>
      </c>
      <c r="N290" s="160">
        <v>0</v>
      </c>
      <c r="O290" s="161">
        <v>0</v>
      </c>
      <c r="P290" s="159">
        <v>568</v>
      </c>
      <c r="Q290" s="160">
        <f t="shared" si="41"/>
        <v>1444762.9899999998</v>
      </c>
      <c r="R290" s="160">
        <v>1444762.9899999998</v>
      </c>
      <c r="S290" s="160">
        <v>0</v>
      </c>
      <c r="T290" s="160">
        <v>0</v>
      </c>
      <c r="U290" s="161">
        <v>0</v>
      </c>
      <c r="V290" s="129">
        <f t="shared" si="37"/>
        <v>356</v>
      </c>
      <c r="W290" s="130">
        <f t="shared" si="37"/>
        <v>180160.38999999966</v>
      </c>
      <c r="X290" s="130">
        <f t="shared" si="38"/>
        <v>0</v>
      </c>
      <c r="Y290" s="131">
        <f t="shared" si="38"/>
        <v>0</v>
      </c>
      <c r="Z290" s="132">
        <f t="shared" si="39"/>
        <v>40</v>
      </c>
      <c r="AA290" s="130">
        <f t="shared" si="39"/>
        <v>120782.1799999997</v>
      </c>
      <c r="AB290" s="130">
        <f t="shared" si="40"/>
        <v>0</v>
      </c>
      <c r="AC290" s="131">
        <f t="shared" si="40"/>
        <v>0</v>
      </c>
    </row>
    <row r="291" spans="1:29" ht="12.75" customHeight="1" x14ac:dyDescent="0.2">
      <c r="A291" s="162" t="s">
        <v>319</v>
      </c>
      <c r="B291" s="163" t="s">
        <v>410</v>
      </c>
      <c r="C291" s="158" t="s">
        <v>409</v>
      </c>
      <c r="D291" s="159">
        <v>796</v>
      </c>
      <c r="E291" s="160">
        <v>1000754.4999999999</v>
      </c>
      <c r="F291" s="160">
        <v>874514.49999999988</v>
      </c>
      <c r="G291" s="160">
        <v>126240</v>
      </c>
      <c r="H291" s="160">
        <v>0</v>
      </c>
      <c r="I291" s="161">
        <v>0</v>
      </c>
      <c r="J291" s="159">
        <v>887</v>
      </c>
      <c r="K291" s="160">
        <v>1049896.6000000001</v>
      </c>
      <c r="L291" s="160">
        <v>1007416.6000000001</v>
      </c>
      <c r="M291" s="160">
        <v>42480</v>
      </c>
      <c r="N291" s="160">
        <v>0</v>
      </c>
      <c r="O291" s="161">
        <v>0</v>
      </c>
      <c r="P291" s="159">
        <v>1002</v>
      </c>
      <c r="Q291" s="160">
        <f t="shared" si="41"/>
        <v>1249208.3</v>
      </c>
      <c r="R291" s="160">
        <v>1249208.3</v>
      </c>
      <c r="S291" s="160">
        <v>0</v>
      </c>
      <c r="T291" s="160">
        <v>0</v>
      </c>
      <c r="U291" s="161">
        <v>0</v>
      </c>
      <c r="V291" s="129">
        <f t="shared" si="37"/>
        <v>206</v>
      </c>
      <c r="W291" s="130">
        <f t="shared" si="37"/>
        <v>248453.80000000016</v>
      </c>
      <c r="X291" s="130">
        <f t="shared" si="38"/>
        <v>0</v>
      </c>
      <c r="Y291" s="131">
        <f t="shared" si="38"/>
        <v>0</v>
      </c>
      <c r="Z291" s="132">
        <f t="shared" si="39"/>
        <v>115</v>
      </c>
      <c r="AA291" s="130">
        <f t="shared" si="39"/>
        <v>199311.69999999995</v>
      </c>
      <c r="AB291" s="130">
        <f t="shared" si="40"/>
        <v>0</v>
      </c>
      <c r="AC291" s="131">
        <f t="shared" si="40"/>
        <v>0</v>
      </c>
    </row>
    <row r="292" spans="1:29" ht="12.75" customHeight="1" x14ac:dyDescent="0.2">
      <c r="A292" s="162" t="s">
        <v>319</v>
      </c>
      <c r="B292" s="163" t="s">
        <v>408</v>
      </c>
      <c r="C292" s="158" t="s">
        <v>407</v>
      </c>
      <c r="D292" s="159">
        <v>145</v>
      </c>
      <c r="E292" s="160">
        <v>220525.80000000002</v>
      </c>
      <c r="F292" s="160">
        <v>186085.80000000002</v>
      </c>
      <c r="G292" s="160">
        <v>34440</v>
      </c>
      <c r="H292" s="160">
        <v>0</v>
      </c>
      <c r="I292" s="161">
        <v>0</v>
      </c>
      <c r="J292" s="159">
        <v>158</v>
      </c>
      <c r="K292" s="160">
        <v>229127.86</v>
      </c>
      <c r="L292" s="160">
        <v>217247.86</v>
      </c>
      <c r="M292" s="160">
        <v>11880</v>
      </c>
      <c r="N292" s="160">
        <v>0</v>
      </c>
      <c r="O292" s="161">
        <v>0</v>
      </c>
      <c r="P292" s="159">
        <v>128</v>
      </c>
      <c r="Q292" s="160">
        <f t="shared" si="41"/>
        <v>218485.96000000002</v>
      </c>
      <c r="R292" s="160">
        <v>218485.96000000002</v>
      </c>
      <c r="S292" s="160">
        <v>0</v>
      </c>
      <c r="T292" s="160">
        <v>0</v>
      </c>
      <c r="U292" s="161">
        <v>0</v>
      </c>
      <c r="V292" s="129">
        <f t="shared" si="37"/>
        <v>-17</v>
      </c>
      <c r="W292" s="130">
        <f t="shared" si="37"/>
        <v>-2039.8399999999965</v>
      </c>
      <c r="X292" s="130">
        <f t="shared" si="38"/>
        <v>0</v>
      </c>
      <c r="Y292" s="131">
        <f t="shared" si="38"/>
        <v>0</v>
      </c>
      <c r="Z292" s="132">
        <f t="shared" si="39"/>
        <v>-30</v>
      </c>
      <c r="AA292" s="130">
        <f t="shared" si="39"/>
        <v>-10641.899999999965</v>
      </c>
      <c r="AB292" s="130">
        <f t="shared" si="40"/>
        <v>0</v>
      </c>
      <c r="AC292" s="131">
        <f t="shared" si="40"/>
        <v>0</v>
      </c>
    </row>
    <row r="293" spans="1:29" ht="12.75" customHeight="1" x14ac:dyDescent="0.2">
      <c r="A293" s="162" t="s">
        <v>319</v>
      </c>
      <c r="B293" s="163" t="s">
        <v>406</v>
      </c>
      <c r="C293" s="158" t="s">
        <v>405</v>
      </c>
      <c r="D293" s="159">
        <v>201</v>
      </c>
      <c r="E293" s="160">
        <v>188418.6</v>
      </c>
      <c r="F293" s="160">
        <v>156738.6</v>
      </c>
      <c r="G293" s="160">
        <v>31680</v>
      </c>
      <c r="H293" s="160">
        <v>0</v>
      </c>
      <c r="I293" s="161">
        <v>0</v>
      </c>
      <c r="J293" s="159">
        <v>227</v>
      </c>
      <c r="K293" s="160">
        <v>204433.4</v>
      </c>
      <c r="L293" s="160">
        <v>193273.4</v>
      </c>
      <c r="M293" s="160">
        <v>11160</v>
      </c>
      <c r="N293" s="160">
        <v>0</v>
      </c>
      <c r="O293" s="161">
        <v>0</v>
      </c>
      <c r="P293" s="159">
        <v>259</v>
      </c>
      <c r="Q293" s="160">
        <f t="shared" si="41"/>
        <v>253869</v>
      </c>
      <c r="R293" s="160">
        <v>253869</v>
      </c>
      <c r="S293" s="160">
        <v>0</v>
      </c>
      <c r="T293" s="160">
        <v>0</v>
      </c>
      <c r="U293" s="161">
        <v>0</v>
      </c>
      <c r="V293" s="129">
        <f t="shared" si="37"/>
        <v>58</v>
      </c>
      <c r="W293" s="130">
        <f t="shared" si="37"/>
        <v>65450.399999999994</v>
      </c>
      <c r="X293" s="130">
        <f t="shared" si="38"/>
        <v>0</v>
      </c>
      <c r="Y293" s="131">
        <f t="shared" si="38"/>
        <v>0</v>
      </c>
      <c r="Z293" s="132">
        <f t="shared" si="39"/>
        <v>32</v>
      </c>
      <c r="AA293" s="130">
        <f t="shared" si="39"/>
        <v>49435.600000000006</v>
      </c>
      <c r="AB293" s="130">
        <f t="shared" si="40"/>
        <v>0</v>
      </c>
      <c r="AC293" s="131">
        <f t="shared" si="40"/>
        <v>0</v>
      </c>
    </row>
    <row r="294" spans="1:29" ht="12.75" customHeight="1" x14ac:dyDescent="0.2">
      <c r="A294" s="162">
        <v>22</v>
      </c>
      <c r="B294" s="163" t="s">
        <v>404</v>
      </c>
      <c r="C294" s="158" t="s">
        <v>403</v>
      </c>
      <c r="D294" s="159">
        <v>126</v>
      </c>
      <c r="E294" s="160">
        <v>179576.90000000002</v>
      </c>
      <c r="F294" s="160">
        <v>156176.90000000002</v>
      </c>
      <c r="G294" s="160">
        <v>23400</v>
      </c>
      <c r="H294" s="160">
        <v>50131</v>
      </c>
      <c r="I294" s="161">
        <v>0</v>
      </c>
      <c r="J294" s="159">
        <v>164</v>
      </c>
      <c r="K294" s="160">
        <v>184852.3</v>
      </c>
      <c r="L294" s="160">
        <v>177172.3</v>
      </c>
      <c r="M294" s="160">
        <v>7680</v>
      </c>
      <c r="N294" s="160">
        <v>32303</v>
      </c>
      <c r="O294" s="161">
        <v>0</v>
      </c>
      <c r="P294" s="159">
        <v>149</v>
      </c>
      <c r="Q294" s="160">
        <f t="shared" si="41"/>
        <v>195401</v>
      </c>
      <c r="R294" s="160">
        <v>195401</v>
      </c>
      <c r="S294" s="160">
        <v>0</v>
      </c>
      <c r="T294" s="160">
        <v>41703</v>
      </c>
      <c r="U294" s="161">
        <v>0</v>
      </c>
      <c r="V294" s="129">
        <f t="shared" si="37"/>
        <v>23</v>
      </c>
      <c r="W294" s="130">
        <f t="shared" si="37"/>
        <v>15824.099999999977</v>
      </c>
      <c r="X294" s="130">
        <f t="shared" si="38"/>
        <v>-8428</v>
      </c>
      <c r="Y294" s="131">
        <f t="shared" si="38"/>
        <v>0</v>
      </c>
      <c r="Z294" s="132">
        <f t="shared" si="39"/>
        <v>-15</v>
      </c>
      <c r="AA294" s="130">
        <f t="shared" si="39"/>
        <v>10548.700000000012</v>
      </c>
      <c r="AB294" s="130">
        <f t="shared" si="40"/>
        <v>9400</v>
      </c>
      <c r="AC294" s="131">
        <f t="shared" si="40"/>
        <v>0</v>
      </c>
    </row>
    <row r="295" spans="1:29" ht="12.75" customHeight="1" x14ac:dyDescent="0.2">
      <c r="A295" s="162" t="s">
        <v>319</v>
      </c>
      <c r="B295" s="163" t="s">
        <v>402</v>
      </c>
      <c r="C295" s="158" t="s">
        <v>401</v>
      </c>
      <c r="D295" s="159">
        <v>54</v>
      </c>
      <c r="E295" s="160">
        <v>50201.4</v>
      </c>
      <c r="F295" s="160">
        <v>23681.4</v>
      </c>
      <c r="G295" s="160">
        <v>26520</v>
      </c>
      <c r="H295" s="160">
        <v>0</v>
      </c>
      <c r="I295" s="161">
        <v>0</v>
      </c>
      <c r="J295" s="159">
        <v>79</v>
      </c>
      <c r="K295" s="160">
        <v>78831.8</v>
      </c>
      <c r="L295" s="160">
        <v>58911.8</v>
      </c>
      <c r="M295" s="160">
        <v>19920</v>
      </c>
      <c r="N295" s="160">
        <v>0</v>
      </c>
      <c r="O295" s="161">
        <v>0</v>
      </c>
      <c r="P295" s="159">
        <v>91</v>
      </c>
      <c r="Q295" s="160">
        <f t="shared" si="41"/>
        <v>49999</v>
      </c>
      <c r="R295" s="160">
        <v>49999</v>
      </c>
      <c r="S295" s="160">
        <v>0</v>
      </c>
      <c r="T295" s="160">
        <v>0</v>
      </c>
      <c r="U295" s="161">
        <v>0</v>
      </c>
      <c r="V295" s="129">
        <f t="shared" si="37"/>
        <v>37</v>
      </c>
      <c r="W295" s="130">
        <f t="shared" si="37"/>
        <v>-202.40000000000146</v>
      </c>
      <c r="X295" s="130">
        <f t="shared" si="38"/>
        <v>0</v>
      </c>
      <c r="Y295" s="131">
        <f t="shared" si="38"/>
        <v>0</v>
      </c>
      <c r="Z295" s="132">
        <f t="shared" si="39"/>
        <v>12</v>
      </c>
      <c r="AA295" s="130">
        <f t="shared" si="39"/>
        <v>-28832.800000000003</v>
      </c>
      <c r="AB295" s="130">
        <f t="shared" si="40"/>
        <v>0</v>
      </c>
      <c r="AC295" s="131">
        <f t="shared" si="40"/>
        <v>0</v>
      </c>
    </row>
    <row r="296" spans="1:29" ht="12.75" customHeight="1" x14ac:dyDescent="0.2">
      <c r="A296" s="162" t="s">
        <v>319</v>
      </c>
      <c r="B296" s="163" t="s">
        <v>400</v>
      </c>
      <c r="C296" s="158" t="s">
        <v>399</v>
      </c>
      <c r="D296" s="159">
        <v>797</v>
      </c>
      <c r="E296" s="160">
        <v>591462</v>
      </c>
      <c r="F296" s="160">
        <v>506742</v>
      </c>
      <c r="G296" s="160">
        <v>84720</v>
      </c>
      <c r="H296" s="160">
        <v>0</v>
      </c>
      <c r="I296" s="161">
        <v>0</v>
      </c>
      <c r="J296" s="159">
        <v>712</v>
      </c>
      <c r="K296" s="160">
        <v>600425.19999999995</v>
      </c>
      <c r="L296" s="160">
        <v>565025.19999999995</v>
      </c>
      <c r="M296" s="160">
        <v>35400</v>
      </c>
      <c r="N296" s="160">
        <v>0</v>
      </c>
      <c r="O296" s="161">
        <v>0</v>
      </c>
      <c r="P296" s="159">
        <v>695</v>
      </c>
      <c r="Q296" s="160">
        <f t="shared" si="41"/>
        <v>703725</v>
      </c>
      <c r="R296" s="160">
        <v>703725</v>
      </c>
      <c r="S296" s="160">
        <v>0</v>
      </c>
      <c r="T296" s="160">
        <v>0</v>
      </c>
      <c r="U296" s="161">
        <v>0</v>
      </c>
      <c r="V296" s="129">
        <f t="shared" si="37"/>
        <v>-102</v>
      </c>
      <c r="W296" s="130">
        <f t="shared" si="37"/>
        <v>112263</v>
      </c>
      <c r="X296" s="130">
        <f t="shared" si="38"/>
        <v>0</v>
      </c>
      <c r="Y296" s="131">
        <f t="shared" si="38"/>
        <v>0</v>
      </c>
      <c r="Z296" s="132">
        <f t="shared" si="39"/>
        <v>-17</v>
      </c>
      <c r="AA296" s="130">
        <f t="shared" si="39"/>
        <v>103299.80000000005</v>
      </c>
      <c r="AB296" s="130">
        <f t="shared" si="40"/>
        <v>0</v>
      </c>
      <c r="AC296" s="131">
        <f t="shared" si="40"/>
        <v>0</v>
      </c>
    </row>
    <row r="297" spans="1:29" ht="12.75" customHeight="1" x14ac:dyDescent="0.2">
      <c r="A297" s="162" t="s">
        <v>319</v>
      </c>
      <c r="B297" s="163" t="s">
        <v>398</v>
      </c>
      <c r="C297" s="158" t="s">
        <v>397</v>
      </c>
      <c r="D297" s="159">
        <v>173</v>
      </c>
      <c r="E297" s="160">
        <v>226756.40000000002</v>
      </c>
      <c r="F297" s="160">
        <v>211276.40000000002</v>
      </c>
      <c r="G297" s="160">
        <v>15480</v>
      </c>
      <c r="H297" s="160">
        <v>0</v>
      </c>
      <c r="I297" s="161">
        <v>1421.9099999999999</v>
      </c>
      <c r="J297" s="159">
        <v>195</v>
      </c>
      <c r="K297" s="160">
        <v>210287.2</v>
      </c>
      <c r="L297" s="160">
        <v>204527.2</v>
      </c>
      <c r="M297" s="160">
        <v>5760</v>
      </c>
      <c r="N297" s="160">
        <v>0</v>
      </c>
      <c r="O297" s="161">
        <v>8724.2000000000007</v>
      </c>
      <c r="P297" s="159">
        <v>190</v>
      </c>
      <c r="Q297" s="160">
        <f t="shared" si="41"/>
        <v>240334.88999999996</v>
      </c>
      <c r="R297" s="160">
        <v>240334.88999999996</v>
      </c>
      <c r="S297" s="160">
        <v>0</v>
      </c>
      <c r="T297" s="160">
        <v>0</v>
      </c>
      <c r="U297" s="161">
        <v>4035.09</v>
      </c>
      <c r="V297" s="129">
        <f t="shared" si="37"/>
        <v>17</v>
      </c>
      <c r="W297" s="130">
        <f t="shared" si="37"/>
        <v>13578.489999999932</v>
      </c>
      <c r="X297" s="130">
        <f t="shared" si="38"/>
        <v>0</v>
      </c>
      <c r="Y297" s="131">
        <f t="shared" si="38"/>
        <v>2613.1800000000003</v>
      </c>
      <c r="Z297" s="132">
        <f t="shared" si="39"/>
        <v>-5</v>
      </c>
      <c r="AA297" s="130">
        <f t="shared" si="39"/>
        <v>30047.689999999944</v>
      </c>
      <c r="AB297" s="130">
        <f t="shared" si="40"/>
        <v>0</v>
      </c>
      <c r="AC297" s="131">
        <f t="shared" si="40"/>
        <v>-4689.1100000000006</v>
      </c>
    </row>
    <row r="298" spans="1:29" ht="12.75" customHeight="1" x14ac:dyDescent="0.2">
      <c r="A298" s="162" t="s">
        <v>319</v>
      </c>
      <c r="B298" s="163" t="s">
        <v>396</v>
      </c>
      <c r="C298" s="158" t="s">
        <v>395</v>
      </c>
      <c r="D298" s="159">
        <v>325</v>
      </c>
      <c r="E298" s="160">
        <v>286642.68000000005</v>
      </c>
      <c r="F298" s="160">
        <v>256162.68000000002</v>
      </c>
      <c r="G298" s="160">
        <v>30480</v>
      </c>
      <c r="H298" s="160">
        <v>0</v>
      </c>
      <c r="I298" s="161">
        <v>0</v>
      </c>
      <c r="J298" s="159">
        <v>286</v>
      </c>
      <c r="K298" s="160">
        <v>283623.36</v>
      </c>
      <c r="L298" s="160">
        <v>275463.36</v>
      </c>
      <c r="M298" s="160">
        <v>8160</v>
      </c>
      <c r="N298" s="160">
        <v>0</v>
      </c>
      <c r="O298" s="161">
        <v>0</v>
      </c>
      <c r="P298" s="159">
        <v>280</v>
      </c>
      <c r="Q298" s="160">
        <f t="shared" si="41"/>
        <v>285028</v>
      </c>
      <c r="R298" s="160">
        <v>285028</v>
      </c>
      <c r="S298" s="160">
        <v>0</v>
      </c>
      <c r="T298" s="160">
        <v>0</v>
      </c>
      <c r="U298" s="161">
        <v>0</v>
      </c>
      <c r="V298" s="129">
        <f t="shared" si="37"/>
        <v>-45</v>
      </c>
      <c r="W298" s="130">
        <f t="shared" si="37"/>
        <v>-1614.6800000000512</v>
      </c>
      <c r="X298" s="130">
        <f t="shared" si="38"/>
        <v>0</v>
      </c>
      <c r="Y298" s="131">
        <f t="shared" si="38"/>
        <v>0</v>
      </c>
      <c r="Z298" s="132">
        <f t="shared" si="39"/>
        <v>-6</v>
      </c>
      <c r="AA298" s="130">
        <f t="shared" si="39"/>
        <v>1404.640000000014</v>
      </c>
      <c r="AB298" s="130">
        <f t="shared" si="40"/>
        <v>0</v>
      </c>
      <c r="AC298" s="131">
        <f t="shared" si="40"/>
        <v>0</v>
      </c>
    </row>
    <row r="299" spans="1:29" ht="12.75" customHeight="1" x14ac:dyDescent="0.2">
      <c r="A299" s="162" t="s">
        <v>319</v>
      </c>
      <c r="B299" s="163" t="s">
        <v>394</v>
      </c>
      <c r="C299" s="158" t="s">
        <v>393</v>
      </c>
      <c r="D299" s="159">
        <v>299</v>
      </c>
      <c r="E299" s="160">
        <v>107700.48000000001</v>
      </c>
      <c r="F299" s="160">
        <v>96180.48000000001</v>
      </c>
      <c r="G299" s="160">
        <v>11520</v>
      </c>
      <c r="H299" s="160">
        <v>0</v>
      </c>
      <c r="I299" s="161">
        <v>0</v>
      </c>
      <c r="J299" s="159">
        <v>301</v>
      </c>
      <c r="K299" s="160">
        <v>110231.79999999999</v>
      </c>
      <c r="L299" s="160">
        <v>106391.79999999999</v>
      </c>
      <c r="M299" s="160">
        <v>3840</v>
      </c>
      <c r="N299" s="160">
        <v>0</v>
      </c>
      <c r="O299" s="161">
        <v>0</v>
      </c>
      <c r="P299" s="159">
        <v>281</v>
      </c>
      <c r="Q299" s="160">
        <f t="shared" si="41"/>
        <v>114163</v>
      </c>
      <c r="R299" s="160">
        <v>114163</v>
      </c>
      <c r="S299" s="160">
        <v>0</v>
      </c>
      <c r="T299" s="160">
        <v>0</v>
      </c>
      <c r="U299" s="161">
        <v>0</v>
      </c>
      <c r="V299" s="129">
        <f t="shared" si="37"/>
        <v>-18</v>
      </c>
      <c r="W299" s="130">
        <f t="shared" si="37"/>
        <v>6462.5199999999895</v>
      </c>
      <c r="X299" s="130">
        <f t="shared" si="38"/>
        <v>0</v>
      </c>
      <c r="Y299" s="131">
        <f t="shared" si="38"/>
        <v>0</v>
      </c>
      <c r="Z299" s="132">
        <f t="shared" si="39"/>
        <v>-20</v>
      </c>
      <c r="AA299" s="130">
        <f t="shared" si="39"/>
        <v>3931.2000000000116</v>
      </c>
      <c r="AB299" s="130">
        <f t="shared" si="40"/>
        <v>0</v>
      </c>
      <c r="AC299" s="131">
        <f t="shared" si="40"/>
        <v>0</v>
      </c>
    </row>
    <row r="300" spans="1:29" x14ac:dyDescent="0.2">
      <c r="A300" s="162" t="s">
        <v>319</v>
      </c>
      <c r="B300" s="163" t="s">
        <v>392</v>
      </c>
      <c r="C300" s="158" t="s">
        <v>391</v>
      </c>
      <c r="D300" s="159">
        <v>269</v>
      </c>
      <c r="E300" s="160">
        <v>492265.4</v>
      </c>
      <c r="F300" s="160">
        <v>464905.4</v>
      </c>
      <c r="G300" s="160">
        <v>27360</v>
      </c>
      <c r="H300" s="160">
        <v>0</v>
      </c>
      <c r="I300" s="161">
        <v>0</v>
      </c>
      <c r="J300" s="159">
        <v>254</v>
      </c>
      <c r="K300" s="160">
        <v>604105.80000000005</v>
      </c>
      <c r="L300" s="160">
        <v>593545.80000000005</v>
      </c>
      <c r="M300" s="160">
        <v>10560</v>
      </c>
      <c r="N300" s="160">
        <v>0</v>
      </c>
      <c r="O300" s="161">
        <v>0</v>
      </c>
      <c r="P300" s="159">
        <v>258</v>
      </c>
      <c r="Q300" s="160">
        <f t="shared" si="41"/>
        <v>601833</v>
      </c>
      <c r="R300" s="160">
        <v>601833</v>
      </c>
      <c r="S300" s="160">
        <v>0</v>
      </c>
      <c r="T300" s="160">
        <v>0</v>
      </c>
      <c r="U300" s="161">
        <v>0</v>
      </c>
      <c r="V300" s="129">
        <f t="shared" si="37"/>
        <v>-11</v>
      </c>
      <c r="W300" s="130">
        <f t="shared" si="37"/>
        <v>109567.59999999998</v>
      </c>
      <c r="X300" s="130">
        <f t="shared" si="38"/>
        <v>0</v>
      </c>
      <c r="Y300" s="131">
        <f t="shared" si="38"/>
        <v>0</v>
      </c>
      <c r="Z300" s="132">
        <f t="shared" si="39"/>
        <v>4</v>
      </c>
      <c r="AA300" s="130">
        <f t="shared" si="39"/>
        <v>-2272.8000000000466</v>
      </c>
      <c r="AB300" s="130">
        <f t="shared" si="40"/>
        <v>0</v>
      </c>
      <c r="AC300" s="131">
        <f t="shared" si="40"/>
        <v>0</v>
      </c>
    </row>
    <row r="301" spans="1:29" ht="12.75" customHeight="1" x14ac:dyDescent="0.2">
      <c r="A301" s="162" t="s">
        <v>319</v>
      </c>
      <c r="B301" s="163" t="s">
        <v>390</v>
      </c>
      <c r="C301" s="158" t="s">
        <v>389</v>
      </c>
      <c r="D301" s="159">
        <v>283</v>
      </c>
      <c r="E301" s="160">
        <v>391560</v>
      </c>
      <c r="F301" s="160">
        <v>357840</v>
      </c>
      <c r="G301" s="160">
        <v>33720</v>
      </c>
      <c r="H301" s="160">
        <v>0</v>
      </c>
      <c r="I301" s="161">
        <v>0</v>
      </c>
      <c r="J301" s="159">
        <v>306</v>
      </c>
      <c r="K301" s="160">
        <v>414169.65</v>
      </c>
      <c r="L301" s="160">
        <v>405169.65</v>
      </c>
      <c r="M301" s="160">
        <v>9000</v>
      </c>
      <c r="N301" s="160">
        <v>0</v>
      </c>
      <c r="O301" s="161">
        <v>0</v>
      </c>
      <c r="P301" s="159">
        <v>280</v>
      </c>
      <c r="Q301" s="160">
        <f t="shared" si="41"/>
        <v>457273.09</v>
      </c>
      <c r="R301" s="160">
        <v>457273.09</v>
      </c>
      <c r="S301" s="160">
        <v>0</v>
      </c>
      <c r="T301" s="160">
        <v>0</v>
      </c>
      <c r="U301" s="161">
        <v>0</v>
      </c>
      <c r="V301" s="129">
        <f t="shared" si="37"/>
        <v>-3</v>
      </c>
      <c r="W301" s="130">
        <f t="shared" si="37"/>
        <v>65713.090000000026</v>
      </c>
      <c r="X301" s="130">
        <f t="shared" si="38"/>
        <v>0</v>
      </c>
      <c r="Y301" s="131">
        <f t="shared" si="38"/>
        <v>0</v>
      </c>
      <c r="Z301" s="132">
        <f t="shared" si="39"/>
        <v>-26</v>
      </c>
      <c r="AA301" s="130">
        <f t="shared" si="39"/>
        <v>43103.44</v>
      </c>
      <c r="AB301" s="130">
        <f t="shared" si="40"/>
        <v>0</v>
      </c>
      <c r="AC301" s="131">
        <f t="shared" si="40"/>
        <v>0</v>
      </c>
    </row>
    <row r="302" spans="1:29" ht="12.75" customHeight="1" x14ac:dyDescent="0.2">
      <c r="A302" s="162" t="s">
        <v>319</v>
      </c>
      <c r="B302" s="163" t="s">
        <v>388</v>
      </c>
      <c r="C302" s="158" t="s">
        <v>387</v>
      </c>
      <c r="D302" s="159">
        <v>3410</v>
      </c>
      <c r="E302" s="160">
        <v>2599568</v>
      </c>
      <c r="F302" s="160">
        <v>2425568</v>
      </c>
      <c r="G302" s="160">
        <v>174000</v>
      </c>
      <c r="H302" s="160">
        <v>0</v>
      </c>
      <c r="I302" s="161">
        <v>10363625.709999997</v>
      </c>
      <c r="J302" s="159">
        <v>3430</v>
      </c>
      <c r="K302" s="160">
        <v>3296621.2</v>
      </c>
      <c r="L302" s="160">
        <v>3260141.2</v>
      </c>
      <c r="M302" s="160">
        <v>36480</v>
      </c>
      <c r="N302" s="160">
        <v>0</v>
      </c>
      <c r="O302" s="161">
        <v>11801406.84</v>
      </c>
      <c r="P302" s="159">
        <v>3064</v>
      </c>
      <c r="Q302" s="160">
        <f t="shared" si="41"/>
        <v>4104119</v>
      </c>
      <c r="R302" s="160">
        <v>4104119</v>
      </c>
      <c r="S302" s="160">
        <v>0</v>
      </c>
      <c r="T302" s="160">
        <v>0</v>
      </c>
      <c r="U302" s="161">
        <v>12153460.25</v>
      </c>
      <c r="V302" s="129">
        <f t="shared" si="37"/>
        <v>-346</v>
      </c>
      <c r="W302" s="130">
        <f t="shared" si="37"/>
        <v>1504551</v>
      </c>
      <c r="X302" s="130">
        <f t="shared" si="38"/>
        <v>0</v>
      </c>
      <c r="Y302" s="131">
        <f t="shared" si="38"/>
        <v>1789834.5400000028</v>
      </c>
      <c r="Z302" s="132">
        <f t="shared" si="39"/>
        <v>-366</v>
      </c>
      <c r="AA302" s="130">
        <f t="shared" si="39"/>
        <v>807497.79999999981</v>
      </c>
      <c r="AB302" s="130">
        <f t="shared" si="40"/>
        <v>0</v>
      </c>
      <c r="AC302" s="131">
        <f t="shared" si="40"/>
        <v>352053.41000000015</v>
      </c>
    </row>
    <row r="303" spans="1:29" ht="12.75" customHeight="1" x14ac:dyDescent="0.2">
      <c r="A303" s="162" t="s">
        <v>319</v>
      </c>
      <c r="B303" s="163" t="s">
        <v>386</v>
      </c>
      <c r="C303" s="158" t="s">
        <v>385</v>
      </c>
      <c r="D303" s="159">
        <v>16</v>
      </c>
      <c r="E303" s="160">
        <v>75423</v>
      </c>
      <c r="F303" s="160">
        <v>62103</v>
      </c>
      <c r="G303" s="160">
        <v>13320</v>
      </c>
      <c r="H303" s="160">
        <v>0</v>
      </c>
      <c r="I303" s="161">
        <v>0</v>
      </c>
      <c r="J303" s="159">
        <v>11</v>
      </c>
      <c r="K303" s="160">
        <v>73440.92</v>
      </c>
      <c r="L303" s="160">
        <v>68400.92</v>
      </c>
      <c r="M303" s="160">
        <v>5040</v>
      </c>
      <c r="N303" s="160">
        <v>0</v>
      </c>
      <c r="O303" s="161">
        <v>0</v>
      </c>
      <c r="P303" s="159">
        <v>8</v>
      </c>
      <c r="Q303" s="160">
        <f t="shared" si="41"/>
        <v>47949.88</v>
      </c>
      <c r="R303" s="160">
        <v>47949.88</v>
      </c>
      <c r="S303" s="160">
        <v>0</v>
      </c>
      <c r="T303" s="160">
        <v>0</v>
      </c>
      <c r="U303" s="161">
        <v>0</v>
      </c>
      <c r="V303" s="129">
        <f t="shared" si="37"/>
        <v>-8</v>
      </c>
      <c r="W303" s="130">
        <f t="shared" si="37"/>
        <v>-27473.120000000003</v>
      </c>
      <c r="X303" s="130">
        <f t="shared" si="38"/>
        <v>0</v>
      </c>
      <c r="Y303" s="131">
        <f t="shared" si="38"/>
        <v>0</v>
      </c>
      <c r="Z303" s="132">
        <f t="shared" si="39"/>
        <v>-3</v>
      </c>
      <c r="AA303" s="130">
        <f t="shared" si="39"/>
        <v>-25491.040000000001</v>
      </c>
      <c r="AB303" s="130">
        <f t="shared" si="40"/>
        <v>0</v>
      </c>
      <c r="AC303" s="131">
        <f t="shared" si="40"/>
        <v>0</v>
      </c>
    </row>
    <row r="304" spans="1:29" x14ac:dyDescent="0.2">
      <c r="A304" s="162" t="s">
        <v>319</v>
      </c>
      <c r="B304" s="163" t="s">
        <v>384</v>
      </c>
      <c r="C304" s="158" t="s">
        <v>383</v>
      </c>
      <c r="D304" s="159">
        <v>208</v>
      </c>
      <c r="E304" s="160">
        <v>433593.1</v>
      </c>
      <c r="F304" s="160">
        <v>406473.1</v>
      </c>
      <c r="G304" s="160">
        <v>27120</v>
      </c>
      <c r="H304" s="160">
        <v>51900</v>
      </c>
      <c r="I304" s="161">
        <v>0</v>
      </c>
      <c r="J304" s="159">
        <v>227</v>
      </c>
      <c r="K304" s="160">
        <v>459241.1</v>
      </c>
      <c r="L304" s="160">
        <v>451081.1</v>
      </c>
      <c r="M304" s="160">
        <v>8160</v>
      </c>
      <c r="N304" s="160">
        <v>49985</v>
      </c>
      <c r="O304" s="161">
        <v>0</v>
      </c>
      <c r="P304" s="159">
        <v>188</v>
      </c>
      <c r="Q304" s="160">
        <f t="shared" si="41"/>
        <v>423742.88</v>
      </c>
      <c r="R304" s="160">
        <v>423742.88</v>
      </c>
      <c r="S304" s="160">
        <v>0</v>
      </c>
      <c r="T304" s="160">
        <v>50520</v>
      </c>
      <c r="U304" s="161">
        <v>0</v>
      </c>
      <c r="V304" s="129">
        <f t="shared" si="37"/>
        <v>-20</v>
      </c>
      <c r="W304" s="130">
        <f t="shared" si="37"/>
        <v>-9850.2199999999721</v>
      </c>
      <c r="X304" s="130">
        <f t="shared" si="38"/>
        <v>-1380</v>
      </c>
      <c r="Y304" s="131">
        <f t="shared" si="38"/>
        <v>0</v>
      </c>
      <c r="Z304" s="132">
        <f t="shared" si="39"/>
        <v>-39</v>
      </c>
      <c r="AA304" s="130">
        <f t="shared" si="39"/>
        <v>-35498.219999999972</v>
      </c>
      <c r="AB304" s="130">
        <f t="shared" si="40"/>
        <v>535</v>
      </c>
      <c r="AC304" s="131">
        <f t="shared" si="40"/>
        <v>0</v>
      </c>
    </row>
    <row r="305" spans="1:29" ht="12.75" customHeight="1" x14ac:dyDescent="0.2">
      <c r="A305" s="162" t="s">
        <v>319</v>
      </c>
      <c r="B305" s="163" t="s">
        <v>382</v>
      </c>
      <c r="C305" s="158" t="s">
        <v>381</v>
      </c>
      <c r="D305" s="159">
        <v>475</v>
      </c>
      <c r="E305" s="160">
        <v>1115501.6000000001</v>
      </c>
      <c r="F305" s="160">
        <v>1022141.6</v>
      </c>
      <c r="G305" s="160">
        <v>93360</v>
      </c>
      <c r="H305" s="160">
        <v>0</v>
      </c>
      <c r="I305" s="161">
        <v>3755322.56</v>
      </c>
      <c r="J305" s="159">
        <v>433</v>
      </c>
      <c r="K305" s="160">
        <v>1000529.3999999999</v>
      </c>
      <c r="L305" s="160">
        <v>964169.39999999991</v>
      </c>
      <c r="M305" s="160">
        <v>36360</v>
      </c>
      <c r="N305" s="160">
        <v>0</v>
      </c>
      <c r="O305" s="161">
        <v>3497598.57</v>
      </c>
      <c r="P305" s="159">
        <v>501</v>
      </c>
      <c r="Q305" s="160">
        <f t="shared" si="41"/>
        <v>1102230.0899999999</v>
      </c>
      <c r="R305" s="160">
        <v>1102230.0899999999</v>
      </c>
      <c r="S305" s="160">
        <v>0</v>
      </c>
      <c r="T305" s="160">
        <v>0</v>
      </c>
      <c r="U305" s="161">
        <v>3835871.9400000009</v>
      </c>
      <c r="V305" s="129">
        <f t="shared" si="37"/>
        <v>26</v>
      </c>
      <c r="W305" s="130">
        <f t="shared" si="37"/>
        <v>-13271.510000000242</v>
      </c>
      <c r="X305" s="130">
        <f t="shared" si="38"/>
        <v>0</v>
      </c>
      <c r="Y305" s="131">
        <f t="shared" si="38"/>
        <v>80549.38000000082</v>
      </c>
      <c r="Z305" s="132">
        <f t="shared" si="39"/>
        <v>68</v>
      </c>
      <c r="AA305" s="130">
        <f t="shared" si="39"/>
        <v>101700.68999999994</v>
      </c>
      <c r="AB305" s="130">
        <f t="shared" si="40"/>
        <v>0</v>
      </c>
      <c r="AC305" s="131">
        <f t="shared" si="40"/>
        <v>338273.37000000104</v>
      </c>
    </row>
    <row r="306" spans="1:29" ht="12.75" customHeight="1" x14ac:dyDescent="0.2">
      <c r="A306" s="162" t="s">
        <v>319</v>
      </c>
      <c r="B306" s="163" t="s">
        <v>380</v>
      </c>
      <c r="C306" s="158" t="s">
        <v>379</v>
      </c>
      <c r="D306" s="159">
        <v>195</v>
      </c>
      <c r="E306" s="160">
        <v>201887.8</v>
      </c>
      <c r="F306" s="160">
        <v>181727.8</v>
      </c>
      <c r="G306" s="160">
        <v>20160</v>
      </c>
      <c r="H306" s="160">
        <v>0</v>
      </c>
      <c r="I306" s="161">
        <v>0</v>
      </c>
      <c r="J306" s="159">
        <v>192</v>
      </c>
      <c r="K306" s="160">
        <v>182906.4</v>
      </c>
      <c r="L306" s="160">
        <v>176786.4</v>
      </c>
      <c r="M306" s="160">
        <v>6120</v>
      </c>
      <c r="N306" s="160">
        <v>0</v>
      </c>
      <c r="O306" s="161">
        <v>0</v>
      </c>
      <c r="P306" s="159">
        <v>136</v>
      </c>
      <c r="Q306" s="160">
        <f t="shared" si="41"/>
        <v>187969</v>
      </c>
      <c r="R306" s="160">
        <v>187969</v>
      </c>
      <c r="S306" s="160">
        <v>0</v>
      </c>
      <c r="T306" s="160">
        <v>0</v>
      </c>
      <c r="U306" s="161">
        <v>0</v>
      </c>
      <c r="V306" s="129">
        <f t="shared" si="37"/>
        <v>-59</v>
      </c>
      <c r="W306" s="130">
        <f t="shared" si="37"/>
        <v>-13918.799999999988</v>
      </c>
      <c r="X306" s="130">
        <f t="shared" si="38"/>
        <v>0</v>
      </c>
      <c r="Y306" s="131">
        <f t="shared" si="38"/>
        <v>0</v>
      </c>
      <c r="Z306" s="132">
        <f t="shared" si="39"/>
        <v>-56</v>
      </c>
      <c r="AA306" s="130">
        <f t="shared" si="39"/>
        <v>5062.6000000000058</v>
      </c>
      <c r="AB306" s="130">
        <f t="shared" si="40"/>
        <v>0</v>
      </c>
      <c r="AC306" s="131">
        <f t="shared" si="40"/>
        <v>0</v>
      </c>
    </row>
    <row r="307" spans="1:29" ht="12.75" customHeight="1" x14ac:dyDescent="0.2">
      <c r="A307" s="162" t="s">
        <v>319</v>
      </c>
      <c r="B307" s="163" t="s">
        <v>378</v>
      </c>
      <c r="C307" s="158" t="s">
        <v>377</v>
      </c>
      <c r="D307" s="159">
        <v>118</v>
      </c>
      <c r="E307" s="160">
        <v>331652.40000000002</v>
      </c>
      <c r="F307" s="160">
        <v>311612.40000000002</v>
      </c>
      <c r="G307" s="160">
        <v>20040</v>
      </c>
      <c r="H307" s="160">
        <v>0</v>
      </c>
      <c r="I307" s="161">
        <v>0</v>
      </c>
      <c r="J307" s="159">
        <v>80</v>
      </c>
      <c r="K307" s="160">
        <v>312650.70999999996</v>
      </c>
      <c r="L307" s="160">
        <v>306050.70999999996</v>
      </c>
      <c r="M307" s="160">
        <v>6600</v>
      </c>
      <c r="N307" s="160">
        <v>0</v>
      </c>
      <c r="O307" s="161">
        <v>0</v>
      </c>
      <c r="P307" s="159">
        <v>81</v>
      </c>
      <c r="Q307" s="160">
        <f t="shared" si="41"/>
        <v>326870.43</v>
      </c>
      <c r="R307" s="160">
        <v>326870.43</v>
      </c>
      <c r="S307" s="160">
        <v>0</v>
      </c>
      <c r="T307" s="160">
        <v>0</v>
      </c>
      <c r="U307" s="161">
        <v>0</v>
      </c>
      <c r="V307" s="129">
        <f t="shared" si="37"/>
        <v>-37</v>
      </c>
      <c r="W307" s="130">
        <f t="shared" si="37"/>
        <v>-4781.9700000000303</v>
      </c>
      <c r="X307" s="130">
        <f t="shared" si="38"/>
        <v>0</v>
      </c>
      <c r="Y307" s="131">
        <f t="shared" si="38"/>
        <v>0</v>
      </c>
      <c r="Z307" s="132">
        <f t="shared" si="39"/>
        <v>1</v>
      </c>
      <c r="AA307" s="130">
        <f t="shared" si="39"/>
        <v>14219.72000000003</v>
      </c>
      <c r="AB307" s="130">
        <f t="shared" si="40"/>
        <v>0</v>
      </c>
      <c r="AC307" s="131">
        <f t="shared" si="40"/>
        <v>0</v>
      </c>
    </row>
    <row r="308" spans="1:29" x14ac:dyDescent="0.2">
      <c r="A308" s="162" t="s">
        <v>319</v>
      </c>
      <c r="B308" s="163" t="s">
        <v>376</v>
      </c>
      <c r="C308" s="158" t="s">
        <v>375</v>
      </c>
      <c r="D308" s="159">
        <v>0</v>
      </c>
      <c r="E308" s="160">
        <v>26250</v>
      </c>
      <c r="F308" s="160">
        <v>19530</v>
      </c>
      <c r="G308" s="160">
        <v>6720</v>
      </c>
      <c r="H308" s="160">
        <v>0</v>
      </c>
      <c r="I308" s="161">
        <v>0</v>
      </c>
      <c r="J308" s="159">
        <v>0</v>
      </c>
      <c r="K308" s="160">
        <v>16533</v>
      </c>
      <c r="L308" s="160">
        <v>14253</v>
      </c>
      <c r="M308" s="160">
        <v>2280</v>
      </c>
      <c r="N308" s="160">
        <v>0</v>
      </c>
      <c r="O308" s="161">
        <v>0</v>
      </c>
      <c r="P308" s="159">
        <v>0</v>
      </c>
      <c r="Q308" s="160">
        <f t="shared" si="41"/>
        <v>28200</v>
      </c>
      <c r="R308" s="160">
        <v>28200</v>
      </c>
      <c r="S308" s="160">
        <v>0</v>
      </c>
      <c r="T308" s="160">
        <v>0</v>
      </c>
      <c r="U308" s="161">
        <v>0</v>
      </c>
      <c r="V308" s="129">
        <f t="shared" si="37"/>
        <v>0</v>
      </c>
      <c r="W308" s="130">
        <f t="shared" si="37"/>
        <v>1950</v>
      </c>
      <c r="X308" s="130">
        <f t="shared" si="38"/>
        <v>0</v>
      </c>
      <c r="Y308" s="131">
        <f t="shared" si="38"/>
        <v>0</v>
      </c>
      <c r="Z308" s="132">
        <f t="shared" si="39"/>
        <v>0</v>
      </c>
      <c r="AA308" s="130">
        <f t="shared" si="39"/>
        <v>11667</v>
      </c>
      <c r="AB308" s="130">
        <f t="shared" si="40"/>
        <v>0</v>
      </c>
      <c r="AC308" s="131">
        <f t="shared" si="40"/>
        <v>0</v>
      </c>
    </row>
    <row r="309" spans="1:29" x14ac:dyDescent="0.2">
      <c r="A309" s="162" t="s">
        <v>319</v>
      </c>
      <c r="B309" s="163" t="s">
        <v>374</v>
      </c>
      <c r="C309" s="158" t="s">
        <v>373</v>
      </c>
      <c r="D309" s="159">
        <v>37</v>
      </c>
      <c r="E309" s="160">
        <v>37879.5</v>
      </c>
      <c r="F309" s="160">
        <v>23479.5</v>
      </c>
      <c r="G309" s="160">
        <v>14400</v>
      </c>
      <c r="H309" s="160">
        <v>0</v>
      </c>
      <c r="I309" s="161">
        <v>0</v>
      </c>
      <c r="J309" s="159">
        <v>40</v>
      </c>
      <c r="K309" s="160">
        <v>35134</v>
      </c>
      <c r="L309" s="160">
        <v>26014</v>
      </c>
      <c r="M309" s="160">
        <v>9120</v>
      </c>
      <c r="N309" s="160">
        <v>0</v>
      </c>
      <c r="O309" s="161">
        <v>0</v>
      </c>
      <c r="P309" s="159">
        <v>41</v>
      </c>
      <c r="Q309" s="160">
        <f t="shared" si="41"/>
        <v>51471.35</v>
      </c>
      <c r="R309" s="160">
        <v>51471.35</v>
      </c>
      <c r="S309" s="160">
        <v>0</v>
      </c>
      <c r="T309" s="160">
        <v>0</v>
      </c>
      <c r="U309" s="161">
        <v>0</v>
      </c>
      <c r="V309" s="129">
        <f t="shared" si="37"/>
        <v>4</v>
      </c>
      <c r="W309" s="130">
        <f t="shared" si="37"/>
        <v>13591.849999999999</v>
      </c>
      <c r="X309" s="130">
        <f t="shared" si="38"/>
        <v>0</v>
      </c>
      <c r="Y309" s="131">
        <f t="shared" si="38"/>
        <v>0</v>
      </c>
      <c r="Z309" s="132">
        <f t="shared" si="39"/>
        <v>1</v>
      </c>
      <c r="AA309" s="130">
        <f t="shared" si="39"/>
        <v>16337.349999999999</v>
      </c>
      <c r="AB309" s="130">
        <f t="shared" si="40"/>
        <v>0</v>
      </c>
      <c r="AC309" s="131">
        <f t="shared" si="40"/>
        <v>0</v>
      </c>
    </row>
    <row r="310" spans="1:29" x14ac:dyDescent="0.2">
      <c r="A310" s="162" t="s">
        <v>319</v>
      </c>
      <c r="B310" s="163" t="s">
        <v>372</v>
      </c>
      <c r="C310" s="158" t="s">
        <v>47</v>
      </c>
      <c r="D310" s="159">
        <v>3140</v>
      </c>
      <c r="E310" s="160">
        <v>6790786.8199999984</v>
      </c>
      <c r="F310" s="160">
        <v>6420826.8199999984</v>
      </c>
      <c r="G310" s="160">
        <v>369960</v>
      </c>
      <c r="H310" s="160">
        <v>4392</v>
      </c>
      <c r="I310" s="161">
        <v>8644847.3700000029</v>
      </c>
      <c r="J310" s="159">
        <v>2942</v>
      </c>
      <c r="K310" s="160">
        <v>6127568.2999999989</v>
      </c>
      <c r="L310" s="160">
        <v>6006968.2999999989</v>
      </c>
      <c r="M310" s="160">
        <v>120600</v>
      </c>
      <c r="N310" s="160">
        <v>40438</v>
      </c>
      <c r="O310" s="161">
        <v>10916006.720000001</v>
      </c>
      <c r="P310" s="159">
        <v>3477</v>
      </c>
      <c r="Q310" s="160">
        <f t="shared" si="41"/>
        <v>7537026.0199999996</v>
      </c>
      <c r="R310" s="160">
        <v>7537026.0199999996</v>
      </c>
      <c r="S310" s="160">
        <v>0</v>
      </c>
      <c r="T310" s="160">
        <v>52780</v>
      </c>
      <c r="U310" s="161">
        <v>12288770.519999996</v>
      </c>
      <c r="V310" s="129">
        <f t="shared" si="37"/>
        <v>337</v>
      </c>
      <c r="W310" s="130">
        <f t="shared" si="37"/>
        <v>746239.20000000112</v>
      </c>
      <c r="X310" s="130">
        <f t="shared" si="38"/>
        <v>48388</v>
      </c>
      <c r="Y310" s="131">
        <f t="shared" si="38"/>
        <v>3643923.1499999929</v>
      </c>
      <c r="Z310" s="132">
        <f t="shared" si="39"/>
        <v>535</v>
      </c>
      <c r="AA310" s="130">
        <f t="shared" si="39"/>
        <v>1409457.7200000007</v>
      </c>
      <c r="AB310" s="130">
        <f t="shared" si="40"/>
        <v>12342</v>
      </c>
      <c r="AC310" s="131">
        <f t="shared" si="40"/>
        <v>1372763.7999999952</v>
      </c>
    </row>
    <row r="311" spans="1:29" x14ac:dyDescent="0.2">
      <c r="A311" s="162" t="s">
        <v>319</v>
      </c>
      <c r="B311" s="163" t="s">
        <v>371</v>
      </c>
      <c r="C311" s="158" t="s">
        <v>370</v>
      </c>
      <c r="D311" s="159">
        <v>68</v>
      </c>
      <c r="E311" s="160">
        <v>67603.7</v>
      </c>
      <c r="F311" s="160">
        <v>35683.699999999997</v>
      </c>
      <c r="G311" s="160">
        <v>31920</v>
      </c>
      <c r="H311" s="160">
        <v>0</v>
      </c>
      <c r="I311" s="161">
        <v>0</v>
      </c>
      <c r="J311" s="159">
        <v>92</v>
      </c>
      <c r="K311" s="160">
        <v>50358</v>
      </c>
      <c r="L311" s="160">
        <v>40158</v>
      </c>
      <c r="M311" s="160">
        <v>10200</v>
      </c>
      <c r="N311" s="160">
        <v>0</v>
      </c>
      <c r="O311" s="161">
        <v>0</v>
      </c>
      <c r="P311" s="159">
        <v>75</v>
      </c>
      <c r="Q311" s="160">
        <f t="shared" si="41"/>
        <v>33826.76</v>
      </c>
      <c r="R311" s="160">
        <v>33826.76</v>
      </c>
      <c r="S311" s="160">
        <v>0</v>
      </c>
      <c r="T311" s="160">
        <v>0</v>
      </c>
      <c r="U311" s="161">
        <v>0</v>
      </c>
      <c r="V311" s="129">
        <f t="shared" si="37"/>
        <v>7</v>
      </c>
      <c r="W311" s="130">
        <f t="shared" si="37"/>
        <v>-33776.939999999995</v>
      </c>
      <c r="X311" s="130">
        <f t="shared" si="38"/>
        <v>0</v>
      </c>
      <c r="Y311" s="131">
        <f t="shared" si="38"/>
        <v>0</v>
      </c>
      <c r="Z311" s="132">
        <f t="shared" si="39"/>
        <v>-17</v>
      </c>
      <c r="AA311" s="130">
        <f t="shared" si="39"/>
        <v>-16531.239999999998</v>
      </c>
      <c r="AB311" s="130">
        <f t="shared" si="40"/>
        <v>0</v>
      </c>
      <c r="AC311" s="131">
        <f t="shared" si="40"/>
        <v>0</v>
      </c>
    </row>
    <row r="312" spans="1:29" x14ac:dyDescent="0.2">
      <c r="A312" s="162" t="s">
        <v>319</v>
      </c>
      <c r="B312" s="163" t="s">
        <v>369</v>
      </c>
      <c r="C312" s="158" t="s">
        <v>368</v>
      </c>
      <c r="D312" s="159">
        <v>30</v>
      </c>
      <c r="E312" s="160">
        <v>44045</v>
      </c>
      <c r="F312" s="160">
        <v>13805</v>
      </c>
      <c r="G312" s="160">
        <v>30240</v>
      </c>
      <c r="H312" s="160">
        <v>0</v>
      </c>
      <c r="I312" s="161">
        <v>0</v>
      </c>
      <c r="J312" s="159">
        <v>28</v>
      </c>
      <c r="K312" s="160">
        <v>24773.64</v>
      </c>
      <c r="L312" s="160">
        <v>14933.64</v>
      </c>
      <c r="M312" s="160">
        <v>9840</v>
      </c>
      <c r="N312" s="160">
        <v>0</v>
      </c>
      <c r="O312" s="161">
        <v>0</v>
      </c>
      <c r="P312" s="159">
        <v>37</v>
      </c>
      <c r="Q312" s="160">
        <f t="shared" si="41"/>
        <v>17372.259999999998</v>
      </c>
      <c r="R312" s="160">
        <v>17372.259999999998</v>
      </c>
      <c r="S312" s="160">
        <v>0</v>
      </c>
      <c r="T312" s="160">
        <v>0</v>
      </c>
      <c r="U312" s="161">
        <v>0</v>
      </c>
      <c r="V312" s="129">
        <f t="shared" si="37"/>
        <v>7</v>
      </c>
      <c r="W312" s="130">
        <f t="shared" si="37"/>
        <v>-26672.74</v>
      </c>
      <c r="X312" s="130">
        <f t="shared" si="38"/>
        <v>0</v>
      </c>
      <c r="Y312" s="131">
        <f t="shared" si="38"/>
        <v>0</v>
      </c>
      <c r="Z312" s="132">
        <f t="shared" si="39"/>
        <v>9</v>
      </c>
      <c r="AA312" s="130">
        <f t="shared" si="39"/>
        <v>-7401.380000000001</v>
      </c>
      <c r="AB312" s="130">
        <f t="shared" si="40"/>
        <v>0</v>
      </c>
      <c r="AC312" s="131">
        <f t="shared" si="40"/>
        <v>0</v>
      </c>
    </row>
    <row r="313" spans="1:29" x14ac:dyDescent="0.2">
      <c r="A313" s="162" t="s">
        <v>319</v>
      </c>
      <c r="B313" s="163" t="s">
        <v>367</v>
      </c>
      <c r="C313" s="158" t="s">
        <v>366</v>
      </c>
      <c r="D313" s="159">
        <v>135</v>
      </c>
      <c r="E313" s="160">
        <v>96076.6</v>
      </c>
      <c r="F313" s="160">
        <v>65116.6</v>
      </c>
      <c r="G313" s="160">
        <v>30960</v>
      </c>
      <c r="H313" s="160">
        <v>0</v>
      </c>
      <c r="I313" s="161">
        <v>0</v>
      </c>
      <c r="J313" s="159">
        <v>81</v>
      </c>
      <c r="K313" s="160">
        <v>74802.51999999999</v>
      </c>
      <c r="L313" s="160">
        <v>54042.52</v>
      </c>
      <c r="M313" s="160">
        <v>20760</v>
      </c>
      <c r="N313" s="160">
        <v>0</v>
      </c>
      <c r="O313" s="161">
        <v>0</v>
      </c>
      <c r="P313" s="159">
        <v>128</v>
      </c>
      <c r="Q313" s="160">
        <f t="shared" si="41"/>
        <v>57858.080000000002</v>
      </c>
      <c r="R313" s="160">
        <v>57858.080000000002</v>
      </c>
      <c r="S313" s="160">
        <v>0</v>
      </c>
      <c r="T313" s="160">
        <v>0</v>
      </c>
      <c r="U313" s="161">
        <v>0</v>
      </c>
      <c r="V313" s="129">
        <f t="shared" si="37"/>
        <v>-7</v>
      </c>
      <c r="W313" s="130">
        <f t="shared" si="37"/>
        <v>-38218.520000000004</v>
      </c>
      <c r="X313" s="130">
        <f t="shared" si="38"/>
        <v>0</v>
      </c>
      <c r="Y313" s="131">
        <f t="shared" si="38"/>
        <v>0</v>
      </c>
      <c r="Z313" s="132">
        <f t="shared" si="39"/>
        <v>47</v>
      </c>
      <c r="AA313" s="130">
        <f t="shared" si="39"/>
        <v>-16944.439999999988</v>
      </c>
      <c r="AB313" s="130">
        <f t="shared" si="40"/>
        <v>0</v>
      </c>
      <c r="AC313" s="131">
        <f t="shared" si="40"/>
        <v>0</v>
      </c>
    </row>
    <row r="314" spans="1:29" x14ac:dyDescent="0.2">
      <c r="A314" s="162" t="s">
        <v>319</v>
      </c>
      <c r="B314" s="163" t="s">
        <v>365</v>
      </c>
      <c r="C314" s="158" t="s">
        <v>364</v>
      </c>
      <c r="D314" s="159">
        <v>3920</v>
      </c>
      <c r="E314" s="160">
        <v>346492.7</v>
      </c>
      <c r="F314" s="160">
        <v>289492.7</v>
      </c>
      <c r="G314" s="160">
        <v>57000</v>
      </c>
      <c r="H314" s="160">
        <v>0</v>
      </c>
      <c r="I314" s="161">
        <v>0</v>
      </c>
      <c r="J314" s="159">
        <v>3752</v>
      </c>
      <c r="K314" s="160">
        <v>295784.28999999998</v>
      </c>
      <c r="L314" s="160">
        <v>278504.28999999998</v>
      </c>
      <c r="M314" s="160">
        <v>17280</v>
      </c>
      <c r="N314" s="160">
        <v>0</v>
      </c>
      <c r="O314" s="161">
        <v>0</v>
      </c>
      <c r="P314" s="159">
        <v>4295</v>
      </c>
      <c r="Q314" s="160">
        <f t="shared" si="41"/>
        <v>356491.70999999996</v>
      </c>
      <c r="R314" s="160">
        <v>356491.70999999996</v>
      </c>
      <c r="S314" s="160">
        <v>0</v>
      </c>
      <c r="T314" s="160">
        <v>0</v>
      </c>
      <c r="U314" s="161">
        <v>0</v>
      </c>
      <c r="V314" s="129">
        <f t="shared" si="37"/>
        <v>375</v>
      </c>
      <c r="W314" s="130">
        <f t="shared" si="37"/>
        <v>9999.0099999999511</v>
      </c>
      <c r="X314" s="130">
        <f t="shared" si="38"/>
        <v>0</v>
      </c>
      <c r="Y314" s="131">
        <f t="shared" si="38"/>
        <v>0</v>
      </c>
      <c r="Z314" s="132">
        <f t="shared" si="39"/>
        <v>543</v>
      </c>
      <c r="AA314" s="130">
        <f t="shared" si="39"/>
        <v>60707.419999999984</v>
      </c>
      <c r="AB314" s="130">
        <f t="shared" si="40"/>
        <v>0</v>
      </c>
      <c r="AC314" s="131">
        <f t="shared" si="40"/>
        <v>0</v>
      </c>
    </row>
    <row r="315" spans="1:29" ht="12.75" customHeight="1" x14ac:dyDescent="0.2">
      <c r="A315" s="162" t="s">
        <v>319</v>
      </c>
      <c r="B315" s="163" t="s">
        <v>363</v>
      </c>
      <c r="C315" s="158" t="s">
        <v>362</v>
      </c>
      <c r="D315" s="159">
        <v>4045</v>
      </c>
      <c r="E315" s="160">
        <v>985661</v>
      </c>
      <c r="F315" s="160">
        <v>947381</v>
      </c>
      <c r="G315" s="160">
        <v>38280</v>
      </c>
      <c r="H315" s="160">
        <v>0</v>
      </c>
      <c r="I315" s="161">
        <v>0</v>
      </c>
      <c r="J315" s="159">
        <v>3525</v>
      </c>
      <c r="K315" s="160">
        <v>1058720.5</v>
      </c>
      <c r="L315" s="160">
        <v>1034720.5</v>
      </c>
      <c r="M315" s="160">
        <v>24000</v>
      </c>
      <c r="N315" s="160">
        <v>0</v>
      </c>
      <c r="O315" s="161">
        <v>0</v>
      </c>
      <c r="P315" s="159">
        <v>3891</v>
      </c>
      <c r="Q315" s="160">
        <f t="shared" si="41"/>
        <v>905875</v>
      </c>
      <c r="R315" s="160">
        <v>905875</v>
      </c>
      <c r="S315" s="160">
        <v>0</v>
      </c>
      <c r="T315" s="160">
        <v>0</v>
      </c>
      <c r="U315" s="161">
        <v>0</v>
      </c>
      <c r="V315" s="129">
        <f t="shared" si="37"/>
        <v>-154</v>
      </c>
      <c r="W315" s="130">
        <f t="shared" si="37"/>
        <v>-79786</v>
      </c>
      <c r="X315" s="130">
        <f t="shared" si="38"/>
        <v>0</v>
      </c>
      <c r="Y315" s="131">
        <f t="shared" si="38"/>
        <v>0</v>
      </c>
      <c r="Z315" s="132">
        <f t="shared" si="39"/>
        <v>366</v>
      </c>
      <c r="AA315" s="130">
        <f t="shared" si="39"/>
        <v>-152845.5</v>
      </c>
      <c r="AB315" s="130">
        <f t="shared" si="40"/>
        <v>0</v>
      </c>
      <c r="AC315" s="131">
        <f t="shared" si="40"/>
        <v>0</v>
      </c>
    </row>
    <row r="316" spans="1:29" x14ac:dyDescent="0.2">
      <c r="A316" s="162" t="s">
        <v>319</v>
      </c>
      <c r="B316" s="163" t="s">
        <v>361</v>
      </c>
      <c r="C316" s="158" t="s">
        <v>360</v>
      </c>
      <c r="D316" s="159">
        <v>374</v>
      </c>
      <c r="E316" s="160">
        <v>252232.80000000002</v>
      </c>
      <c r="F316" s="160">
        <v>200032.80000000002</v>
      </c>
      <c r="G316" s="160">
        <v>52200</v>
      </c>
      <c r="H316" s="160">
        <v>0</v>
      </c>
      <c r="I316" s="161">
        <v>0</v>
      </c>
      <c r="J316" s="159">
        <v>410</v>
      </c>
      <c r="K316" s="160">
        <v>196573.3</v>
      </c>
      <c r="L316" s="160">
        <v>179173.3</v>
      </c>
      <c r="M316" s="160">
        <v>17400</v>
      </c>
      <c r="N316" s="160">
        <v>0</v>
      </c>
      <c r="O316" s="161">
        <v>0</v>
      </c>
      <c r="P316" s="159">
        <v>426</v>
      </c>
      <c r="Q316" s="160">
        <f t="shared" si="41"/>
        <v>196146</v>
      </c>
      <c r="R316" s="160">
        <v>196146</v>
      </c>
      <c r="S316" s="160">
        <v>0</v>
      </c>
      <c r="T316" s="160">
        <v>0</v>
      </c>
      <c r="U316" s="161">
        <v>0</v>
      </c>
      <c r="V316" s="129">
        <f t="shared" si="37"/>
        <v>52</v>
      </c>
      <c r="W316" s="130">
        <f t="shared" si="37"/>
        <v>-56086.800000000017</v>
      </c>
      <c r="X316" s="130">
        <f t="shared" si="38"/>
        <v>0</v>
      </c>
      <c r="Y316" s="131">
        <f t="shared" si="38"/>
        <v>0</v>
      </c>
      <c r="Z316" s="132">
        <f t="shared" si="39"/>
        <v>16</v>
      </c>
      <c r="AA316" s="130">
        <f t="shared" si="39"/>
        <v>-427.29999999998836</v>
      </c>
      <c r="AB316" s="130">
        <f t="shared" si="40"/>
        <v>0</v>
      </c>
      <c r="AC316" s="131">
        <f t="shared" si="40"/>
        <v>0</v>
      </c>
    </row>
    <row r="317" spans="1:29" ht="12.75" customHeight="1" x14ac:dyDescent="0.2">
      <c r="A317" s="162" t="s">
        <v>319</v>
      </c>
      <c r="B317" s="163" t="s">
        <v>359</v>
      </c>
      <c r="C317" s="158" t="s">
        <v>358</v>
      </c>
      <c r="D317" s="159">
        <v>1502</v>
      </c>
      <c r="E317" s="160">
        <v>772633.1</v>
      </c>
      <c r="F317" s="160">
        <v>703273.1</v>
      </c>
      <c r="G317" s="160">
        <v>69360</v>
      </c>
      <c r="H317" s="160">
        <v>0</v>
      </c>
      <c r="I317" s="161">
        <v>0</v>
      </c>
      <c r="J317" s="159">
        <v>1507</v>
      </c>
      <c r="K317" s="160">
        <v>650589.69999999995</v>
      </c>
      <c r="L317" s="160">
        <v>626829.69999999995</v>
      </c>
      <c r="M317" s="160">
        <v>23760</v>
      </c>
      <c r="N317" s="160">
        <v>0</v>
      </c>
      <c r="O317" s="161">
        <v>0</v>
      </c>
      <c r="P317" s="159">
        <v>1433</v>
      </c>
      <c r="Q317" s="160">
        <f t="shared" si="41"/>
        <v>665941.92999999993</v>
      </c>
      <c r="R317" s="160">
        <v>665941.92999999993</v>
      </c>
      <c r="S317" s="160">
        <v>0</v>
      </c>
      <c r="T317" s="160">
        <v>0</v>
      </c>
      <c r="U317" s="161">
        <v>0</v>
      </c>
      <c r="V317" s="129">
        <f t="shared" si="37"/>
        <v>-69</v>
      </c>
      <c r="W317" s="130">
        <f t="shared" si="37"/>
        <v>-106691.17000000004</v>
      </c>
      <c r="X317" s="130">
        <f t="shared" si="38"/>
        <v>0</v>
      </c>
      <c r="Y317" s="131">
        <f t="shared" si="38"/>
        <v>0</v>
      </c>
      <c r="Z317" s="132">
        <f t="shared" si="39"/>
        <v>-74</v>
      </c>
      <c r="AA317" s="130">
        <f t="shared" si="39"/>
        <v>15352.229999999981</v>
      </c>
      <c r="AB317" s="130">
        <f t="shared" si="40"/>
        <v>0</v>
      </c>
      <c r="AC317" s="131">
        <f t="shared" si="40"/>
        <v>0</v>
      </c>
    </row>
    <row r="318" spans="1:29" x14ac:dyDescent="0.2">
      <c r="A318" s="162" t="s">
        <v>319</v>
      </c>
      <c r="B318" s="163" t="s">
        <v>357</v>
      </c>
      <c r="C318" s="158" t="s">
        <v>356</v>
      </c>
      <c r="D318" s="159">
        <v>514</v>
      </c>
      <c r="E318" s="160">
        <v>163385.20000000001</v>
      </c>
      <c r="F318" s="160">
        <v>137705.20000000001</v>
      </c>
      <c r="G318" s="160">
        <v>25680</v>
      </c>
      <c r="H318" s="160">
        <v>0</v>
      </c>
      <c r="I318" s="161">
        <v>0</v>
      </c>
      <c r="J318" s="159">
        <v>433</v>
      </c>
      <c r="K318" s="160">
        <v>121653.5</v>
      </c>
      <c r="L318" s="160">
        <v>112413.5</v>
      </c>
      <c r="M318" s="160">
        <v>9240</v>
      </c>
      <c r="N318" s="160">
        <v>0</v>
      </c>
      <c r="O318" s="161">
        <v>0</v>
      </c>
      <c r="P318" s="159">
        <v>404</v>
      </c>
      <c r="Q318" s="160">
        <f t="shared" ref="Q318:Q349" si="42">SUM(R318:S318)</f>
        <v>115375</v>
      </c>
      <c r="R318" s="160">
        <v>115375</v>
      </c>
      <c r="S318" s="160">
        <v>0</v>
      </c>
      <c r="T318" s="160">
        <v>0</v>
      </c>
      <c r="U318" s="161">
        <v>0</v>
      </c>
      <c r="V318" s="129">
        <f t="shared" si="37"/>
        <v>-110</v>
      </c>
      <c r="W318" s="130">
        <f t="shared" si="37"/>
        <v>-48010.200000000012</v>
      </c>
      <c r="X318" s="130">
        <f t="shared" si="38"/>
        <v>0</v>
      </c>
      <c r="Y318" s="131">
        <f t="shared" si="38"/>
        <v>0</v>
      </c>
      <c r="Z318" s="132">
        <f t="shared" si="39"/>
        <v>-29</v>
      </c>
      <c r="AA318" s="130">
        <f t="shared" si="39"/>
        <v>-6278.5</v>
      </c>
      <c r="AB318" s="130">
        <f t="shared" si="40"/>
        <v>0</v>
      </c>
      <c r="AC318" s="131">
        <f t="shared" si="40"/>
        <v>0</v>
      </c>
    </row>
    <row r="319" spans="1:29" ht="12.75" customHeight="1" x14ac:dyDescent="0.2">
      <c r="A319" s="162" t="s">
        <v>319</v>
      </c>
      <c r="B319" s="163" t="s">
        <v>355</v>
      </c>
      <c r="C319" s="158" t="s">
        <v>354</v>
      </c>
      <c r="D319" s="159">
        <v>989</v>
      </c>
      <c r="E319" s="160">
        <v>468110.5</v>
      </c>
      <c r="F319" s="160">
        <v>394790.5</v>
      </c>
      <c r="G319" s="160">
        <v>73320</v>
      </c>
      <c r="H319" s="160">
        <v>0</v>
      </c>
      <c r="I319" s="161">
        <v>0</v>
      </c>
      <c r="J319" s="159">
        <v>785</v>
      </c>
      <c r="K319" s="160">
        <v>296933.5</v>
      </c>
      <c r="L319" s="160">
        <v>278453.5</v>
      </c>
      <c r="M319" s="160">
        <v>18480</v>
      </c>
      <c r="N319" s="160">
        <v>0</v>
      </c>
      <c r="O319" s="161">
        <v>0</v>
      </c>
      <c r="P319" s="159">
        <v>1009</v>
      </c>
      <c r="Q319" s="160">
        <f t="shared" si="42"/>
        <v>306757</v>
      </c>
      <c r="R319" s="160">
        <v>306757</v>
      </c>
      <c r="S319" s="160">
        <v>0</v>
      </c>
      <c r="T319" s="160">
        <v>0</v>
      </c>
      <c r="U319" s="161">
        <v>0</v>
      </c>
      <c r="V319" s="129">
        <f t="shared" si="37"/>
        <v>20</v>
      </c>
      <c r="W319" s="130">
        <f t="shared" si="37"/>
        <v>-161353.5</v>
      </c>
      <c r="X319" s="130">
        <f t="shared" si="38"/>
        <v>0</v>
      </c>
      <c r="Y319" s="131">
        <f t="shared" si="38"/>
        <v>0</v>
      </c>
      <c r="Z319" s="132">
        <f t="shared" si="39"/>
        <v>224</v>
      </c>
      <c r="AA319" s="130">
        <f t="shared" si="39"/>
        <v>9823.5</v>
      </c>
      <c r="AB319" s="130">
        <f t="shared" si="40"/>
        <v>0</v>
      </c>
      <c r="AC319" s="131">
        <f t="shared" si="40"/>
        <v>0</v>
      </c>
    </row>
    <row r="320" spans="1:29" ht="12.75" customHeight="1" x14ac:dyDescent="0.2">
      <c r="A320" s="162" t="s">
        <v>319</v>
      </c>
      <c r="B320" s="163" t="s">
        <v>353</v>
      </c>
      <c r="C320" s="158" t="s">
        <v>352</v>
      </c>
      <c r="D320" s="159">
        <v>737</v>
      </c>
      <c r="E320" s="160">
        <v>185457</v>
      </c>
      <c r="F320" s="160">
        <v>104697</v>
      </c>
      <c r="G320" s="160">
        <v>80760</v>
      </c>
      <c r="H320" s="160">
        <v>0</v>
      </c>
      <c r="I320" s="161">
        <v>0</v>
      </c>
      <c r="J320" s="159">
        <v>855</v>
      </c>
      <c r="K320" s="160">
        <v>178102.46</v>
      </c>
      <c r="L320" s="160">
        <v>141862.46</v>
      </c>
      <c r="M320" s="160">
        <v>36240</v>
      </c>
      <c r="N320" s="160">
        <v>0</v>
      </c>
      <c r="O320" s="161">
        <v>0</v>
      </c>
      <c r="P320" s="159">
        <v>753</v>
      </c>
      <c r="Q320" s="160">
        <f t="shared" si="42"/>
        <v>152365.94</v>
      </c>
      <c r="R320" s="160">
        <v>152365.94</v>
      </c>
      <c r="S320" s="160">
        <v>0</v>
      </c>
      <c r="T320" s="160">
        <v>0</v>
      </c>
      <c r="U320" s="161">
        <v>0</v>
      </c>
      <c r="V320" s="129">
        <f t="shared" si="37"/>
        <v>16</v>
      </c>
      <c r="W320" s="130">
        <f t="shared" si="37"/>
        <v>-33091.06</v>
      </c>
      <c r="X320" s="130">
        <f t="shared" si="38"/>
        <v>0</v>
      </c>
      <c r="Y320" s="131">
        <f t="shared" si="38"/>
        <v>0</v>
      </c>
      <c r="Z320" s="132">
        <f t="shared" si="39"/>
        <v>-102</v>
      </c>
      <c r="AA320" s="130">
        <f t="shared" si="39"/>
        <v>-25736.51999999999</v>
      </c>
      <c r="AB320" s="130">
        <f t="shared" si="40"/>
        <v>0</v>
      </c>
      <c r="AC320" s="131">
        <f t="shared" si="40"/>
        <v>0</v>
      </c>
    </row>
    <row r="321" spans="1:29" x14ac:dyDescent="0.2">
      <c r="A321" s="162" t="s">
        <v>319</v>
      </c>
      <c r="B321" s="163" t="s">
        <v>351</v>
      </c>
      <c r="C321" s="158" t="s">
        <v>350</v>
      </c>
      <c r="D321" s="159">
        <v>214</v>
      </c>
      <c r="E321" s="160">
        <v>118040.3</v>
      </c>
      <c r="F321" s="160">
        <v>90200.3</v>
      </c>
      <c r="G321" s="160">
        <v>27840</v>
      </c>
      <c r="H321" s="160">
        <v>0</v>
      </c>
      <c r="I321" s="161">
        <v>0</v>
      </c>
      <c r="J321" s="159">
        <v>297</v>
      </c>
      <c r="K321" s="160">
        <v>80312.600000000006</v>
      </c>
      <c r="L321" s="160">
        <v>70952.600000000006</v>
      </c>
      <c r="M321" s="160">
        <v>9360</v>
      </c>
      <c r="N321" s="160">
        <v>0</v>
      </c>
      <c r="O321" s="161">
        <v>0</v>
      </c>
      <c r="P321" s="159">
        <v>272</v>
      </c>
      <c r="Q321" s="160">
        <f t="shared" si="42"/>
        <v>74437</v>
      </c>
      <c r="R321" s="160">
        <v>74437</v>
      </c>
      <c r="S321" s="160">
        <v>0</v>
      </c>
      <c r="T321" s="160">
        <v>0</v>
      </c>
      <c r="U321" s="161">
        <v>0</v>
      </c>
      <c r="V321" s="129">
        <f t="shared" si="37"/>
        <v>58</v>
      </c>
      <c r="W321" s="130">
        <f t="shared" si="37"/>
        <v>-43603.3</v>
      </c>
      <c r="X321" s="130">
        <f t="shared" si="38"/>
        <v>0</v>
      </c>
      <c r="Y321" s="131">
        <f t="shared" si="38"/>
        <v>0</v>
      </c>
      <c r="Z321" s="132">
        <f t="shared" si="39"/>
        <v>-25</v>
      </c>
      <c r="AA321" s="130">
        <f t="shared" si="39"/>
        <v>-5875.6000000000058</v>
      </c>
      <c r="AB321" s="130">
        <f t="shared" si="40"/>
        <v>0</v>
      </c>
      <c r="AC321" s="131">
        <f t="shared" si="40"/>
        <v>0</v>
      </c>
    </row>
    <row r="322" spans="1:29" x14ac:dyDescent="0.2">
      <c r="A322" s="162" t="s">
        <v>319</v>
      </c>
      <c r="B322" s="163" t="s">
        <v>349</v>
      </c>
      <c r="C322" s="158" t="s">
        <v>348</v>
      </c>
      <c r="D322" s="159">
        <v>0</v>
      </c>
      <c r="E322" s="160">
        <v>110</v>
      </c>
      <c r="F322" s="160">
        <v>110</v>
      </c>
      <c r="G322" s="160">
        <v>0</v>
      </c>
      <c r="H322" s="160">
        <v>0</v>
      </c>
      <c r="I322" s="161">
        <v>0</v>
      </c>
      <c r="J322" s="159">
        <v>0</v>
      </c>
      <c r="K322" s="160">
        <v>160</v>
      </c>
      <c r="L322" s="160">
        <v>160</v>
      </c>
      <c r="M322" s="160">
        <v>0</v>
      </c>
      <c r="N322" s="160">
        <v>0</v>
      </c>
      <c r="O322" s="161">
        <v>0</v>
      </c>
      <c r="P322" s="159">
        <v>0</v>
      </c>
      <c r="Q322" s="160">
        <f t="shared" si="42"/>
        <v>100</v>
      </c>
      <c r="R322" s="160">
        <v>100</v>
      </c>
      <c r="S322" s="160">
        <v>0</v>
      </c>
      <c r="T322" s="160">
        <v>0</v>
      </c>
      <c r="U322" s="161">
        <v>0</v>
      </c>
      <c r="V322" s="129">
        <f t="shared" si="37"/>
        <v>0</v>
      </c>
      <c r="W322" s="130">
        <f t="shared" si="37"/>
        <v>-10</v>
      </c>
      <c r="X322" s="130">
        <f t="shared" si="38"/>
        <v>0</v>
      </c>
      <c r="Y322" s="131">
        <f t="shared" si="38"/>
        <v>0</v>
      </c>
      <c r="Z322" s="132">
        <f t="shared" si="39"/>
        <v>0</v>
      </c>
      <c r="AA322" s="130">
        <f t="shared" si="39"/>
        <v>-60</v>
      </c>
      <c r="AB322" s="130">
        <f t="shared" si="40"/>
        <v>0</v>
      </c>
      <c r="AC322" s="131">
        <f t="shared" si="40"/>
        <v>0</v>
      </c>
    </row>
    <row r="323" spans="1:29" x14ac:dyDescent="0.2">
      <c r="A323" s="162" t="s">
        <v>319</v>
      </c>
      <c r="B323" s="163" t="s">
        <v>347</v>
      </c>
      <c r="C323" s="158" t="s">
        <v>346</v>
      </c>
      <c r="D323" s="159">
        <v>0</v>
      </c>
      <c r="E323" s="160">
        <v>707149</v>
      </c>
      <c r="F323" s="160">
        <v>698269</v>
      </c>
      <c r="G323" s="160">
        <v>8880</v>
      </c>
      <c r="H323" s="160">
        <v>0</v>
      </c>
      <c r="I323" s="161">
        <v>0</v>
      </c>
      <c r="J323" s="159">
        <v>0</v>
      </c>
      <c r="K323" s="160">
        <v>716601</v>
      </c>
      <c r="L323" s="160">
        <v>714201</v>
      </c>
      <c r="M323" s="160">
        <v>2400</v>
      </c>
      <c r="N323" s="160">
        <v>0</v>
      </c>
      <c r="O323" s="161">
        <v>0</v>
      </c>
      <c r="P323" s="159">
        <v>0</v>
      </c>
      <c r="Q323" s="160">
        <f t="shared" si="42"/>
        <v>818970</v>
      </c>
      <c r="R323" s="160">
        <v>818970</v>
      </c>
      <c r="S323" s="160">
        <v>0</v>
      </c>
      <c r="T323" s="160">
        <v>0</v>
      </c>
      <c r="U323" s="161">
        <v>0</v>
      </c>
      <c r="V323" s="129">
        <f t="shared" si="37"/>
        <v>0</v>
      </c>
      <c r="W323" s="130">
        <f t="shared" si="37"/>
        <v>111821</v>
      </c>
      <c r="X323" s="130">
        <f t="shared" si="38"/>
        <v>0</v>
      </c>
      <c r="Y323" s="131">
        <f t="shared" si="38"/>
        <v>0</v>
      </c>
      <c r="Z323" s="132">
        <f t="shared" si="39"/>
        <v>0</v>
      </c>
      <c r="AA323" s="130">
        <f t="shared" si="39"/>
        <v>102369</v>
      </c>
      <c r="AB323" s="130">
        <f t="shared" si="40"/>
        <v>0</v>
      </c>
      <c r="AC323" s="131">
        <f t="shared" si="40"/>
        <v>0</v>
      </c>
    </row>
    <row r="324" spans="1:29" x14ac:dyDescent="0.2">
      <c r="A324" s="162" t="s">
        <v>319</v>
      </c>
      <c r="B324" s="163" t="s">
        <v>345</v>
      </c>
      <c r="C324" s="158" t="s">
        <v>344</v>
      </c>
      <c r="D324" s="159">
        <v>0</v>
      </c>
      <c r="E324" s="160">
        <v>856270</v>
      </c>
      <c r="F324" s="160">
        <v>832150</v>
      </c>
      <c r="G324" s="160">
        <v>24120</v>
      </c>
      <c r="H324" s="160">
        <v>0</v>
      </c>
      <c r="I324" s="161">
        <v>0</v>
      </c>
      <c r="J324" s="159">
        <v>0</v>
      </c>
      <c r="K324" s="160">
        <v>812830</v>
      </c>
      <c r="L324" s="160">
        <v>804790</v>
      </c>
      <c r="M324" s="160">
        <v>8040</v>
      </c>
      <c r="N324" s="160">
        <v>0</v>
      </c>
      <c r="O324" s="161">
        <v>0</v>
      </c>
      <c r="P324" s="159">
        <v>0</v>
      </c>
      <c r="Q324" s="160">
        <f t="shared" si="42"/>
        <v>937420</v>
      </c>
      <c r="R324" s="160">
        <v>937420</v>
      </c>
      <c r="S324" s="160">
        <v>0</v>
      </c>
      <c r="T324" s="160">
        <v>0</v>
      </c>
      <c r="U324" s="161">
        <v>0</v>
      </c>
      <c r="V324" s="129">
        <f t="shared" si="37"/>
        <v>0</v>
      </c>
      <c r="W324" s="130">
        <f t="shared" si="37"/>
        <v>81150</v>
      </c>
      <c r="X324" s="130">
        <f t="shared" si="38"/>
        <v>0</v>
      </c>
      <c r="Y324" s="131">
        <f t="shared" si="38"/>
        <v>0</v>
      </c>
      <c r="Z324" s="132">
        <f t="shared" si="39"/>
        <v>0</v>
      </c>
      <c r="AA324" s="130">
        <f t="shared" si="39"/>
        <v>124590</v>
      </c>
      <c r="AB324" s="130">
        <f t="shared" si="40"/>
        <v>0</v>
      </c>
      <c r="AC324" s="131">
        <f t="shared" si="40"/>
        <v>0</v>
      </c>
    </row>
    <row r="325" spans="1:29" ht="12.75" customHeight="1" x14ac:dyDescent="0.2">
      <c r="A325" s="162" t="s">
        <v>319</v>
      </c>
      <c r="B325" s="163" t="s">
        <v>343</v>
      </c>
      <c r="C325" s="158" t="s">
        <v>342</v>
      </c>
      <c r="D325" s="159">
        <v>0</v>
      </c>
      <c r="E325" s="160">
        <v>0</v>
      </c>
      <c r="F325" s="160">
        <v>0</v>
      </c>
      <c r="G325" s="160">
        <v>0</v>
      </c>
      <c r="H325" s="160">
        <v>0</v>
      </c>
      <c r="I325" s="161">
        <v>0</v>
      </c>
      <c r="J325" s="159">
        <v>0</v>
      </c>
      <c r="K325" s="160">
        <v>326760</v>
      </c>
      <c r="L325" s="160">
        <v>322200</v>
      </c>
      <c r="M325" s="160">
        <v>4560</v>
      </c>
      <c r="N325" s="160">
        <v>0</v>
      </c>
      <c r="O325" s="161">
        <v>0</v>
      </c>
      <c r="P325" s="159">
        <v>0</v>
      </c>
      <c r="Q325" s="160">
        <f t="shared" si="42"/>
        <v>418880</v>
      </c>
      <c r="R325" s="160">
        <v>418880</v>
      </c>
      <c r="S325" s="160">
        <v>0</v>
      </c>
      <c r="T325" s="160">
        <v>0</v>
      </c>
      <c r="U325" s="161">
        <v>0</v>
      </c>
      <c r="V325" s="129">
        <f t="shared" si="37"/>
        <v>0</v>
      </c>
      <c r="W325" s="130">
        <f t="shared" si="37"/>
        <v>418880</v>
      </c>
      <c r="X325" s="130">
        <f t="shared" si="38"/>
        <v>0</v>
      </c>
      <c r="Y325" s="131">
        <f t="shared" si="38"/>
        <v>0</v>
      </c>
      <c r="Z325" s="132">
        <f t="shared" si="39"/>
        <v>0</v>
      </c>
      <c r="AA325" s="130">
        <f t="shared" si="39"/>
        <v>92120</v>
      </c>
      <c r="AB325" s="130">
        <f t="shared" si="40"/>
        <v>0</v>
      </c>
      <c r="AC325" s="131">
        <f t="shared" si="40"/>
        <v>0</v>
      </c>
    </row>
    <row r="326" spans="1:29" ht="12.75" customHeight="1" x14ac:dyDescent="0.2">
      <c r="A326" s="162" t="s">
        <v>319</v>
      </c>
      <c r="B326" s="163" t="s">
        <v>341</v>
      </c>
      <c r="C326" s="158" t="s">
        <v>340</v>
      </c>
      <c r="D326" s="159">
        <v>2248</v>
      </c>
      <c r="E326" s="160">
        <v>3174284.6599999992</v>
      </c>
      <c r="F326" s="160">
        <v>2624204.6599999992</v>
      </c>
      <c r="G326" s="160">
        <v>550080</v>
      </c>
      <c r="H326" s="160">
        <v>20876</v>
      </c>
      <c r="I326" s="161">
        <v>0</v>
      </c>
      <c r="J326" s="159">
        <v>2570</v>
      </c>
      <c r="K326" s="160">
        <v>3545845.18</v>
      </c>
      <c r="L326" s="160">
        <v>3351445.18</v>
      </c>
      <c r="M326" s="160">
        <v>194400</v>
      </c>
      <c r="N326" s="160">
        <v>14581</v>
      </c>
      <c r="O326" s="161">
        <v>0</v>
      </c>
      <c r="P326" s="159">
        <v>2372</v>
      </c>
      <c r="Q326" s="160">
        <f t="shared" si="42"/>
        <v>3695135.1600000006</v>
      </c>
      <c r="R326" s="160">
        <v>3695135.1600000006</v>
      </c>
      <c r="S326" s="160">
        <v>0</v>
      </c>
      <c r="T326" s="160">
        <v>16463</v>
      </c>
      <c r="U326" s="161">
        <v>0</v>
      </c>
      <c r="V326" s="129">
        <f t="shared" si="37"/>
        <v>124</v>
      </c>
      <c r="W326" s="130">
        <f t="shared" si="37"/>
        <v>520850.5000000014</v>
      </c>
      <c r="X326" s="130">
        <f t="shared" si="38"/>
        <v>-4413</v>
      </c>
      <c r="Y326" s="131">
        <f t="shared" si="38"/>
        <v>0</v>
      </c>
      <c r="Z326" s="132">
        <f t="shared" si="39"/>
        <v>-198</v>
      </c>
      <c r="AA326" s="130">
        <f t="shared" si="39"/>
        <v>149289.98000000045</v>
      </c>
      <c r="AB326" s="130">
        <f t="shared" si="40"/>
        <v>1882</v>
      </c>
      <c r="AC326" s="131">
        <f t="shared" si="40"/>
        <v>0</v>
      </c>
    </row>
    <row r="327" spans="1:29" ht="12.75" customHeight="1" x14ac:dyDescent="0.2">
      <c r="A327" s="162" t="s">
        <v>319</v>
      </c>
      <c r="B327" s="163" t="s">
        <v>339</v>
      </c>
      <c r="C327" s="158" t="s">
        <v>338</v>
      </c>
      <c r="D327" s="159">
        <v>8782</v>
      </c>
      <c r="E327" s="160">
        <v>15453885.599999998</v>
      </c>
      <c r="F327" s="160">
        <v>14006445.599999998</v>
      </c>
      <c r="G327" s="160">
        <v>1447440</v>
      </c>
      <c r="H327" s="160">
        <v>429263.35</v>
      </c>
      <c r="I327" s="161">
        <v>3227462.7099999986</v>
      </c>
      <c r="J327" s="159">
        <v>10047</v>
      </c>
      <c r="K327" s="160">
        <v>14947163.949999999</v>
      </c>
      <c r="L327" s="160">
        <v>14438243.949999999</v>
      </c>
      <c r="M327" s="160">
        <v>508920</v>
      </c>
      <c r="N327" s="160">
        <v>679727.13</v>
      </c>
      <c r="O327" s="161">
        <v>3620300.0599999991</v>
      </c>
      <c r="P327" s="159">
        <v>9741</v>
      </c>
      <c r="Q327" s="160">
        <f t="shared" si="42"/>
        <v>15595961.420000002</v>
      </c>
      <c r="R327" s="160">
        <v>15595961.420000002</v>
      </c>
      <c r="S327" s="160">
        <v>0</v>
      </c>
      <c r="T327" s="160">
        <v>979435.89000000036</v>
      </c>
      <c r="U327" s="161">
        <v>4617278.17</v>
      </c>
      <c r="V327" s="129">
        <f t="shared" si="37"/>
        <v>959</v>
      </c>
      <c r="W327" s="130">
        <f t="shared" si="37"/>
        <v>142075.82000000402</v>
      </c>
      <c r="X327" s="130">
        <f t="shared" si="38"/>
        <v>550172.54000000039</v>
      </c>
      <c r="Y327" s="131">
        <f t="shared" si="38"/>
        <v>1389815.4600000014</v>
      </c>
      <c r="Z327" s="132">
        <f t="shared" si="39"/>
        <v>-306</v>
      </c>
      <c r="AA327" s="130">
        <f t="shared" si="39"/>
        <v>648797.47000000253</v>
      </c>
      <c r="AB327" s="130">
        <f t="shared" si="40"/>
        <v>299708.76000000036</v>
      </c>
      <c r="AC327" s="131">
        <f t="shared" si="40"/>
        <v>996978.1100000008</v>
      </c>
    </row>
    <row r="328" spans="1:29" ht="12.75" customHeight="1" x14ac:dyDescent="0.2">
      <c r="A328" s="162" t="s">
        <v>319</v>
      </c>
      <c r="B328" s="163" t="s">
        <v>337</v>
      </c>
      <c r="C328" s="158" t="s">
        <v>336</v>
      </c>
      <c r="D328" s="159">
        <v>882</v>
      </c>
      <c r="E328" s="160">
        <v>1085838</v>
      </c>
      <c r="F328" s="160">
        <v>831558.00000000012</v>
      </c>
      <c r="G328" s="160">
        <v>254280</v>
      </c>
      <c r="H328" s="160">
        <v>0</v>
      </c>
      <c r="I328" s="161">
        <v>0</v>
      </c>
      <c r="J328" s="159">
        <v>947</v>
      </c>
      <c r="K328" s="160">
        <v>827857.45</v>
      </c>
      <c r="L328" s="160">
        <v>741337.45</v>
      </c>
      <c r="M328" s="160">
        <v>86520</v>
      </c>
      <c r="N328" s="160">
        <v>0</v>
      </c>
      <c r="O328" s="161">
        <v>0</v>
      </c>
      <c r="P328" s="159">
        <v>853</v>
      </c>
      <c r="Q328" s="160">
        <f t="shared" si="42"/>
        <v>787457.71</v>
      </c>
      <c r="R328" s="160">
        <v>787457.71</v>
      </c>
      <c r="S328" s="160">
        <v>0</v>
      </c>
      <c r="T328" s="160">
        <v>0</v>
      </c>
      <c r="U328" s="161">
        <v>0</v>
      </c>
      <c r="V328" s="129">
        <f t="shared" ref="V328:W384" si="43">P328-D328</f>
        <v>-29</v>
      </c>
      <c r="W328" s="130">
        <f t="shared" si="43"/>
        <v>-298380.29000000004</v>
      </c>
      <c r="X328" s="130">
        <f t="shared" si="38"/>
        <v>0</v>
      </c>
      <c r="Y328" s="131">
        <f t="shared" si="38"/>
        <v>0</v>
      </c>
      <c r="Z328" s="132">
        <f t="shared" si="39"/>
        <v>-94</v>
      </c>
      <c r="AA328" s="130">
        <f t="shared" si="39"/>
        <v>-40399.739999999991</v>
      </c>
      <c r="AB328" s="130">
        <f t="shared" si="40"/>
        <v>0</v>
      </c>
      <c r="AC328" s="131">
        <f t="shared" si="40"/>
        <v>0</v>
      </c>
    </row>
    <row r="329" spans="1:29" ht="12.75" customHeight="1" x14ac:dyDescent="0.2">
      <c r="A329" s="162" t="s">
        <v>319</v>
      </c>
      <c r="B329" s="163" t="s">
        <v>335</v>
      </c>
      <c r="C329" s="158" t="s">
        <v>334</v>
      </c>
      <c r="D329" s="159">
        <v>0</v>
      </c>
      <c r="E329" s="160">
        <v>3504</v>
      </c>
      <c r="F329" s="160">
        <v>3504</v>
      </c>
      <c r="G329" s="160">
        <v>0</v>
      </c>
      <c r="H329" s="160">
        <v>0</v>
      </c>
      <c r="I329" s="161">
        <v>0</v>
      </c>
      <c r="J329" s="159">
        <v>0</v>
      </c>
      <c r="K329" s="160">
        <v>4713</v>
      </c>
      <c r="L329" s="160">
        <v>4713</v>
      </c>
      <c r="M329" s="160">
        <v>0</v>
      </c>
      <c r="N329" s="160">
        <v>0</v>
      </c>
      <c r="O329" s="161">
        <v>0</v>
      </c>
      <c r="P329" s="159">
        <v>0</v>
      </c>
      <c r="Q329" s="160">
        <f t="shared" si="42"/>
        <v>5444</v>
      </c>
      <c r="R329" s="160">
        <v>5444</v>
      </c>
      <c r="S329" s="160">
        <v>0</v>
      </c>
      <c r="T329" s="160">
        <v>0</v>
      </c>
      <c r="U329" s="161">
        <v>0</v>
      </c>
      <c r="V329" s="129">
        <f t="shared" si="43"/>
        <v>0</v>
      </c>
      <c r="W329" s="130">
        <f t="shared" si="43"/>
        <v>1940</v>
      </c>
      <c r="X329" s="130">
        <f t="shared" si="38"/>
        <v>0</v>
      </c>
      <c r="Y329" s="131">
        <f t="shared" si="38"/>
        <v>0</v>
      </c>
      <c r="Z329" s="132">
        <f t="shared" si="39"/>
        <v>0</v>
      </c>
      <c r="AA329" s="130">
        <f t="shared" si="39"/>
        <v>731</v>
      </c>
      <c r="AB329" s="130">
        <f t="shared" si="40"/>
        <v>0</v>
      </c>
      <c r="AC329" s="131">
        <f t="shared" si="40"/>
        <v>0</v>
      </c>
    </row>
    <row r="330" spans="1:29" x14ac:dyDescent="0.2">
      <c r="A330" s="162" t="s">
        <v>319</v>
      </c>
      <c r="B330" s="163" t="s">
        <v>333</v>
      </c>
      <c r="C330" s="158" t="s">
        <v>332</v>
      </c>
      <c r="D330" s="159">
        <v>0</v>
      </c>
      <c r="E330" s="160">
        <v>106667</v>
      </c>
      <c r="F330" s="160">
        <v>106667</v>
      </c>
      <c r="G330" s="160">
        <v>0</v>
      </c>
      <c r="H330" s="160">
        <v>0</v>
      </c>
      <c r="I330" s="161">
        <v>0</v>
      </c>
      <c r="J330" s="159">
        <v>0</v>
      </c>
      <c r="K330" s="160">
        <v>138618</v>
      </c>
      <c r="L330" s="160">
        <v>138618</v>
      </c>
      <c r="M330" s="160">
        <v>0</v>
      </c>
      <c r="N330" s="160">
        <v>0</v>
      </c>
      <c r="O330" s="161">
        <v>0</v>
      </c>
      <c r="P330" s="159">
        <v>0</v>
      </c>
      <c r="Q330" s="160">
        <f t="shared" si="42"/>
        <v>135779</v>
      </c>
      <c r="R330" s="160">
        <v>135779</v>
      </c>
      <c r="S330" s="160">
        <v>0</v>
      </c>
      <c r="T330" s="160">
        <v>0</v>
      </c>
      <c r="U330" s="161">
        <v>0</v>
      </c>
      <c r="V330" s="129">
        <f t="shared" si="43"/>
        <v>0</v>
      </c>
      <c r="W330" s="130">
        <f t="shared" si="43"/>
        <v>29112</v>
      </c>
      <c r="X330" s="130">
        <f t="shared" si="38"/>
        <v>0</v>
      </c>
      <c r="Y330" s="131">
        <f t="shared" si="38"/>
        <v>0</v>
      </c>
      <c r="Z330" s="132">
        <f t="shared" si="39"/>
        <v>0</v>
      </c>
      <c r="AA330" s="130">
        <f t="shared" si="39"/>
        <v>-2839</v>
      </c>
      <c r="AB330" s="130">
        <f t="shared" si="40"/>
        <v>0</v>
      </c>
      <c r="AC330" s="131">
        <f t="shared" si="40"/>
        <v>0</v>
      </c>
    </row>
    <row r="331" spans="1:29" ht="12.75" customHeight="1" x14ac:dyDescent="0.2">
      <c r="A331" s="162" t="s">
        <v>319</v>
      </c>
      <c r="B331" s="163" t="s">
        <v>331</v>
      </c>
      <c r="C331" s="158" t="s">
        <v>330</v>
      </c>
      <c r="D331" s="159">
        <v>0</v>
      </c>
      <c r="E331" s="160">
        <v>42431</v>
      </c>
      <c r="F331" s="160">
        <v>42431</v>
      </c>
      <c r="G331" s="160">
        <v>0</v>
      </c>
      <c r="H331" s="160">
        <v>0</v>
      </c>
      <c r="I331" s="161">
        <v>0</v>
      </c>
      <c r="J331" s="159">
        <v>0</v>
      </c>
      <c r="K331" s="160">
        <v>46179</v>
      </c>
      <c r="L331" s="160">
        <v>46179</v>
      </c>
      <c r="M331" s="160">
        <v>0</v>
      </c>
      <c r="N331" s="160">
        <v>0</v>
      </c>
      <c r="O331" s="161">
        <v>0</v>
      </c>
      <c r="P331" s="159">
        <v>0</v>
      </c>
      <c r="Q331" s="160">
        <f t="shared" si="42"/>
        <v>45567</v>
      </c>
      <c r="R331" s="160">
        <v>45567</v>
      </c>
      <c r="S331" s="160">
        <v>0</v>
      </c>
      <c r="T331" s="160">
        <v>0</v>
      </c>
      <c r="U331" s="161">
        <v>0</v>
      </c>
      <c r="V331" s="129">
        <f t="shared" si="43"/>
        <v>0</v>
      </c>
      <c r="W331" s="130">
        <f t="shared" si="43"/>
        <v>3136</v>
      </c>
      <c r="X331" s="130">
        <f t="shared" si="38"/>
        <v>0</v>
      </c>
      <c r="Y331" s="131">
        <f t="shared" si="38"/>
        <v>0</v>
      </c>
      <c r="Z331" s="132">
        <f t="shared" si="39"/>
        <v>0</v>
      </c>
      <c r="AA331" s="130">
        <f t="shared" si="39"/>
        <v>-612</v>
      </c>
      <c r="AB331" s="130">
        <f t="shared" si="40"/>
        <v>0</v>
      </c>
      <c r="AC331" s="131">
        <f t="shared" si="40"/>
        <v>0</v>
      </c>
    </row>
    <row r="332" spans="1:29" x14ac:dyDescent="0.2">
      <c r="A332" s="162" t="s">
        <v>319</v>
      </c>
      <c r="B332" s="163" t="s">
        <v>329</v>
      </c>
      <c r="C332" s="158" t="s">
        <v>328</v>
      </c>
      <c r="D332" s="159">
        <v>0</v>
      </c>
      <c r="E332" s="160">
        <v>44020</v>
      </c>
      <c r="F332" s="160">
        <v>44020</v>
      </c>
      <c r="G332" s="160">
        <v>0</v>
      </c>
      <c r="H332" s="160">
        <v>0</v>
      </c>
      <c r="I332" s="161">
        <v>0</v>
      </c>
      <c r="J332" s="159">
        <v>0</v>
      </c>
      <c r="K332" s="160">
        <v>49062</v>
      </c>
      <c r="L332" s="160">
        <v>49062</v>
      </c>
      <c r="M332" s="160">
        <v>0</v>
      </c>
      <c r="N332" s="160">
        <v>0</v>
      </c>
      <c r="O332" s="161">
        <v>0</v>
      </c>
      <c r="P332" s="159">
        <v>0</v>
      </c>
      <c r="Q332" s="160">
        <f t="shared" si="42"/>
        <v>57524</v>
      </c>
      <c r="R332" s="160">
        <v>57524</v>
      </c>
      <c r="S332" s="160">
        <v>0</v>
      </c>
      <c r="T332" s="160">
        <v>0</v>
      </c>
      <c r="U332" s="161">
        <v>0</v>
      </c>
      <c r="V332" s="129">
        <f t="shared" si="43"/>
        <v>0</v>
      </c>
      <c r="W332" s="130">
        <f t="shared" si="43"/>
        <v>13504</v>
      </c>
      <c r="X332" s="130">
        <f t="shared" si="38"/>
        <v>0</v>
      </c>
      <c r="Y332" s="131">
        <f t="shared" si="38"/>
        <v>0</v>
      </c>
      <c r="Z332" s="132">
        <f t="shared" si="39"/>
        <v>0</v>
      </c>
      <c r="AA332" s="130">
        <f t="shared" si="39"/>
        <v>8462</v>
      </c>
      <c r="AB332" s="130">
        <f t="shared" si="40"/>
        <v>0</v>
      </c>
      <c r="AC332" s="131">
        <f t="shared" si="40"/>
        <v>0</v>
      </c>
    </row>
    <row r="333" spans="1:29" ht="12.75" customHeight="1" x14ac:dyDescent="0.2">
      <c r="A333" s="162" t="s">
        <v>319</v>
      </c>
      <c r="B333" s="163" t="s">
        <v>327</v>
      </c>
      <c r="C333" s="158" t="s">
        <v>326</v>
      </c>
      <c r="D333" s="159">
        <v>0</v>
      </c>
      <c r="E333" s="160">
        <v>30690</v>
      </c>
      <c r="F333" s="160">
        <v>30690</v>
      </c>
      <c r="G333" s="160">
        <v>0</v>
      </c>
      <c r="H333" s="160">
        <v>0</v>
      </c>
      <c r="I333" s="161">
        <v>0</v>
      </c>
      <c r="J333" s="159">
        <v>0</v>
      </c>
      <c r="K333" s="160">
        <v>31774</v>
      </c>
      <c r="L333" s="160">
        <v>31774</v>
      </c>
      <c r="M333" s="160">
        <v>0</v>
      </c>
      <c r="N333" s="160">
        <v>0</v>
      </c>
      <c r="O333" s="161">
        <v>0</v>
      </c>
      <c r="P333" s="159">
        <v>0</v>
      </c>
      <c r="Q333" s="160">
        <f t="shared" si="42"/>
        <v>35700</v>
      </c>
      <c r="R333" s="160">
        <v>35700</v>
      </c>
      <c r="S333" s="160">
        <v>0</v>
      </c>
      <c r="T333" s="160">
        <v>0</v>
      </c>
      <c r="U333" s="161">
        <v>0</v>
      </c>
      <c r="V333" s="129">
        <f t="shared" si="43"/>
        <v>0</v>
      </c>
      <c r="W333" s="130">
        <f t="shared" si="43"/>
        <v>5010</v>
      </c>
      <c r="X333" s="130">
        <f t="shared" si="38"/>
        <v>0</v>
      </c>
      <c r="Y333" s="131">
        <f t="shared" si="38"/>
        <v>0</v>
      </c>
      <c r="Z333" s="132">
        <f t="shared" si="39"/>
        <v>0</v>
      </c>
      <c r="AA333" s="130">
        <f t="shared" si="39"/>
        <v>3926</v>
      </c>
      <c r="AB333" s="130">
        <f t="shared" si="40"/>
        <v>0</v>
      </c>
      <c r="AC333" s="131">
        <f t="shared" si="40"/>
        <v>0</v>
      </c>
    </row>
    <row r="334" spans="1:29" ht="12.75" customHeight="1" x14ac:dyDescent="0.2">
      <c r="A334" s="162" t="s">
        <v>319</v>
      </c>
      <c r="B334" s="163" t="s">
        <v>325</v>
      </c>
      <c r="C334" s="158" t="s">
        <v>324</v>
      </c>
      <c r="D334" s="159">
        <v>0</v>
      </c>
      <c r="E334" s="160">
        <v>122353</v>
      </c>
      <c r="F334" s="160">
        <v>122353</v>
      </c>
      <c r="G334" s="160">
        <v>0</v>
      </c>
      <c r="H334" s="160">
        <v>0</v>
      </c>
      <c r="I334" s="161">
        <v>0</v>
      </c>
      <c r="J334" s="159">
        <v>0</v>
      </c>
      <c r="K334" s="160">
        <v>118354</v>
      </c>
      <c r="L334" s="160">
        <v>118354</v>
      </c>
      <c r="M334" s="160">
        <v>0</v>
      </c>
      <c r="N334" s="160">
        <v>0</v>
      </c>
      <c r="O334" s="161">
        <v>0</v>
      </c>
      <c r="P334" s="159">
        <v>0</v>
      </c>
      <c r="Q334" s="160">
        <f t="shared" si="42"/>
        <v>122132</v>
      </c>
      <c r="R334" s="160">
        <v>122132</v>
      </c>
      <c r="S334" s="160">
        <v>0</v>
      </c>
      <c r="T334" s="160">
        <v>0</v>
      </c>
      <c r="U334" s="161">
        <v>0</v>
      </c>
      <c r="V334" s="129">
        <f t="shared" si="43"/>
        <v>0</v>
      </c>
      <c r="W334" s="130">
        <f t="shared" si="43"/>
        <v>-221</v>
      </c>
      <c r="X334" s="130">
        <f t="shared" si="38"/>
        <v>0</v>
      </c>
      <c r="Y334" s="131">
        <f t="shared" si="38"/>
        <v>0</v>
      </c>
      <c r="Z334" s="132">
        <f t="shared" si="39"/>
        <v>0</v>
      </c>
      <c r="AA334" s="130">
        <f t="shared" si="39"/>
        <v>3778</v>
      </c>
      <c r="AB334" s="130">
        <f t="shared" si="40"/>
        <v>0</v>
      </c>
      <c r="AC334" s="131">
        <f t="shared" si="40"/>
        <v>0</v>
      </c>
    </row>
    <row r="335" spans="1:29" ht="12.75" customHeight="1" x14ac:dyDescent="0.2">
      <c r="A335" s="162" t="s">
        <v>319</v>
      </c>
      <c r="B335" s="163" t="s">
        <v>323</v>
      </c>
      <c r="C335" s="158" t="s">
        <v>322</v>
      </c>
      <c r="D335" s="159">
        <v>0</v>
      </c>
      <c r="E335" s="160">
        <v>800</v>
      </c>
      <c r="F335" s="160">
        <v>800</v>
      </c>
      <c r="G335" s="160">
        <v>0</v>
      </c>
      <c r="H335" s="160">
        <v>0</v>
      </c>
      <c r="I335" s="161">
        <v>0</v>
      </c>
      <c r="J335" s="159">
        <v>0</v>
      </c>
      <c r="K335" s="160">
        <v>2068</v>
      </c>
      <c r="L335" s="160">
        <v>2068</v>
      </c>
      <c r="M335" s="160">
        <v>0</v>
      </c>
      <c r="N335" s="160">
        <v>0</v>
      </c>
      <c r="O335" s="161">
        <v>0</v>
      </c>
      <c r="P335" s="159">
        <v>0</v>
      </c>
      <c r="Q335" s="160">
        <f t="shared" si="42"/>
        <v>2200</v>
      </c>
      <c r="R335" s="160">
        <v>2200</v>
      </c>
      <c r="S335" s="160">
        <v>0</v>
      </c>
      <c r="T335" s="160">
        <v>0</v>
      </c>
      <c r="U335" s="161">
        <v>0</v>
      </c>
      <c r="V335" s="129">
        <f t="shared" si="43"/>
        <v>0</v>
      </c>
      <c r="W335" s="130">
        <f t="shared" si="43"/>
        <v>1400</v>
      </c>
      <c r="X335" s="130">
        <f t="shared" si="38"/>
        <v>0</v>
      </c>
      <c r="Y335" s="131">
        <f t="shared" si="38"/>
        <v>0</v>
      </c>
      <c r="Z335" s="132">
        <f t="shared" si="39"/>
        <v>0</v>
      </c>
      <c r="AA335" s="130">
        <f t="shared" si="39"/>
        <v>132</v>
      </c>
      <c r="AB335" s="130">
        <f t="shared" si="40"/>
        <v>0</v>
      </c>
      <c r="AC335" s="131">
        <f t="shared" si="40"/>
        <v>0</v>
      </c>
    </row>
    <row r="336" spans="1:29" ht="12.75" customHeight="1" x14ac:dyDescent="0.2">
      <c r="A336" s="162" t="s">
        <v>319</v>
      </c>
      <c r="B336" s="163" t="s">
        <v>321</v>
      </c>
      <c r="C336" s="158" t="s">
        <v>320</v>
      </c>
      <c r="D336" s="159">
        <v>0</v>
      </c>
      <c r="E336" s="160">
        <v>2662</v>
      </c>
      <c r="F336" s="160">
        <v>2662</v>
      </c>
      <c r="G336" s="160">
        <v>0</v>
      </c>
      <c r="H336" s="160">
        <v>0</v>
      </c>
      <c r="I336" s="161">
        <v>0</v>
      </c>
      <c r="J336" s="159">
        <v>0</v>
      </c>
      <c r="K336" s="160">
        <v>0</v>
      </c>
      <c r="L336" s="160">
        <v>0</v>
      </c>
      <c r="M336" s="160">
        <v>0</v>
      </c>
      <c r="N336" s="160">
        <v>0</v>
      </c>
      <c r="O336" s="161">
        <v>0</v>
      </c>
      <c r="P336" s="159">
        <v>0</v>
      </c>
      <c r="Q336" s="160">
        <f t="shared" si="42"/>
        <v>0</v>
      </c>
      <c r="R336" s="160">
        <v>0</v>
      </c>
      <c r="S336" s="160">
        <v>0</v>
      </c>
      <c r="T336" s="160">
        <v>0</v>
      </c>
      <c r="U336" s="161">
        <v>0</v>
      </c>
      <c r="V336" s="129">
        <f t="shared" si="43"/>
        <v>0</v>
      </c>
      <c r="W336" s="130">
        <f t="shared" si="43"/>
        <v>-2662</v>
      </c>
      <c r="X336" s="130">
        <f t="shared" si="38"/>
        <v>0</v>
      </c>
      <c r="Y336" s="131">
        <f t="shared" si="38"/>
        <v>0</v>
      </c>
      <c r="Z336" s="132">
        <f t="shared" si="39"/>
        <v>0</v>
      </c>
      <c r="AA336" s="130">
        <f t="shared" si="39"/>
        <v>0</v>
      </c>
      <c r="AB336" s="130">
        <f t="shared" si="40"/>
        <v>0</v>
      </c>
      <c r="AC336" s="131">
        <f t="shared" si="40"/>
        <v>0</v>
      </c>
    </row>
    <row r="337" spans="1:29" s="108" customFormat="1" x14ac:dyDescent="0.2">
      <c r="A337" s="162" t="s">
        <v>319</v>
      </c>
      <c r="B337" s="163" t="s">
        <v>318</v>
      </c>
      <c r="C337" s="158" t="s">
        <v>317</v>
      </c>
      <c r="D337" s="159">
        <v>0</v>
      </c>
      <c r="E337" s="160">
        <v>1620</v>
      </c>
      <c r="F337" s="160">
        <v>1620</v>
      </c>
      <c r="G337" s="160">
        <v>0</v>
      </c>
      <c r="H337" s="160">
        <v>0</v>
      </c>
      <c r="I337" s="161">
        <v>0</v>
      </c>
      <c r="J337" s="159">
        <v>0</v>
      </c>
      <c r="K337" s="160">
        <v>1225</v>
      </c>
      <c r="L337" s="160">
        <v>1225</v>
      </c>
      <c r="M337" s="160">
        <v>0</v>
      </c>
      <c r="N337" s="160">
        <v>0</v>
      </c>
      <c r="O337" s="161">
        <v>0</v>
      </c>
      <c r="P337" s="159">
        <v>0</v>
      </c>
      <c r="Q337" s="160">
        <f t="shared" si="42"/>
        <v>1186</v>
      </c>
      <c r="R337" s="160">
        <v>1186</v>
      </c>
      <c r="S337" s="160">
        <v>0</v>
      </c>
      <c r="T337" s="160">
        <v>0</v>
      </c>
      <c r="U337" s="161">
        <v>0</v>
      </c>
      <c r="V337" s="129">
        <f t="shared" si="43"/>
        <v>0</v>
      </c>
      <c r="W337" s="130">
        <f t="shared" si="43"/>
        <v>-434</v>
      </c>
      <c r="X337" s="130">
        <f t="shared" si="38"/>
        <v>0</v>
      </c>
      <c r="Y337" s="131">
        <f t="shared" si="38"/>
        <v>0</v>
      </c>
      <c r="Z337" s="132">
        <f t="shared" si="39"/>
        <v>0</v>
      </c>
      <c r="AA337" s="130">
        <f t="shared" si="39"/>
        <v>-39</v>
      </c>
      <c r="AB337" s="130">
        <f t="shared" si="40"/>
        <v>0</v>
      </c>
      <c r="AC337" s="131">
        <f t="shared" si="40"/>
        <v>0</v>
      </c>
    </row>
    <row r="338" spans="1:29" x14ac:dyDescent="0.2">
      <c r="A338" s="162" t="s">
        <v>292</v>
      </c>
      <c r="B338" s="163" t="s">
        <v>316</v>
      </c>
      <c r="C338" s="158" t="s">
        <v>315</v>
      </c>
      <c r="D338" s="159">
        <v>836</v>
      </c>
      <c r="E338" s="160">
        <v>792062.3</v>
      </c>
      <c r="F338" s="160">
        <v>702302.3</v>
      </c>
      <c r="G338" s="160">
        <v>89760</v>
      </c>
      <c r="H338" s="160">
        <v>0</v>
      </c>
      <c r="I338" s="161">
        <v>1830390.2399999993</v>
      </c>
      <c r="J338" s="159">
        <v>736</v>
      </c>
      <c r="K338" s="160">
        <v>686374.40999999992</v>
      </c>
      <c r="L338" s="160">
        <v>655534.40999999992</v>
      </c>
      <c r="M338" s="160">
        <v>30840</v>
      </c>
      <c r="N338" s="160">
        <v>0</v>
      </c>
      <c r="O338" s="161">
        <v>1906748.1000000006</v>
      </c>
      <c r="P338" s="159">
        <v>848</v>
      </c>
      <c r="Q338" s="160">
        <f t="shared" si="42"/>
        <v>772776.11</v>
      </c>
      <c r="R338" s="160">
        <v>772776.11</v>
      </c>
      <c r="S338" s="160">
        <v>0</v>
      </c>
      <c r="T338" s="160">
        <v>0</v>
      </c>
      <c r="U338" s="161">
        <v>1977545.3199999996</v>
      </c>
      <c r="V338" s="129">
        <f t="shared" si="43"/>
        <v>12</v>
      </c>
      <c r="W338" s="130">
        <f t="shared" si="43"/>
        <v>-19286.190000000061</v>
      </c>
      <c r="X338" s="130">
        <f t="shared" si="38"/>
        <v>0</v>
      </c>
      <c r="Y338" s="131">
        <f t="shared" si="38"/>
        <v>147155.08000000031</v>
      </c>
      <c r="Z338" s="132">
        <f t="shared" si="39"/>
        <v>112</v>
      </c>
      <c r="AA338" s="130">
        <f t="shared" si="39"/>
        <v>86401.70000000007</v>
      </c>
      <c r="AB338" s="130">
        <f t="shared" si="40"/>
        <v>0</v>
      </c>
      <c r="AC338" s="131">
        <f t="shared" si="40"/>
        <v>70797.219999999041</v>
      </c>
    </row>
    <row r="339" spans="1:29" x14ac:dyDescent="0.2">
      <c r="A339" s="162" t="s">
        <v>292</v>
      </c>
      <c r="B339" s="163" t="s">
        <v>314</v>
      </c>
      <c r="C339" s="158" t="s">
        <v>313</v>
      </c>
      <c r="D339" s="159">
        <v>238</v>
      </c>
      <c r="E339" s="160">
        <v>253191.3</v>
      </c>
      <c r="F339" s="160">
        <v>215271.3</v>
      </c>
      <c r="G339" s="160">
        <v>37920</v>
      </c>
      <c r="H339" s="160">
        <v>0</v>
      </c>
      <c r="I339" s="161">
        <v>0</v>
      </c>
      <c r="J339" s="159">
        <v>201</v>
      </c>
      <c r="K339" s="160">
        <v>224571.14999999997</v>
      </c>
      <c r="L339" s="160">
        <v>209811.14999999997</v>
      </c>
      <c r="M339" s="160">
        <v>14760</v>
      </c>
      <c r="N339" s="160">
        <v>0</v>
      </c>
      <c r="O339" s="161">
        <v>0</v>
      </c>
      <c r="P339" s="159">
        <v>209</v>
      </c>
      <c r="Q339" s="160">
        <f t="shared" si="42"/>
        <v>258665.95</v>
      </c>
      <c r="R339" s="160">
        <v>258665.95</v>
      </c>
      <c r="S339" s="160">
        <v>0</v>
      </c>
      <c r="T339" s="160">
        <v>0</v>
      </c>
      <c r="U339" s="161">
        <v>0</v>
      </c>
      <c r="V339" s="129">
        <f t="shared" si="43"/>
        <v>-29</v>
      </c>
      <c r="W339" s="130">
        <f t="shared" si="43"/>
        <v>5474.6500000000233</v>
      </c>
      <c r="X339" s="130">
        <f t="shared" si="38"/>
        <v>0</v>
      </c>
      <c r="Y339" s="131">
        <f t="shared" si="38"/>
        <v>0</v>
      </c>
      <c r="Z339" s="132">
        <f t="shared" si="39"/>
        <v>8</v>
      </c>
      <c r="AA339" s="130">
        <f t="shared" si="39"/>
        <v>34094.800000000047</v>
      </c>
      <c r="AB339" s="130">
        <f t="shared" si="40"/>
        <v>0</v>
      </c>
      <c r="AC339" s="131">
        <f t="shared" si="40"/>
        <v>0</v>
      </c>
    </row>
    <row r="340" spans="1:29" x14ac:dyDescent="0.2">
      <c r="A340" s="162" t="s">
        <v>292</v>
      </c>
      <c r="B340" s="163" t="s">
        <v>312</v>
      </c>
      <c r="C340" s="158" t="s">
        <v>311</v>
      </c>
      <c r="D340" s="159">
        <v>1172</v>
      </c>
      <c r="E340" s="160">
        <v>1210307.33</v>
      </c>
      <c r="F340" s="160">
        <v>1060787.33</v>
      </c>
      <c r="G340" s="160">
        <v>149520</v>
      </c>
      <c r="H340" s="160">
        <v>0</v>
      </c>
      <c r="I340" s="161">
        <v>0</v>
      </c>
      <c r="J340" s="159">
        <v>1261</v>
      </c>
      <c r="K340" s="160">
        <v>1267202.69</v>
      </c>
      <c r="L340" s="160">
        <v>1216322.69</v>
      </c>
      <c r="M340" s="160">
        <v>50880</v>
      </c>
      <c r="N340" s="160">
        <v>0</v>
      </c>
      <c r="O340" s="161">
        <v>0</v>
      </c>
      <c r="P340" s="159">
        <v>1257</v>
      </c>
      <c r="Q340" s="160">
        <f t="shared" si="42"/>
        <v>1367359.0999999999</v>
      </c>
      <c r="R340" s="160">
        <v>1367359.0999999999</v>
      </c>
      <c r="S340" s="160">
        <v>0</v>
      </c>
      <c r="T340" s="160">
        <v>0</v>
      </c>
      <c r="U340" s="161">
        <v>0</v>
      </c>
      <c r="V340" s="129">
        <f t="shared" si="43"/>
        <v>85</v>
      </c>
      <c r="W340" s="130">
        <f t="shared" si="43"/>
        <v>157051.76999999979</v>
      </c>
      <c r="X340" s="130">
        <f t="shared" si="38"/>
        <v>0</v>
      </c>
      <c r="Y340" s="131">
        <f t="shared" si="38"/>
        <v>0</v>
      </c>
      <c r="Z340" s="132">
        <f t="shared" si="39"/>
        <v>-4</v>
      </c>
      <c r="AA340" s="130">
        <f t="shared" si="39"/>
        <v>100156.40999999992</v>
      </c>
      <c r="AB340" s="130">
        <f t="shared" si="40"/>
        <v>0</v>
      </c>
      <c r="AC340" s="131">
        <f t="shared" si="40"/>
        <v>0</v>
      </c>
    </row>
    <row r="341" spans="1:29" ht="12.75" customHeight="1" x14ac:dyDescent="0.2">
      <c r="A341" s="162" t="s">
        <v>292</v>
      </c>
      <c r="B341" s="163" t="s">
        <v>310</v>
      </c>
      <c r="C341" s="158" t="s">
        <v>309</v>
      </c>
      <c r="D341" s="159">
        <v>433</v>
      </c>
      <c r="E341" s="160">
        <v>549427.19999999995</v>
      </c>
      <c r="F341" s="160">
        <v>482707.20000000001</v>
      </c>
      <c r="G341" s="160">
        <v>66720</v>
      </c>
      <c r="H341" s="160">
        <v>0</v>
      </c>
      <c r="I341" s="161">
        <v>0</v>
      </c>
      <c r="J341" s="159">
        <v>489</v>
      </c>
      <c r="K341" s="160">
        <v>476257.79999999993</v>
      </c>
      <c r="L341" s="160">
        <v>450697.79999999993</v>
      </c>
      <c r="M341" s="160">
        <v>25560</v>
      </c>
      <c r="N341" s="160">
        <v>0</v>
      </c>
      <c r="O341" s="161">
        <v>0</v>
      </c>
      <c r="P341" s="159">
        <v>412</v>
      </c>
      <c r="Q341" s="160">
        <f t="shared" si="42"/>
        <v>401357.39</v>
      </c>
      <c r="R341" s="160">
        <v>401357.39</v>
      </c>
      <c r="S341" s="160">
        <v>0</v>
      </c>
      <c r="T341" s="160">
        <v>0</v>
      </c>
      <c r="U341" s="161">
        <v>0</v>
      </c>
      <c r="V341" s="129">
        <f t="shared" si="43"/>
        <v>-21</v>
      </c>
      <c r="W341" s="130">
        <f t="shared" si="43"/>
        <v>-148069.80999999994</v>
      </c>
      <c r="X341" s="130">
        <f t="shared" si="38"/>
        <v>0</v>
      </c>
      <c r="Y341" s="131">
        <f t="shared" si="38"/>
        <v>0</v>
      </c>
      <c r="Z341" s="132">
        <f t="shared" si="39"/>
        <v>-77</v>
      </c>
      <c r="AA341" s="130">
        <f t="shared" si="39"/>
        <v>-74900.409999999916</v>
      </c>
      <c r="AB341" s="130">
        <f t="shared" si="40"/>
        <v>0</v>
      </c>
      <c r="AC341" s="131">
        <f t="shared" si="40"/>
        <v>0</v>
      </c>
    </row>
    <row r="342" spans="1:29" x14ac:dyDescent="0.2">
      <c r="A342" s="162" t="s">
        <v>292</v>
      </c>
      <c r="B342" s="163" t="s">
        <v>308</v>
      </c>
      <c r="C342" s="158" t="s">
        <v>307</v>
      </c>
      <c r="D342" s="159">
        <v>759</v>
      </c>
      <c r="E342" s="160">
        <v>1326252</v>
      </c>
      <c r="F342" s="160">
        <v>1265052</v>
      </c>
      <c r="G342" s="160">
        <v>61200</v>
      </c>
      <c r="H342" s="160">
        <v>24825</v>
      </c>
      <c r="I342" s="161">
        <v>0</v>
      </c>
      <c r="J342" s="159">
        <v>793</v>
      </c>
      <c r="K342" s="160">
        <v>1591831.0500000003</v>
      </c>
      <c r="L342" s="160">
        <v>1570951.0500000003</v>
      </c>
      <c r="M342" s="160">
        <v>20880</v>
      </c>
      <c r="N342" s="160">
        <v>17450</v>
      </c>
      <c r="O342" s="161">
        <v>0</v>
      </c>
      <c r="P342" s="159">
        <v>713</v>
      </c>
      <c r="Q342" s="160">
        <f t="shared" si="42"/>
        <v>1583283.9800000002</v>
      </c>
      <c r="R342" s="160">
        <v>1583283.9800000002</v>
      </c>
      <c r="S342" s="160">
        <v>0</v>
      </c>
      <c r="T342" s="160">
        <v>10538</v>
      </c>
      <c r="U342" s="161">
        <v>0</v>
      </c>
      <c r="V342" s="129">
        <f t="shared" si="43"/>
        <v>-46</v>
      </c>
      <c r="W342" s="130">
        <f t="shared" si="43"/>
        <v>257031.98000000021</v>
      </c>
      <c r="X342" s="130">
        <f t="shared" si="38"/>
        <v>-14287</v>
      </c>
      <c r="Y342" s="131">
        <f t="shared" si="38"/>
        <v>0</v>
      </c>
      <c r="Z342" s="132">
        <f t="shared" si="39"/>
        <v>-80</v>
      </c>
      <c r="AA342" s="130">
        <f t="shared" si="39"/>
        <v>-8547.0700000000652</v>
      </c>
      <c r="AB342" s="130">
        <f t="shared" si="40"/>
        <v>-6912</v>
      </c>
      <c r="AC342" s="131">
        <f t="shared" si="40"/>
        <v>0</v>
      </c>
    </row>
    <row r="343" spans="1:29" x14ac:dyDescent="0.2">
      <c r="A343" s="162" t="s">
        <v>292</v>
      </c>
      <c r="B343" s="163" t="s">
        <v>306</v>
      </c>
      <c r="C343" s="158" t="s">
        <v>305</v>
      </c>
      <c r="D343" s="159">
        <v>733</v>
      </c>
      <c r="E343" s="160">
        <v>549157.5</v>
      </c>
      <c r="F343" s="160">
        <v>463477.5</v>
      </c>
      <c r="G343" s="160">
        <v>85680</v>
      </c>
      <c r="H343" s="160">
        <v>0</v>
      </c>
      <c r="I343" s="161">
        <v>0</v>
      </c>
      <c r="J343" s="159">
        <v>688</v>
      </c>
      <c r="K343" s="160">
        <v>525226.77</v>
      </c>
      <c r="L343" s="160">
        <v>493066.77</v>
      </c>
      <c r="M343" s="160">
        <v>32160</v>
      </c>
      <c r="N343" s="160">
        <v>0</v>
      </c>
      <c r="O343" s="161">
        <v>0</v>
      </c>
      <c r="P343" s="159">
        <v>673</v>
      </c>
      <c r="Q343" s="160">
        <f t="shared" si="42"/>
        <v>541434.43999999994</v>
      </c>
      <c r="R343" s="160">
        <v>541434.43999999994</v>
      </c>
      <c r="S343" s="160">
        <v>0</v>
      </c>
      <c r="T343" s="160">
        <v>0</v>
      </c>
      <c r="U343" s="161">
        <v>0</v>
      </c>
      <c r="V343" s="129">
        <f t="shared" si="43"/>
        <v>-60</v>
      </c>
      <c r="W343" s="130">
        <f t="shared" si="43"/>
        <v>-7723.0600000000559</v>
      </c>
      <c r="X343" s="130">
        <f t="shared" ref="X343:Y384" si="44">T343-H343</f>
        <v>0</v>
      </c>
      <c r="Y343" s="131">
        <f t="shared" si="44"/>
        <v>0</v>
      </c>
      <c r="Z343" s="132">
        <f t="shared" ref="Z343:AA384" si="45">IFERROR((P343-J343),"")</f>
        <v>-15</v>
      </c>
      <c r="AA343" s="130">
        <f t="shared" si="45"/>
        <v>16207.669999999925</v>
      </c>
      <c r="AB343" s="130">
        <f t="shared" ref="AB343:AC384" si="46">IFERROR((T343-N343),"")</f>
        <v>0</v>
      </c>
      <c r="AC343" s="131">
        <f t="shared" si="46"/>
        <v>0</v>
      </c>
    </row>
    <row r="344" spans="1:29" x14ac:dyDescent="0.2">
      <c r="A344" s="162" t="s">
        <v>292</v>
      </c>
      <c r="B344" s="163" t="s">
        <v>304</v>
      </c>
      <c r="C344" s="158" t="s">
        <v>303</v>
      </c>
      <c r="D344" s="159">
        <v>771</v>
      </c>
      <c r="E344" s="160">
        <v>688876.72</v>
      </c>
      <c r="F344" s="160">
        <v>609916.72</v>
      </c>
      <c r="G344" s="160">
        <v>78960</v>
      </c>
      <c r="H344" s="160">
        <v>0</v>
      </c>
      <c r="I344" s="161">
        <v>0</v>
      </c>
      <c r="J344" s="159">
        <v>756</v>
      </c>
      <c r="K344" s="160">
        <v>652027.23</v>
      </c>
      <c r="L344" s="160">
        <v>625387.23</v>
      </c>
      <c r="M344" s="160">
        <v>26640</v>
      </c>
      <c r="N344" s="160">
        <v>0</v>
      </c>
      <c r="O344" s="161">
        <v>0</v>
      </c>
      <c r="P344" s="159">
        <v>721</v>
      </c>
      <c r="Q344" s="160">
        <f t="shared" si="42"/>
        <v>684640.61</v>
      </c>
      <c r="R344" s="160">
        <v>684640.61</v>
      </c>
      <c r="S344" s="160">
        <v>0</v>
      </c>
      <c r="T344" s="160">
        <v>0</v>
      </c>
      <c r="U344" s="161">
        <v>0</v>
      </c>
      <c r="V344" s="129">
        <f t="shared" si="43"/>
        <v>-50</v>
      </c>
      <c r="W344" s="130">
        <f t="shared" si="43"/>
        <v>-4236.109999999986</v>
      </c>
      <c r="X344" s="130">
        <f t="shared" si="44"/>
        <v>0</v>
      </c>
      <c r="Y344" s="131">
        <f t="shared" si="44"/>
        <v>0</v>
      </c>
      <c r="Z344" s="132">
        <f t="shared" si="45"/>
        <v>-35</v>
      </c>
      <c r="AA344" s="130">
        <f t="shared" si="45"/>
        <v>32613.380000000005</v>
      </c>
      <c r="AB344" s="130">
        <f t="shared" si="46"/>
        <v>0</v>
      </c>
      <c r="AC344" s="131">
        <f t="shared" si="46"/>
        <v>0</v>
      </c>
    </row>
    <row r="345" spans="1:29" x14ac:dyDescent="0.2">
      <c r="A345" s="162" t="s">
        <v>292</v>
      </c>
      <c r="B345" s="163" t="s">
        <v>302</v>
      </c>
      <c r="C345" s="158" t="s">
        <v>301</v>
      </c>
      <c r="D345" s="159">
        <v>76</v>
      </c>
      <c r="E345" s="160">
        <v>39687.300000000003</v>
      </c>
      <c r="F345" s="160">
        <v>29967.300000000003</v>
      </c>
      <c r="G345" s="160">
        <v>9720</v>
      </c>
      <c r="H345" s="160">
        <v>0</v>
      </c>
      <c r="I345" s="161">
        <v>0</v>
      </c>
      <c r="J345" s="159">
        <v>78</v>
      </c>
      <c r="K345" s="160">
        <v>36687.4</v>
      </c>
      <c r="L345" s="160">
        <v>32847.4</v>
      </c>
      <c r="M345" s="160">
        <v>3840</v>
      </c>
      <c r="N345" s="160">
        <v>0</v>
      </c>
      <c r="O345" s="161">
        <v>0</v>
      </c>
      <c r="P345" s="159">
        <v>75</v>
      </c>
      <c r="Q345" s="160">
        <f t="shared" si="42"/>
        <v>34120</v>
      </c>
      <c r="R345" s="160">
        <v>34120</v>
      </c>
      <c r="S345" s="160">
        <v>0</v>
      </c>
      <c r="T345" s="160">
        <v>0</v>
      </c>
      <c r="U345" s="161">
        <v>0</v>
      </c>
      <c r="V345" s="129">
        <f t="shared" si="43"/>
        <v>-1</v>
      </c>
      <c r="W345" s="130">
        <f t="shared" si="43"/>
        <v>-5567.3000000000029</v>
      </c>
      <c r="X345" s="130">
        <f t="shared" si="44"/>
        <v>0</v>
      </c>
      <c r="Y345" s="131">
        <f t="shared" si="44"/>
        <v>0</v>
      </c>
      <c r="Z345" s="132">
        <f t="shared" si="45"/>
        <v>-3</v>
      </c>
      <c r="AA345" s="130">
        <f t="shared" si="45"/>
        <v>-2567.4000000000015</v>
      </c>
      <c r="AB345" s="130">
        <f t="shared" si="46"/>
        <v>0</v>
      </c>
      <c r="AC345" s="131">
        <f t="shared" si="46"/>
        <v>0</v>
      </c>
    </row>
    <row r="346" spans="1:29" x14ac:dyDescent="0.2">
      <c r="A346" s="162" t="s">
        <v>292</v>
      </c>
      <c r="B346" s="163" t="s">
        <v>300</v>
      </c>
      <c r="C346" s="158" t="s">
        <v>299</v>
      </c>
      <c r="D346" s="159">
        <v>1516</v>
      </c>
      <c r="E346" s="160">
        <v>351339.4</v>
      </c>
      <c r="F346" s="160">
        <v>300939.40000000002</v>
      </c>
      <c r="G346" s="160">
        <v>50400</v>
      </c>
      <c r="H346" s="160">
        <v>0</v>
      </c>
      <c r="I346" s="161">
        <v>0</v>
      </c>
      <c r="J346" s="159">
        <v>939</v>
      </c>
      <c r="K346" s="160">
        <v>240755.22</v>
      </c>
      <c r="L346" s="160">
        <v>223595.22</v>
      </c>
      <c r="M346" s="160">
        <v>17160</v>
      </c>
      <c r="N346" s="160">
        <v>0</v>
      </c>
      <c r="O346" s="161">
        <v>0</v>
      </c>
      <c r="P346" s="159">
        <v>1646</v>
      </c>
      <c r="Q346" s="160">
        <f t="shared" si="42"/>
        <v>365139.45</v>
      </c>
      <c r="R346" s="160">
        <v>365139.45</v>
      </c>
      <c r="S346" s="160">
        <v>0</v>
      </c>
      <c r="T346" s="160">
        <v>0</v>
      </c>
      <c r="U346" s="161">
        <v>0</v>
      </c>
      <c r="V346" s="129">
        <f t="shared" si="43"/>
        <v>130</v>
      </c>
      <c r="W346" s="130">
        <f t="shared" si="43"/>
        <v>13800.049999999988</v>
      </c>
      <c r="X346" s="130">
        <f t="shared" si="44"/>
        <v>0</v>
      </c>
      <c r="Y346" s="131">
        <f t="shared" si="44"/>
        <v>0</v>
      </c>
      <c r="Z346" s="132">
        <f t="shared" si="45"/>
        <v>707</v>
      </c>
      <c r="AA346" s="130">
        <f t="shared" si="45"/>
        <v>124384.23000000001</v>
      </c>
      <c r="AB346" s="130">
        <f t="shared" si="46"/>
        <v>0</v>
      </c>
      <c r="AC346" s="131">
        <f t="shared" si="46"/>
        <v>0</v>
      </c>
    </row>
    <row r="347" spans="1:29" x14ac:dyDescent="0.2">
      <c r="A347" s="162" t="s">
        <v>292</v>
      </c>
      <c r="B347" s="163" t="s">
        <v>298</v>
      </c>
      <c r="C347" s="158" t="s">
        <v>297</v>
      </c>
      <c r="D347" s="159">
        <v>1591</v>
      </c>
      <c r="E347" s="160">
        <v>1355830.46</v>
      </c>
      <c r="F347" s="160">
        <v>1173790.46</v>
      </c>
      <c r="G347" s="160">
        <v>182040</v>
      </c>
      <c r="H347" s="160">
        <v>0</v>
      </c>
      <c r="I347" s="161">
        <v>0</v>
      </c>
      <c r="J347" s="159">
        <v>1740</v>
      </c>
      <c r="K347" s="160">
        <v>1632439.7199999997</v>
      </c>
      <c r="L347" s="160">
        <v>1570999.7199999997</v>
      </c>
      <c r="M347" s="160">
        <v>61440</v>
      </c>
      <c r="N347" s="160">
        <v>0</v>
      </c>
      <c r="O347" s="161">
        <v>0</v>
      </c>
      <c r="P347" s="159">
        <v>1744</v>
      </c>
      <c r="Q347" s="160">
        <f t="shared" si="42"/>
        <v>1616675.76</v>
      </c>
      <c r="R347" s="160">
        <v>1616675.76</v>
      </c>
      <c r="S347" s="160">
        <v>0</v>
      </c>
      <c r="T347" s="160">
        <v>0</v>
      </c>
      <c r="U347" s="161">
        <v>0</v>
      </c>
      <c r="V347" s="129">
        <f t="shared" si="43"/>
        <v>153</v>
      </c>
      <c r="W347" s="130">
        <f t="shared" si="43"/>
        <v>260845.30000000005</v>
      </c>
      <c r="X347" s="130">
        <f t="shared" si="44"/>
        <v>0</v>
      </c>
      <c r="Y347" s="131">
        <f t="shared" si="44"/>
        <v>0</v>
      </c>
      <c r="Z347" s="132">
        <f t="shared" si="45"/>
        <v>4</v>
      </c>
      <c r="AA347" s="130">
        <f t="shared" si="45"/>
        <v>-15763.95999999973</v>
      </c>
      <c r="AB347" s="130">
        <f t="shared" si="46"/>
        <v>0</v>
      </c>
      <c r="AC347" s="131">
        <f t="shared" si="46"/>
        <v>0</v>
      </c>
    </row>
    <row r="348" spans="1:29" x14ac:dyDescent="0.2">
      <c r="A348" s="162" t="s">
        <v>292</v>
      </c>
      <c r="B348" s="163" t="s">
        <v>296</v>
      </c>
      <c r="C348" s="158" t="s">
        <v>295</v>
      </c>
      <c r="D348" s="159">
        <v>615</v>
      </c>
      <c r="E348" s="160">
        <v>528103.41999999993</v>
      </c>
      <c r="F348" s="160">
        <v>470983.41999999993</v>
      </c>
      <c r="G348" s="160">
        <v>57120</v>
      </c>
      <c r="H348" s="160">
        <v>0</v>
      </c>
      <c r="I348" s="161">
        <v>0</v>
      </c>
      <c r="J348" s="159">
        <v>579</v>
      </c>
      <c r="K348" s="160">
        <v>537687.6</v>
      </c>
      <c r="L348" s="160">
        <v>516807.6</v>
      </c>
      <c r="M348" s="160">
        <v>20880</v>
      </c>
      <c r="N348" s="160">
        <v>0</v>
      </c>
      <c r="O348" s="161">
        <v>0</v>
      </c>
      <c r="P348" s="159">
        <v>572</v>
      </c>
      <c r="Q348" s="160">
        <f t="shared" si="42"/>
        <v>595535.68000000005</v>
      </c>
      <c r="R348" s="160">
        <v>595535.68000000005</v>
      </c>
      <c r="S348" s="160">
        <v>0</v>
      </c>
      <c r="T348" s="160">
        <v>0</v>
      </c>
      <c r="U348" s="161">
        <v>0</v>
      </c>
      <c r="V348" s="129">
        <f t="shared" si="43"/>
        <v>-43</v>
      </c>
      <c r="W348" s="130">
        <f t="shared" si="43"/>
        <v>67432.260000000126</v>
      </c>
      <c r="X348" s="130">
        <f t="shared" si="44"/>
        <v>0</v>
      </c>
      <c r="Y348" s="131">
        <f t="shared" si="44"/>
        <v>0</v>
      </c>
      <c r="Z348" s="132">
        <f t="shared" si="45"/>
        <v>-7</v>
      </c>
      <c r="AA348" s="130">
        <f t="shared" si="45"/>
        <v>57848.080000000075</v>
      </c>
      <c r="AB348" s="130">
        <f t="shared" si="46"/>
        <v>0</v>
      </c>
      <c r="AC348" s="131">
        <f t="shared" si="46"/>
        <v>0</v>
      </c>
    </row>
    <row r="349" spans="1:29" x14ac:dyDescent="0.2">
      <c r="A349" s="162" t="s">
        <v>292</v>
      </c>
      <c r="B349" s="163" t="s">
        <v>294</v>
      </c>
      <c r="C349" s="158" t="s">
        <v>293</v>
      </c>
      <c r="D349" s="159">
        <v>377</v>
      </c>
      <c r="E349" s="160">
        <v>389444.4</v>
      </c>
      <c r="F349" s="160">
        <v>350684.4</v>
      </c>
      <c r="G349" s="160">
        <v>38760</v>
      </c>
      <c r="H349" s="160">
        <v>0</v>
      </c>
      <c r="I349" s="161">
        <v>0</v>
      </c>
      <c r="J349" s="159">
        <v>381</v>
      </c>
      <c r="K349" s="160">
        <v>406171.63</v>
      </c>
      <c r="L349" s="160">
        <v>391411.63</v>
      </c>
      <c r="M349" s="160">
        <v>14760</v>
      </c>
      <c r="N349" s="160">
        <v>0</v>
      </c>
      <c r="O349" s="161">
        <v>0</v>
      </c>
      <c r="P349" s="159">
        <v>374</v>
      </c>
      <c r="Q349" s="160">
        <f t="shared" si="42"/>
        <v>452669.51</v>
      </c>
      <c r="R349" s="160">
        <v>452669.51</v>
      </c>
      <c r="S349" s="160">
        <v>0</v>
      </c>
      <c r="T349" s="160">
        <v>0</v>
      </c>
      <c r="U349" s="161">
        <v>0</v>
      </c>
      <c r="V349" s="129">
        <f t="shared" si="43"/>
        <v>-3</v>
      </c>
      <c r="W349" s="130">
        <f t="shared" si="43"/>
        <v>63225.109999999986</v>
      </c>
      <c r="X349" s="130">
        <f t="shared" si="44"/>
        <v>0</v>
      </c>
      <c r="Y349" s="131">
        <f t="shared" si="44"/>
        <v>0</v>
      </c>
      <c r="Z349" s="132">
        <f t="shared" si="45"/>
        <v>-7</v>
      </c>
      <c r="AA349" s="130">
        <f t="shared" si="45"/>
        <v>46497.880000000005</v>
      </c>
      <c r="AB349" s="130">
        <f t="shared" si="46"/>
        <v>0</v>
      </c>
      <c r="AC349" s="131">
        <f t="shared" si="46"/>
        <v>0</v>
      </c>
    </row>
    <row r="350" spans="1:29" s="108" customFormat="1" x14ac:dyDescent="0.2">
      <c r="A350" s="162" t="s">
        <v>292</v>
      </c>
      <c r="B350" s="163" t="s">
        <v>291</v>
      </c>
      <c r="C350" s="158" t="s">
        <v>290</v>
      </c>
      <c r="D350" s="159">
        <v>449</v>
      </c>
      <c r="E350" s="160">
        <v>431331.30000000005</v>
      </c>
      <c r="F350" s="160">
        <v>355611.30000000005</v>
      </c>
      <c r="G350" s="160">
        <v>75720</v>
      </c>
      <c r="H350" s="160">
        <v>0</v>
      </c>
      <c r="I350" s="161">
        <v>0</v>
      </c>
      <c r="J350" s="159">
        <v>495</v>
      </c>
      <c r="K350" s="160">
        <v>437628.03</v>
      </c>
      <c r="L350" s="160">
        <v>412908.03</v>
      </c>
      <c r="M350" s="160">
        <v>24720</v>
      </c>
      <c r="N350" s="160">
        <v>0</v>
      </c>
      <c r="O350" s="161">
        <v>0</v>
      </c>
      <c r="P350" s="159">
        <v>484</v>
      </c>
      <c r="Q350" s="160">
        <f t="shared" ref="Q350:Q381" si="47">SUM(R350:S350)</f>
        <v>499723.96000000008</v>
      </c>
      <c r="R350" s="160">
        <v>499723.96000000008</v>
      </c>
      <c r="S350" s="160">
        <v>0</v>
      </c>
      <c r="T350" s="160">
        <v>0</v>
      </c>
      <c r="U350" s="161">
        <v>0</v>
      </c>
      <c r="V350" s="129">
        <f t="shared" si="43"/>
        <v>35</v>
      </c>
      <c r="W350" s="130">
        <f t="shared" si="43"/>
        <v>68392.660000000033</v>
      </c>
      <c r="X350" s="130">
        <f t="shared" si="44"/>
        <v>0</v>
      </c>
      <c r="Y350" s="131">
        <f t="shared" si="44"/>
        <v>0</v>
      </c>
      <c r="Z350" s="132">
        <f t="shared" si="45"/>
        <v>-11</v>
      </c>
      <c r="AA350" s="130">
        <f t="shared" si="45"/>
        <v>62095.930000000051</v>
      </c>
      <c r="AB350" s="130">
        <f t="shared" si="46"/>
        <v>0</v>
      </c>
      <c r="AC350" s="131">
        <f t="shared" si="46"/>
        <v>0</v>
      </c>
    </row>
    <row r="351" spans="1:29" x14ac:dyDescent="0.2">
      <c r="A351" s="162" t="s">
        <v>264</v>
      </c>
      <c r="B351" s="157" t="s">
        <v>289</v>
      </c>
      <c r="C351" s="158" t="s">
        <v>148</v>
      </c>
      <c r="D351" s="159">
        <v>606</v>
      </c>
      <c r="E351" s="160">
        <v>520007.99999999994</v>
      </c>
      <c r="F351" s="160">
        <v>436727.99999999994</v>
      </c>
      <c r="G351" s="160">
        <v>83280</v>
      </c>
      <c r="H351" s="160">
        <v>0</v>
      </c>
      <c r="I351" s="161">
        <v>0</v>
      </c>
      <c r="J351" s="159">
        <v>603</v>
      </c>
      <c r="K351" s="160">
        <v>570467</v>
      </c>
      <c r="L351" s="160">
        <v>541067</v>
      </c>
      <c r="M351" s="160">
        <v>29400</v>
      </c>
      <c r="N351" s="160">
        <v>0</v>
      </c>
      <c r="O351" s="161">
        <v>0</v>
      </c>
      <c r="P351" s="159">
        <v>560</v>
      </c>
      <c r="Q351" s="160">
        <f t="shared" si="47"/>
        <v>540436.69000000006</v>
      </c>
      <c r="R351" s="160">
        <v>540436.69000000006</v>
      </c>
      <c r="S351" s="160">
        <v>0</v>
      </c>
      <c r="T351" s="160">
        <v>0</v>
      </c>
      <c r="U351" s="161">
        <v>0</v>
      </c>
      <c r="V351" s="129">
        <f t="shared" si="43"/>
        <v>-46</v>
      </c>
      <c r="W351" s="130">
        <f t="shared" si="43"/>
        <v>20428.690000000119</v>
      </c>
      <c r="X351" s="130">
        <f t="shared" si="44"/>
        <v>0</v>
      </c>
      <c r="Y351" s="131">
        <f t="shared" si="44"/>
        <v>0</v>
      </c>
      <c r="Z351" s="132">
        <f t="shared" si="45"/>
        <v>-43</v>
      </c>
      <c r="AA351" s="130">
        <f t="shared" si="45"/>
        <v>-30030.309999999939</v>
      </c>
      <c r="AB351" s="130">
        <f t="shared" si="46"/>
        <v>0</v>
      </c>
      <c r="AC351" s="131">
        <f t="shared" si="46"/>
        <v>0</v>
      </c>
    </row>
    <row r="352" spans="1:29" ht="12.75" customHeight="1" x14ac:dyDescent="0.2">
      <c r="A352" s="162" t="s">
        <v>264</v>
      </c>
      <c r="B352" s="157" t="s">
        <v>288</v>
      </c>
      <c r="C352" s="158" t="s">
        <v>287</v>
      </c>
      <c r="D352" s="159">
        <v>1558</v>
      </c>
      <c r="E352" s="160">
        <v>1911670.1599999997</v>
      </c>
      <c r="F352" s="160">
        <v>1622110.1599999997</v>
      </c>
      <c r="G352" s="160">
        <v>289560</v>
      </c>
      <c r="H352" s="160">
        <v>0</v>
      </c>
      <c r="I352" s="161">
        <v>0</v>
      </c>
      <c r="J352" s="159">
        <v>1722</v>
      </c>
      <c r="K352" s="160">
        <v>1935334.8</v>
      </c>
      <c r="L352" s="160">
        <v>1838854.8</v>
      </c>
      <c r="M352" s="160">
        <v>96480</v>
      </c>
      <c r="N352" s="160">
        <v>1204.8</v>
      </c>
      <c r="O352" s="161">
        <v>0</v>
      </c>
      <c r="P352" s="159">
        <v>1736</v>
      </c>
      <c r="Q352" s="160">
        <f t="shared" si="47"/>
        <v>1944997.2700000005</v>
      </c>
      <c r="R352" s="160">
        <v>1944997.2700000005</v>
      </c>
      <c r="S352" s="160">
        <v>0</v>
      </c>
      <c r="T352" s="160">
        <v>1559.92</v>
      </c>
      <c r="U352" s="161">
        <v>0</v>
      </c>
      <c r="V352" s="129">
        <f t="shared" si="43"/>
        <v>178</v>
      </c>
      <c r="W352" s="130">
        <f t="shared" si="43"/>
        <v>33327.110000000801</v>
      </c>
      <c r="X352" s="130">
        <f t="shared" si="44"/>
        <v>1559.92</v>
      </c>
      <c r="Y352" s="131">
        <f t="shared" si="44"/>
        <v>0</v>
      </c>
      <c r="Z352" s="132">
        <f t="shared" si="45"/>
        <v>14</v>
      </c>
      <c r="AA352" s="130">
        <f t="shared" si="45"/>
        <v>9662.4700000004377</v>
      </c>
      <c r="AB352" s="130">
        <f t="shared" si="46"/>
        <v>355.12000000000012</v>
      </c>
      <c r="AC352" s="131">
        <f t="shared" si="46"/>
        <v>0</v>
      </c>
    </row>
    <row r="353" spans="1:29" x14ac:dyDescent="0.2">
      <c r="A353" s="162" t="s">
        <v>264</v>
      </c>
      <c r="B353" s="157" t="s">
        <v>286</v>
      </c>
      <c r="C353" s="158" t="s">
        <v>285</v>
      </c>
      <c r="D353" s="159">
        <v>279</v>
      </c>
      <c r="E353" s="160">
        <v>215477.7</v>
      </c>
      <c r="F353" s="160">
        <v>194597.7</v>
      </c>
      <c r="G353" s="160">
        <v>20880</v>
      </c>
      <c r="H353" s="160">
        <v>0</v>
      </c>
      <c r="I353" s="161">
        <v>0</v>
      </c>
      <c r="J353" s="159">
        <v>278</v>
      </c>
      <c r="K353" s="160">
        <v>203031</v>
      </c>
      <c r="L353" s="160">
        <v>196311</v>
      </c>
      <c r="M353" s="160">
        <v>6720</v>
      </c>
      <c r="N353" s="160">
        <v>0</v>
      </c>
      <c r="O353" s="161">
        <v>0</v>
      </c>
      <c r="P353" s="159">
        <v>228</v>
      </c>
      <c r="Q353" s="160">
        <f t="shared" si="47"/>
        <v>228197.5</v>
      </c>
      <c r="R353" s="160">
        <v>228197.5</v>
      </c>
      <c r="S353" s="160">
        <v>0</v>
      </c>
      <c r="T353" s="160">
        <v>0</v>
      </c>
      <c r="U353" s="161">
        <v>0</v>
      </c>
      <c r="V353" s="129">
        <f t="shared" si="43"/>
        <v>-51</v>
      </c>
      <c r="W353" s="130">
        <f t="shared" si="43"/>
        <v>12719.799999999988</v>
      </c>
      <c r="X353" s="130">
        <f t="shared" si="44"/>
        <v>0</v>
      </c>
      <c r="Y353" s="131">
        <f t="shared" si="44"/>
        <v>0</v>
      </c>
      <c r="Z353" s="132">
        <f t="shared" si="45"/>
        <v>-50</v>
      </c>
      <c r="AA353" s="130">
        <f t="shared" si="45"/>
        <v>25166.5</v>
      </c>
      <c r="AB353" s="130">
        <f t="shared" si="46"/>
        <v>0</v>
      </c>
      <c r="AC353" s="131">
        <f t="shared" si="46"/>
        <v>0</v>
      </c>
    </row>
    <row r="354" spans="1:29" x14ac:dyDescent="0.2">
      <c r="A354" s="162" t="s">
        <v>264</v>
      </c>
      <c r="B354" s="157" t="s">
        <v>284</v>
      </c>
      <c r="C354" s="158" t="s">
        <v>283</v>
      </c>
      <c r="D354" s="159">
        <v>1158</v>
      </c>
      <c r="E354" s="160">
        <v>520604.4</v>
      </c>
      <c r="F354" s="160">
        <v>454124.4</v>
      </c>
      <c r="G354" s="160">
        <v>66480</v>
      </c>
      <c r="H354" s="160">
        <v>0</v>
      </c>
      <c r="I354" s="161">
        <v>0</v>
      </c>
      <c r="J354" s="159">
        <v>1629</v>
      </c>
      <c r="K354" s="160">
        <v>535362</v>
      </c>
      <c r="L354" s="160">
        <v>512802</v>
      </c>
      <c r="M354" s="160">
        <v>22560</v>
      </c>
      <c r="N354" s="160">
        <v>0</v>
      </c>
      <c r="O354" s="161">
        <v>0</v>
      </c>
      <c r="P354" s="159">
        <v>1290</v>
      </c>
      <c r="Q354" s="160">
        <f t="shared" si="47"/>
        <v>513438.99999999988</v>
      </c>
      <c r="R354" s="160">
        <v>513438.99999999988</v>
      </c>
      <c r="S354" s="160">
        <v>0</v>
      </c>
      <c r="T354" s="160">
        <v>0</v>
      </c>
      <c r="U354" s="161">
        <v>0</v>
      </c>
      <c r="V354" s="129">
        <f t="shared" si="43"/>
        <v>132</v>
      </c>
      <c r="W354" s="130">
        <f t="shared" si="43"/>
        <v>-7165.4000000001397</v>
      </c>
      <c r="X354" s="130">
        <f t="shared" si="44"/>
        <v>0</v>
      </c>
      <c r="Y354" s="131">
        <f t="shared" si="44"/>
        <v>0</v>
      </c>
      <c r="Z354" s="132">
        <f t="shared" si="45"/>
        <v>-339</v>
      </c>
      <c r="AA354" s="130">
        <f t="shared" si="45"/>
        <v>-21923.000000000116</v>
      </c>
      <c r="AB354" s="130">
        <f t="shared" si="46"/>
        <v>0</v>
      </c>
      <c r="AC354" s="131">
        <f t="shared" si="46"/>
        <v>0</v>
      </c>
    </row>
    <row r="355" spans="1:29" ht="12.75" customHeight="1" x14ac:dyDescent="0.2">
      <c r="A355" s="162" t="s">
        <v>264</v>
      </c>
      <c r="B355" s="157" t="s">
        <v>282</v>
      </c>
      <c r="C355" s="158" t="s">
        <v>281</v>
      </c>
      <c r="D355" s="159">
        <v>0</v>
      </c>
      <c r="E355" s="160">
        <v>0</v>
      </c>
      <c r="F355" s="160">
        <v>0</v>
      </c>
      <c r="G355" s="160">
        <v>0</v>
      </c>
      <c r="H355" s="160">
        <v>0</v>
      </c>
      <c r="I355" s="161">
        <v>0</v>
      </c>
      <c r="J355" s="159">
        <v>0</v>
      </c>
      <c r="K355" s="160">
        <v>0</v>
      </c>
      <c r="L355" s="160">
        <v>0</v>
      </c>
      <c r="M355" s="160">
        <v>0</v>
      </c>
      <c r="N355" s="160">
        <v>0</v>
      </c>
      <c r="O355" s="161">
        <v>0</v>
      </c>
      <c r="P355" s="159">
        <v>0</v>
      </c>
      <c r="Q355" s="160">
        <f t="shared" si="47"/>
        <v>0</v>
      </c>
      <c r="R355" s="160">
        <v>0</v>
      </c>
      <c r="S355" s="160">
        <v>0</v>
      </c>
      <c r="T355" s="160">
        <v>0</v>
      </c>
      <c r="U355" s="161">
        <v>0</v>
      </c>
      <c r="V355" s="129">
        <f t="shared" si="43"/>
        <v>0</v>
      </c>
      <c r="W355" s="130">
        <f t="shared" si="43"/>
        <v>0</v>
      </c>
      <c r="X355" s="130">
        <f t="shared" si="44"/>
        <v>0</v>
      </c>
      <c r="Y355" s="131">
        <f t="shared" si="44"/>
        <v>0</v>
      </c>
      <c r="Z355" s="132">
        <f t="shared" si="45"/>
        <v>0</v>
      </c>
      <c r="AA355" s="130">
        <f t="shared" si="45"/>
        <v>0</v>
      </c>
      <c r="AB355" s="130">
        <f t="shared" si="46"/>
        <v>0</v>
      </c>
      <c r="AC355" s="131">
        <f t="shared" si="46"/>
        <v>0</v>
      </c>
    </row>
    <row r="356" spans="1:29" ht="12.75" customHeight="1" x14ac:dyDescent="0.2">
      <c r="A356" s="162" t="s">
        <v>264</v>
      </c>
      <c r="B356" s="157" t="s">
        <v>280</v>
      </c>
      <c r="C356" s="158" t="s">
        <v>279</v>
      </c>
      <c r="D356" s="159">
        <v>0</v>
      </c>
      <c r="E356" s="160">
        <v>95950</v>
      </c>
      <c r="F356" s="160">
        <v>95950</v>
      </c>
      <c r="G356" s="160">
        <v>0</v>
      </c>
      <c r="H356" s="160">
        <v>0</v>
      </c>
      <c r="I356" s="161">
        <v>0</v>
      </c>
      <c r="J356" s="159">
        <v>0</v>
      </c>
      <c r="K356" s="160">
        <v>120189</v>
      </c>
      <c r="L356" s="160">
        <v>120189</v>
      </c>
      <c r="M356" s="160">
        <v>0</v>
      </c>
      <c r="N356" s="160">
        <v>0</v>
      </c>
      <c r="O356" s="161">
        <v>0</v>
      </c>
      <c r="P356" s="159">
        <v>0</v>
      </c>
      <c r="Q356" s="160">
        <f t="shared" si="47"/>
        <v>131323</v>
      </c>
      <c r="R356" s="160">
        <v>131323</v>
      </c>
      <c r="S356" s="160">
        <v>0</v>
      </c>
      <c r="T356" s="160">
        <v>0</v>
      </c>
      <c r="U356" s="161">
        <v>0</v>
      </c>
      <c r="V356" s="129">
        <f t="shared" si="43"/>
        <v>0</v>
      </c>
      <c r="W356" s="130">
        <f t="shared" si="43"/>
        <v>35373</v>
      </c>
      <c r="X356" s="130">
        <f t="shared" si="44"/>
        <v>0</v>
      </c>
      <c r="Y356" s="131">
        <f t="shared" si="44"/>
        <v>0</v>
      </c>
      <c r="Z356" s="132">
        <f t="shared" si="45"/>
        <v>0</v>
      </c>
      <c r="AA356" s="130">
        <f t="shared" si="45"/>
        <v>11134</v>
      </c>
      <c r="AB356" s="130">
        <f t="shared" si="46"/>
        <v>0</v>
      </c>
      <c r="AC356" s="131">
        <f t="shared" si="46"/>
        <v>0</v>
      </c>
    </row>
    <row r="357" spans="1:29" x14ac:dyDescent="0.2">
      <c r="A357" s="162" t="s">
        <v>264</v>
      </c>
      <c r="B357" s="157" t="s">
        <v>278</v>
      </c>
      <c r="C357" s="158" t="s">
        <v>277</v>
      </c>
      <c r="D357" s="159">
        <v>0</v>
      </c>
      <c r="E357" s="160">
        <v>236890</v>
      </c>
      <c r="F357" s="160">
        <v>236890</v>
      </c>
      <c r="G357" s="160">
        <v>0</v>
      </c>
      <c r="H357" s="160">
        <v>0</v>
      </c>
      <c r="I357" s="161">
        <v>0</v>
      </c>
      <c r="J357" s="159">
        <v>0</v>
      </c>
      <c r="K357" s="160">
        <v>267336</v>
      </c>
      <c r="L357" s="160">
        <v>267336</v>
      </c>
      <c r="M357" s="160">
        <v>0</v>
      </c>
      <c r="N357" s="160">
        <v>0</v>
      </c>
      <c r="O357" s="161">
        <v>0</v>
      </c>
      <c r="P357" s="159">
        <v>0</v>
      </c>
      <c r="Q357" s="160">
        <f t="shared" si="47"/>
        <v>258225.5</v>
      </c>
      <c r="R357" s="160">
        <v>258225.5</v>
      </c>
      <c r="S357" s="160">
        <v>0</v>
      </c>
      <c r="T357" s="160">
        <v>0</v>
      </c>
      <c r="U357" s="161">
        <v>0</v>
      </c>
      <c r="V357" s="129">
        <f t="shared" si="43"/>
        <v>0</v>
      </c>
      <c r="W357" s="130">
        <f t="shared" si="43"/>
        <v>21335.5</v>
      </c>
      <c r="X357" s="130">
        <f t="shared" si="44"/>
        <v>0</v>
      </c>
      <c r="Y357" s="131">
        <f t="shared" si="44"/>
        <v>0</v>
      </c>
      <c r="Z357" s="132">
        <f t="shared" si="45"/>
        <v>0</v>
      </c>
      <c r="AA357" s="130">
        <f t="shared" si="45"/>
        <v>-9110.5</v>
      </c>
      <c r="AB357" s="130">
        <f t="shared" si="46"/>
        <v>0</v>
      </c>
      <c r="AC357" s="131">
        <f t="shared" si="46"/>
        <v>0</v>
      </c>
    </row>
    <row r="358" spans="1:29" ht="12.75" customHeight="1" x14ac:dyDescent="0.2">
      <c r="A358" s="162" t="s">
        <v>264</v>
      </c>
      <c r="B358" s="157" t="s">
        <v>276</v>
      </c>
      <c r="C358" s="158" t="s">
        <v>275</v>
      </c>
      <c r="D358" s="159">
        <v>6997</v>
      </c>
      <c r="E358" s="160">
        <v>7793572.7800000003</v>
      </c>
      <c r="F358" s="160">
        <v>7068412.7800000003</v>
      </c>
      <c r="G358" s="160">
        <v>725160</v>
      </c>
      <c r="H358" s="160">
        <v>99116</v>
      </c>
      <c r="I358" s="161">
        <v>20864.089999999997</v>
      </c>
      <c r="J358" s="159">
        <v>6315</v>
      </c>
      <c r="K358" s="160">
        <v>7686691.9299999997</v>
      </c>
      <c r="L358" s="160">
        <v>7445971.9299999997</v>
      </c>
      <c r="M358" s="160">
        <v>240720</v>
      </c>
      <c r="N358" s="160">
        <v>80118</v>
      </c>
      <c r="O358" s="161">
        <v>31062.86</v>
      </c>
      <c r="P358" s="159">
        <v>7034</v>
      </c>
      <c r="Q358" s="160">
        <f t="shared" si="47"/>
        <v>9001036.1899999958</v>
      </c>
      <c r="R358" s="160">
        <v>9001036.1899999958</v>
      </c>
      <c r="S358" s="160">
        <v>0</v>
      </c>
      <c r="T358" s="160">
        <v>91290</v>
      </c>
      <c r="U358" s="161">
        <v>35378.720000000001</v>
      </c>
      <c r="V358" s="129">
        <f t="shared" si="43"/>
        <v>37</v>
      </c>
      <c r="W358" s="130">
        <f t="shared" si="43"/>
        <v>1207463.4099999955</v>
      </c>
      <c r="X358" s="130">
        <f t="shared" si="44"/>
        <v>-7826</v>
      </c>
      <c r="Y358" s="131">
        <f t="shared" si="44"/>
        <v>14514.630000000005</v>
      </c>
      <c r="Z358" s="132">
        <f t="shared" si="45"/>
        <v>719</v>
      </c>
      <c r="AA358" s="130">
        <f t="shared" si="45"/>
        <v>1314344.2599999961</v>
      </c>
      <c r="AB358" s="130">
        <f t="shared" si="46"/>
        <v>11172</v>
      </c>
      <c r="AC358" s="131">
        <f t="shared" si="46"/>
        <v>4315.8600000000006</v>
      </c>
    </row>
    <row r="359" spans="1:29" ht="12.75" customHeight="1" x14ac:dyDescent="0.2">
      <c r="A359" s="162" t="s">
        <v>264</v>
      </c>
      <c r="B359" s="157" t="s">
        <v>274</v>
      </c>
      <c r="C359" s="158" t="s">
        <v>273</v>
      </c>
      <c r="D359" s="159">
        <v>585</v>
      </c>
      <c r="E359" s="160">
        <v>597765.6</v>
      </c>
      <c r="F359" s="160">
        <v>499845.6</v>
      </c>
      <c r="G359" s="160">
        <v>97920</v>
      </c>
      <c r="H359" s="160">
        <v>0</v>
      </c>
      <c r="I359" s="161">
        <v>0</v>
      </c>
      <c r="J359" s="159">
        <v>508</v>
      </c>
      <c r="K359" s="160">
        <v>473287.67999999993</v>
      </c>
      <c r="L359" s="160">
        <v>442567.67999999993</v>
      </c>
      <c r="M359" s="160">
        <v>30720</v>
      </c>
      <c r="N359" s="160">
        <v>0</v>
      </c>
      <c r="O359" s="161">
        <v>0</v>
      </c>
      <c r="P359" s="159">
        <v>532</v>
      </c>
      <c r="Q359" s="160">
        <f t="shared" si="47"/>
        <v>524269.22</v>
      </c>
      <c r="R359" s="160">
        <v>524269.22</v>
      </c>
      <c r="S359" s="160">
        <v>0</v>
      </c>
      <c r="T359" s="160">
        <v>1485</v>
      </c>
      <c r="U359" s="161">
        <v>0</v>
      </c>
      <c r="V359" s="129">
        <f t="shared" si="43"/>
        <v>-53</v>
      </c>
      <c r="W359" s="130">
        <f t="shared" si="43"/>
        <v>-73496.38</v>
      </c>
      <c r="X359" s="130">
        <f t="shared" si="44"/>
        <v>1485</v>
      </c>
      <c r="Y359" s="131">
        <f t="shared" si="44"/>
        <v>0</v>
      </c>
      <c r="Z359" s="132">
        <f t="shared" si="45"/>
        <v>24</v>
      </c>
      <c r="AA359" s="130">
        <f t="shared" si="45"/>
        <v>50981.540000000037</v>
      </c>
      <c r="AB359" s="130">
        <f t="shared" si="46"/>
        <v>1485</v>
      </c>
      <c r="AC359" s="131">
        <f t="shared" si="46"/>
        <v>0</v>
      </c>
    </row>
    <row r="360" spans="1:29" ht="12.75" customHeight="1" x14ac:dyDescent="0.2">
      <c r="A360" s="162" t="s">
        <v>264</v>
      </c>
      <c r="B360" s="157" t="s">
        <v>272</v>
      </c>
      <c r="C360" s="158" t="s">
        <v>271</v>
      </c>
      <c r="D360" s="159">
        <v>3172</v>
      </c>
      <c r="E360" s="160">
        <v>4824579.9200000009</v>
      </c>
      <c r="F360" s="160">
        <v>4397739.9200000009</v>
      </c>
      <c r="G360" s="160">
        <v>426840</v>
      </c>
      <c r="H360" s="160">
        <v>293199</v>
      </c>
      <c r="I360" s="161">
        <v>0</v>
      </c>
      <c r="J360" s="159">
        <v>3177</v>
      </c>
      <c r="K360" s="160">
        <v>4581032.03</v>
      </c>
      <c r="L360" s="160">
        <v>4434752.03</v>
      </c>
      <c r="M360" s="160">
        <v>146280</v>
      </c>
      <c r="N360" s="160">
        <v>298555</v>
      </c>
      <c r="O360" s="161">
        <v>0</v>
      </c>
      <c r="P360" s="159">
        <v>3159</v>
      </c>
      <c r="Q360" s="160">
        <f t="shared" si="47"/>
        <v>4771025.4400000004</v>
      </c>
      <c r="R360" s="160">
        <v>4771025.4400000004</v>
      </c>
      <c r="S360" s="160">
        <v>0</v>
      </c>
      <c r="T360" s="160">
        <v>303672.06</v>
      </c>
      <c r="U360" s="161">
        <v>0</v>
      </c>
      <c r="V360" s="129">
        <f t="shared" si="43"/>
        <v>-13</v>
      </c>
      <c r="W360" s="130">
        <f t="shared" si="43"/>
        <v>-53554.480000000447</v>
      </c>
      <c r="X360" s="130">
        <f t="shared" si="44"/>
        <v>10473.059999999998</v>
      </c>
      <c r="Y360" s="131">
        <f t="shared" si="44"/>
        <v>0</v>
      </c>
      <c r="Z360" s="132">
        <f t="shared" si="45"/>
        <v>-18</v>
      </c>
      <c r="AA360" s="130">
        <f t="shared" si="45"/>
        <v>189993.41000000015</v>
      </c>
      <c r="AB360" s="130">
        <f t="shared" si="46"/>
        <v>5117.0599999999977</v>
      </c>
      <c r="AC360" s="131">
        <f t="shared" si="46"/>
        <v>0</v>
      </c>
    </row>
    <row r="361" spans="1:29" x14ac:dyDescent="0.2">
      <c r="A361" s="162" t="s">
        <v>264</v>
      </c>
      <c r="B361" s="157" t="s">
        <v>270</v>
      </c>
      <c r="C361" s="158" t="s">
        <v>269</v>
      </c>
      <c r="D361" s="159">
        <v>1508</v>
      </c>
      <c r="E361" s="160">
        <v>1813885.0799999996</v>
      </c>
      <c r="F361" s="160">
        <v>1644805.0799999996</v>
      </c>
      <c r="G361" s="160">
        <v>169080</v>
      </c>
      <c r="H361" s="160">
        <v>63104</v>
      </c>
      <c r="I361" s="161">
        <v>0</v>
      </c>
      <c r="J361" s="159">
        <v>1532</v>
      </c>
      <c r="K361" s="160">
        <v>1891431</v>
      </c>
      <c r="L361" s="160">
        <v>1835031</v>
      </c>
      <c r="M361" s="160">
        <v>56400</v>
      </c>
      <c r="N361" s="160">
        <v>60449</v>
      </c>
      <c r="O361" s="161">
        <v>0</v>
      </c>
      <c r="P361" s="159">
        <v>1528</v>
      </c>
      <c r="Q361" s="160">
        <f t="shared" si="47"/>
        <v>2053220.0000000002</v>
      </c>
      <c r="R361" s="160">
        <v>2053220.0000000002</v>
      </c>
      <c r="S361" s="160">
        <v>0</v>
      </c>
      <c r="T361" s="160">
        <v>80488</v>
      </c>
      <c r="U361" s="161">
        <v>96.25</v>
      </c>
      <c r="V361" s="129">
        <f t="shared" si="43"/>
        <v>20</v>
      </c>
      <c r="W361" s="130">
        <f t="shared" si="43"/>
        <v>239334.92000000062</v>
      </c>
      <c r="X361" s="130">
        <f t="shared" si="44"/>
        <v>17384</v>
      </c>
      <c r="Y361" s="131">
        <f t="shared" si="44"/>
        <v>96.25</v>
      </c>
      <c r="Z361" s="132">
        <f t="shared" si="45"/>
        <v>-4</v>
      </c>
      <c r="AA361" s="130">
        <f t="shared" si="45"/>
        <v>161789.00000000023</v>
      </c>
      <c r="AB361" s="130">
        <f t="shared" si="46"/>
        <v>20039</v>
      </c>
      <c r="AC361" s="131">
        <f t="shared" si="46"/>
        <v>96.25</v>
      </c>
    </row>
    <row r="362" spans="1:29" x14ac:dyDescent="0.2">
      <c r="A362" s="162" t="s">
        <v>264</v>
      </c>
      <c r="B362" s="157" t="s">
        <v>268</v>
      </c>
      <c r="C362" s="158" t="s">
        <v>126</v>
      </c>
      <c r="D362" s="159">
        <v>214</v>
      </c>
      <c r="E362" s="160">
        <v>204987.88</v>
      </c>
      <c r="F362" s="160">
        <v>174747.88</v>
      </c>
      <c r="G362" s="160">
        <v>30240</v>
      </c>
      <c r="H362" s="160">
        <v>0</v>
      </c>
      <c r="I362" s="161">
        <v>0</v>
      </c>
      <c r="J362" s="159">
        <v>257</v>
      </c>
      <c r="K362" s="160">
        <v>272588</v>
      </c>
      <c r="L362" s="160">
        <v>262268</v>
      </c>
      <c r="M362" s="160">
        <v>10320</v>
      </c>
      <c r="N362" s="160">
        <v>0</v>
      </c>
      <c r="O362" s="161">
        <v>0</v>
      </c>
      <c r="P362" s="159">
        <v>252</v>
      </c>
      <c r="Q362" s="160">
        <f t="shared" si="47"/>
        <v>306415</v>
      </c>
      <c r="R362" s="160">
        <v>306415</v>
      </c>
      <c r="S362" s="160">
        <v>0</v>
      </c>
      <c r="T362" s="160">
        <v>0</v>
      </c>
      <c r="U362" s="161">
        <v>0</v>
      </c>
      <c r="V362" s="129">
        <f t="shared" si="43"/>
        <v>38</v>
      </c>
      <c r="W362" s="130">
        <f t="shared" si="43"/>
        <v>101427.12</v>
      </c>
      <c r="X362" s="130">
        <f t="shared" si="44"/>
        <v>0</v>
      </c>
      <c r="Y362" s="131">
        <f t="shared" si="44"/>
        <v>0</v>
      </c>
      <c r="Z362" s="132">
        <f t="shared" si="45"/>
        <v>-5</v>
      </c>
      <c r="AA362" s="130">
        <f t="shared" si="45"/>
        <v>33827</v>
      </c>
      <c r="AB362" s="130">
        <f t="shared" si="46"/>
        <v>0</v>
      </c>
      <c r="AC362" s="131">
        <f t="shared" si="46"/>
        <v>0</v>
      </c>
    </row>
    <row r="363" spans="1:29" ht="12.75" customHeight="1" x14ac:dyDescent="0.2">
      <c r="A363" s="162" t="s">
        <v>264</v>
      </c>
      <c r="B363" s="157" t="s">
        <v>267</v>
      </c>
      <c r="C363" s="158" t="s">
        <v>108</v>
      </c>
      <c r="D363" s="159">
        <v>1590</v>
      </c>
      <c r="E363" s="160">
        <v>2491710.9</v>
      </c>
      <c r="F363" s="160">
        <v>2284350.9</v>
      </c>
      <c r="G363" s="160">
        <v>207360</v>
      </c>
      <c r="H363" s="160">
        <v>470</v>
      </c>
      <c r="I363" s="161">
        <v>6713217.3000000017</v>
      </c>
      <c r="J363" s="159">
        <v>1537</v>
      </c>
      <c r="K363" s="160">
        <v>2217883.63</v>
      </c>
      <c r="L363" s="160">
        <v>2146603.63</v>
      </c>
      <c r="M363" s="160">
        <v>71280</v>
      </c>
      <c r="N363" s="160">
        <v>0</v>
      </c>
      <c r="O363" s="161">
        <v>7605266.2799999984</v>
      </c>
      <c r="P363" s="159">
        <v>1557</v>
      </c>
      <c r="Q363" s="160">
        <f t="shared" si="47"/>
        <v>2415217.17</v>
      </c>
      <c r="R363" s="160">
        <v>2415217.17</v>
      </c>
      <c r="S363" s="160">
        <v>0</v>
      </c>
      <c r="T363" s="160">
        <v>0</v>
      </c>
      <c r="U363" s="161">
        <v>8262315.9299999997</v>
      </c>
      <c r="V363" s="129">
        <f t="shared" si="43"/>
        <v>-33</v>
      </c>
      <c r="W363" s="130">
        <f t="shared" si="43"/>
        <v>-76493.729999999981</v>
      </c>
      <c r="X363" s="130">
        <f t="shared" si="44"/>
        <v>-470</v>
      </c>
      <c r="Y363" s="131">
        <f t="shared" si="44"/>
        <v>1549098.629999998</v>
      </c>
      <c r="Z363" s="132">
        <f t="shared" si="45"/>
        <v>20</v>
      </c>
      <c r="AA363" s="130">
        <f t="shared" si="45"/>
        <v>197333.54000000004</v>
      </c>
      <c r="AB363" s="130">
        <f t="shared" si="46"/>
        <v>0</v>
      </c>
      <c r="AC363" s="131">
        <f t="shared" si="46"/>
        <v>657049.6500000013</v>
      </c>
    </row>
    <row r="364" spans="1:29" x14ac:dyDescent="0.2">
      <c r="A364" s="162" t="s">
        <v>264</v>
      </c>
      <c r="B364" s="157" t="s">
        <v>266</v>
      </c>
      <c r="C364" s="158" t="s">
        <v>265</v>
      </c>
      <c r="D364" s="159">
        <v>0</v>
      </c>
      <c r="E364" s="160">
        <v>395016</v>
      </c>
      <c r="F364" s="160">
        <v>378816</v>
      </c>
      <c r="G364" s="160">
        <v>16200</v>
      </c>
      <c r="H364" s="160">
        <v>0</v>
      </c>
      <c r="I364" s="161">
        <v>0</v>
      </c>
      <c r="J364" s="159">
        <v>0</v>
      </c>
      <c r="K364" s="160">
        <v>381782</v>
      </c>
      <c r="L364" s="160">
        <v>376382</v>
      </c>
      <c r="M364" s="160">
        <v>5400</v>
      </c>
      <c r="N364" s="160">
        <v>0</v>
      </c>
      <c r="O364" s="161">
        <v>0</v>
      </c>
      <c r="P364" s="159">
        <v>0</v>
      </c>
      <c r="Q364" s="160">
        <f t="shared" si="47"/>
        <v>426960</v>
      </c>
      <c r="R364" s="160">
        <v>426960</v>
      </c>
      <c r="S364" s="160">
        <v>0</v>
      </c>
      <c r="T364" s="160">
        <v>0</v>
      </c>
      <c r="U364" s="161">
        <v>0</v>
      </c>
      <c r="V364" s="129">
        <f t="shared" si="43"/>
        <v>0</v>
      </c>
      <c r="W364" s="130">
        <f t="shared" si="43"/>
        <v>31944</v>
      </c>
      <c r="X364" s="130">
        <f t="shared" si="44"/>
        <v>0</v>
      </c>
      <c r="Y364" s="131">
        <f t="shared" si="44"/>
        <v>0</v>
      </c>
      <c r="Z364" s="132">
        <f t="shared" si="45"/>
        <v>0</v>
      </c>
      <c r="AA364" s="130">
        <f t="shared" si="45"/>
        <v>45178</v>
      </c>
      <c r="AB364" s="130">
        <f t="shared" si="46"/>
        <v>0</v>
      </c>
      <c r="AC364" s="131">
        <f t="shared" si="46"/>
        <v>0</v>
      </c>
    </row>
    <row r="365" spans="1:29" s="108" customFormat="1" x14ac:dyDescent="0.2">
      <c r="A365" s="162" t="s">
        <v>264</v>
      </c>
      <c r="B365" s="157" t="s">
        <v>263</v>
      </c>
      <c r="C365" s="158" t="s">
        <v>150</v>
      </c>
      <c r="D365" s="159">
        <v>835</v>
      </c>
      <c r="E365" s="160">
        <v>746482.6</v>
      </c>
      <c r="F365" s="160">
        <v>638842.6</v>
      </c>
      <c r="G365" s="160">
        <v>107640</v>
      </c>
      <c r="H365" s="160">
        <v>0</v>
      </c>
      <c r="I365" s="161">
        <v>0</v>
      </c>
      <c r="J365" s="159">
        <v>778</v>
      </c>
      <c r="K365" s="160">
        <v>790737.58999999985</v>
      </c>
      <c r="L365" s="160">
        <v>755217.58999999985</v>
      </c>
      <c r="M365" s="160">
        <v>35520</v>
      </c>
      <c r="N365" s="160">
        <v>0</v>
      </c>
      <c r="O365" s="161">
        <v>0</v>
      </c>
      <c r="P365" s="159">
        <v>754</v>
      </c>
      <c r="Q365" s="160">
        <f t="shared" si="47"/>
        <v>804669.24000000022</v>
      </c>
      <c r="R365" s="160">
        <v>804669.24000000022</v>
      </c>
      <c r="S365" s="160">
        <v>0</v>
      </c>
      <c r="T365" s="160">
        <v>0</v>
      </c>
      <c r="U365" s="161">
        <v>0</v>
      </c>
      <c r="V365" s="129">
        <f t="shared" si="43"/>
        <v>-81</v>
      </c>
      <c r="W365" s="130">
        <f t="shared" si="43"/>
        <v>58186.640000000247</v>
      </c>
      <c r="X365" s="130">
        <f t="shared" si="44"/>
        <v>0</v>
      </c>
      <c r="Y365" s="131">
        <f t="shared" si="44"/>
        <v>0</v>
      </c>
      <c r="Z365" s="132">
        <f t="shared" si="45"/>
        <v>-24</v>
      </c>
      <c r="AA365" s="130">
        <f t="shared" si="45"/>
        <v>13931.650000000373</v>
      </c>
      <c r="AB365" s="130">
        <f t="shared" si="46"/>
        <v>0</v>
      </c>
      <c r="AC365" s="131">
        <f t="shared" si="46"/>
        <v>0</v>
      </c>
    </row>
    <row r="366" spans="1:29" x14ac:dyDescent="0.2">
      <c r="A366" s="162" t="s">
        <v>256</v>
      </c>
      <c r="B366" s="163" t="s">
        <v>262</v>
      </c>
      <c r="C366" s="158" t="s">
        <v>261</v>
      </c>
      <c r="D366" s="159">
        <v>1050</v>
      </c>
      <c r="E366" s="160">
        <v>927907.3</v>
      </c>
      <c r="F366" s="160">
        <v>786787.3</v>
      </c>
      <c r="G366" s="160">
        <v>141120</v>
      </c>
      <c r="H366" s="160">
        <v>0</v>
      </c>
      <c r="I366" s="161">
        <v>0</v>
      </c>
      <c r="J366" s="159">
        <v>966</v>
      </c>
      <c r="K366" s="160">
        <v>881845</v>
      </c>
      <c r="L366" s="160">
        <v>833845</v>
      </c>
      <c r="M366" s="160">
        <v>48000</v>
      </c>
      <c r="N366" s="160">
        <v>0</v>
      </c>
      <c r="O366" s="161">
        <v>0</v>
      </c>
      <c r="P366" s="159">
        <v>1114</v>
      </c>
      <c r="Q366" s="160">
        <f t="shared" si="47"/>
        <v>984457</v>
      </c>
      <c r="R366" s="160">
        <v>984457</v>
      </c>
      <c r="S366" s="160">
        <v>0</v>
      </c>
      <c r="T366" s="160">
        <v>0</v>
      </c>
      <c r="U366" s="161">
        <v>0</v>
      </c>
      <c r="V366" s="129">
        <f t="shared" si="43"/>
        <v>64</v>
      </c>
      <c r="W366" s="130">
        <f t="shared" si="43"/>
        <v>56549.699999999953</v>
      </c>
      <c r="X366" s="130">
        <f t="shared" si="44"/>
        <v>0</v>
      </c>
      <c r="Y366" s="131">
        <f t="shared" si="44"/>
        <v>0</v>
      </c>
      <c r="Z366" s="132">
        <f t="shared" si="45"/>
        <v>148</v>
      </c>
      <c r="AA366" s="130">
        <f t="shared" si="45"/>
        <v>102612</v>
      </c>
      <c r="AB366" s="130">
        <f t="shared" si="46"/>
        <v>0</v>
      </c>
      <c r="AC366" s="131">
        <f t="shared" si="46"/>
        <v>0</v>
      </c>
    </row>
    <row r="367" spans="1:29" x14ac:dyDescent="0.2">
      <c r="A367" s="162" t="s">
        <v>256</v>
      </c>
      <c r="B367" s="163" t="s">
        <v>260</v>
      </c>
      <c r="C367" s="158" t="s">
        <v>259</v>
      </c>
      <c r="D367" s="159">
        <v>755</v>
      </c>
      <c r="E367" s="160">
        <v>870355.39999999991</v>
      </c>
      <c r="F367" s="160">
        <v>754795.39999999991</v>
      </c>
      <c r="G367" s="160">
        <v>115560</v>
      </c>
      <c r="H367" s="160">
        <v>15491</v>
      </c>
      <c r="I367" s="161">
        <v>0</v>
      </c>
      <c r="J367" s="159">
        <v>744</v>
      </c>
      <c r="K367" s="160">
        <v>870247.7</v>
      </c>
      <c r="L367" s="160">
        <v>830407.7</v>
      </c>
      <c r="M367" s="160">
        <v>39840</v>
      </c>
      <c r="N367" s="160">
        <v>31642</v>
      </c>
      <c r="O367" s="161">
        <v>0</v>
      </c>
      <c r="P367" s="159">
        <v>776</v>
      </c>
      <c r="Q367" s="160">
        <f t="shared" si="47"/>
        <v>935160.49000000011</v>
      </c>
      <c r="R367" s="160">
        <v>935160.49000000011</v>
      </c>
      <c r="S367" s="160">
        <v>0</v>
      </c>
      <c r="T367" s="160">
        <v>20564</v>
      </c>
      <c r="U367" s="161">
        <v>0</v>
      </c>
      <c r="V367" s="129">
        <f t="shared" si="43"/>
        <v>21</v>
      </c>
      <c r="W367" s="130">
        <f t="shared" si="43"/>
        <v>64805.0900000002</v>
      </c>
      <c r="X367" s="130">
        <f t="shared" si="44"/>
        <v>5073</v>
      </c>
      <c r="Y367" s="131">
        <f t="shared" si="44"/>
        <v>0</v>
      </c>
      <c r="Z367" s="132">
        <f t="shared" si="45"/>
        <v>32</v>
      </c>
      <c r="AA367" s="130">
        <f t="shared" si="45"/>
        <v>64912.790000000154</v>
      </c>
      <c r="AB367" s="130">
        <f t="shared" si="46"/>
        <v>-11078</v>
      </c>
      <c r="AC367" s="131">
        <f t="shared" si="46"/>
        <v>0</v>
      </c>
    </row>
    <row r="368" spans="1:29" ht="12.75" customHeight="1" x14ac:dyDescent="0.2">
      <c r="A368" s="162" t="s">
        <v>256</v>
      </c>
      <c r="B368" s="163" t="s">
        <v>258</v>
      </c>
      <c r="C368" s="158" t="s">
        <v>257</v>
      </c>
      <c r="D368" s="159">
        <v>2400</v>
      </c>
      <c r="E368" s="160">
        <v>3575897.4</v>
      </c>
      <c r="F368" s="160">
        <v>3175217.4</v>
      </c>
      <c r="G368" s="160">
        <v>400680</v>
      </c>
      <c r="H368" s="160">
        <v>62275</v>
      </c>
      <c r="I368" s="161">
        <v>0</v>
      </c>
      <c r="J368" s="159">
        <v>2412</v>
      </c>
      <c r="K368" s="160">
        <v>3307963.2700000005</v>
      </c>
      <c r="L368" s="160">
        <v>3173203.2700000005</v>
      </c>
      <c r="M368" s="160">
        <v>134760</v>
      </c>
      <c r="N368" s="160">
        <v>60049</v>
      </c>
      <c r="O368" s="161">
        <v>0</v>
      </c>
      <c r="P368" s="159">
        <v>2624</v>
      </c>
      <c r="Q368" s="160">
        <f t="shared" si="47"/>
        <v>3559486.3100000005</v>
      </c>
      <c r="R368" s="160">
        <v>3559486.3100000005</v>
      </c>
      <c r="S368" s="160">
        <v>0</v>
      </c>
      <c r="T368" s="160">
        <v>56825</v>
      </c>
      <c r="U368" s="161">
        <v>0</v>
      </c>
      <c r="V368" s="129">
        <f t="shared" si="43"/>
        <v>224</v>
      </c>
      <c r="W368" s="130">
        <f t="shared" si="43"/>
        <v>-16411.089999999385</v>
      </c>
      <c r="X368" s="130">
        <f t="shared" si="44"/>
        <v>-5450</v>
      </c>
      <c r="Y368" s="131">
        <f t="shared" si="44"/>
        <v>0</v>
      </c>
      <c r="Z368" s="132">
        <f t="shared" si="45"/>
        <v>212</v>
      </c>
      <c r="AA368" s="130">
        <f t="shared" si="45"/>
        <v>251523.04000000004</v>
      </c>
      <c r="AB368" s="130">
        <f t="shared" si="46"/>
        <v>-3224</v>
      </c>
      <c r="AC368" s="131">
        <f t="shared" si="46"/>
        <v>0</v>
      </c>
    </row>
    <row r="369" spans="1:29" s="108" customFormat="1" x14ac:dyDescent="0.2">
      <c r="A369" s="162" t="s">
        <v>256</v>
      </c>
      <c r="B369" s="163" t="s">
        <v>255</v>
      </c>
      <c r="C369" s="158" t="s">
        <v>254</v>
      </c>
      <c r="D369" s="159">
        <v>192</v>
      </c>
      <c r="E369" s="160">
        <v>377308</v>
      </c>
      <c r="F369" s="160">
        <v>348868</v>
      </c>
      <c r="G369" s="160">
        <v>28440</v>
      </c>
      <c r="H369" s="160">
        <v>0</v>
      </c>
      <c r="I369" s="161">
        <v>0</v>
      </c>
      <c r="J369" s="159">
        <v>216</v>
      </c>
      <c r="K369" s="160">
        <v>336170.39999999997</v>
      </c>
      <c r="L369" s="160">
        <v>326090.39999999997</v>
      </c>
      <c r="M369" s="160">
        <v>10080</v>
      </c>
      <c r="N369" s="160">
        <v>0</v>
      </c>
      <c r="O369" s="161">
        <v>0</v>
      </c>
      <c r="P369" s="159">
        <v>157</v>
      </c>
      <c r="Q369" s="160">
        <f t="shared" si="47"/>
        <v>347340</v>
      </c>
      <c r="R369" s="160">
        <v>347340</v>
      </c>
      <c r="S369" s="160">
        <v>0</v>
      </c>
      <c r="T369" s="160">
        <v>0</v>
      </c>
      <c r="U369" s="161">
        <v>0</v>
      </c>
      <c r="V369" s="129">
        <f t="shared" si="43"/>
        <v>-35</v>
      </c>
      <c r="W369" s="130">
        <f t="shared" si="43"/>
        <v>-29968</v>
      </c>
      <c r="X369" s="130">
        <f t="shared" si="44"/>
        <v>0</v>
      </c>
      <c r="Y369" s="131">
        <f t="shared" si="44"/>
        <v>0</v>
      </c>
      <c r="Z369" s="132">
        <f t="shared" si="45"/>
        <v>-59</v>
      </c>
      <c r="AA369" s="130">
        <f t="shared" si="45"/>
        <v>11169.600000000035</v>
      </c>
      <c r="AB369" s="130">
        <f t="shared" si="46"/>
        <v>0</v>
      </c>
      <c r="AC369" s="131">
        <f t="shared" si="46"/>
        <v>0</v>
      </c>
    </row>
    <row r="370" spans="1:29" x14ac:dyDescent="0.2">
      <c r="A370" s="162" t="s">
        <v>236</v>
      </c>
      <c r="B370" s="163" t="s">
        <v>253</v>
      </c>
      <c r="C370" s="158" t="s">
        <v>252</v>
      </c>
      <c r="D370" s="159">
        <v>753</v>
      </c>
      <c r="E370" s="160">
        <v>834254.55999999982</v>
      </c>
      <c r="F370" s="160">
        <v>693014.55999999982</v>
      </c>
      <c r="G370" s="160">
        <v>141240</v>
      </c>
      <c r="H370" s="160">
        <v>0</v>
      </c>
      <c r="I370" s="161">
        <v>0</v>
      </c>
      <c r="J370" s="159">
        <v>828</v>
      </c>
      <c r="K370" s="160">
        <v>780501.87999999989</v>
      </c>
      <c r="L370" s="160">
        <v>732501.87999999989</v>
      </c>
      <c r="M370" s="160">
        <v>48000</v>
      </c>
      <c r="N370" s="160">
        <v>0</v>
      </c>
      <c r="O370" s="161">
        <v>0</v>
      </c>
      <c r="P370" s="159">
        <v>774</v>
      </c>
      <c r="Q370" s="160">
        <f t="shared" si="47"/>
        <v>704900.04</v>
      </c>
      <c r="R370" s="160">
        <v>704900.04</v>
      </c>
      <c r="S370" s="160">
        <v>0</v>
      </c>
      <c r="T370" s="160">
        <v>0</v>
      </c>
      <c r="U370" s="161">
        <v>0</v>
      </c>
      <c r="V370" s="129">
        <f t="shared" si="43"/>
        <v>21</v>
      </c>
      <c r="W370" s="130">
        <f t="shared" si="43"/>
        <v>-129354.51999999979</v>
      </c>
      <c r="X370" s="130">
        <f t="shared" si="44"/>
        <v>0</v>
      </c>
      <c r="Y370" s="131">
        <f t="shared" si="44"/>
        <v>0</v>
      </c>
      <c r="Z370" s="132">
        <f t="shared" si="45"/>
        <v>-54</v>
      </c>
      <c r="AA370" s="130">
        <f t="shared" si="45"/>
        <v>-75601.839999999851</v>
      </c>
      <c r="AB370" s="130">
        <f t="shared" si="46"/>
        <v>0</v>
      </c>
      <c r="AC370" s="131">
        <f t="shared" si="46"/>
        <v>0</v>
      </c>
    </row>
    <row r="371" spans="1:29" x14ac:dyDescent="0.2">
      <c r="A371" s="162" t="s">
        <v>236</v>
      </c>
      <c r="B371" s="163" t="s">
        <v>251</v>
      </c>
      <c r="C371" s="158" t="s">
        <v>114</v>
      </c>
      <c r="D371" s="159">
        <v>556</v>
      </c>
      <c r="E371" s="160">
        <v>191367.3</v>
      </c>
      <c r="F371" s="160">
        <v>162207.29999999999</v>
      </c>
      <c r="G371" s="160">
        <v>29160</v>
      </c>
      <c r="H371" s="160">
        <v>0</v>
      </c>
      <c r="I371" s="161">
        <v>0</v>
      </c>
      <c r="J371" s="159">
        <v>408</v>
      </c>
      <c r="K371" s="160">
        <v>134803.28999999998</v>
      </c>
      <c r="L371" s="160">
        <v>125083.29</v>
      </c>
      <c r="M371" s="160">
        <v>9720</v>
      </c>
      <c r="N371" s="160">
        <v>0</v>
      </c>
      <c r="O371" s="161">
        <v>0</v>
      </c>
      <c r="P371" s="159">
        <v>476</v>
      </c>
      <c r="Q371" s="160">
        <f t="shared" si="47"/>
        <v>148289.81</v>
      </c>
      <c r="R371" s="160">
        <v>148289.81</v>
      </c>
      <c r="S371" s="160">
        <v>0</v>
      </c>
      <c r="T371" s="160">
        <v>0</v>
      </c>
      <c r="U371" s="161">
        <v>0</v>
      </c>
      <c r="V371" s="129">
        <f t="shared" si="43"/>
        <v>-80</v>
      </c>
      <c r="W371" s="130">
        <f t="shared" si="43"/>
        <v>-43077.489999999991</v>
      </c>
      <c r="X371" s="130">
        <f t="shared" si="44"/>
        <v>0</v>
      </c>
      <c r="Y371" s="131">
        <f t="shared" si="44"/>
        <v>0</v>
      </c>
      <c r="Z371" s="132">
        <f t="shared" si="45"/>
        <v>68</v>
      </c>
      <c r="AA371" s="130">
        <f t="shared" si="45"/>
        <v>13486.520000000019</v>
      </c>
      <c r="AB371" s="130">
        <f t="shared" si="46"/>
        <v>0</v>
      </c>
      <c r="AC371" s="131">
        <f t="shared" si="46"/>
        <v>0</v>
      </c>
    </row>
    <row r="372" spans="1:29" x14ac:dyDescent="0.2">
      <c r="A372" s="162" t="s">
        <v>236</v>
      </c>
      <c r="B372" s="163" t="s">
        <v>250</v>
      </c>
      <c r="C372" s="158" t="s">
        <v>249</v>
      </c>
      <c r="D372" s="159">
        <v>216</v>
      </c>
      <c r="E372" s="160">
        <v>97185.600000000006</v>
      </c>
      <c r="F372" s="160">
        <v>84585.600000000006</v>
      </c>
      <c r="G372" s="160">
        <v>12600</v>
      </c>
      <c r="H372" s="160">
        <v>0</v>
      </c>
      <c r="I372" s="161">
        <v>0</v>
      </c>
      <c r="J372" s="159">
        <v>383</v>
      </c>
      <c r="K372" s="160">
        <v>84858</v>
      </c>
      <c r="L372" s="160">
        <v>80898</v>
      </c>
      <c r="M372" s="160">
        <v>3960</v>
      </c>
      <c r="N372" s="160">
        <v>0</v>
      </c>
      <c r="O372" s="161">
        <v>0</v>
      </c>
      <c r="P372" s="159">
        <v>368</v>
      </c>
      <c r="Q372" s="160">
        <f t="shared" si="47"/>
        <v>76698</v>
      </c>
      <c r="R372" s="160">
        <v>76698</v>
      </c>
      <c r="S372" s="160">
        <v>0</v>
      </c>
      <c r="T372" s="160">
        <v>0</v>
      </c>
      <c r="U372" s="161">
        <v>0</v>
      </c>
      <c r="V372" s="129">
        <f t="shared" si="43"/>
        <v>152</v>
      </c>
      <c r="W372" s="130">
        <f t="shared" si="43"/>
        <v>-20487.600000000006</v>
      </c>
      <c r="X372" s="130">
        <f t="shared" si="44"/>
        <v>0</v>
      </c>
      <c r="Y372" s="131">
        <f t="shared" si="44"/>
        <v>0</v>
      </c>
      <c r="Z372" s="132">
        <f t="shared" si="45"/>
        <v>-15</v>
      </c>
      <c r="AA372" s="130">
        <f t="shared" si="45"/>
        <v>-8160</v>
      </c>
      <c r="AB372" s="130">
        <f t="shared" si="46"/>
        <v>0</v>
      </c>
      <c r="AC372" s="131">
        <f t="shared" si="46"/>
        <v>0</v>
      </c>
    </row>
    <row r="373" spans="1:29" x14ac:dyDescent="0.2">
      <c r="A373" s="162" t="s">
        <v>236</v>
      </c>
      <c r="B373" s="163" t="s">
        <v>248</v>
      </c>
      <c r="C373" s="158" t="s">
        <v>247</v>
      </c>
      <c r="D373" s="159">
        <v>1834</v>
      </c>
      <c r="E373" s="160">
        <v>1930905.4000000004</v>
      </c>
      <c r="F373" s="160">
        <v>1784865.4000000004</v>
      </c>
      <c r="G373" s="160">
        <v>146040</v>
      </c>
      <c r="H373" s="160">
        <v>0</v>
      </c>
      <c r="I373" s="161">
        <v>0</v>
      </c>
      <c r="J373" s="159">
        <v>1510</v>
      </c>
      <c r="K373" s="160">
        <v>1869463.71</v>
      </c>
      <c r="L373" s="160">
        <v>1826743.71</v>
      </c>
      <c r="M373" s="160">
        <v>42720</v>
      </c>
      <c r="N373" s="160">
        <v>0</v>
      </c>
      <c r="O373" s="161">
        <v>0</v>
      </c>
      <c r="P373" s="159">
        <v>1388</v>
      </c>
      <c r="Q373" s="160">
        <f t="shared" si="47"/>
        <v>1853614.37</v>
      </c>
      <c r="R373" s="160">
        <v>1853614.37</v>
      </c>
      <c r="S373" s="160">
        <v>0</v>
      </c>
      <c r="T373" s="160">
        <v>0</v>
      </c>
      <c r="U373" s="161">
        <v>0</v>
      </c>
      <c r="V373" s="129">
        <f t="shared" si="43"/>
        <v>-446</v>
      </c>
      <c r="W373" s="130">
        <f t="shared" si="43"/>
        <v>-77291.030000000261</v>
      </c>
      <c r="X373" s="130">
        <f t="shared" si="44"/>
        <v>0</v>
      </c>
      <c r="Y373" s="131">
        <f t="shared" si="44"/>
        <v>0</v>
      </c>
      <c r="Z373" s="132">
        <f t="shared" si="45"/>
        <v>-122</v>
      </c>
      <c r="AA373" s="130">
        <f t="shared" si="45"/>
        <v>-15849.339999999851</v>
      </c>
      <c r="AB373" s="130">
        <f t="shared" si="46"/>
        <v>0</v>
      </c>
      <c r="AC373" s="131">
        <f t="shared" si="46"/>
        <v>0</v>
      </c>
    </row>
    <row r="374" spans="1:29" x14ac:dyDescent="0.2">
      <c r="A374" s="162" t="s">
        <v>236</v>
      </c>
      <c r="B374" s="163" t="s">
        <v>246</v>
      </c>
      <c r="C374" s="158" t="s">
        <v>123</v>
      </c>
      <c r="D374" s="159">
        <v>54</v>
      </c>
      <c r="E374" s="160">
        <v>59681.8</v>
      </c>
      <c r="F374" s="160">
        <v>42041.8</v>
      </c>
      <c r="G374" s="160">
        <v>17640</v>
      </c>
      <c r="H374" s="160">
        <v>0</v>
      </c>
      <c r="I374" s="161">
        <v>0</v>
      </c>
      <c r="J374" s="159">
        <v>59</v>
      </c>
      <c r="K374" s="160">
        <v>63472.3</v>
      </c>
      <c r="L374" s="160">
        <v>57712.3</v>
      </c>
      <c r="M374" s="160">
        <v>5760</v>
      </c>
      <c r="N374" s="160">
        <v>0</v>
      </c>
      <c r="O374" s="161">
        <v>0</v>
      </c>
      <c r="P374" s="159">
        <v>58</v>
      </c>
      <c r="Q374" s="160">
        <f t="shared" si="47"/>
        <v>75400</v>
      </c>
      <c r="R374" s="160">
        <v>75400</v>
      </c>
      <c r="S374" s="160">
        <v>0</v>
      </c>
      <c r="T374" s="160">
        <v>0</v>
      </c>
      <c r="U374" s="161">
        <v>0</v>
      </c>
      <c r="V374" s="129">
        <f t="shared" si="43"/>
        <v>4</v>
      </c>
      <c r="W374" s="130">
        <f t="shared" si="43"/>
        <v>15718.199999999997</v>
      </c>
      <c r="X374" s="130">
        <f t="shared" si="44"/>
        <v>0</v>
      </c>
      <c r="Y374" s="131">
        <f t="shared" si="44"/>
        <v>0</v>
      </c>
      <c r="Z374" s="132">
        <f t="shared" si="45"/>
        <v>-1</v>
      </c>
      <c r="AA374" s="130">
        <f t="shared" si="45"/>
        <v>11927.699999999997</v>
      </c>
      <c r="AB374" s="130">
        <f t="shared" si="46"/>
        <v>0</v>
      </c>
      <c r="AC374" s="131">
        <f t="shared" si="46"/>
        <v>0</v>
      </c>
    </row>
    <row r="375" spans="1:29" x14ac:dyDescent="0.2">
      <c r="A375" s="162" t="s">
        <v>236</v>
      </c>
      <c r="B375" s="163" t="s">
        <v>245</v>
      </c>
      <c r="C375" s="158" t="s">
        <v>244</v>
      </c>
      <c r="D375" s="159">
        <v>872</v>
      </c>
      <c r="E375" s="160">
        <v>967816.79999999981</v>
      </c>
      <c r="F375" s="160">
        <v>832936.79999999981</v>
      </c>
      <c r="G375" s="160">
        <v>134880</v>
      </c>
      <c r="H375" s="160">
        <v>0</v>
      </c>
      <c r="I375" s="161">
        <v>0</v>
      </c>
      <c r="J375" s="159">
        <v>657</v>
      </c>
      <c r="K375" s="160">
        <v>785344.90999999992</v>
      </c>
      <c r="L375" s="160">
        <v>739744.90999999992</v>
      </c>
      <c r="M375" s="160">
        <v>45600</v>
      </c>
      <c r="N375" s="160">
        <v>0</v>
      </c>
      <c r="O375" s="161">
        <v>0</v>
      </c>
      <c r="P375" s="159">
        <v>754</v>
      </c>
      <c r="Q375" s="160">
        <f t="shared" si="47"/>
        <v>675542.44</v>
      </c>
      <c r="R375" s="160">
        <v>675542.44</v>
      </c>
      <c r="S375" s="160">
        <v>0</v>
      </c>
      <c r="T375" s="160">
        <v>0</v>
      </c>
      <c r="U375" s="161">
        <v>0</v>
      </c>
      <c r="V375" s="129">
        <f t="shared" si="43"/>
        <v>-118</v>
      </c>
      <c r="W375" s="130">
        <f t="shared" si="43"/>
        <v>-292274.35999999987</v>
      </c>
      <c r="X375" s="130">
        <f t="shared" si="44"/>
        <v>0</v>
      </c>
      <c r="Y375" s="131">
        <f t="shared" si="44"/>
        <v>0</v>
      </c>
      <c r="Z375" s="132">
        <f t="shared" si="45"/>
        <v>97</v>
      </c>
      <c r="AA375" s="130">
        <f t="shared" si="45"/>
        <v>-109802.46999999997</v>
      </c>
      <c r="AB375" s="130">
        <f t="shared" si="46"/>
        <v>0</v>
      </c>
      <c r="AC375" s="131">
        <f t="shared" si="46"/>
        <v>0</v>
      </c>
    </row>
    <row r="376" spans="1:29" ht="12.75" customHeight="1" x14ac:dyDescent="0.2">
      <c r="A376" s="162" t="s">
        <v>236</v>
      </c>
      <c r="B376" s="163" t="s">
        <v>243</v>
      </c>
      <c r="C376" s="158" t="s">
        <v>242</v>
      </c>
      <c r="D376" s="159">
        <v>0</v>
      </c>
      <c r="E376" s="160">
        <v>83799</v>
      </c>
      <c r="F376" s="160">
        <v>83799</v>
      </c>
      <c r="G376" s="160">
        <v>0</v>
      </c>
      <c r="H376" s="160">
        <v>0</v>
      </c>
      <c r="I376" s="161">
        <v>0</v>
      </c>
      <c r="J376" s="159">
        <v>0</v>
      </c>
      <c r="K376" s="160">
        <v>93774</v>
      </c>
      <c r="L376" s="160">
        <v>93774</v>
      </c>
      <c r="M376" s="160">
        <v>0</v>
      </c>
      <c r="N376" s="160">
        <v>0</v>
      </c>
      <c r="O376" s="161">
        <v>0</v>
      </c>
      <c r="P376" s="159">
        <v>0</v>
      </c>
      <c r="Q376" s="160">
        <f t="shared" si="47"/>
        <v>98335</v>
      </c>
      <c r="R376" s="160">
        <v>98335</v>
      </c>
      <c r="S376" s="160">
        <v>0</v>
      </c>
      <c r="T376" s="160">
        <v>0</v>
      </c>
      <c r="U376" s="161">
        <v>0</v>
      </c>
      <c r="V376" s="129">
        <f t="shared" si="43"/>
        <v>0</v>
      </c>
      <c r="W376" s="130">
        <f t="shared" si="43"/>
        <v>14536</v>
      </c>
      <c r="X376" s="130">
        <f t="shared" si="44"/>
        <v>0</v>
      </c>
      <c r="Y376" s="131">
        <f t="shared" si="44"/>
        <v>0</v>
      </c>
      <c r="Z376" s="132">
        <f t="shared" si="45"/>
        <v>0</v>
      </c>
      <c r="AA376" s="130">
        <f t="shared" si="45"/>
        <v>4561</v>
      </c>
      <c r="AB376" s="130">
        <f t="shared" si="46"/>
        <v>0</v>
      </c>
      <c r="AC376" s="131">
        <f t="shared" si="46"/>
        <v>0</v>
      </c>
    </row>
    <row r="377" spans="1:29" x14ac:dyDescent="0.2">
      <c r="A377" s="162" t="s">
        <v>236</v>
      </c>
      <c r="B377" s="163" t="s">
        <v>241</v>
      </c>
      <c r="C377" s="158" t="s">
        <v>240</v>
      </c>
      <c r="D377" s="159">
        <v>4694</v>
      </c>
      <c r="E377" s="160">
        <v>6177698.3600000013</v>
      </c>
      <c r="F377" s="160">
        <v>5605418.3600000013</v>
      </c>
      <c r="G377" s="160">
        <v>572280</v>
      </c>
      <c r="H377" s="160">
        <v>36676</v>
      </c>
      <c r="I377" s="161">
        <v>0</v>
      </c>
      <c r="J377" s="159">
        <v>4790</v>
      </c>
      <c r="K377" s="160">
        <v>6517871.0399999991</v>
      </c>
      <c r="L377" s="160">
        <v>6330311.0399999991</v>
      </c>
      <c r="M377" s="160">
        <v>187560</v>
      </c>
      <c r="N377" s="160">
        <v>27406</v>
      </c>
      <c r="O377" s="161">
        <v>0</v>
      </c>
      <c r="P377" s="159">
        <v>4868</v>
      </c>
      <c r="Q377" s="160">
        <f t="shared" si="47"/>
        <v>7146053.0999999996</v>
      </c>
      <c r="R377" s="160">
        <v>7146053.0999999996</v>
      </c>
      <c r="S377" s="160">
        <v>0</v>
      </c>
      <c r="T377" s="160">
        <v>44333</v>
      </c>
      <c r="U377" s="161">
        <v>0</v>
      </c>
      <c r="V377" s="129">
        <f t="shared" si="43"/>
        <v>174</v>
      </c>
      <c r="W377" s="130">
        <f t="shared" si="43"/>
        <v>968354.73999999836</v>
      </c>
      <c r="X377" s="130">
        <f t="shared" si="44"/>
        <v>7657</v>
      </c>
      <c r="Y377" s="131">
        <f t="shared" si="44"/>
        <v>0</v>
      </c>
      <c r="Z377" s="132">
        <f t="shared" si="45"/>
        <v>78</v>
      </c>
      <c r="AA377" s="130">
        <f t="shared" si="45"/>
        <v>628182.06000000052</v>
      </c>
      <c r="AB377" s="130">
        <f t="shared" si="46"/>
        <v>16927</v>
      </c>
      <c r="AC377" s="131">
        <f t="shared" si="46"/>
        <v>0</v>
      </c>
    </row>
    <row r="378" spans="1:29" x14ac:dyDescent="0.2">
      <c r="A378" s="162" t="s">
        <v>236</v>
      </c>
      <c r="B378" s="163" t="s">
        <v>239</v>
      </c>
      <c r="C378" s="158" t="s">
        <v>238</v>
      </c>
      <c r="D378" s="159">
        <v>450</v>
      </c>
      <c r="E378" s="160">
        <v>482244.7</v>
      </c>
      <c r="F378" s="160">
        <v>435084.7</v>
      </c>
      <c r="G378" s="160">
        <v>47160</v>
      </c>
      <c r="H378" s="160">
        <v>0</v>
      </c>
      <c r="I378" s="161">
        <v>0</v>
      </c>
      <c r="J378" s="159">
        <v>454</v>
      </c>
      <c r="K378" s="160">
        <v>496349.33999999997</v>
      </c>
      <c r="L378" s="160">
        <v>482789.33999999997</v>
      </c>
      <c r="M378" s="160">
        <v>13560</v>
      </c>
      <c r="N378" s="160">
        <v>0</v>
      </c>
      <c r="O378" s="161">
        <v>0</v>
      </c>
      <c r="P378" s="159">
        <v>446</v>
      </c>
      <c r="Q378" s="160">
        <f t="shared" si="47"/>
        <v>490977.79</v>
      </c>
      <c r="R378" s="160">
        <v>490977.79</v>
      </c>
      <c r="S378" s="160">
        <v>0</v>
      </c>
      <c r="T378" s="160">
        <v>0</v>
      </c>
      <c r="U378" s="161">
        <v>0</v>
      </c>
      <c r="V378" s="129">
        <f t="shared" si="43"/>
        <v>-4</v>
      </c>
      <c r="W378" s="130">
        <f t="shared" si="43"/>
        <v>8733.0899999999674</v>
      </c>
      <c r="X378" s="130">
        <f t="shared" si="44"/>
        <v>0</v>
      </c>
      <c r="Y378" s="131">
        <f t="shared" si="44"/>
        <v>0</v>
      </c>
      <c r="Z378" s="132">
        <f t="shared" si="45"/>
        <v>-8</v>
      </c>
      <c r="AA378" s="130">
        <f t="shared" si="45"/>
        <v>-5371.5499999999884</v>
      </c>
      <c r="AB378" s="130">
        <f t="shared" si="46"/>
        <v>0</v>
      </c>
      <c r="AC378" s="131">
        <f t="shared" si="46"/>
        <v>0</v>
      </c>
    </row>
    <row r="379" spans="1:29" ht="12.75" customHeight="1" x14ac:dyDescent="0.2">
      <c r="A379" s="162" t="s">
        <v>236</v>
      </c>
      <c r="B379" s="163" t="s">
        <v>237</v>
      </c>
      <c r="C379" s="158" t="s">
        <v>125</v>
      </c>
      <c r="D379" s="159">
        <v>440</v>
      </c>
      <c r="E379" s="160">
        <v>377865.5</v>
      </c>
      <c r="F379" s="160">
        <v>333945.5</v>
      </c>
      <c r="G379" s="160">
        <v>43920</v>
      </c>
      <c r="H379" s="160">
        <v>0</v>
      </c>
      <c r="I379" s="161">
        <v>0</v>
      </c>
      <c r="J379" s="159">
        <v>488</v>
      </c>
      <c r="K379" s="160">
        <v>398131.48</v>
      </c>
      <c r="L379" s="160">
        <v>383491.48</v>
      </c>
      <c r="M379" s="160">
        <v>14640</v>
      </c>
      <c r="N379" s="160">
        <v>0</v>
      </c>
      <c r="O379" s="161">
        <v>0</v>
      </c>
      <c r="P379" s="159">
        <v>457</v>
      </c>
      <c r="Q379" s="160">
        <f t="shared" si="47"/>
        <v>458292.31999999995</v>
      </c>
      <c r="R379" s="160">
        <v>458292.31999999995</v>
      </c>
      <c r="S379" s="160">
        <v>0</v>
      </c>
      <c r="T379" s="160">
        <v>0</v>
      </c>
      <c r="U379" s="161">
        <v>0</v>
      </c>
      <c r="V379" s="129">
        <f t="shared" si="43"/>
        <v>17</v>
      </c>
      <c r="W379" s="130">
        <f t="shared" si="43"/>
        <v>80426.819999999949</v>
      </c>
      <c r="X379" s="130">
        <f t="shared" si="44"/>
        <v>0</v>
      </c>
      <c r="Y379" s="131">
        <f t="shared" si="44"/>
        <v>0</v>
      </c>
      <c r="Z379" s="132">
        <f t="shared" si="45"/>
        <v>-31</v>
      </c>
      <c r="AA379" s="130">
        <f t="shared" si="45"/>
        <v>60160.839999999967</v>
      </c>
      <c r="AB379" s="130">
        <f t="shared" si="46"/>
        <v>0</v>
      </c>
      <c r="AC379" s="131">
        <f t="shared" si="46"/>
        <v>0</v>
      </c>
    </row>
    <row r="380" spans="1:29" s="108" customFormat="1" x14ac:dyDescent="0.2">
      <c r="A380" s="162" t="s">
        <v>236</v>
      </c>
      <c r="B380" s="163" t="s">
        <v>235</v>
      </c>
      <c r="C380" s="158" t="s">
        <v>124</v>
      </c>
      <c r="D380" s="159">
        <v>569</v>
      </c>
      <c r="E380" s="160">
        <v>621144.91999999993</v>
      </c>
      <c r="F380" s="160">
        <v>548784.91999999993</v>
      </c>
      <c r="G380" s="160">
        <v>72360</v>
      </c>
      <c r="H380" s="160">
        <v>0</v>
      </c>
      <c r="I380" s="161">
        <v>1907931.6800000002</v>
      </c>
      <c r="J380" s="159">
        <v>567</v>
      </c>
      <c r="K380" s="160">
        <v>591920.1</v>
      </c>
      <c r="L380" s="160">
        <v>566720.1</v>
      </c>
      <c r="M380" s="160">
        <v>25200</v>
      </c>
      <c r="N380" s="160">
        <v>0</v>
      </c>
      <c r="O380" s="161">
        <v>2245823.1800000002</v>
      </c>
      <c r="P380" s="159">
        <v>702</v>
      </c>
      <c r="Q380" s="160">
        <f t="shared" si="47"/>
        <v>657816</v>
      </c>
      <c r="R380" s="160">
        <v>657816</v>
      </c>
      <c r="S380" s="160">
        <v>0</v>
      </c>
      <c r="T380" s="160">
        <v>0</v>
      </c>
      <c r="U380" s="161">
        <v>2356868.46</v>
      </c>
      <c r="V380" s="129">
        <f t="shared" si="43"/>
        <v>133</v>
      </c>
      <c r="W380" s="130">
        <f t="shared" si="43"/>
        <v>36671.080000000075</v>
      </c>
      <c r="X380" s="130">
        <f t="shared" si="44"/>
        <v>0</v>
      </c>
      <c r="Y380" s="131">
        <f t="shared" si="44"/>
        <v>448936.7799999998</v>
      </c>
      <c r="Z380" s="132">
        <f t="shared" si="45"/>
        <v>135</v>
      </c>
      <c r="AA380" s="130">
        <f t="shared" si="45"/>
        <v>65895.900000000023</v>
      </c>
      <c r="AB380" s="130">
        <f t="shared" si="46"/>
        <v>0</v>
      </c>
      <c r="AC380" s="131">
        <f t="shared" si="46"/>
        <v>111045.2799999998</v>
      </c>
    </row>
    <row r="381" spans="1:29" x14ac:dyDescent="0.2">
      <c r="A381" s="162" t="s">
        <v>224</v>
      </c>
      <c r="B381" s="163" t="s">
        <v>234</v>
      </c>
      <c r="C381" s="158" t="s">
        <v>233</v>
      </c>
      <c r="D381" s="159">
        <v>254</v>
      </c>
      <c r="E381" s="160">
        <v>228313.90000000002</v>
      </c>
      <c r="F381" s="160">
        <v>184513.90000000002</v>
      </c>
      <c r="G381" s="160">
        <v>43800</v>
      </c>
      <c r="H381" s="160">
        <v>0</v>
      </c>
      <c r="I381" s="161">
        <v>0</v>
      </c>
      <c r="J381" s="159">
        <v>241</v>
      </c>
      <c r="K381" s="160">
        <v>203483</v>
      </c>
      <c r="L381" s="160">
        <v>189443</v>
      </c>
      <c r="M381" s="160">
        <v>14040</v>
      </c>
      <c r="N381" s="160">
        <v>0</v>
      </c>
      <c r="O381" s="161">
        <v>0</v>
      </c>
      <c r="P381" s="159">
        <v>242</v>
      </c>
      <c r="Q381" s="160">
        <f t="shared" si="47"/>
        <v>186984.71999999997</v>
      </c>
      <c r="R381" s="160">
        <v>186984.71999999997</v>
      </c>
      <c r="S381" s="160">
        <v>0</v>
      </c>
      <c r="T381" s="160">
        <v>0</v>
      </c>
      <c r="U381" s="161">
        <v>0</v>
      </c>
      <c r="V381" s="129">
        <f t="shared" si="43"/>
        <v>-12</v>
      </c>
      <c r="W381" s="130">
        <f t="shared" si="43"/>
        <v>-41329.180000000051</v>
      </c>
      <c r="X381" s="130">
        <f t="shared" si="44"/>
        <v>0</v>
      </c>
      <c r="Y381" s="131">
        <f t="shared" si="44"/>
        <v>0</v>
      </c>
      <c r="Z381" s="132">
        <f t="shared" si="45"/>
        <v>1</v>
      </c>
      <c r="AA381" s="130">
        <f t="shared" si="45"/>
        <v>-16498.280000000028</v>
      </c>
      <c r="AB381" s="130">
        <f t="shared" si="46"/>
        <v>0</v>
      </c>
      <c r="AC381" s="131">
        <f t="shared" si="46"/>
        <v>0</v>
      </c>
    </row>
    <row r="382" spans="1:29" x14ac:dyDescent="0.2">
      <c r="A382" s="162" t="s">
        <v>224</v>
      </c>
      <c r="B382" s="163" t="s">
        <v>232</v>
      </c>
      <c r="C382" s="158" t="s">
        <v>231</v>
      </c>
      <c r="D382" s="159">
        <v>0</v>
      </c>
      <c r="E382" s="160">
        <v>0</v>
      </c>
      <c r="F382" s="160">
        <v>0</v>
      </c>
      <c r="G382" s="160">
        <v>0</v>
      </c>
      <c r="H382" s="160">
        <v>0</v>
      </c>
      <c r="I382" s="161">
        <v>0</v>
      </c>
      <c r="J382" s="159">
        <v>0</v>
      </c>
      <c r="K382" s="160">
        <v>0</v>
      </c>
      <c r="L382" s="160">
        <v>0</v>
      </c>
      <c r="M382" s="160">
        <v>0</v>
      </c>
      <c r="N382" s="160">
        <v>0</v>
      </c>
      <c r="O382" s="161">
        <v>0</v>
      </c>
      <c r="P382" s="159">
        <v>0</v>
      </c>
      <c r="Q382" s="160">
        <f t="shared" ref="Q382:Q390" si="48">SUM(R382:S382)</f>
        <v>0</v>
      </c>
      <c r="R382" s="160">
        <v>0</v>
      </c>
      <c r="S382" s="160">
        <v>0</v>
      </c>
      <c r="T382" s="160">
        <v>0</v>
      </c>
      <c r="U382" s="161">
        <v>0</v>
      </c>
      <c r="V382" s="129">
        <f t="shared" si="43"/>
        <v>0</v>
      </c>
      <c r="W382" s="130">
        <f t="shared" si="43"/>
        <v>0</v>
      </c>
      <c r="X382" s="130">
        <f t="shared" si="44"/>
        <v>0</v>
      </c>
      <c r="Y382" s="131">
        <f t="shared" si="44"/>
        <v>0</v>
      </c>
      <c r="Z382" s="132">
        <f t="shared" si="45"/>
        <v>0</v>
      </c>
      <c r="AA382" s="130">
        <f t="shared" si="45"/>
        <v>0</v>
      </c>
      <c r="AB382" s="130">
        <f t="shared" si="46"/>
        <v>0</v>
      </c>
      <c r="AC382" s="131">
        <f t="shared" si="46"/>
        <v>0</v>
      </c>
    </row>
    <row r="383" spans="1:29" x14ac:dyDescent="0.2">
      <c r="A383" s="162" t="s">
        <v>224</v>
      </c>
      <c r="B383" s="163" t="s">
        <v>230</v>
      </c>
      <c r="C383" s="158" t="s">
        <v>229</v>
      </c>
      <c r="D383" s="159">
        <v>4072</v>
      </c>
      <c r="E383" s="160">
        <v>5368780.4799999995</v>
      </c>
      <c r="F383" s="160">
        <v>4805860.4799999995</v>
      </c>
      <c r="G383" s="160">
        <v>562920</v>
      </c>
      <c r="H383" s="160">
        <v>36158</v>
      </c>
      <c r="I383" s="161">
        <v>0</v>
      </c>
      <c r="J383" s="159">
        <v>4025</v>
      </c>
      <c r="K383" s="160">
        <v>4723764.37</v>
      </c>
      <c r="L383" s="160">
        <v>4533444.37</v>
      </c>
      <c r="M383" s="160">
        <v>190320</v>
      </c>
      <c r="N383" s="160">
        <v>95483</v>
      </c>
      <c r="O383" s="161">
        <v>0</v>
      </c>
      <c r="P383" s="159">
        <v>4163</v>
      </c>
      <c r="Q383" s="160">
        <f t="shared" si="48"/>
        <v>5399085.2700000005</v>
      </c>
      <c r="R383" s="160">
        <v>5399085.2700000005</v>
      </c>
      <c r="S383" s="160">
        <v>0</v>
      </c>
      <c r="T383" s="160">
        <v>168229</v>
      </c>
      <c r="U383" s="161">
        <v>0</v>
      </c>
      <c r="V383" s="129">
        <f t="shared" si="43"/>
        <v>91</v>
      </c>
      <c r="W383" s="130">
        <f t="shared" si="43"/>
        <v>30304.790000000969</v>
      </c>
      <c r="X383" s="130">
        <f t="shared" si="44"/>
        <v>132071</v>
      </c>
      <c r="Y383" s="131">
        <f t="shared" si="44"/>
        <v>0</v>
      </c>
      <c r="Z383" s="132">
        <f t="shared" si="45"/>
        <v>138</v>
      </c>
      <c r="AA383" s="130">
        <f t="shared" si="45"/>
        <v>675320.90000000037</v>
      </c>
      <c r="AB383" s="130">
        <f t="shared" si="46"/>
        <v>72746</v>
      </c>
      <c r="AC383" s="131">
        <f t="shared" si="46"/>
        <v>0</v>
      </c>
    </row>
    <row r="384" spans="1:29" ht="12.75" customHeight="1" x14ac:dyDescent="0.2">
      <c r="A384" s="162">
        <v>27</v>
      </c>
      <c r="B384" s="163" t="s">
        <v>228</v>
      </c>
      <c r="C384" s="158" t="s">
        <v>227</v>
      </c>
      <c r="D384" s="159">
        <v>422</v>
      </c>
      <c r="E384" s="160">
        <v>1086824.3</v>
      </c>
      <c r="F384" s="160">
        <v>1043144.3</v>
      </c>
      <c r="G384" s="160">
        <v>43680</v>
      </c>
      <c r="H384" s="160">
        <v>3270</v>
      </c>
      <c r="I384" s="161">
        <v>0</v>
      </c>
      <c r="J384" s="159">
        <v>553</v>
      </c>
      <c r="K384" s="160">
        <v>1183492</v>
      </c>
      <c r="L384" s="160">
        <v>1168132</v>
      </c>
      <c r="M384" s="160">
        <v>15360</v>
      </c>
      <c r="N384" s="160">
        <v>240</v>
      </c>
      <c r="O384" s="161">
        <v>0</v>
      </c>
      <c r="P384" s="159">
        <v>500</v>
      </c>
      <c r="Q384" s="160">
        <f t="shared" si="48"/>
        <v>1253209</v>
      </c>
      <c r="R384" s="160">
        <v>1253209</v>
      </c>
      <c r="S384" s="160">
        <v>0</v>
      </c>
      <c r="T384" s="160">
        <v>120</v>
      </c>
      <c r="U384" s="161">
        <v>0</v>
      </c>
      <c r="V384" s="129">
        <f t="shared" si="43"/>
        <v>78</v>
      </c>
      <c r="W384" s="130">
        <f t="shared" si="43"/>
        <v>166384.69999999995</v>
      </c>
      <c r="X384" s="130">
        <f t="shared" si="44"/>
        <v>-3150</v>
      </c>
      <c r="Y384" s="131">
        <f t="shared" si="44"/>
        <v>0</v>
      </c>
      <c r="Z384" s="132">
        <f t="shared" si="45"/>
        <v>-53</v>
      </c>
      <c r="AA384" s="130">
        <f t="shared" si="45"/>
        <v>69717</v>
      </c>
      <c r="AB384" s="130">
        <f t="shared" si="46"/>
        <v>-120</v>
      </c>
      <c r="AC384" s="131">
        <f t="shared" si="46"/>
        <v>0</v>
      </c>
    </row>
    <row r="385" spans="1:29" x14ac:dyDescent="0.2">
      <c r="A385" s="162" t="s">
        <v>224</v>
      </c>
      <c r="B385" s="163" t="s">
        <v>226</v>
      </c>
      <c r="C385" s="158" t="s">
        <v>225</v>
      </c>
      <c r="D385" s="159">
        <v>2082</v>
      </c>
      <c r="E385" s="160">
        <v>3112351.8</v>
      </c>
      <c r="F385" s="160">
        <v>2913511.8</v>
      </c>
      <c r="G385" s="160">
        <v>198840</v>
      </c>
      <c r="H385" s="160">
        <v>4704</v>
      </c>
      <c r="I385" s="161">
        <v>2531246.4699999997</v>
      </c>
      <c r="J385" s="159">
        <v>1919</v>
      </c>
      <c r="K385" s="160">
        <v>3284458.29</v>
      </c>
      <c r="L385" s="160">
        <v>3216898.29</v>
      </c>
      <c r="M385" s="160">
        <v>67560</v>
      </c>
      <c r="N385" s="160">
        <v>30000</v>
      </c>
      <c r="O385" s="161">
        <v>2431150.3200000003</v>
      </c>
      <c r="P385" s="159">
        <v>2106</v>
      </c>
      <c r="Q385" s="160">
        <f t="shared" si="48"/>
        <v>3556383.01</v>
      </c>
      <c r="R385" s="160">
        <v>3556383.01</v>
      </c>
      <c r="S385" s="160">
        <v>0</v>
      </c>
      <c r="T385" s="160">
        <v>31440</v>
      </c>
      <c r="U385" s="161">
        <v>2831423.5600000005</v>
      </c>
      <c r="V385" s="129">
        <f t="shared" ref="V385:V390" si="49">P385-D385</f>
        <v>24</v>
      </c>
      <c r="W385" s="130">
        <f t="shared" ref="W385:W390" si="50">Q385-E385</f>
        <v>444031.20999999996</v>
      </c>
      <c r="X385" s="130">
        <f t="shared" ref="X385:X390" si="51">T385-H385</f>
        <v>26736</v>
      </c>
      <c r="Y385" s="131">
        <f t="shared" ref="Y385:Y390" si="52">U385-I385</f>
        <v>300177.09000000078</v>
      </c>
      <c r="Z385" s="132">
        <f t="shared" ref="Z385:Z390" si="53">IFERROR((P385-J385),"")</f>
        <v>187</v>
      </c>
      <c r="AA385" s="130">
        <f t="shared" ref="AA385:AA390" si="54">IFERROR((Q385-K385),"")</f>
        <v>271924.71999999974</v>
      </c>
      <c r="AB385" s="130">
        <f t="shared" ref="AB385:AB390" si="55">IFERROR((T385-N385),"")</f>
        <v>1440</v>
      </c>
      <c r="AC385" s="131">
        <f t="shared" ref="AC385:AC390" si="56">IFERROR((U385-O385),"")</f>
        <v>400273.24000000022</v>
      </c>
    </row>
    <row r="386" spans="1:29" s="108" customFormat="1" x14ac:dyDescent="0.2">
      <c r="A386" s="162" t="s">
        <v>224</v>
      </c>
      <c r="B386" s="163" t="s">
        <v>223</v>
      </c>
      <c r="C386" s="158" t="s">
        <v>222</v>
      </c>
      <c r="D386" s="159">
        <v>0</v>
      </c>
      <c r="E386" s="160">
        <v>257070</v>
      </c>
      <c r="F386" s="160">
        <v>247350</v>
      </c>
      <c r="G386" s="160">
        <v>9720</v>
      </c>
      <c r="H386" s="160">
        <v>0</v>
      </c>
      <c r="I386" s="161">
        <v>0</v>
      </c>
      <c r="J386" s="159">
        <v>0</v>
      </c>
      <c r="K386" s="160">
        <v>261540</v>
      </c>
      <c r="L386" s="160">
        <v>258300</v>
      </c>
      <c r="M386" s="160">
        <v>3240</v>
      </c>
      <c r="N386" s="160">
        <v>0</v>
      </c>
      <c r="O386" s="161">
        <v>0</v>
      </c>
      <c r="P386" s="159">
        <v>0</v>
      </c>
      <c r="Q386" s="160">
        <f t="shared" si="48"/>
        <v>324060</v>
      </c>
      <c r="R386" s="160">
        <v>324060</v>
      </c>
      <c r="S386" s="160">
        <v>0</v>
      </c>
      <c r="T386" s="160">
        <v>0</v>
      </c>
      <c r="U386" s="161">
        <v>0</v>
      </c>
      <c r="V386" s="129">
        <f t="shared" si="49"/>
        <v>0</v>
      </c>
      <c r="W386" s="130">
        <f t="shared" si="50"/>
        <v>66990</v>
      </c>
      <c r="X386" s="130">
        <f t="shared" si="51"/>
        <v>0</v>
      </c>
      <c r="Y386" s="131">
        <f t="shared" si="52"/>
        <v>0</v>
      </c>
      <c r="Z386" s="132">
        <f t="shared" si="53"/>
        <v>0</v>
      </c>
      <c r="AA386" s="130">
        <f t="shared" si="54"/>
        <v>62520</v>
      </c>
      <c r="AB386" s="130">
        <f t="shared" si="55"/>
        <v>0</v>
      </c>
      <c r="AC386" s="131">
        <f t="shared" si="56"/>
        <v>0</v>
      </c>
    </row>
    <row r="387" spans="1:29" x14ac:dyDescent="0.2">
      <c r="A387" s="162" t="s">
        <v>215</v>
      </c>
      <c r="B387" s="163" t="s">
        <v>221</v>
      </c>
      <c r="C387" s="158" t="s">
        <v>220</v>
      </c>
      <c r="D387" s="159">
        <v>254</v>
      </c>
      <c r="E387" s="160">
        <v>362538.3</v>
      </c>
      <c r="F387" s="160">
        <v>299298.3</v>
      </c>
      <c r="G387" s="160">
        <v>63240</v>
      </c>
      <c r="H387" s="160">
        <v>0</v>
      </c>
      <c r="I387" s="161">
        <v>0</v>
      </c>
      <c r="J387" s="159">
        <v>285</v>
      </c>
      <c r="K387" s="160">
        <v>331217.7</v>
      </c>
      <c r="L387" s="160">
        <v>311777.7</v>
      </c>
      <c r="M387" s="160">
        <v>19440</v>
      </c>
      <c r="N387" s="160">
        <v>0</v>
      </c>
      <c r="O387" s="161">
        <v>0</v>
      </c>
      <c r="P387" s="159">
        <v>239</v>
      </c>
      <c r="Q387" s="160">
        <f t="shared" si="48"/>
        <v>299281.03999999998</v>
      </c>
      <c r="R387" s="160">
        <v>299281.03999999998</v>
      </c>
      <c r="S387" s="160">
        <v>0</v>
      </c>
      <c r="T387" s="160">
        <v>0</v>
      </c>
      <c r="U387" s="161">
        <v>0</v>
      </c>
      <c r="V387" s="129">
        <f t="shared" si="49"/>
        <v>-15</v>
      </c>
      <c r="W387" s="130">
        <f t="shared" si="50"/>
        <v>-63257.260000000009</v>
      </c>
      <c r="X387" s="130">
        <f t="shared" si="51"/>
        <v>0</v>
      </c>
      <c r="Y387" s="131">
        <f t="shared" si="52"/>
        <v>0</v>
      </c>
      <c r="Z387" s="132">
        <f t="shared" si="53"/>
        <v>-46</v>
      </c>
      <c r="AA387" s="130">
        <f t="shared" si="54"/>
        <v>-31936.660000000033</v>
      </c>
      <c r="AB387" s="130">
        <f t="shared" si="55"/>
        <v>0</v>
      </c>
      <c r="AC387" s="131">
        <f t="shared" si="56"/>
        <v>0</v>
      </c>
    </row>
    <row r="388" spans="1:29" ht="12.75" customHeight="1" x14ac:dyDescent="0.2">
      <c r="A388" s="162" t="s">
        <v>215</v>
      </c>
      <c r="B388" s="163" t="s">
        <v>219</v>
      </c>
      <c r="C388" s="158" t="s">
        <v>218</v>
      </c>
      <c r="D388" s="159">
        <v>2054</v>
      </c>
      <c r="E388" s="160">
        <v>3113443.72</v>
      </c>
      <c r="F388" s="160">
        <v>2724523.72</v>
      </c>
      <c r="G388" s="160">
        <v>388920</v>
      </c>
      <c r="H388" s="160">
        <v>22036</v>
      </c>
      <c r="I388" s="161">
        <v>0</v>
      </c>
      <c r="J388" s="159">
        <v>1952</v>
      </c>
      <c r="K388" s="160">
        <v>2755497.8</v>
      </c>
      <c r="L388" s="160">
        <v>2629257.7999999998</v>
      </c>
      <c r="M388" s="160">
        <v>126240</v>
      </c>
      <c r="N388" s="160">
        <v>31835</v>
      </c>
      <c r="O388" s="161">
        <v>0</v>
      </c>
      <c r="P388" s="159">
        <v>1825</v>
      </c>
      <c r="Q388" s="160">
        <f t="shared" si="48"/>
        <v>2710508.4600000004</v>
      </c>
      <c r="R388" s="160">
        <v>2710508.4600000004</v>
      </c>
      <c r="S388" s="160">
        <v>0</v>
      </c>
      <c r="T388" s="160">
        <v>16619</v>
      </c>
      <c r="U388" s="161">
        <v>0</v>
      </c>
      <c r="V388" s="129">
        <f t="shared" si="49"/>
        <v>-229</v>
      </c>
      <c r="W388" s="130">
        <f t="shared" si="50"/>
        <v>-402935.25999999978</v>
      </c>
      <c r="X388" s="130">
        <f t="shared" si="51"/>
        <v>-5417</v>
      </c>
      <c r="Y388" s="131">
        <f t="shared" si="52"/>
        <v>0</v>
      </c>
      <c r="Z388" s="132">
        <f t="shared" si="53"/>
        <v>-127</v>
      </c>
      <c r="AA388" s="130">
        <f t="shared" si="54"/>
        <v>-44989.339999999385</v>
      </c>
      <c r="AB388" s="130">
        <f t="shared" si="55"/>
        <v>-15216</v>
      </c>
      <c r="AC388" s="131">
        <f t="shared" si="56"/>
        <v>0</v>
      </c>
    </row>
    <row r="389" spans="1:29" ht="12.75" customHeight="1" x14ac:dyDescent="0.2">
      <c r="A389" s="162" t="s">
        <v>215</v>
      </c>
      <c r="B389" s="163" t="s">
        <v>217</v>
      </c>
      <c r="C389" s="158" t="s">
        <v>216</v>
      </c>
      <c r="D389" s="159">
        <v>695</v>
      </c>
      <c r="E389" s="160">
        <v>563749</v>
      </c>
      <c r="F389" s="160">
        <v>488029</v>
      </c>
      <c r="G389" s="160">
        <v>75720</v>
      </c>
      <c r="H389" s="160">
        <v>0</v>
      </c>
      <c r="I389" s="161">
        <v>0</v>
      </c>
      <c r="J389" s="159">
        <v>611</v>
      </c>
      <c r="K389" s="160">
        <v>654541.06000000006</v>
      </c>
      <c r="L389" s="160">
        <v>625261.06000000006</v>
      </c>
      <c r="M389" s="160">
        <v>29280</v>
      </c>
      <c r="N389" s="160">
        <v>0</v>
      </c>
      <c r="O389" s="161">
        <v>0</v>
      </c>
      <c r="P389" s="159">
        <v>604</v>
      </c>
      <c r="Q389" s="160">
        <f t="shared" si="48"/>
        <v>594411.3899999999</v>
      </c>
      <c r="R389" s="160">
        <v>594411.3899999999</v>
      </c>
      <c r="S389" s="160">
        <v>0</v>
      </c>
      <c r="T389" s="160">
        <v>0</v>
      </c>
      <c r="U389" s="161">
        <v>0</v>
      </c>
      <c r="V389" s="129">
        <f t="shared" si="49"/>
        <v>-91</v>
      </c>
      <c r="W389" s="130">
        <f t="shared" si="50"/>
        <v>30662.389999999898</v>
      </c>
      <c r="X389" s="130">
        <f t="shared" si="51"/>
        <v>0</v>
      </c>
      <c r="Y389" s="131">
        <f t="shared" si="52"/>
        <v>0</v>
      </c>
      <c r="Z389" s="132">
        <f t="shared" si="53"/>
        <v>-7</v>
      </c>
      <c r="AA389" s="130">
        <f t="shared" si="54"/>
        <v>-60129.670000000158</v>
      </c>
      <c r="AB389" s="130">
        <f t="shared" si="55"/>
        <v>0</v>
      </c>
      <c r="AC389" s="131">
        <f t="shared" si="56"/>
        <v>0</v>
      </c>
    </row>
    <row r="390" spans="1:29" ht="13.5" thickBot="1" x14ac:dyDescent="0.25">
      <c r="A390" s="170" t="s">
        <v>215</v>
      </c>
      <c r="B390" s="171" t="s">
        <v>214</v>
      </c>
      <c r="C390" s="172" t="s">
        <v>213</v>
      </c>
      <c r="D390" s="173">
        <v>693</v>
      </c>
      <c r="E390" s="174">
        <v>1636940.4</v>
      </c>
      <c r="F390" s="174">
        <v>1583300.4</v>
      </c>
      <c r="G390" s="174">
        <v>53640</v>
      </c>
      <c r="H390" s="174">
        <v>0</v>
      </c>
      <c r="I390" s="175">
        <v>0</v>
      </c>
      <c r="J390" s="173">
        <v>681</v>
      </c>
      <c r="K390" s="174">
        <v>1598361.51</v>
      </c>
      <c r="L390" s="174">
        <v>1581441.51</v>
      </c>
      <c r="M390" s="174">
        <v>16920</v>
      </c>
      <c r="N390" s="174">
        <v>450</v>
      </c>
      <c r="O390" s="175">
        <v>0</v>
      </c>
      <c r="P390" s="173">
        <v>626</v>
      </c>
      <c r="Q390" s="174">
        <f t="shared" si="48"/>
        <v>1747007.95</v>
      </c>
      <c r="R390" s="174">
        <v>1747007.95</v>
      </c>
      <c r="S390" s="174">
        <v>0</v>
      </c>
      <c r="T390" s="174">
        <v>120</v>
      </c>
      <c r="U390" s="175">
        <v>0</v>
      </c>
      <c r="V390" s="133">
        <f t="shared" si="49"/>
        <v>-67</v>
      </c>
      <c r="W390" s="134">
        <f t="shared" si="50"/>
        <v>110067.55000000005</v>
      </c>
      <c r="X390" s="134">
        <f t="shared" si="51"/>
        <v>120</v>
      </c>
      <c r="Y390" s="135">
        <f t="shared" si="52"/>
        <v>0</v>
      </c>
      <c r="Z390" s="136">
        <f t="shared" si="53"/>
        <v>-55</v>
      </c>
      <c r="AA390" s="134">
        <f t="shared" si="54"/>
        <v>148646.43999999994</v>
      </c>
      <c r="AB390" s="134">
        <f t="shared" si="55"/>
        <v>-330</v>
      </c>
      <c r="AC390" s="135">
        <f t="shared" si="56"/>
        <v>0</v>
      </c>
    </row>
  </sheetData>
  <sheetProtection algorithmName="SHA-512" hashValue="76iIjBnrr3Ah0LLhJH1aCklzHVbv+z9/RgT/NaMIBYp9biAEmYaoxK5x5vw561hHl6vF4h/gKB++/BkhCkNDDA==" saltValue="o2UuhDawG9J1zfEWKHdVig==" spinCount="100000" sheet="1" objects="1" scenarios="1"/>
  <mergeCells count="18">
    <mergeCell ref="Z4:Z5"/>
    <mergeCell ref="P3:U3"/>
    <mergeCell ref="A2:AC2"/>
    <mergeCell ref="A1:AC1"/>
    <mergeCell ref="V3:Y3"/>
    <mergeCell ref="Z3:AC3"/>
    <mergeCell ref="A3:A4"/>
    <mergeCell ref="B3:B4"/>
    <mergeCell ref="C3:C4"/>
    <mergeCell ref="AA4:AA5"/>
    <mergeCell ref="AB4:AB5"/>
    <mergeCell ref="AC4:AC5"/>
    <mergeCell ref="J3:O3"/>
    <mergeCell ref="D3:I3"/>
    <mergeCell ref="V4:V5"/>
    <mergeCell ref="W4:W5"/>
    <mergeCell ref="X4:X5"/>
    <mergeCell ref="Y4:Y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8" orientation="portrait" horizontalDpi="300" verticalDpi="300" r:id="rId1"/>
  <headerFooter>
    <oddFooter>&amp;R&amp;P/&amp;N</oddFooter>
  </headerFooter>
  <rowBreaks count="4" manualBreakCount="4">
    <brk id="35" max="7" man="1"/>
    <brk id="210" max="7" man="1"/>
    <brk id="307" max="7" man="1"/>
    <brk id="3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Държавни</vt:lpstr>
      <vt:lpstr>Общински</vt:lpstr>
      <vt:lpstr>НЗОК</vt:lpstr>
      <vt:lpstr>НЗОК!Print_Area</vt:lpstr>
      <vt:lpstr>НЗОК!Print_Titles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Violeta Vladimirova</cp:lastModifiedBy>
  <dcterms:created xsi:type="dcterms:W3CDTF">2022-11-04T09:16:08Z</dcterms:created>
  <dcterms:modified xsi:type="dcterms:W3CDTF">2022-11-10T12:04:06Z</dcterms:modified>
</cp:coreProperties>
</file>