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workbookProtection workbookAlgorithmName="SHA-512" workbookHashValue="eOkcZjaQbzgzWvAX+y48K6SffOvDyLA/KvQA4Kl2Sy578LdEWrQ5zA4h0aLbXpsNxYE01EKrQSB98u8OwqtcZA==" workbookSaltValue="S+BQ4vHwUKUz3OmZZwOweA==" workbookSpinCount="100000" lockStructure="1"/>
  <bookViews>
    <workbookView xWindow="28680" yWindow="-120" windowWidth="29040" windowHeight="15840"/>
  </bookViews>
  <sheets>
    <sheet name="Държавни ЛЗБП Q4" sheetId="4" r:id="rId1"/>
    <sheet name="Общински ЛЗБП Q4" sheetId="1" r:id="rId2"/>
    <sheet name="НЗОК Q4" sheetId="3" r:id="rId3"/>
  </sheets>
  <definedNames>
    <definedName name="_xlnm._FilterDatabase" localSheetId="2" hidden="1">'НЗОК Q4'!$A$6:$U$390</definedName>
    <definedName name="_xlnm.Print_Area" localSheetId="2">'НЗОК Q4'!$A$1:$U$390</definedName>
    <definedName name="_xlnm.Print_Titles" localSheetId="2">'НЗОК Q4'!$2:$6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90" i="3" l="1"/>
  <c r="AB390" i="3"/>
  <c r="AA390" i="3"/>
  <c r="Z390" i="3"/>
  <c r="Y390" i="3"/>
  <c r="X390" i="3"/>
  <c r="W390" i="3"/>
  <c r="V390" i="3"/>
  <c r="AC389" i="3"/>
  <c r="AB389" i="3"/>
  <c r="AA389" i="3"/>
  <c r="Z389" i="3"/>
  <c r="Y389" i="3"/>
  <c r="X389" i="3"/>
  <c r="W389" i="3"/>
  <c r="V389" i="3"/>
  <c r="AC388" i="3"/>
  <c r="AB388" i="3"/>
  <c r="AA388" i="3"/>
  <c r="Z388" i="3"/>
  <c r="Y388" i="3"/>
  <c r="X388" i="3"/>
  <c r="W388" i="3"/>
  <c r="V388" i="3"/>
  <c r="AC387" i="3"/>
  <c r="AB387" i="3"/>
  <c r="AA387" i="3"/>
  <c r="Z387" i="3"/>
  <c r="Y387" i="3"/>
  <c r="X387" i="3"/>
  <c r="W387" i="3"/>
  <c r="V387" i="3"/>
  <c r="AC386" i="3"/>
  <c r="AB386" i="3"/>
  <c r="AA386" i="3"/>
  <c r="Z386" i="3"/>
  <c r="Y386" i="3"/>
  <c r="X386" i="3"/>
  <c r="W386" i="3"/>
  <c r="V386" i="3"/>
  <c r="AC385" i="3"/>
  <c r="AB385" i="3"/>
  <c r="AA385" i="3"/>
  <c r="Z385" i="3"/>
  <c r="Y385" i="3"/>
  <c r="X385" i="3"/>
  <c r="W385" i="3"/>
  <c r="V385" i="3"/>
  <c r="AC384" i="3"/>
  <c r="AB384" i="3"/>
  <c r="AA384" i="3"/>
  <c r="Z384" i="3"/>
  <c r="Y384" i="3"/>
  <c r="X384" i="3"/>
  <c r="W384" i="3"/>
  <c r="V384" i="3"/>
  <c r="AC383" i="3"/>
  <c r="AB383" i="3"/>
  <c r="AA383" i="3"/>
  <c r="Z383" i="3"/>
  <c r="Y383" i="3"/>
  <c r="X383" i="3"/>
  <c r="W383" i="3"/>
  <c r="V383" i="3"/>
  <c r="AC382" i="3"/>
  <c r="AB382" i="3"/>
  <c r="AA382" i="3"/>
  <c r="Z382" i="3"/>
  <c r="Y382" i="3"/>
  <c r="X382" i="3"/>
  <c r="W382" i="3"/>
  <c r="V382" i="3"/>
  <c r="AC381" i="3"/>
  <c r="AB381" i="3"/>
  <c r="AA381" i="3"/>
  <c r="Z381" i="3"/>
  <c r="Y381" i="3"/>
  <c r="X381" i="3"/>
  <c r="W381" i="3"/>
  <c r="V381" i="3"/>
  <c r="AC380" i="3"/>
  <c r="AB380" i="3"/>
  <c r="AA380" i="3"/>
  <c r="Z380" i="3"/>
  <c r="Y380" i="3"/>
  <c r="X380" i="3"/>
  <c r="W380" i="3"/>
  <c r="V380" i="3"/>
  <c r="AC379" i="3"/>
  <c r="AB379" i="3"/>
  <c r="AA379" i="3"/>
  <c r="Z379" i="3"/>
  <c r="Y379" i="3"/>
  <c r="X379" i="3"/>
  <c r="W379" i="3"/>
  <c r="V379" i="3"/>
  <c r="AC378" i="3"/>
  <c r="AB378" i="3"/>
  <c r="AA378" i="3"/>
  <c r="Z378" i="3"/>
  <c r="Y378" i="3"/>
  <c r="X378" i="3"/>
  <c r="W378" i="3"/>
  <c r="V378" i="3"/>
  <c r="AC377" i="3"/>
  <c r="AB377" i="3"/>
  <c r="AA377" i="3"/>
  <c r="Z377" i="3"/>
  <c r="Y377" i="3"/>
  <c r="X377" i="3"/>
  <c r="W377" i="3"/>
  <c r="V377" i="3"/>
  <c r="AC376" i="3"/>
  <c r="AB376" i="3"/>
  <c r="AA376" i="3"/>
  <c r="Z376" i="3"/>
  <c r="Y376" i="3"/>
  <c r="X376" i="3"/>
  <c r="W376" i="3"/>
  <c r="V376" i="3"/>
  <c r="AC375" i="3"/>
  <c r="AB375" i="3"/>
  <c r="AA375" i="3"/>
  <c r="Z375" i="3"/>
  <c r="Y375" i="3"/>
  <c r="X375" i="3"/>
  <c r="W375" i="3"/>
  <c r="V375" i="3"/>
  <c r="AC374" i="3"/>
  <c r="AB374" i="3"/>
  <c r="AA374" i="3"/>
  <c r="Z374" i="3"/>
  <c r="Y374" i="3"/>
  <c r="X374" i="3"/>
  <c r="W374" i="3"/>
  <c r="V374" i="3"/>
  <c r="AC373" i="3"/>
  <c r="AB373" i="3"/>
  <c r="AA373" i="3"/>
  <c r="Z373" i="3"/>
  <c r="Y373" i="3"/>
  <c r="X373" i="3"/>
  <c r="W373" i="3"/>
  <c r="V373" i="3"/>
  <c r="AC372" i="3"/>
  <c r="AB372" i="3"/>
  <c r="AA372" i="3"/>
  <c r="Z372" i="3"/>
  <c r="Y372" i="3"/>
  <c r="X372" i="3"/>
  <c r="W372" i="3"/>
  <c r="V372" i="3"/>
  <c r="AC371" i="3"/>
  <c r="AB371" i="3"/>
  <c r="AA371" i="3"/>
  <c r="Z371" i="3"/>
  <c r="Y371" i="3"/>
  <c r="X371" i="3"/>
  <c r="W371" i="3"/>
  <c r="V371" i="3"/>
  <c r="AC370" i="3"/>
  <c r="AB370" i="3"/>
  <c r="AA370" i="3"/>
  <c r="Z370" i="3"/>
  <c r="Y370" i="3"/>
  <c r="X370" i="3"/>
  <c r="W370" i="3"/>
  <c r="V370" i="3"/>
  <c r="AC369" i="3"/>
  <c r="AB369" i="3"/>
  <c r="AA369" i="3"/>
  <c r="Z369" i="3"/>
  <c r="Y369" i="3"/>
  <c r="X369" i="3"/>
  <c r="W369" i="3"/>
  <c r="V369" i="3"/>
  <c r="AC368" i="3"/>
  <c r="AB368" i="3"/>
  <c r="AA368" i="3"/>
  <c r="Z368" i="3"/>
  <c r="Y368" i="3"/>
  <c r="X368" i="3"/>
  <c r="W368" i="3"/>
  <c r="V368" i="3"/>
  <c r="AC367" i="3"/>
  <c r="AB367" i="3"/>
  <c r="AA367" i="3"/>
  <c r="Z367" i="3"/>
  <c r="Y367" i="3"/>
  <c r="X367" i="3"/>
  <c r="W367" i="3"/>
  <c r="V367" i="3"/>
  <c r="AC366" i="3"/>
  <c r="AB366" i="3"/>
  <c r="AA366" i="3"/>
  <c r="Z366" i="3"/>
  <c r="Y366" i="3"/>
  <c r="X366" i="3"/>
  <c r="W366" i="3"/>
  <c r="V366" i="3"/>
  <c r="AC365" i="3"/>
  <c r="AB365" i="3"/>
  <c r="AA365" i="3"/>
  <c r="Z365" i="3"/>
  <c r="Y365" i="3"/>
  <c r="X365" i="3"/>
  <c r="W365" i="3"/>
  <c r="V365" i="3"/>
  <c r="AC364" i="3"/>
  <c r="AB364" i="3"/>
  <c r="AA364" i="3"/>
  <c r="Z364" i="3"/>
  <c r="Y364" i="3"/>
  <c r="X364" i="3"/>
  <c r="W364" i="3"/>
  <c r="V364" i="3"/>
  <c r="AC363" i="3"/>
  <c r="AB363" i="3"/>
  <c r="AA363" i="3"/>
  <c r="Z363" i="3"/>
  <c r="Y363" i="3"/>
  <c r="X363" i="3"/>
  <c r="W363" i="3"/>
  <c r="V363" i="3"/>
  <c r="AC362" i="3"/>
  <c r="AB362" i="3"/>
  <c r="AA362" i="3"/>
  <c r="Z362" i="3"/>
  <c r="Y362" i="3"/>
  <c r="X362" i="3"/>
  <c r="W362" i="3"/>
  <c r="V362" i="3"/>
  <c r="AC361" i="3"/>
  <c r="AB361" i="3"/>
  <c r="AA361" i="3"/>
  <c r="Z361" i="3"/>
  <c r="Y361" i="3"/>
  <c r="X361" i="3"/>
  <c r="W361" i="3"/>
  <c r="V361" i="3"/>
  <c r="AC360" i="3"/>
  <c r="AB360" i="3"/>
  <c r="AA360" i="3"/>
  <c r="Z360" i="3"/>
  <c r="Y360" i="3"/>
  <c r="X360" i="3"/>
  <c r="W360" i="3"/>
  <c r="V360" i="3"/>
  <c r="AC359" i="3"/>
  <c r="AB359" i="3"/>
  <c r="AA359" i="3"/>
  <c r="Z359" i="3"/>
  <c r="Y359" i="3"/>
  <c r="X359" i="3"/>
  <c r="W359" i="3"/>
  <c r="V359" i="3"/>
  <c r="AC358" i="3"/>
  <c r="AB358" i="3"/>
  <c r="AA358" i="3"/>
  <c r="Z358" i="3"/>
  <c r="Y358" i="3"/>
  <c r="X358" i="3"/>
  <c r="W358" i="3"/>
  <c r="V358" i="3"/>
  <c r="AC357" i="3"/>
  <c r="AB357" i="3"/>
  <c r="AA357" i="3"/>
  <c r="Z357" i="3"/>
  <c r="Y357" i="3"/>
  <c r="X357" i="3"/>
  <c r="W357" i="3"/>
  <c r="V357" i="3"/>
  <c r="AC356" i="3"/>
  <c r="AB356" i="3"/>
  <c r="AA356" i="3"/>
  <c r="Z356" i="3"/>
  <c r="Y356" i="3"/>
  <c r="X356" i="3"/>
  <c r="W356" i="3"/>
  <c r="V356" i="3"/>
  <c r="AC355" i="3"/>
  <c r="AB355" i="3"/>
  <c r="AA355" i="3"/>
  <c r="Z355" i="3"/>
  <c r="Y355" i="3"/>
  <c r="X355" i="3"/>
  <c r="W355" i="3"/>
  <c r="V355" i="3"/>
  <c r="AC354" i="3"/>
  <c r="AB354" i="3"/>
  <c r="AA354" i="3"/>
  <c r="Z354" i="3"/>
  <c r="Y354" i="3"/>
  <c r="X354" i="3"/>
  <c r="W354" i="3"/>
  <c r="V354" i="3"/>
  <c r="AC353" i="3"/>
  <c r="AB353" i="3"/>
  <c r="AA353" i="3"/>
  <c r="Z353" i="3"/>
  <c r="Y353" i="3"/>
  <c r="X353" i="3"/>
  <c r="W353" i="3"/>
  <c r="V353" i="3"/>
  <c r="AC352" i="3"/>
  <c r="AB352" i="3"/>
  <c r="AA352" i="3"/>
  <c r="Z352" i="3"/>
  <c r="Y352" i="3"/>
  <c r="X352" i="3"/>
  <c r="W352" i="3"/>
  <c r="V352" i="3"/>
  <c r="AC351" i="3"/>
  <c r="AB351" i="3"/>
  <c r="AA351" i="3"/>
  <c r="Z351" i="3"/>
  <c r="Y351" i="3"/>
  <c r="X351" i="3"/>
  <c r="W351" i="3"/>
  <c r="V351" i="3"/>
  <c r="AC350" i="3"/>
  <c r="AB350" i="3"/>
  <c r="AA350" i="3"/>
  <c r="Z350" i="3"/>
  <c r="Y350" i="3"/>
  <c r="X350" i="3"/>
  <c r="W350" i="3"/>
  <c r="V350" i="3"/>
  <c r="AC349" i="3"/>
  <c r="AB349" i="3"/>
  <c r="AA349" i="3"/>
  <c r="Z349" i="3"/>
  <c r="Y349" i="3"/>
  <c r="X349" i="3"/>
  <c r="W349" i="3"/>
  <c r="V349" i="3"/>
  <c r="AC348" i="3"/>
  <c r="AB348" i="3"/>
  <c r="AA348" i="3"/>
  <c r="Z348" i="3"/>
  <c r="Y348" i="3"/>
  <c r="X348" i="3"/>
  <c r="W348" i="3"/>
  <c r="V348" i="3"/>
  <c r="AC347" i="3"/>
  <c r="AB347" i="3"/>
  <c r="AA347" i="3"/>
  <c r="Z347" i="3"/>
  <c r="Y347" i="3"/>
  <c r="X347" i="3"/>
  <c r="W347" i="3"/>
  <c r="V347" i="3"/>
  <c r="AC346" i="3"/>
  <c r="AB346" i="3"/>
  <c r="AA346" i="3"/>
  <c r="Z346" i="3"/>
  <c r="Y346" i="3"/>
  <c r="X346" i="3"/>
  <c r="W346" i="3"/>
  <c r="V346" i="3"/>
  <c r="AC345" i="3"/>
  <c r="AB345" i="3"/>
  <c r="AA345" i="3"/>
  <c r="Z345" i="3"/>
  <c r="Y345" i="3"/>
  <c r="X345" i="3"/>
  <c r="W345" i="3"/>
  <c r="V345" i="3"/>
  <c r="AC344" i="3"/>
  <c r="AB344" i="3"/>
  <c r="AA344" i="3"/>
  <c r="Z344" i="3"/>
  <c r="Y344" i="3"/>
  <c r="X344" i="3"/>
  <c r="W344" i="3"/>
  <c r="V344" i="3"/>
  <c r="AC343" i="3"/>
  <c r="AB343" i="3"/>
  <c r="AA343" i="3"/>
  <c r="Z343" i="3"/>
  <c r="Y343" i="3"/>
  <c r="X343" i="3"/>
  <c r="W343" i="3"/>
  <c r="V343" i="3"/>
  <c r="AC342" i="3"/>
  <c r="AB342" i="3"/>
  <c r="AA342" i="3"/>
  <c r="Z342" i="3"/>
  <c r="Y342" i="3"/>
  <c r="X342" i="3"/>
  <c r="W342" i="3"/>
  <c r="V342" i="3"/>
  <c r="AC341" i="3"/>
  <c r="AB341" i="3"/>
  <c r="AA341" i="3"/>
  <c r="Z341" i="3"/>
  <c r="Y341" i="3"/>
  <c r="X341" i="3"/>
  <c r="W341" i="3"/>
  <c r="V341" i="3"/>
  <c r="AC340" i="3"/>
  <c r="AB340" i="3"/>
  <c r="AA340" i="3"/>
  <c r="Z340" i="3"/>
  <c r="Y340" i="3"/>
  <c r="X340" i="3"/>
  <c r="W340" i="3"/>
  <c r="V340" i="3"/>
  <c r="AC339" i="3"/>
  <c r="AB339" i="3"/>
  <c r="AA339" i="3"/>
  <c r="Z339" i="3"/>
  <c r="Y339" i="3"/>
  <c r="X339" i="3"/>
  <c r="W339" i="3"/>
  <c r="V339" i="3"/>
  <c r="AC338" i="3"/>
  <c r="AB338" i="3"/>
  <c r="AA338" i="3"/>
  <c r="Z338" i="3"/>
  <c r="Y338" i="3"/>
  <c r="X338" i="3"/>
  <c r="W338" i="3"/>
  <c r="V338" i="3"/>
  <c r="AC337" i="3"/>
  <c r="AB337" i="3"/>
  <c r="AA337" i="3"/>
  <c r="Z337" i="3"/>
  <c r="Y337" i="3"/>
  <c r="X337" i="3"/>
  <c r="W337" i="3"/>
  <c r="V337" i="3"/>
  <c r="AC336" i="3"/>
  <c r="AB336" i="3"/>
  <c r="AA336" i="3"/>
  <c r="Z336" i="3"/>
  <c r="Y336" i="3"/>
  <c r="X336" i="3"/>
  <c r="W336" i="3"/>
  <c r="V336" i="3"/>
  <c r="AC335" i="3"/>
  <c r="AB335" i="3"/>
  <c r="AA335" i="3"/>
  <c r="Z335" i="3"/>
  <c r="Y335" i="3"/>
  <c r="X335" i="3"/>
  <c r="W335" i="3"/>
  <c r="V335" i="3"/>
  <c r="AC334" i="3"/>
  <c r="AB334" i="3"/>
  <c r="AA334" i="3"/>
  <c r="Z334" i="3"/>
  <c r="Y334" i="3"/>
  <c r="X334" i="3"/>
  <c r="W334" i="3"/>
  <c r="V334" i="3"/>
  <c r="AC333" i="3"/>
  <c r="AB333" i="3"/>
  <c r="AA333" i="3"/>
  <c r="Z333" i="3"/>
  <c r="Y333" i="3"/>
  <c r="X333" i="3"/>
  <c r="W333" i="3"/>
  <c r="V333" i="3"/>
  <c r="AC332" i="3"/>
  <c r="AB332" i="3"/>
  <c r="AA332" i="3"/>
  <c r="Z332" i="3"/>
  <c r="Y332" i="3"/>
  <c r="X332" i="3"/>
  <c r="W332" i="3"/>
  <c r="V332" i="3"/>
  <c r="AC331" i="3"/>
  <c r="AB331" i="3"/>
  <c r="AA331" i="3"/>
  <c r="Z331" i="3"/>
  <c r="Y331" i="3"/>
  <c r="X331" i="3"/>
  <c r="W331" i="3"/>
  <c r="V331" i="3"/>
  <c r="AC330" i="3"/>
  <c r="AB330" i="3"/>
  <c r="AA330" i="3"/>
  <c r="Z330" i="3"/>
  <c r="Y330" i="3"/>
  <c r="X330" i="3"/>
  <c r="W330" i="3"/>
  <c r="V330" i="3"/>
  <c r="AC329" i="3"/>
  <c r="AB329" i="3"/>
  <c r="AA329" i="3"/>
  <c r="Z329" i="3"/>
  <c r="Y329" i="3"/>
  <c r="X329" i="3"/>
  <c r="W329" i="3"/>
  <c r="V329" i="3"/>
  <c r="AC328" i="3"/>
  <c r="AB328" i="3"/>
  <c r="AA328" i="3"/>
  <c r="Z328" i="3"/>
  <c r="Y328" i="3"/>
  <c r="X328" i="3"/>
  <c r="W328" i="3"/>
  <c r="V328" i="3"/>
  <c r="AC327" i="3"/>
  <c r="AB327" i="3"/>
  <c r="AA327" i="3"/>
  <c r="Z327" i="3"/>
  <c r="Y327" i="3"/>
  <c r="X327" i="3"/>
  <c r="W327" i="3"/>
  <c r="V327" i="3"/>
  <c r="AC326" i="3"/>
  <c r="AB326" i="3"/>
  <c r="AA326" i="3"/>
  <c r="Z326" i="3"/>
  <c r="Y326" i="3"/>
  <c r="X326" i="3"/>
  <c r="W326" i="3"/>
  <c r="V326" i="3"/>
  <c r="AC325" i="3"/>
  <c r="AB325" i="3"/>
  <c r="AA325" i="3"/>
  <c r="Z325" i="3"/>
  <c r="Y325" i="3"/>
  <c r="X325" i="3"/>
  <c r="W325" i="3"/>
  <c r="V325" i="3"/>
  <c r="AC324" i="3"/>
  <c r="AB324" i="3"/>
  <c r="AA324" i="3"/>
  <c r="Z324" i="3"/>
  <c r="Y324" i="3"/>
  <c r="X324" i="3"/>
  <c r="W324" i="3"/>
  <c r="V324" i="3"/>
  <c r="AC323" i="3"/>
  <c r="AB323" i="3"/>
  <c r="AA323" i="3"/>
  <c r="Z323" i="3"/>
  <c r="Y323" i="3"/>
  <c r="X323" i="3"/>
  <c r="W323" i="3"/>
  <c r="V323" i="3"/>
  <c r="AC322" i="3"/>
  <c r="AB322" i="3"/>
  <c r="AA322" i="3"/>
  <c r="Z322" i="3"/>
  <c r="Y322" i="3"/>
  <c r="X322" i="3"/>
  <c r="W322" i="3"/>
  <c r="V322" i="3"/>
  <c r="AC321" i="3"/>
  <c r="AB321" i="3"/>
  <c r="AA321" i="3"/>
  <c r="Z321" i="3"/>
  <c r="Y321" i="3"/>
  <c r="X321" i="3"/>
  <c r="W321" i="3"/>
  <c r="V321" i="3"/>
  <c r="AC320" i="3"/>
  <c r="AB320" i="3"/>
  <c r="AA320" i="3"/>
  <c r="Z320" i="3"/>
  <c r="Y320" i="3"/>
  <c r="X320" i="3"/>
  <c r="W320" i="3"/>
  <c r="V320" i="3"/>
  <c r="AC319" i="3"/>
  <c r="AB319" i="3"/>
  <c r="AA319" i="3"/>
  <c r="Z319" i="3"/>
  <c r="Y319" i="3"/>
  <c r="X319" i="3"/>
  <c r="W319" i="3"/>
  <c r="V319" i="3"/>
  <c r="AC318" i="3"/>
  <c r="AB318" i="3"/>
  <c r="AA318" i="3"/>
  <c r="Z318" i="3"/>
  <c r="Y318" i="3"/>
  <c r="X318" i="3"/>
  <c r="W318" i="3"/>
  <c r="V318" i="3"/>
  <c r="AC317" i="3"/>
  <c r="AB317" i="3"/>
  <c r="AA317" i="3"/>
  <c r="Z317" i="3"/>
  <c r="Y317" i="3"/>
  <c r="X317" i="3"/>
  <c r="W317" i="3"/>
  <c r="V317" i="3"/>
  <c r="AC316" i="3"/>
  <c r="AB316" i="3"/>
  <c r="AA316" i="3"/>
  <c r="Z316" i="3"/>
  <c r="Y316" i="3"/>
  <c r="X316" i="3"/>
  <c r="W316" i="3"/>
  <c r="V316" i="3"/>
  <c r="AC315" i="3"/>
  <c r="AB315" i="3"/>
  <c r="AA315" i="3"/>
  <c r="Z315" i="3"/>
  <c r="Y315" i="3"/>
  <c r="X315" i="3"/>
  <c r="W315" i="3"/>
  <c r="V315" i="3"/>
  <c r="AC314" i="3"/>
  <c r="AB314" i="3"/>
  <c r="AA314" i="3"/>
  <c r="Z314" i="3"/>
  <c r="Y314" i="3"/>
  <c r="X314" i="3"/>
  <c r="W314" i="3"/>
  <c r="V314" i="3"/>
  <c r="AC313" i="3"/>
  <c r="AB313" i="3"/>
  <c r="AA313" i="3"/>
  <c r="Z313" i="3"/>
  <c r="Y313" i="3"/>
  <c r="X313" i="3"/>
  <c r="W313" i="3"/>
  <c r="V313" i="3"/>
  <c r="AC312" i="3"/>
  <c r="AB312" i="3"/>
  <c r="AA312" i="3"/>
  <c r="Z312" i="3"/>
  <c r="Y312" i="3"/>
  <c r="X312" i="3"/>
  <c r="W312" i="3"/>
  <c r="V312" i="3"/>
  <c r="AC311" i="3"/>
  <c r="AB311" i="3"/>
  <c r="AA311" i="3"/>
  <c r="Z311" i="3"/>
  <c r="Y311" i="3"/>
  <c r="X311" i="3"/>
  <c r="W311" i="3"/>
  <c r="V311" i="3"/>
  <c r="AC310" i="3"/>
  <c r="AB310" i="3"/>
  <c r="AA310" i="3"/>
  <c r="Z310" i="3"/>
  <c r="Y310" i="3"/>
  <c r="X310" i="3"/>
  <c r="W310" i="3"/>
  <c r="V310" i="3"/>
  <c r="AC309" i="3"/>
  <c r="AB309" i="3"/>
  <c r="AA309" i="3"/>
  <c r="Z309" i="3"/>
  <c r="Y309" i="3"/>
  <c r="X309" i="3"/>
  <c r="W309" i="3"/>
  <c r="V309" i="3"/>
  <c r="AC308" i="3"/>
  <c r="AB308" i="3"/>
  <c r="AA308" i="3"/>
  <c r="Z308" i="3"/>
  <c r="Y308" i="3"/>
  <c r="X308" i="3"/>
  <c r="W308" i="3"/>
  <c r="V308" i="3"/>
  <c r="AC307" i="3"/>
  <c r="AB307" i="3"/>
  <c r="AA307" i="3"/>
  <c r="Z307" i="3"/>
  <c r="Y307" i="3"/>
  <c r="X307" i="3"/>
  <c r="W307" i="3"/>
  <c r="V307" i="3"/>
  <c r="AC306" i="3"/>
  <c r="AB306" i="3"/>
  <c r="AA306" i="3"/>
  <c r="Z306" i="3"/>
  <c r="Y306" i="3"/>
  <c r="X306" i="3"/>
  <c r="W306" i="3"/>
  <c r="V306" i="3"/>
  <c r="AC305" i="3"/>
  <c r="AB305" i="3"/>
  <c r="AA305" i="3"/>
  <c r="Z305" i="3"/>
  <c r="Y305" i="3"/>
  <c r="X305" i="3"/>
  <c r="W305" i="3"/>
  <c r="V305" i="3"/>
  <c r="AC304" i="3"/>
  <c r="AB304" i="3"/>
  <c r="AA304" i="3"/>
  <c r="Z304" i="3"/>
  <c r="Y304" i="3"/>
  <c r="X304" i="3"/>
  <c r="W304" i="3"/>
  <c r="V304" i="3"/>
  <c r="AC303" i="3"/>
  <c r="AB303" i="3"/>
  <c r="AA303" i="3"/>
  <c r="Z303" i="3"/>
  <c r="Y303" i="3"/>
  <c r="X303" i="3"/>
  <c r="W303" i="3"/>
  <c r="V303" i="3"/>
  <c r="AC302" i="3"/>
  <c r="AB302" i="3"/>
  <c r="AA302" i="3"/>
  <c r="Z302" i="3"/>
  <c r="Y302" i="3"/>
  <c r="X302" i="3"/>
  <c r="W302" i="3"/>
  <c r="V302" i="3"/>
  <c r="AC301" i="3"/>
  <c r="AB301" i="3"/>
  <c r="AA301" i="3"/>
  <c r="Z301" i="3"/>
  <c r="Y301" i="3"/>
  <c r="X301" i="3"/>
  <c r="W301" i="3"/>
  <c r="V301" i="3"/>
  <c r="AC300" i="3"/>
  <c r="AB300" i="3"/>
  <c r="AA300" i="3"/>
  <c r="Z300" i="3"/>
  <c r="Y300" i="3"/>
  <c r="X300" i="3"/>
  <c r="W300" i="3"/>
  <c r="V300" i="3"/>
  <c r="AC299" i="3"/>
  <c r="AB299" i="3"/>
  <c r="AA299" i="3"/>
  <c r="Z299" i="3"/>
  <c r="Y299" i="3"/>
  <c r="X299" i="3"/>
  <c r="W299" i="3"/>
  <c r="V299" i="3"/>
  <c r="AC298" i="3"/>
  <c r="AB298" i="3"/>
  <c r="AA298" i="3"/>
  <c r="Z298" i="3"/>
  <c r="Y298" i="3"/>
  <c r="X298" i="3"/>
  <c r="W298" i="3"/>
  <c r="V298" i="3"/>
  <c r="AC297" i="3"/>
  <c r="AB297" i="3"/>
  <c r="AA297" i="3"/>
  <c r="Z297" i="3"/>
  <c r="Y297" i="3"/>
  <c r="X297" i="3"/>
  <c r="W297" i="3"/>
  <c r="V297" i="3"/>
  <c r="AC296" i="3"/>
  <c r="AB296" i="3"/>
  <c r="AA296" i="3"/>
  <c r="Z296" i="3"/>
  <c r="Y296" i="3"/>
  <c r="X296" i="3"/>
  <c r="W296" i="3"/>
  <c r="V296" i="3"/>
  <c r="AC295" i="3"/>
  <c r="AB295" i="3"/>
  <c r="AA295" i="3"/>
  <c r="Z295" i="3"/>
  <c r="Y295" i="3"/>
  <c r="X295" i="3"/>
  <c r="W295" i="3"/>
  <c r="V295" i="3"/>
  <c r="AC294" i="3"/>
  <c r="AB294" i="3"/>
  <c r="AA294" i="3"/>
  <c r="Z294" i="3"/>
  <c r="Y294" i="3"/>
  <c r="X294" i="3"/>
  <c r="W294" i="3"/>
  <c r="V294" i="3"/>
  <c r="AC293" i="3"/>
  <c r="AB293" i="3"/>
  <c r="AA293" i="3"/>
  <c r="Z293" i="3"/>
  <c r="Y293" i="3"/>
  <c r="X293" i="3"/>
  <c r="W293" i="3"/>
  <c r="V293" i="3"/>
  <c r="AC292" i="3"/>
  <c r="AB292" i="3"/>
  <c r="AA292" i="3"/>
  <c r="Z292" i="3"/>
  <c r="Y292" i="3"/>
  <c r="X292" i="3"/>
  <c r="W292" i="3"/>
  <c r="V292" i="3"/>
  <c r="AC291" i="3"/>
  <c r="AB291" i="3"/>
  <c r="AA291" i="3"/>
  <c r="Z291" i="3"/>
  <c r="Y291" i="3"/>
  <c r="X291" i="3"/>
  <c r="W291" i="3"/>
  <c r="V291" i="3"/>
  <c r="AC290" i="3"/>
  <c r="AB290" i="3"/>
  <c r="AA290" i="3"/>
  <c r="Z290" i="3"/>
  <c r="Y290" i="3"/>
  <c r="X290" i="3"/>
  <c r="W290" i="3"/>
  <c r="V290" i="3"/>
  <c r="AC289" i="3"/>
  <c r="AB289" i="3"/>
  <c r="AA289" i="3"/>
  <c r="Z289" i="3"/>
  <c r="Y289" i="3"/>
  <c r="X289" i="3"/>
  <c r="W289" i="3"/>
  <c r="V289" i="3"/>
  <c r="AC288" i="3"/>
  <c r="AB288" i="3"/>
  <c r="AA288" i="3"/>
  <c r="Z288" i="3"/>
  <c r="Y288" i="3"/>
  <c r="X288" i="3"/>
  <c r="W288" i="3"/>
  <c r="V288" i="3"/>
  <c r="AC287" i="3"/>
  <c r="AB287" i="3"/>
  <c r="AA287" i="3"/>
  <c r="Z287" i="3"/>
  <c r="Y287" i="3"/>
  <c r="X287" i="3"/>
  <c r="W287" i="3"/>
  <c r="V287" i="3"/>
  <c r="AC286" i="3"/>
  <c r="AB286" i="3"/>
  <c r="AA286" i="3"/>
  <c r="Z286" i="3"/>
  <c r="Y286" i="3"/>
  <c r="X286" i="3"/>
  <c r="W286" i="3"/>
  <c r="V286" i="3"/>
  <c r="AC285" i="3"/>
  <c r="AB285" i="3"/>
  <c r="AA285" i="3"/>
  <c r="Z285" i="3"/>
  <c r="Y285" i="3"/>
  <c r="X285" i="3"/>
  <c r="W285" i="3"/>
  <c r="V285" i="3"/>
  <c r="AC284" i="3"/>
  <c r="AB284" i="3"/>
  <c r="AA284" i="3"/>
  <c r="Z284" i="3"/>
  <c r="Y284" i="3"/>
  <c r="X284" i="3"/>
  <c r="W284" i="3"/>
  <c r="V284" i="3"/>
  <c r="AC283" i="3"/>
  <c r="AB283" i="3"/>
  <c r="AA283" i="3"/>
  <c r="Z283" i="3"/>
  <c r="Y283" i="3"/>
  <c r="X283" i="3"/>
  <c r="W283" i="3"/>
  <c r="V283" i="3"/>
  <c r="AC282" i="3"/>
  <c r="AB282" i="3"/>
  <c r="AA282" i="3"/>
  <c r="Z282" i="3"/>
  <c r="Y282" i="3"/>
  <c r="X282" i="3"/>
  <c r="W282" i="3"/>
  <c r="V282" i="3"/>
  <c r="AC281" i="3"/>
  <c r="AB281" i="3"/>
  <c r="AA281" i="3"/>
  <c r="Z281" i="3"/>
  <c r="Y281" i="3"/>
  <c r="X281" i="3"/>
  <c r="W281" i="3"/>
  <c r="V281" i="3"/>
  <c r="AC280" i="3"/>
  <c r="AB280" i="3"/>
  <c r="AA280" i="3"/>
  <c r="Z280" i="3"/>
  <c r="Y280" i="3"/>
  <c r="X280" i="3"/>
  <c r="W280" i="3"/>
  <c r="V280" i="3"/>
  <c r="AC279" i="3"/>
  <c r="AB279" i="3"/>
  <c r="AA279" i="3"/>
  <c r="Z279" i="3"/>
  <c r="Y279" i="3"/>
  <c r="X279" i="3"/>
  <c r="W279" i="3"/>
  <c r="V279" i="3"/>
  <c r="AC278" i="3"/>
  <c r="AB278" i="3"/>
  <c r="AA278" i="3"/>
  <c r="Z278" i="3"/>
  <c r="Y278" i="3"/>
  <c r="X278" i="3"/>
  <c r="W278" i="3"/>
  <c r="V278" i="3"/>
  <c r="AC277" i="3"/>
  <c r="AB277" i="3"/>
  <c r="AA277" i="3"/>
  <c r="Z277" i="3"/>
  <c r="Y277" i="3"/>
  <c r="X277" i="3"/>
  <c r="W277" i="3"/>
  <c r="V277" i="3"/>
  <c r="AC276" i="3"/>
  <c r="AB276" i="3"/>
  <c r="AA276" i="3"/>
  <c r="Z276" i="3"/>
  <c r="Y276" i="3"/>
  <c r="X276" i="3"/>
  <c r="W276" i="3"/>
  <c r="V276" i="3"/>
  <c r="AC275" i="3"/>
  <c r="AB275" i="3"/>
  <c r="AA275" i="3"/>
  <c r="Z275" i="3"/>
  <c r="Y275" i="3"/>
  <c r="X275" i="3"/>
  <c r="W275" i="3"/>
  <c r="V275" i="3"/>
  <c r="AC274" i="3"/>
  <c r="AB274" i="3"/>
  <c r="AA274" i="3"/>
  <c r="Z274" i="3"/>
  <c r="Y274" i="3"/>
  <c r="X274" i="3"/>
  <c r="W274" i="3"/>
  <c r="V274" i="3"/>
  <c r="AC273" i="3"/>
  <c r="AB273" i="3"/>
  <c r="AA273" i="3"/>
  <c r="Z273" i="3"/>
  <c r="Y273" i="3"/>
  <c r="X273" i="3"/>
  <c r="W273" i="3"/>
  <c r="V273" i="3"/>
  <c r="AC272" i="3"/>
  <c r="AB272" i="3"/>
  <c r="AA272" i="3"/>
  <c r="Z272" i="3"/>
  <c r="Y272" i="3"/>
  <c r="X272" i="3"/>
  <c r="W272" i="3"/>
  <c r="V272" i="3"/>
  <c r="AC271" i="3"/>
  <c r="AB271" i="3"/>
  <c r="AA271" i="3"/>
  <c r="Z271" i="3"/>
  <c r="Y271" i="3"/>
  <c r="X271" i="3"/>
  <c r="W271" i="3"/>
  <c r="V271" i="3"/>
  <c r="AC270" i="3"/>
  <c r="AB270" i="3"/>
  <c r="AA270" i="3"/>
  <c r="Z270" i="3"/>
  <c r="Y270" i="3"/>
  <c r="X270" i="3"/>
  <c r="W270" i="3"/>
  <c r="V270" i="3"/>
  <c r="AC269" i="3"/>
  <c r="AB269" i="3"/>
  <c r="AA269" i="3"/>
  <c r="Z269" i="3"/>
  <c r="Y269" i="3"/>
  <c r="X269" i="3"/>
  <c r="W269" i="3"/>
  <c r="V269" i="3"/>
  <c r="AC268" i="3"/>
  <c r="AB268" i="3"/>
  <c r="AA268" i="3"/>
  <c r="Z268" i="3"/>
  <c r="Y268" i="3"/>
  <c r="X268" i="3"/>
  <c r="W268" i="3"/>
  <c r="V268" i="3"/>
  <c r="AC267" i="3"/>
  <c r="AB267" i="3"/>
  <c r="AA267" i="3"/>
  <c r="Z267" i="3"/>
  <c r="Y267" i="3"/>
  <c r="X267" i="3"/>
  <c r="W267" i="3"/>
  <c r="V267" i="3"/>
  <c r="AC266" i="3"/>
  <c r="AB266" i="3"/>
  <c r="AA266" i="3"/>
  <c r="Z266" i="3"/>
  <c r="Y266" i="3"/>
  <c r="X266" i="3"/>
  <c r="W266" i="3"/>
  <c r="V266" i="3"/>
  <c r="AC265" i="3"/>
  <c r="AB265" i="3"/>
  <c r="AA265" i="3"/>
  <c r="Z265" i="3"/>
  <c r="Y265" i="3"/>
  <c r="X265" i="3"/>
  <c r="W265" i="3"/>
  <c r="V265" i="3"/>
  <c r="AC264" i="3"/>
  <c r="AB264" i="3"/>
  <c r="AA264" i="3"/>
  <c r="Z264" i="3"/>
  <c r="Y264" i="3"/>
  <c r="X264" i="3"/>
  <c r="W264" i="3"/>
  <c r="V264" i="3"/>
  <c r="AC263" i="3"/>
  <c r="AB263" i="3"/>
  <c r="AA263" i="3"/>
  <c r="Z263" i="3"/>
  <c r="Y263" i="3"/>
  <c r="X263" i="3"/>
  <c r="W263" i="3"/>
  <c r="V263" i="3"/>
  <c r="AC262" i="3"/>
  <c r="AB262" i="3"/>
  <c r="AA262" i="3"/>
  <c r="Z262" i="3"/>
  <c r="Y262" i="3"/>
  <c r="X262" i="3"/>
  <c r="W262" i="3"/>
  <c r="V262" i="3"/>
  <c r="AC261" i="3"/>
  <c r="AB261" i="3"/>
  <c r="AA261" i="3"/>
  <c r="Z261" i="3"/>
  <c r="Y261" i="3"/>
  <c r="X261" i="3"/>
  <c r="W261" i="3"/>
  <c r="V261" i="3"/>
  <c r="AC260" i="3"/>
  <c r="AB260" i="3"/>
  <c r="AA260" i="3"/>
  <c r="Z260" i="3"/>
  <c r="Y260" i="3"/>
  <c r="X260" i="3"/>
  <c r="W260" i="3"/>
  <c r="V260" i="3"/>
  <c r="AC259" i="3"/>
  <c r="AB259" i="3"/>
  <c r="AA259" i="3"/>
  <c r="Z259" i="3"/>
  <c r="Y259" i="3"/>
  <c r="X259" i="3"/>
  <c r="W259" i="3"/>
  <c r="V259" i="3"/>
  <c r="AC258" i="3"/>
  <c r="AB258" i="3"/>
  <c r="AA258" i="3"/>
  <c r="Z258" i="3"/>
  <c r="Y258" i="3"/>
  <c r="X258" i="3"/>
  <c r="W258" i="3"/>
  <c r="V258" i="3"/>
  <c r="AC257" i="3"/>
  <c r="AB257" i="3"/>
  <c r="AA257" i="3"/>
  <c r="Z257" i="3"/>
  <c r="Y257" i="3"/>
  <c r="X257" i="3"/>
  <c r="W257" i="3"/>
  <c r="V257" i="3"/>
  <c r="AC256" i="3"/>
  <c r="AB256" i="3"/>
  <c r="AA256" i="3"/>
  <c r="Z256" i="3"/>
  <c r="Y256" i="3"/>
  <c r="X256" i="3"/>
  <c r="W256" i="3"/>
  <c r="V256" i="3"/>
  <c r="AC255" i="3"/>
  <c r="AB255" i="3"/>
  <c r="AA255" i="3"/>
  <c r="Z255" i="3"/>
  <c r="Y255" i="3"/>
  <c r="X255" i="3"/>
  <c r="W255" i="3"/>
  <c r="V255" i="3"/>
  <c r="AC254" i="3"/>
  <c r="AB254" i="3"/>
  <c r="AA254" i="3"/>
  <c r="Z254" i="3"/>
  <c r="Y254" i="3"/>
  <c r="X254" i="3"/>
  <c r="W254" i="3"/>
  <c r="V254" i="3"/>
  <c r="AC253" i="3"/>
  <c r="AB253" i="3"/>
  <c r="AA253" i="3"/>
  <c r="Z253" i="3"/>
  <c r="Y253" i="3"/>
  <c r="X253" i="3"/>
  <c r="W253" i="3"/>
  <c r="V253" i="3"/>
  <c r="AC252" i="3"/>
  <c r="AB252" i="3"/>
  <c r="AA252" i="3"/>
  <c r="Z252" i="3"/>
  <c r="Y252" i="3"/>
  <c r="X252" i="3"/>
  <c r="W252" i="3"/>
  <c r="V252" i="3"/>
  <c r="AC251" i="3"/>
  <c r="AB251" i="3"/>
  <c r="AA251" i="3"/>
  <c r="Z251" i="3"/>
  <c r="Y251" i="3"/>
  <c r="X251" i="3"/>
  <c r="W251" i="3"/>
  <c r="V251" i="3"/>
  <c r="AC250" i="3"/>
  <c r="AB250" i="3"/>
  <c r="AA250" i="3"/>
  <c r="Z250" i="3"/>
  <c r="Y250" i="3"/>
  <c r="X250" i="3"/>
  <c r="W250" i="3"/>
  <c r="V250" i="3"/>
  <c r="AC249" i="3"/>
  <c r="AB249" i="3"/>
  <c r="AA249" i="3"/>
  <c r="Z249" i="3"/>
  <c r="Y249" i="3"/>
  <c r="X249" i="3"/>
  <c r="W249" i="3"/>
  <c r="V249" i="3"/>
  <c r="AC248" i="3"/>
  <c r="AB248" i="3"/>
  <c r="AA248" i="3"/>
  <c r="Z248" i="3"/>
  <c r="Y248" i="3"/>
  <c r="X248" i="3"/>
  <c r="W248" i="3"/>
  <c r="V248" i="3"/>
  <c r="AC247" i="3"/>
  <c r="AB247" i="3"/>
  <c r="AA247" i="3"/>
  <c r="Z247" i="3"/>
  <c r="Y247" i="3"/>
  <c r="X247" i="3"/>
  <c r="W247" i="3"/>
  <c r="V247" i="3"/>
  <c r="AC246" i="3"/>
  <c r="AB246" i="3"/>
  <c r="AA246" i="3"/>
  <c r="Z246" i="3"/>
  <c r="Y246" i="3"/>
  <c r="X246" i="3"/>
  <c r="W246" i="3"/>
  <c r="V246" i="3"/>
  <c r="AC245" i="3"/>
  <c r="AB245" i="3"/>
  <c r="AA245" i="3"/>
  <c r="Z245" i="3"/>
  <c r="Y245" i="3"/>
  <c r="X245" i="3"/>
  <c r="W245" i="3"/>
  <c r="V245" i="3"/>
  <c r="AC244" i="3"/>
  <c r="AB244" i="3"/>
  <c r="AA244" i="3"/>
  <c r="Z244" i="3"/>
  <c r="Y244" i="3"/>
  <c r="X244" i="3"/>
  <c r="W244" i="3"/>
  <c r="V244" i="3"/>
  <c r="AC243" i="3"/>
  <c r="AB243" i="3"/>
  <c r="AA243" i="3"/>
  <c r="Z243" i="3"/>
  <c r="Y243" i="3"/>
  <c r="X243" i="3"/>
  <c r="W243" i="3"/>
  <c r="V243" i="3"/>
  <c r="AC242" i="3"/>
  <c r="AB242" i="3"/>
  <c r="AA242" i="3"/>
  <c r="Z242" i="3"/>
  <c r="Y242" i="3"/>
  <c r="X242" i="3"/>
  <c r="W242" i="3"/>
  <c r="V242" i="3"/>
  <c r="AC241" i="3"/>
  <c r="AB241" i="3"/>
  <c r="AA241" i="3"/>
  <c r="Z241" i="3"/>
  <c r="Y241" i="3"/>
  <c r="X241" i="3"/>
  <c r="W241" i="3"/>
  <c r="V241" i="3"/>
  <c r="AC240" i="3"/>
  <c r="AB240" i="3"/>
  <c r="AA240" i="3"/>
  <c r="Z240" i="3"/>
  <c r="Y240" i="3"/>
  <c r="X240" i="3"/>
  <c r="W240" i="3"/>
  <c r="V240" i="3"/>
  <c r="AC239" i="3"/>
  <c r="AB239" i="3"/>
  <c r="AA239" i="3"/>
  <c r="Z239" i="3"/>
  <c r="Y239" i="3"/>
  <c r="X239" i="3"/>
  <c r="W239" i="3"/>
  <c r="V239" i="3"/>
  <c r="AC238" i="3"/>
  <c r="AB238" i="3"/>
  <c r="AA238" i="3"/>
  <c r="Z238" i="3"/>
  <c r="Y238" i="3"/>
  <c r="X238" i="3"/>
  <c r="W238" i="3"/>
  <c r="V238" i="3"/>
  <c r="AC237" i="3"/>
  <c r="AB237" i="3"/>
  <c r="AA237" i="3"/>
  <c r="Z237" i="3"/>
  <c r="Y237" i="3"/>
  <c r="X237" i="3"/>
  <c r="W237" i="3"/>
  <c r="V237" i="3"/>
  <c r="AC236" i="3"/>
  <c r="AB236" i="3"/>
  <c r="AA236" i="3"/>
  <c r="Z236" i="3"/>
  <c r="Y236" i="3"/>
  <c r="X236" i="3"/>
  <c r="W236" i="3"/>
  <c r="V236" i="3"/>
  <c r="AC235" i="3"/>
  <c r="AB235" i="3"/>
  <c r="AA235" i="3"/>
  <c r="Z235" i="3"/>
  <c r="Y235" i="3"/>
  <c r="X235" i="3"/>
  <c r="W235" i="3"/>
  <c r="V235" i="3"/>
  <c r="AC234" i="3"/>
  <c r="AB234" i="3"/>
  <c r="AA234" i="3"/>
  <c r="Z234" i="3"/>
  <c r="Y234" i="3"/>
  <c r="X234" i="3"/>
  <c r="W234" i="3"/>
  <c r="V234" i="3"/>
  <c r="AC233" i="3"/>
  <c r="AB233" i="3"/>
  <c r="AA233" i="3"/>
  <c r="Z233" i="3"/>
  <c r="Y233" i="3"/>
  <c r="X233" i="3"/>
  <c r="W233" i="3"/>
  <c r="V233" i="3"/>
  <c r="AC232" i="3"/>
  <c r="AB232" i="3"/>
  <c r="AA232" i="3"/>
  <c r="Z232" i="3"/>
  <c r="Y232" i="3"/>
  <c r="X232" i="3"/>
  <c r="W232" i="3"/>
  <c r="V232" i="3"/>
  <c r="AC231" i="3"/>
  <c r="AB231" i="3"/>
  <c r="AA231" i="3"/>
  <c r="Z231" i="3"/>
  <c r="Y231" i="3"/>
  <c r="X231" i="3"/>
  <c r="W231" i="3"/>
  <c r="V231" i="3"/>
  <c r="AC230" i="3"/>
  <c r="AB230" i="3"/>
  <c r="AA230" i="3"/>
  <c r="Z230" i="3"/>
  <c r="Y230" i="3"/>
  <c r="X230" i="3"/>
  <c r="W230" i="3"/>
  <c r="V230" i="3"/>
  <c r="AC229" i="3"/>
  <c r="AB229" i="3"/>
  <c r="AA229" i="3"/>
  <c r="Z229" i="3"/>
  <c r="Y229" i="3"/>
  <c r="X229" i="3"/>
  <c r="W229" i="3"/>
  <c r="V229" i="3"/>
  <c r="AC228" i="3"/>
  <c r="AB228" i="3"/>
  <c r="AA228" i="3"/>
  <c r="Z228" i="3"/>
  <c r="Y228" i="3"/>
  <c r="X228" i="3"/>
  <c r="W228" i="3"/>
  <c r="V228" i="3"/>
  <c r="AC227" i="3"/>
  <c r="AB227" i="3"/>
  <c r="AA227" i="3"/>
  <c r="Z227" i="3"/>
  <c r="Y227" i="3"/>
  <c r="X227" i="3"/>
  <c r="W227" i="3"/>
  <c r="V227" i="3"/>
  <c r="AC226" i="3"/>
  <c r="AB226" i="3"/>
  <c r="AA226" i="3"/>
  <c r="Z226" i="3"/>
  <c r="Y226" i="3"/>
  <c r="X226" i="3"/>
  <c r="W226" i="3"/>
  <c r="V226" i="3"/>
  <c r="AC225" i="3"/>
  <c r="AB225" i="3"/>
  <c r="AA225" i="3"/>
  <c r="Z225" i="3"/>
  <c r="Y225" i="3"/>
  <c r="X225" i="3"/>
  <c r="W225" i="3"/>
  <c r="V225" i="3"/>
  <c r="AC224" i="3"/>
  <c r="AB224" i="3"/>
  <c r="AA224" i="3"/>
  <c r="Z224" i="3"/>
  <c r="Y224" i="3"/>
  <c r="X224" i="3"/>
  <c r="W224" i="3"/>
  <c r="V224" i="3"/>
  <c r="AC223" i="3"/>
  <c r="AB223" i="3"/>
  <c r="AA223" i="3"/>
  <c r="Z223" i="3"/>
  <c r="Y223" i="3"/>
  <c r="X223" i="3"/>
  <c r="W223" i="3"/>
  <c r="V223" i="3"/>
  <c r="AC222" i="3"/>
  <c r="AB222" i="3"/>
  <c r="AA222" i="3"/>
  <c r="Z222" i="3"/>
  <c r="Y222" i="3"/>
  <c r="X222" i="3"/>
  <c r="W222" i="3"/>
  <c r="V222" i="3"/>
  <c r="AC221" i="3"/>
  <c r="AB221" i="3"/>
  <c r="AA221" i="3"/>
  <c r="Z221" i="3"/>
  <c r="Y221" i="3"/>
  <c r="X221" i="3"/>
  <c r="W221" i="3"/>
  <c r="V221" i="3"/>
  <c r="AC220" i="3"/>
  <c r="AB220" i="3"/>
  <c r="AA220" i="3"/>
  <c r="Z220" i="3"/>
  <c r="Y220" i="3"/>
  <c r="X220" i="3"/>
  <c r="W220" i="3"/>
  <c r="V220" i="3"/>
  <c r="AC219" i="3"/>
  <c r="AB219" i="3"/>
  <c r="AA219" i="3"/>
  <c r="Z219" i="3"/>
  <c r="Y219" i="3"/>
  <c r="X219" i="3"/>
  <c r="W219" i="3"/>
  <c r="V219" i="3"/>
  <c r="AC218" i="3"/>
  <c r="AB218" i="3"/>
  <c r="AA218" i="3"/>
  <c r="Z218" i="3"/>
  <c r="Y218" i="3"/>
  <c r="X218" i="3"/>
  <c r="W218" i="3"/>
  <c r="V218" i="3"/>
  <c r="AC217" i="3"/>
  <c r="AB217" i="3"/>
  <c r="AA217" i="3"/>
  <c r="Z217" i="3"/>
  <c r="Y217" i="3"/>
  <c r="X217" i="3"/>
  <c r="W217" i="3"/>
  <c r="V217" i="3"/>
  <c r="AC216" i="3"/>
  <c r="AB216" i="3"/>
  <c r="AA216" i="3"/>
  <c r="Z216" i="3"/>
  <c r="Y216" i="3"/>
  <c r="X216" i="3"/>
  <c r="W216" i="3"/>
  <c r="V216" i="3"/>
  <c r="AC215" i="3"/>
  <c r="AB215" i="3"/>
  <c r="AA215" i="3"/>
  <c r="Z215" i="3"/>
  <c r="Y215" i="3"/>
  <c r="X215" i="3"/>
  <c r="W215" i="3"/>
  <c r="V215" i="3"/>
  <c r="AC214" i="3"/>
  <c r="AB214" i="3"/>
  <c r="AA214" i="3"/>
  <c r="Z214" i="3"/>
  <c r="Y214" i="3"/>
  <c r="X214" i="3"/>
  <c r="W214" i="3"/>
  <c r="V214" i="3"/>
  <c r="AC213" i="3"/>
  <c r="AB213" i="3"/>
  <c r="AA213" i="3"/>
  <c r="Z213" i="3"/>
  <c r="Y213" i="3"/>
  <c r="X213" i="3"/>
  <c r="W213" i="3"/>
  <c r="V213" i="3"/>
  <c r="AC212" i="3"/>
  <c r="AB212" i="3"/>
  <c r="AA212" i="3"/>
  <c r="Z212" i="3"/>
  <c r="Y212" i="3"/>
  <c r="X212" i="3"/>
  <c r="W212" i="3"/>
  <c r="V212" i="3"/>
  <c r="AC211" i="3"/>
  <c r="AB211" i="3"/>
  <c r="AA211" i="3"/>
  <c r="Z211" i="3"/>
  <c r="Y211" i="3"/>
  <c r="X211" i="3"/>
  <c r="W211" i="3"/>
  <c r="V211" i="3"/>
  <c r="AC210" i="3"/>
  <c r="AB210" i="3"/>
  <c r="AA210" i="3"/>
  <c r="Z210" i="3"/>
  <c r="Y210" i="3"/>
  <c r="X210" i="3"/>
  <c r="W210" i="3"/>
  <c r="V210" i="3"/>
  <c r="AC209" i="3"/>
  <c r="AB209" i="3"/>
  <c r="AA209" i="3"/>
  <c r="Z209" i="3"/>
  <c r="Y209" i="3"/>
  <c r="X209" i="3"/>
  <c r="W209" i="3"/>
  <c r="V209" i="3"/>
  <c r="AC208" i="3"/>
  <c r="AB208" i="3"/>
  <c r="AA208" i="3"/>
  <c r="Z208" i="3"/>
  <c r="Y208" i="3"/>
  <c r="X208" i="3"/>
  <c r="W208" i="3"/>
  <c r="V208" i="3"/>
  <c r="AC207" i="3"/>
  <c r="AB207" i="3"/>
  <c r="AA207" i="3"/>
  <c r="Z207" i="3"/>
  <c r="Y207" i="3"/>
  <c r="X207" i="3"/>
  <c r="W207" i="3"/>
  <c r="V207" i="3"/>
  <c r="AC206" i="3"/>
  <c r="AB206" i="3"/>
  <c r="AA206" i="3"/>
  <c r="Z206" i="3"/>
  <c r="Y206" i="3"/>
  <c r="X206" i="3"/>
  <c r="W206" i="3"/>
  <c r="V206" i="3"/>
  <c r="AC205" i="3"/>
  <c r="AB205" i="3"/>
  <c r="AA205" i="3"/>
  <c r="Z205" i="3"/>
  <c r="Y205" i="3"/>
  <c r="X205" i="3"/>
  <c r="W205" i="3"/>
  <c r="V205" i="3"/>
  <c r="AC204" i="3"/>
  <c r="AB204" i="3"/>
  <c r="AA204" i="3"/>
  <c r="Z204" i="3"/>
  <c r="Y204" i="3"/>
  <c r="X204" i="3"/>
  <c r="W204" i="3"/>
  <c r="V204" i="3"/>
  <c r="AC203" i="3"/>
  <c r="AB203" i="3"/>
  <c r="AA203" i="3"/>
  <c r="Z203" i="3"/>
  <c r="Y203" i="3"/>
  <c r="X203" i="3"/>
  <c r="W203" i="3"/>
  <c r="V203" i="3"/>
  <c r="AC202" i="3"/>
  <c r="AB202" i="3"/>
  <c r="AA202" i="3"/>
  <c r="Z202" i="3"/>
  <c r="Y202" i="3"/>
  <c r="X202" i="3"/>
  <c r="W202" i="3"/>
  <c r="V202" i="3"/>
  <c r="AC201" i="3"/>
  <c r="AB201" i="3"/>
  <c r="AA201" i="3"/>
  <c r="Z201" i="3"/>
  <c r="Y201" i="3"/>
  <c r="X201" i="3"/>
  <c r="W201" i="3"/>
  <c r="V201" i="3"/>
  <c r="AC200" i="3"/>
  <c r="AB200" i="3"/>
  <c r="AA200" i="3"/>
  <c r="Z200" i="3"/>
  <c r="Y200" i="3"/>
  <c r="X200" i="3"/>
  <c r="W200" i="3"/>
  <c r="V200" i="3"/>
  <c r="AC199" i="3"/>
  <c r="AB199" i="3"/>
  <c r="AA199" i="3"/>
  <c r="Z199" i="3"/>
  <c r="Y199" i="3"/>
  <c r="X199" i="3"/>
  <c r="W199" i="3"/>
  <c r="V199" i="3"/>
  <c r="AC198" i="3"/>
  <c r="AB198" i="3"/>
  <c r="AA198" i="3"/>
  <c r="Z198" i="3"/>
  <c r="Y198" i="3"/>
  <c r="X198" i="3"/>
  <c r="W198" i="3"/>
  <c r="V198" i="3"/>
  <c r="AC197" i="3"/>
  <c r="AB197" i="3"/>
  <c r="AA197" i="3"/>
  <c r="Z197" i="3"/>
  <c r="Y197" i="3"/>
  <c r="X197" i="3"/>
  <c r="W197" i="3"/>
  <c r="V197" i="3"/>
  <c r="AC196" i="3"/>
  <c r="AB196" i="3"/>
  <c r="AA196" i="3"/>
  <c r="Z196" i="3"/>
  <c r="Y196" i="3"/>
  <c r="X196" i="3"/>
  <c r="W196" i="3"/>
  <c r="V196" i="3"/>
  <c r="AC195" i="3"/>
  <c r="AB195" i="3"/>
  <c r="AA195" i="3"/>
  <c r="Z195" i="3"/>
  <c r="Y195" i="3"/>
  <c r="X195" i="3"/>
  <c r="W195" i="3"/>
  <c r="V195" i="3"/>
  <c r="AC194" i="3"/>
  <c r="AB194" i="3"/>
  <c r="AA194" i="3"/>
  <c r="Z194" i="3"/>
  <c r="Y194" i="3"/>
  <c r="X194" i="3"/>
  <c r="W194" i="3"/>
  <c r="V194" i="3"/>
  <c r="AC193" i="3"/>
  <c r="AB193" i="3"/>
  <c r="AA193" i="3"/>
  <c r="Z193" i="3"/>
  <c r="Y193" i="3"/>
  <c r="X193" i="3"/>
  <c r="W193" i="3"/>
  <c r="V193" i="3"/>
  <c r="AC192" i="3"/>
  <c r="AB192" i="3"/>
  <c r="AA192" i="3"/>
  <c r="Z192" i="3"/>
  <c r="Y192" i="3"/>
  <c r="X192" i="3"/>
  <c r="W192" i="3"/>
  <c r="V192" i="3"/>
  <c r="AC191" i="3"/>
  <c r="AB191" i="3"/>
  <c r="AA191" i="3"/>
  <c r="Z191" i="3"/>
  <c r="Y191" i="3"/>
  <c r="X191" i="3"/>
  <c r="W191" i="3"/>
  <c r="V191" i="3"/>
  <c r="AC190" i="3"/>
  <c r="AB190" i="3"/>
  <c r="AA190" i="3"/>
  <c r="Z190" i="3"/>
  <c r="Y190" i="3"/>
  <c r="X190" i="3"/>
  <c r="W190" i="3"/>
  <c r="V190" i="3"/>
  <c r="AC189" i="3"/>
  <c r="AB189" i="3"/>
  <c r="AA189" i="3"/>
  <c r="Z189" i="3"/>
  <c r="Y189" i="3"/>
  <c r="X189" i="3"/>
  <c r="W189" i="3"/>
  <c r="V189" i="3"/>
  <c r="AC188" i="3"/>
  <c r="AB188" i="3"/>
  <c r="AA188" i="3"/>
  <c r="Z188" i="3"/>
  <c r="Y188" i="3"/>
  <c r="X188" i="3"/>
  <c r="W188" i="3"/>
  <c r="V188" i="3"/>
  <c r="AC187" i="3"/>
  <c r="AB187" i="3"/>
  <c r="AA187" i="3"/>
  <c r="Z187" i="3"/>
  <c r="Y187" i="3"/>
  <c r="X187" i="3"/>
  <c r="W187" i="3"/>
  <c r="V187" i="3"/>
  <c r="AC186" i="3"/>
  <c r="AB186" i="3"/>
  <c r="AA186" i="3"/>
  <c r="Z186" i="3"/>
  <c r="Y186" i="3"/>
  <c r="X186" i="3"/>
  <c r="W186" i="3"/>
  <c r="V186" i="3"/>
  <c r="AC185" i="3"/>
  <c r="AB185" i="3"/>
  <c r="AA185" i="3"/>
  <c r="Z185" i="3"/>
  <c r="Y185" i="3"/>
  <c r="X185" i="3"/>
  <c r="W185" i="3"/>
  <c r="V185" i="3"/>
  <c r="AC184" i="3"/>
  <c r="AB184" i="3"/>
  <c r="AA184" i="3"/>
  <c r="Z184" i="3"/>
  <c r="Y184" i="3"/>
  <c r="X184" i="3"/>
  <c r="W184" i="3"/>
  <c r="V184" i="3"/>
  <c r="AC183" i="3"/>
  <c r="AB183" i="3"/>
  <c r="AA183" i="3"/>
  <c r="Z183" i="3"/>
  <c r="Y183" i="3"/>
  <c r="X183" i="3"/>
  <c r="W183" i="3"/>
  <c r="V183" i="3"/>
  <c r="AC182" i="3"/>
  <c r="AB182" i="3"/>
  <c r="AA182" i="3"/>
  <c r="Z182" i="3"/>
  <c r="Y182" i="3"/>
  <c r="X182" i="3"/>
  <c r="W182" i="3"/>
  <c r="V182" i="3"/>
  <c r="AC181" i="3"/>
  <c r="AB181" i="3"/>
  <c r="AA181" i="3"/>
  <c r="Z181" i="3"/>
  <c r="Y181" i="3"/>
  <c r="X181" i="3"/>
  <c r="W181" i="3"/>
  <c r="V181" i="3"/>
  <c r="AC180" i="3"/>
  <c r="AB180" i="3"/>
  <c r="AA180" i="3"/>
  <c r="Z180" i="3"/>
  <c r="Y180" i="3"/>
  <c r="X180" i="3"/>
  <c r="W180" i="3"/>
  <c r="V180" i="3"/>
  <c r="AC179" i="3"/>
  <c r="AB179" i="3"/>
  <c r="AA179" i="3"/>
  <c r="Z179" i="3"/>
  <c r="Y179" i="3"/>
  <c r="X179" i="3"/>
  <c r="W179" i="3"/>
  <c r="V179" i="3"/>
  <c r="AC178" i="3"/>
  <c r="AB178" i="3"/>
  <c r="AA178" i="3"/>
  <c r="Z178" i="3"/>
  <c r="Y178" i="3"/>
  <c r="X178" i="3"/>
  <c r="W178" i="3"/>
  <c r="V178" i="3"/>
  <c r="AC177" i="3"/>
  <c r="AB177" i="3"/>
  <c r="AA177" i="3"/>
  <c r="Z177" i="3"/>
  <c r="Y177" i="3"/>
  <c r="X177" i="3"/>
  <c r="W177" i="3"/>
  <c r="V177" i="3"/>
  <c r="AC176" i="3"/>
  <c r="AB176" i="3"/>
  <c r="AA176" i="3"/>
  <c r="Z176" i="3"/>
  <c r="Y176" i="3"/>
  <c r="X176" i="3"/>
  <c r="W176" i="3"/>
  <c r="V176" i="3"/>
  <c r="AC175" i="3"/>
  <c r="AB175" i="3"/>
  <c r="AA175" i="3"/>
  <c r="Z175" i="3"/>
  <c r="Y175" i="3"/>
  <c r="X175" i="3"/>
  <c r="W175" i="3"/>
  <c r="V175" i="3"/>
  <c r="AC174" i="3"/>
  <c r="AB174" i="3"/>
  <c r="AA174" i="3"/>
  <c r="Z174" i="3"/>
  <c r="Y174" i="3"/>
  <c r="X174" i="3"/>
  <c r="W174" i="3"/>
  <c r="V174" i="3"/>
  <c r="AC173" i="3"/>
  <c r="AB173" i="3"/>
  <c r="AA173" i="3"/>
  <c r="Z173" i="3"/>
  <c r="Y173" i="3"/>
  <c r="X173" i="3"/>
  <c r="W173" i="3"/>
  <c r="V173" i="3"/>
  <c r="AC172" i="3"/>
  <c r="AB172" i="3"/>
  <c r="AA172" i="3"/>
  <c r="Z172" i="3"/>
  <c r="Y172" i="3"/>
  <c r="X172" i="3"/>
  <c r="W172" i="3"/>
  <c r="V172" i="3"/>
  <c r="AC171" i="3"/>
  <c r="AB171" i="3"/>
  <c r="AA171" i="3"/>
  <c r="Z171" i="3"/>
  <c r="Y171" i="3"/>
  <c r="X171" i="3"/>
  <c r="W171" i="3"/>
  <c r="V171" i="3"/>
  <c r="AC170" i="3"/>
  <c r="AB170" i="3"/>
  <c r="AA170" i="3"/>
  <c r="Z170" i="3"/>
  <c r="Y170" i="3"/>
  <c r="X170" i="3"/>
  <c r="W170" i="3"/>
  <c r="V170" i="3"/>
  <c r="AC169" i="3"/>
  <c r="AB169" i="3"/>
  <c r="AA169" i="3"/>
  <c r="Z169" i="3"/>
  <c r="Y169" i="3"/>
  <c r="X169" i="3"/>
  <c r="W169" i="3"/>
  <c r="V169" i="3"/>
  <c r="AC168" i="3"/>
  <c r="AB168" i="3"/>
  <c r="AA168" i="3"/>
  <c r="Z168" i="3"/>
  <c r="Y168" i="3"/>
  <c r="X168" i="3"/>
  <c r="W168" i="3"/>
  <c r="V168" i="3"/>
  <c r="AC167" i="3"/>
  <c r="AB167" i="3"/>
  <c r="AA167" i="3"/>
  <c r="Z167" i="3"/>
  <c r="Y167" i="3"/>
  <c r="X167" i="3"/>
  <c r="W167" i="3"/>
  <c r="V167" i="3"/>
  <c r="AC166" i="3"/>
  <c r="AB166" i="3"/>
  <c r="AA166" i="3"/>
  <c r="Z166" i="3"/>
  <c r="Y166" i="3"/>
  <c r="X166" i="3"/>
  <c r="W166" i="3"/>
  <c r="V166" i="3"/>
  <c r="AC165" i="3"/>
  <c r="AB165" i="3"/>
  <c r="AA165" i="3"/>
  <c r="Z165" i="3"/>
  <c r="Y165" i="3"/>
  <c r="X165" i="3"/>
  <c r="W165" i="3"/>
  <c r="V165" i="3"/>
  <c r="AC164" i="3"/>
  <c r="AB164" i="3"/>
  <c r="AA164" i="3"/>
  <c r="Z164" i="3"/>
  <c r="Y164" i="3"/>
  <c r="X164" i="3"/>
  <c r="W164" i="3"/>
  <c r="V164" i="3"/>
  <c r="AC163" i="3"/>
  <c r="AB163" i="3"/>
  <c r="AA163" i="3"/>
  <c r="Z163" i="3"/>
  <c r="Y163" i="3"/>
  <c r="X163" i="3"/>
  <c r="W163" i="3"/>
  <c r="V163" i="3"/>
  <c r="AC162" i="3"/>
  <c r="AB162" i="3"/>
  <c r="AA162" i="3"/>
  <c r="Z162" i="3"/>
  <c r="Y162" i="3"/>
  <c r="X162" i="3"/>
  <c r="W162" i="3"/>
  <c r="V162" i="3"/>
  <c r="AC161" i="3"/>
  <c r="AB161" i="3"/>
  <c r="AA161" i="3"/>
  <c r="Z161" i="3"/>
  <c r="Y161" i="3"/>
  <c r="X161" i="3"/>
  <c r="W161" i="3"/>
  <c r="V161" i="3"/>
  <c r="AC160" i="3"/>
  <c r="AB160" i="3"/>
  <c r="AA160" i="3"/>
  <c r="Z160" i="3"/>
  <c r="Y160" i="3"/>
  <c r="X160" i="3"/>
  <c r="W160" i="3"/>
  <c r="V160" i="3"/>
  <c r="AC159" i="3"/>
  <c r="AB159" i="3"/>
  <c r="AA159" i="3"/>
  <c r="Z159" i="3"/>
  <c r="Y159" i="3"/>
  <c r="X159" i="3"/>
  <c r="W159" i="3"/>
  <c r="V159" i="3"/>
  <c r="AC158" i="3"/>
  <c r="AB158" i="3"/>
  <c r="AA158" i="3"/>
  <c r="Z158" i="3"/>
  <c r="Y158" i="3"/>
  <c r="X158" i="3"/>
  <c r="W158" i="3"/>
  <c r="V158" i="3"/>
  <c r="AC157" i="3"/>
  <c r="AB157" i="3"/>
  <c r="AA157" i="3"/>
  <c r="Z157" i="3"/>
  <c r="Y157" i="3"/>
  <c r="X157" i="3"/>
  <c r="W157" i="3"/>
  <c r="V157" i="3"/>
  <c r="AC156" i="3"/>
  <c r="AB156" i="3"/>
  <c r="AA156" i="3"/>
  <c r="Z156" i="3"/>
  <c r="Y156" i="3"/>
  <c r="X156" i="3"/>
  <c r="W156" i="3"/>
  <c r="V156" i="3"/>
  <c r="AC155" i="3"/>
  <c r="AB155" i="3"/>
  <c r="AA155" i="3"/>
  <c r="Z155" i="3"/>
  <c r="Y155" i="3"/>
  <c r="X155" i="3"/>
  <c r="W155" i="3"/>
  <c r="V155" i="3"/>
  <c r="AC154" i="3"/>
  <c r="AB154" i="3"/>
  <c r="AA154" i="3"/>
  <c r="Z154" i="3"/>
  <c r="Y154" i="3"/>
  <c r="X154" i="3"/>
  <c r="W154" i="3"/>
  <c r="V154" i="3"/>
  <c r="AC153" i="3"/>
  <c r="AB153" i="3"/>
  <c r="AA153" i="3"/>
  <c r="Z153" i="3"/>
  <c r="Y153" i="3"/>
  <c r="X153" i="3"/>
  <c r="W153" i="3"/>
  <c r="V153" i="3"/>
  <c r="AC152" i="3"/>
  <c r="AB152" i="3"/>
  <c r="AA152" i="3"/>
  <c r="Z152" i="3"/>
  <c r="Y152" i="3"/>
  <c r="X152" i="3"/>
  <c r="W152" i="3"/>
  <c r="V152" i="3"/>
  <c r="AC151" i="3"/>
  <c r="AB151" i="3"/>
  <c r="AA151" i="3"/>
  <c r="Z151" i="3"/>
  <c r="Y151" i="3"/>
  <c r="X151" i="3"/>
  <c r="W151" i="3"/>
  <c r="V151" i="3"/>
  <c r="AC150" i="3"/>
  <c r="AB150" i="3"/>
  <c r="AA150" i="3"/>
  <c r="Z150" i="3"/>
  <c r="Y150" i="3"/>
  <c r="X150" i="3"/>
  <c r="W150" i="3"/>
  <c r="V150" i="3"/>
  <c r="AC149" i="3"/>
  <c r="AB149" i="3"/>
  <c r="AA149" i="3"/>
  <c r="Z149" i="3"/>
  <c r="Y149" i="3"/>
  <c r="X149" i="3"/>
  <c r="W149" i="3"/>
  <c r="V149" i="3"/>
  <c r="AC148" i="3"/>
  <c r="AB148" i="3"/>
  <c r="AA148" i="3"/>
  <c r="Z148" i="3"/>
  <c r="Y148" i="3"/>
  <c r="X148" i="3"/>
  <c r="W148" i="3"/>
  <c r="V148" i="3"/>
  <c r="AC147" i="3"/>
  <c r="AB147" i="3"/>
  <c r="AA147" i="3"/>
  <c r="Z147" i="3"/>
  <c r="Y147" i="3"/>
  <c r="X147" i="3"/>
  <c r="W147" i="3"/>
  <c r="V147" i="3"/>
  <c r="AC146" i="3"/>
  <c r="AB146" i="3"/>
  <c r="AA146" i="3"/>
  <c r="Z146" i="3"/>
  <c r="Y146" i="3"/>
  <c r="X146" i="3"/>
  <c r="W146" i="3"/>
  <c r="V146" i="3"/>
  <c r="AC145" i="3"/>
  <c r="AB145" i="3"/>
  <c r="AA145" i="3"/>
  <c r="Z145" i="3"/>
  <c r="Y145" i="3"/>
  <c r="X145" i="3"/>
  <c r="W145" i="3"/>
  <c r="V145" i="3"/>
  <c r="AC144" i="3"/>
  <c r="AB144" i="3"/>
  <c r="AA144" i="3"/>
  <c r="Z144" i="3"/>
  <c r="Y144" i="3"/>
  <c r="X144" i="3"/>
  <c r="W144" i="3"/>
  <c r="V144" i="3"/>
  <c r="AC143" i="3"/>
  <c r="AB143" i="3"/>
  <c r="AA143" i="3"/>
  <c r="Z143" i="3"/>
  <c r="Y143" i="3"/>
  <c r="X143" i="3"/>
  <c r="W143" i="3"/>
  <c r="V143" i="3"/>
  <c r="AC142" i="3"/>
  <c r="AB142" i="3"/>
  <c r="AA142" i="3"/>
  <c r="Z142" i="3"/>
  <c r="Y142" i="3"/>
  <c r="X142" i="3"/>
  <c r="W142" i="3"/>
  <c r="V142" i="3"/>
  <c r="AC141" i="3"/>
  <c r="AB141" i="3"/>
  <c r="AA141" i="3"/>
  <c r="Z141" i="3"/>
  <c r="Y141" i="3"/>
  <c r="X141" i="3"/>
  <c r="W141" i="3"/>
  <c r="V141" i="3"/>
  <c r="AC140" i="3"/>
  <c r="AB140" i="3"/>
  <c r="AA140" i="3"/>
  <c r="Z140" i="3"/>
  <c r="Y140" i="3"/>
  <c r="X140" i="3"/>
  <c r="W140" i="3"/>
  <c r="V140" i="3"/>
  <c r="AC139" i="3"/>
  <c r="AB139" i="3"/>
  <c r="AA139" i="3"/>
  <c r="Z139" i="3"/>
  <c r="Y139" i="3"/>
  <c r="X139" i="3"/>
  <c r="W139" i="3"/>
  <c r="V139" i="3"/>
  <c r="AC138" i="3"/>
  <c r="AB138" i="3"/>
  <c r="AA138" i="3"/>
  <c r="Z138" i="3"/>
  <c r="Y138" i="3"/>
  <c r="X138" i="3"/>
  <c r="W138" i="3"/>
  <c r="V138" i="3"/>
  <c r="AC137" i="3"/>
  <c r="AB137" i="3"/>
  <c r="AA137" i="3"/>
  <c r="Z137" i="3"/>
  <c r="Y137" i="3"/>
  <c r="X137" i="3"/>
  <c r="W137" i="3"/>
  <c r="V137" i="3"/>
  <c r="AC136" i="3"/>
  <c r="AB136" i="3"/>
  <c r="AA136" i="3"/>
  <c r="Z136" i="3"/>
  <c r="Y136" i="3"/>
  <c r="X136" i="3"/>
  <c r="W136" i="3"/>
  <c r="V136" i="3"/>
  <c r="AC135" i="3"/>
  <c r="AB135" i="3"/>
  <c r="AA135" i="3"/>
  <c r="Z135" i="3"/>
  <c r="Y135" i="3"/>
  <c r="X135" i="3"/>
  <c r="W135" i="3"/>
  <c r="V135" i="3"/>
  <c r="AC134" i="3"/>
  <c r="AB134" i="3"/>
  <c r="AA134" i="3"/>
  <c r="Z134" i="3"/>
  <c r="Y134" i="3"/>
  <c r="X134" i="3"/>
  <c r="W134" i="3"/>
  <c r="V134" i="3"/>
  <c r="AC133" i="3"/>
  <c r="AB133" i="3"/>
  <c r="AA133" i="3"/>
  <c r="Z133" i="3"/>
  <c r="Y133" i="3"/>
  <c r="X133" i="3"/>
  <c r="W133" i="3"/>
  <c r="V133" i="3"/>
  <c r="AC132" i="3"/>
  <c r="AB132" i="3"/>
  <c r="AA132" i="3"/>
  <c r="Z132" i="3"/>
  <c r="Y132" i="3"/>
  <c r="X132" i="3"/>
  <c r="W132" i="3"/>
  <c r="V132" i="3"/>
  <c r="AC131" i="3"/>
  <c r="AB131" i="3"/>
  <c r="AA131" i="3"/>
  <c r="Z131" i="3"/>
  <c r="Y131" i="3"/>
  <c r="X131" i="3"/>
  <c r="W131" i="3"/>
  <c r="V131" i="3"/>
  <c r="AC130" i="3"/>
  <c r="AB130" i="3"/>
  <c r="AA130" i="3"/>
  <c r="Z130" i="3"/>
  <c r="Y130" i="3"/>
  <c r="X130" i="3"/>
  <c r="W130" i="3"/>
  <c r="V130" i="3"/>
  <c r="AC129" i="3"/>
  <c r="AB129" i="3"/>
  <c r="AA129" i="3"/>
  <c r="Z129" i="3"/>
  <c r="Y129" i="3"/>
  <c r="X129" i="3"/>
  <c r="W129" i="3"/>
  <c r="V129" i="3"/>
  <c r="AC128" i="3"/>
  <c r="AB128" i="3"/>
  <c r="AA128" i="3"/>
  <c r="Z128" i="3"/>
  <c r="Y128" i="3"/>
  <c r="X128" i="3"/>
  <c r="W128" i="3"/>
  <c r="V128" i="3"/>
  <c r="AC127" i="3"/>
  <c r="AB127" i="3"/>
  <c r="AA127" i="3"/>
  <c r="Z127" i="3"/>
  <c r="Y127" i="3"/>
  <c r="X127" i="3"/>
  <c r="W127" i="3"/>
  <c r="V127" i="3"/>
  <c r="AC126" i="3"/>
  <c r="AB126" i="3"/>
  <c r="AA126" i="3"/>
  <c r="Z126" i="3"/>
  <c r="Y126" i="3"/>
  <c r="X126" i="3"/>
  <c r="W126" i="3"/>
  <c r="V126" i="3"/>
  <c r="AC125" i="3"/>
  <c r="AB125" i="3"/>
  <c r="AA125" i="3"/>
  <c r="Z125" i="3"/>
  <c r="Y125" i="3"/>
  <c r="X125" i="3"/>
  <c r="W125" i="3"/>
  <c r="V125" i="3"/>
  <c r="AC124" i="3"/>
  <c r="AB124" i="3"/>
  <c r="AA124" i="3"/>
  <c r="Z124" i="3"/>
  <c r="Y124" i="3"/>
  <c r="X124" i="3"/>
  <c r="W124" i="3"/>
  <c r="V124" i="3"/>
  <c r="AC123" i="3"/>
  <c r="AB123" i="3"/>
  <c r="AA123" i="3"/>
  <c r="Z123" i="3"/>
  <c r="Y123" i="3"/>
  <c r="X123" i="3"/>
  <c r="W123" i="3"/>
  <c r="V123" i="3"/>
  <c r="AC122" i="3"/>
  <c r="AB122" i="3"/>
  <c r="AA122" i="3"/>
  <c r="Z122" i="3"/>
  <c r="Y122" i="3"/>
  <c r="X122" i="3"/>
  <c r="W122" i="3"/>
  <c r="V122" i="3"/>
  <c r="AC121" i="3"/>
  <c r="AB121" i="3"/>
  <c r="AA121" i="3"/>
  <c r="Z121" i="3"/>
  <c r="Y121" i="3"/>
  <c r="X121" i="3"/>
  <c r="W121" i="3"/>
  <c r="V121" i="3"/>
  <c r="AC120" i="3"/>
  <c r="AB120" i="3"/>
  <c r="AA120" i="3"/>
  <c r="Z120" i="3"/>
  <c r="Y120" i="3"/>
  <c r="X120" i="3"/>
  <c r="W120" i="3"/>
  <c r="V120" i="3"/>
  <c r="AC119" i="3"/>
  <c r="AB119" i="3"/>
  <c r="AA119" i="3"/>
  <c r="Z119" i="3"/>
  <c r="Y119" i="3"/>
  <c r="X119" i="3"/>
  <c r="W119" i="3"/>
  <c r="V119" i="3"/>
  <c r="AC118" i="3"/>
  <c r="AB118" i="3"/>
  <c r="AA118" i="3"/>
  <c r="Z118" i="3"/>
  <c r="Y118" i="3"/>
  <c r="X118" i="3"/>
  <c r="W118" i="3"/>
  <c r="V118" i="3"/>
  <c r="AC117" i="3"/>
  <c r="AB117" i="3"/>
  <c r="AA117" i="3"/>
  <c r="Z117" i="3"/>
  <c r="Y117" i="3"/>
  <c r="X117" i="3"/>
  <c r="W117" i="3"/>
  <c r="V117" i="3"/>
  <c r="AC116" i="3"/>
  <c r="AB116" i="3"/>
  <c r="AA116" i="3"/>
  <c r="Z116" i="3"/>
  <c r="Y116" i="3"/>
  <c r="X116" i="3"/>
  <c r="W116" i="3"/>
  <c r="V116" i="3"/>
  <c r="AC115" i="3"/>
  <c r="AB115" i="3"/>
  <c r="AA115" i="3"/>
  <c r="Z115" i="3"/>
  <c r="Y115" i="3"/>
  <c r="X115" i="3"/>
  <c r="W115" i="3"/>
  <c r="V115" i="3"/>
  <c r="AC114" i="3"/>
  <c r="AB114" i="3"/>
  <c r="AA114" i="3"/>
  <c r="Z114" i="3"/>
  <c r="Y114" i="3"/>
  <c r="X114" i="3"/>
  <c r="W114" i="3"/>
  <c r="V114" i="3"/>
  <c r="AC113" i="3"/>
  <c r="AB113" i="3"/>
  <c r="AA113" i="3"/>
  <c r="Z113" i="3"/>
  <c r="Y113" i="3"/>
  <c r="X113" i="3"/>
  <c r="W113" i="3"/>
  <c r="V113" i="3"/>
  <c r="AC112" i="3"/>
  <c r="AB112" i="3"/>
  <c r="AA112" i="3"/>
  <c r="Z112" i="3"/>
  <c r="Y112" i="3"/>
  <c r="X112" i="3"/>
  <c r="W112" i="3"/>
  <c r="V112" i="3"/>
  <c r="AC111" i="3"/>
  <c r="AB111" i="3"/>
  <c r="AA111" i="3"/>
  <c r="Z111" i="3"/>
  <c r="Y111" i="3"/>
  <c r="X111" i="3"/>
  <c r="W111" i="3"/>
  <c r="V111" i="3"/>
  <c r="AC110" i="3"/>
  <c r="AB110" i="3"/>
  <c r="AA110" i="3"/>
  <c r="Z110" i="3"/>
  <c r="Y110" i="3"/>
  <c r="X110" i="3"/>
  <c r="W110" i="3"/>
  <c r="V110" i="3"/>
  <c r="AC109" i="3"/>
  <c r="AB109" i="3"/>
  <c r="AA109" i="3"/>
  <c r="Z109" i="3"/>
  <c r="Y109" i="3"/>
  <c r="X109" i="3"/>
  <c r="W109" i="3"/>
  <c r="V109" i="3"/>
  <c r="AC108" i="3"/>
  <c r="AB108" i="3"/>
  <c r="AA108" i="3"/>
  <c r="Z108" i="3"/>
  <c r="Y108" i="3"/>
  <c r="X108" i="3"/>
  <c r="W108" i="3"/>
  <c r="V108" i="3"/>
  <c r="AC107" i="3"/>
  <c r="AB107" i="3"/>
  <c r="AA107" i="3"/>
  <c r="Z107" i="3"/>
  <c r="Y107" i="3"/>
  <c r="X107" i="3"/>
  <c r="W107" i="3"/>
  <c r="V107" i="3"/>
  <c r="AC106" i="3"/>
  <c r="AB106" i="3"/>
  <c r="AA106" i="3"/>
  <c r="Z106" i="3"/>
  <c r="Y106" i="3"/>
  <c r="X106" i="3"/>
  <c r="W106" i="3"/>
  <c r="V106" i="3"/>
  <c r="AC105" i="3"/>
  <c r="AB105" i="3"/>
  <c r="AA105" i="3"/>
  <c r="Z105" i="3"/>
  <c r="Y105" i="3"/>
  <c r="X105" i="3"/>
  <c r="W105" i="3"/>
  <c r="V105" i="3"/>
  <c r="AC104" i="3"/>
  <c r="AB104" i="3"/>
  <c r="AA104" i="3"/>
  <c r="Z104" i="3"/>
  <c r="Y104" i="3"/>
  <c r="X104" i="3"/>
  <c r="W104" i="3"/>
  <c r="V104" i="3"/>
  <c r="AC103" i="3"/>
  <c r="AB103" i="3"/>
  <c r="AA103" i="3"/>
  <c r="Z103" i="3"/>
  <c r="Y103" i="3"/>
  <c r="X103" i="3"/>
  <c r="W103" i="3"/>
  <c r="V103" i="3"/>
  <c r="AC102" i="3"/>
  <c r="AB102" i="3"/>
  <c r="AA102" i="3"/>
  <c r="Z102" i="3"/>
  <c r="Y102" i="3"/>
  <c r="X102" i="3"/>
  <c r="W102" i="3"/>
  <c r="V102" i="3"/>
  <c r="AC101" i="3"/>
  <c r="AB101" i="3"/>
  <c r="AA101" i="3"/>
  <c r="Z101" i="3"/>
  <c r="Y101" i="3"/>
  <c r="X101" i="3"/>
  <c r="W101" i="3"/>
  <c r="V101" i="3"/>
  <c r="AC100" i="3"/>
  <c r="AB100" i="3"/>
  <c r="AA100" i="3"/>
  <c r="Z100" i="3"/>
  <c r="Y100" i="3"/>
  <c r="X100" i="3"/>
  <c r="W100" i="3"/>
  <c r="V100" i="3"/>
  <c r="AC99" i="3"/>
  <c r="AB99" i="3"/>
  <c r="AA99" i="3"/>
  <c r="Z99" i="3"/>
  <c r="Y99" i="3"/>
  <c r="X99" i="3"/>
  <c r="W99" i="3"/>
  <c r="V99" i="3"/>
  <c r="AC98" i="3"/>
  <c r="AB98" i="3"/>
  <c r="AA98" i="3"/>
  <c r="Z98" i="3"/>
  <c r="Y98" i="3"/>
  <c r="X98" i="3"/>
  <c r="W98" i="3"/>
  <c r="V98" i="3"/>
  <c r="AC97" i="3"/>
  <c r="AB97" i="3"/>
  <c r="AA97" i="3"/>
  <c r="Z97" i="3"/>
  <c r="Y97" i="3"/>
  <c r="X97" i="3"/>
  <c r="W97" i="3"/>
  <c r="V97" i="3"/>
  <c r="AC96" i="3"/>
  <c r="AB96" i="3"/>
  <c r="AA96" i="3"/>
  <c r="Z96" i="3"/>
  <c r="Y96" i="3"/>
  <c r="X96" i="3"/>
  <c r="W96" i="3"/>
  <c r="V96" i="3"/>
  <c r="AC95" i="3"/>
  <c r="AB95" i="3"/>
  <c r="AA95" i="3"/>
  <c r="Z95" i="3"/>
  <c r="Y95" i="3"/>
  <c r="X95" i="3"/>
  <c r="W95" i="3"/>
  <c r="V95" i="3"/>
  <c r="AC94" i="3"/>
  <c r="AB94" i="3"/>
  <c r="AA94" i="3"/>
  <c r="Z94" i="3"/>
  <c r="Y94" i="3"/>
  <c r="X94" i="3"/>
  <c r="W94" i="3"/>
  <c r="V94" i="3"/>
  <c r="AC93" i="3"/>
  <c r="AB93" i="3"/>
  <c r="AA93" i="3"/>
  <c r="Z93" i="3"/>
  <c r="Y93" i="3"/>
  <c r="X93" i="3"/>
  <c r="W93" i="3"/>
  <c r="V93" i="3"/>
  <c r="AC92" i="3"/>
  <c r="AB92" i="3"/>
  <c r="AA92" i="3"/>
  <c r="Z92" i="3"/>
  <c r="Y92" i="3"/>
  <c r="X92" i="3"/>
  <c r="W92" i="3"/>
  <c r="V92" i="3"/>
  <c r="AC91" i="3"/>
  <c r="AB91" i="3"/>
  <c r="AA91" i="3"/>
  <c r="Z91" i="3"/>
  <c r="Y91" i="3"/>
  <c r="X91" i="3"/>
  <c r="W91" i="3"/>
  <c r="V91" i="3"/>
  <c r="AC90" i="3"/>
  <c r="AB90" i="3"/>
  <c r="AA90" i="3"/>
  <c r="Z90" i="3"/>
  <c r="Y90" i="3"/>
  <c r="X90" i="3"/>
  <c r="W90" i="3"/>
  <c r="V90" i="3"/>
  <c r="AC89" i="3"/>
  <c r="AB89" i="3"/>
  <c r="AA89" i="3"/>
  <c r="Z89" i="3"/>
  <c r="Y89" i="3"/>
  <c r="X89" i="3"/>
  <c r="W89" i="3"/>
  <c r="V89" i="3"/>
  <c r="AC88" i="3"/>
  <c r="AB88" i="3"/>
  <c r="AA88" i="3"/>
  <c r="Z88" i="3"/>
  <c r="Y88" i="3"/>
  <c r="X88" i="3"/>
  <c r="W88" i="3"/>
  <c r="V88" i="3"/>
  <c r="AC87" i="3"/>
  <c r="AB87" i="3"/>
  <c r="AA87" i="3"/>
  <c r="Z87" i="3"/>
  <c r="Y87" i="3"/>
  <c r="X87" i="3"/>
  <c r="W87" i="3"/>
  <c r="V87" i="3"/>
  <c r="AC86" i="3"/>
  <c r="AB86" i="3"/>
  <c r="AA86" i="3"/>
  <c r="Z86" i="3"/>
  <c r="Y86" i="3"/>
  <c r="X86" i="3"/>
  <c r="W86" i="3"/>
  <c r="V86" i="3"/>
  <c r="AC85" i="3"/>
  <c r="AB85" i="3"/>
  <c r="AA85" i="3"/>
  <c r="Z85" i="3"/>
  <c r="Y85" i="3"/>
  <c r="X85" i="3"/>
  <c r="W85" i="3"/>
  <c r="V85" i="3"/>
  <c r="AC84" i="3"/>
  <c r="AB84" i="3"/>
  <c r="AA84" i="3"/>
  <c r="Z84" i="3"/>
  <c r="Y84" i="3"/>
  <c r="X84" i="3"/>
  <c r="W84" i="3"/>
  <c r="V84" i="3"/>
  <c r="AC83" i="3"/>
  <c r="AB83" i="3"/>
  <c r="AA83" i="3"/>
  <c r="Z83" i="3"/>
  <c r="Y83" i="3"/>
  <c r="X83" i="3"/>
  <c r="W83" i="3"/>
  <c r="V83" i="3"/>
  <c r="AC82" i="3"/>
  <c r="AB82" i="3"/>
  <c r="AA82" i="3"/>
  <c r="Z82" i="3"/>
  <c r="Y82" i="3"/>
  <c r="X82" i="3"/>
  <c r="W82" i="3"/>
  <c r="V82" i="3"/>
  <c r="AC81" i="3"/>
  <c r="AB81" i="3"/>
  <c r="AA81" i="3"/>
  <c r="Z81" i="3"/>
  <c r="Y81" i="3"/>
  <c r="X81" i="3"/>
  <c r="W81" i="3"/>
  <c r="V81" i="3"/>
  <c r="AC80" i="3"/>
  <c r="AB80" i="3"/>
  <c r="AA80" i="3"/>
  <c r="Z80" i="3"/>
  <c r="Y80" i="3"/>
  <c r="X80" i="3"/>
  <c r="W80" i="3"/>
  <c r="V80" i="3"/>
  <c r="AC79" i="3"/>
  <c r="AB79" i="3"/>
  <c r="AA79" i="3"/>
  <c r="Z79" i="3"/>
  <c r="Y79" i="3"/>
  <c r="X79" i="3"/>
  <c r="W79" i="3"/>
  <c r="V79" i="3"/>
  <c r="AC78" i="3"/>
  <c r="AB78" i="3"/>
  <c r="AA78" i="3"/>
  <c r="Z78" i="3"/>
  <c r="Y78" i="3"/>
  <c r="X78" i="3"/>
  <c r="W78" i="3"/>
  <c r="V78" i="3"/>
  <c r="AC77" i="3"/>
  <c r="AB77" i="3"/>
  <c r="AA77" i="3"/>
  <c r="Z77" i="3"/>
  <c r="Y77" i="3"/>
  <c r="X77" i="3"/>
  <c r="W77" i="3"/>
  <c r="V77" i="3"/>
  <c r="AC76" i="3"/>
  <c r="AB76" i="3"/>
  <c r="AA76" i="3"/>
  <c r="Z76" i="3"/>
  <c r="Y76" i="3"/>
  <c r="X76" i="3"/>
  <c r="W76" i="3"/>
  <c r="V76" i="3"/>
  <c r="AC75" i="3"/>
  <c r="AB75" i="3"/>
  <c r="AA75" i="3"/>
  <c r="Z75" i="3"/>
  <c r="Y75" i="3"/>
  <c r="X75" i="3"/>
  <c r="W75" i="3"/>
  <c r="V75" i="3"/>
  <c r="AC74" i="3"/>
  <c r="AB74" i="3"/>
  <c r="AA74" i="3"/>
  <c r="Z74" i="3"/>
  <c r="Y74" i="3"/>
  <c r="X74" i="3"/>
  <c r="W74" i="3"/>
  <c r="V74" i="3"/>
  <c r="AC73" i="3"/>
  <c r="AB73" i="3"/>
  <c r="AA73" i="3"/>
  <c r="Z73" i="3"/>
  <c r="Y73" i="3"/>
  <c r="X73" i="3"/>
  <c r="W73" i="3"/>
  <c r="V73" i="3"/>
  <c r="AC72" i="3"/>
  <c r="AB72" i="3"/>
  <c r="AA72" i="3"/>
  <c r="Z72" i="3"/>
  <c r="Y72" i="3"/>
  <c r="X72" i="3"/>
  <c r="W72" i="3"/>
  <c r="V72" i="3"/>
  <c r="AC71" i="3"/>
  <c r="AB71" i="3"/>
  <c r="AA71" i="3"/>
  <c r="Z71" i="3"/>
  <c r="Y71" i="3"/>
  <c r="X71" i="3"/>
  <c r="W71" i="3"/>
  <c r="V71" i="3"/>
  <c r="AC70" i="3"/>
  <c r="AB70" i="3"/>
  <c r="AA70" i="3"/>
  <c r="Z70" i="3"/>
  <c r="Y70" i="3"/>
  <c r="X70" i="3"/>
  <c r="W70" i="3"/>
  <c r="V70" i="3"/>
  <c r="AC69" i="3"/>
  <c r="AB69" i="3"/>
  <c r="AA69" i="3"/>
  <c r="Z69" i="3"/>
  <c r="Y69" i="3"/>
  <c r="X69" i="3"/>
  <c r="W69" i="3"/>
  <c r="V69" i="3"/>
  <c r="AC68" i="3"/>
  <c r="AB68" i="3"/>
  <c r="AA68" i="3"/>
  <c r="Z68" i="3"/>
  <c r="Y68" i="3"/>
  <c r="X68" i="3"/>
  <c r="W68" i="3"/>
  <c r="V68" i="3"/>
  <c r="AC67" i="3"/>
  <c r="AB67" i="3"/>
  <c r="AA67" i="3"/>
  <c r="Z67" i="3"/>
  <c r="Y67" i="3"/>
  <c r="X67" i="3"/>
  <c r="W67" i="3"/>
  <c r="V67" i="3"/>
  <c r="AC66" i="3"/>
  <c r="AB66" i="3"/>
  <c r="AA66" i="3"/>
  <c r="Z66" i="3"/>
  <c r="Y66" i="3"/>
  <c r="X66" i="3"/>
  <c r="W66" i="3"/>
  <c r="V66" i="3"/>
  <c r="AC65" i="3"/>
  <c r="AB65" i="3"/>
  <c r="AA65" i="3"/>
  <c r="Z65" i="3"/>
  <c r="Y65" i="3"/>
  <c r="X65" i="3"/>
  <c r="W65" i="3"/>
  <c r="V65" i="3"/>
  <c r="AC64" i="3"/>
  <c r="AB64" i="3"/>
  <c r="AA64" i="3"/>
  <c r="Z64" i="3"/>
  <c r="Y64" i="3"/>
  <c r="X64" i="3"/>
  <c r="W64" i="3"/>
  <c r="V64" i="3"/>
  <c r="AC63" i="3"/>
  <c r="AB63" i="3"/>
  <c r="AA63" i="3"/>
  <c r="Z63" i="3"/>
  <c r="Y63" i="3"/>
  <c r="X63" i="3"/>
  <c r="W63" i="3"/>
  <c r="V63" i="3"/>
  <c r="AC62" i="3"/>
  <c r="AB62" i="3"/>
  <c r="AA62" i="3"/>
  <c r="Z62" i="3"/>
  <c r="Y62" i="3"/>
  <c r="X62" i="3"/>
  <c r="W62" i="3"/>
  <c r="V62" i="3"/>
  <c r="AC61" i="3"/>
  <c r="AB61" i="3"/>
  <c r="AA61" i="3"/>
  <c r="Z61" i="3"/>
  <c r="Y61" i="3"/>
  <c r="X61" i="3"/>
  <c r="W61" i="3"/>
  <c r="V61" i="3"/>
  <c r="AC60" i="3"/>
  <c r="AB60" i="3"/>
  <c r="AA60" i="3"/>
  <c r="Z60" i="3"/>
  <c r="Y60" i="3"/>
  <c r="X60" i="3"/>
  <c r="W60" i="3"/>
  <c r="V60" i="3"/>
  <c r="AC59" i="3"/>
  <c r="AB59" i="3"/>
  <c r="AA59" i="3"/>
  <c r="Z59" i="3"/>
  <c r="Y59" i="3"/>
  <c r="X59" i="3"/>
  <c r="W59" i="3"/>
  <c r="V59" i="3"/>
  <c r="AC58" i="3"/>
  <c r="AB58" i="3"/>
  <c r="AA58" i="3"/>
  <c r="Z58" i="3"/>
  <c r="Y58" i="3"/>
  <c r="X58" i="3"/>
  <c r="W58" i="3"/>
  <c r="V58" i="3"/>
  <c r="AC57" i="3"/>
  <c r="AB57" i="3"/>
  <c r="AA57" i="3"/>
  <c r="Z57" i="3"/>
  <c r="Y57" i="3"/>
  <c r="X57" i="3"/>
  <c r="W57" i="3"/>
  <c r="V57" i="3"/>
  <c r="AC56" i="3"/>
  <c r="AB56" i="3"/>
  <c r="AA56" i="3"/>
  <c r="Z56" i="3"/>
  <c r="Y56" i="3"/>
  <c r="X56" i="3"/>
  <c r="W56" i="3"/>
  <c r="V56" i="3"/>
  <c r="AC55" i="3"/>
  <c r="AB55" i="3"/>
  <c r="AA55" i="3"/>
  <c r="Z55" i="3"/>
  <c r="Y55" i="3"/>
  <c r="X55" i="3"/>
  <c r="W55" i="3"/>
  <c r="V55" i="3"/>
  <c r="AC54" i="3"/>
  <c r="AB54" i="3"/>
  <c r="AA54" i="3"/>
  <c r="Z54" i="3"/>
  <c r="Y54" i="3"/>
  <c r="X54" i="3"/>
  <c r="W54" i="3"/>
  <c r="V54" i="3"/>
  <c r="AC53" i="3"/>
  <c r="AB53" i="3"/>
  <c r="AA53" i="3"/>
  <c r="Z53" i="3"/>
  <c r="Y53" i="3"/>
  <c r="X53" i="3"/>
  <c r="W53" i="3"/>
  <c r="V53" i="3"/>
  <c r="AC52" i="3"/>
  <c r="AB52" i="3"/>
  <c r="AA52" i="3"/>
  <c r="Z52" i="3"/>
  <c r="Y52" i="3"/>
  <c r="X52" i="3"/>
  <c r="W52" i="3"/>
  <c r="V52" i="3"/>
  <c r="AC51" i="3"/>
  <c r="AB51" i="3"/>
  <c r="AA51" i="3"/>
  <c r="Z51" i="3"/>
  <c r="Y51" i="3"/>
  <c r="X51" i="3"/>
  <c r="W51" i="3"/>
  <c r="V51" i="3"/>
  <c r="AC50" i="3"/>
  <c r="AB50" i="3"/>
  <c r="AA50" i="3"/>
  <c r="Z50" i="3"/>
  <c r="Y50" i="3"/>
  <c r="X50" i="3"/>
  <c r="W50" i="3"/>
  <c r="V50" i="3"/>
  <c r="AC49" i="3"/>
  <c r="AB49" i="3"/>
  <c r="AA49" i="3"/>
  <c r="Z49" i="3"/>
  <c r="Y49" i="3"/>
  <c r="X49" i="3"/>
  <c r="W49" i="3"/>
  <c r="V49" i="3"/>
  <c r="AC48" i="3"/>
  <c r="AB48" i="3"/>
  <c r="AA48" i="3"/>
  <c r="Z48" i="3"/>
  <c r="Y48" i="3"/>
  <c r="X48" i="3"/>
  <c r="W48" i="3"/>
  <c r="V48" i="3"/>
  <c r="AC47" i="3"/>
  <c r="AB47" i="3"/>
  <c r="AA47" i="3"/>
  <c r="Z47" i="3"/>
  <c r="Y47" i="3"/>
  <c r="X47" i="3"/>
  <c r="W47" i="3"/>
  <c r="V47" i="3"/>
  <c r="AC46" i="3"/>
  <c r="AB46" i="3"/>
  <c r="AA46" i="3"/>
  <c r="Z46" i="3"/>
  <c r="Y46" i="3"/>
  <c r="X46" i="3"/>
  <c r="W46" i="3"/>
  <c r="V46" i="3"/>
  <c r="AC45" i="3"/>
  <c r="AB45" i="3"/>
  <c r="AA45" i="3"/>
  <c r="Z45" i="3"/>
  <c r="Y45" i="3"/>
  <c r="X45" i="3"/>
  <c r="W45" i="3"/>
  <c r="V45" i="3"/>
  <c r="AC44" i="3"/>
  <c r="AB44" i="3"/>
  <c r="AA44" i="3"/>
  <c r="Z44" i="3"/>
  <c r="Y44" i="3"/>
  <c r="X44" i="3"/>
  <c r="W44" i="3"/>
  <c r="V44" i="3"/>
  <c r="AC43" i="3"/>
  <c r="AB43" i="3"/>
  <c r="AA43" i="3"/>
  <c r="Z43" i="3"/>
  <c r="Y43" i="3"/>
  <c r="X43" i="3"/>
  <c r="W43" i="3"/>
  <c r="V43" i="3"/>
  <c r="AC42" i="3"/>
  <c r="AB42" i="3"/>
  <c r="AA42" i="3"/>
  <c r="Z42" i="3"/>
  <c r="Y42" i="3"/>
  <c r="X42" i="3"/>
  <c r="W42" i="3"/>
  <c r="V42" i="3"/>
  <c r="AC41" i="3"/>
  <c r="AB41" i="3"/>
  <c r="AA41" i="3"/>
  <c r="Z41" i="3"/>
  <c r="Y41" i="3"/>
  <c r="X41" i="3"/>
  <c r="W41" i="3"/>
  <c r="V41" i="3"/>
  <c r="AC40" i="3"/>
  <c r="AB40" i="3"/>
  <c r="AA40" i="3"/>
  <c r="Z40" i="3"/>
  <c r="Y40" i="3"/>
  <c r="X40" i="3"/>
  <c r="W40" i="3"/>
  <c r="V40" i="3"/>
  <c r="AC39" i="3"/>
  <c r="AB39" i="3"/>
  <c r="AA39" i="3"/>
  <c r="Z39" i="3"/>
  <c r="Y39" i="3"/>
  <c r="X39" i="3"/>
  <c r="W39" i="3"/>
  <c r="V39" i="3"/>
  <c r="AC38" i="3"/>
  <c r="AB38" i="3"/>
  <c r="AA38" i="3"/>
  <c r="Z38" i="3"/>
  <c r="Y38" i="3"/>
  <c r="X38" i="3"/>
  <c r="W38" i="3"/>
  <c r="V38" i="3"/>
  <c r="AC37" i="3"/>
  <c r="AB37" i="3"/>
  <c r="AA37" i="3"/>
  <c r="Z37" i="3"/>
  <c r="Y37" i="3"/>
  <c r="X37" i="3"/>
  <c r="W37" i="3"/>
  <c r="V37" i="3"/>
  <c r="AC36" i="3"/>
  <c r="AB36" i="3"/>
  <c r="AA36" i="3"/>
  <c r="Z36" i="3"/>
  <c r="Y36" i="3"/>
  <c r="X36" i="3"/>
  <c r="W36" i="3"/>
  <c r="V36" i="3"/>
  <c r="AC35" i="3"/>
  <c r="AB35" i="3"/>
  <c r="AA35" i="3"/>
  <c r="Z35" i="3"/>
  <c r="Y35" i="3"/>
  <c r="X35" i="3"/>
  <c r="W35" i="3"/>
  <c r="V35" i="3"/>
  <c r="AC34" i="3"/>
  <c r="AB34" i="3"/>
  <c r="AA34" i="3"/>
  <c r="Z34" i="3"/>
  <c r="Y34" i="3"/>
  <c r="X34" i="3"/>
  <c r="W34" i="3"/>
  <c r="V34" i="3"/>
  <c r="AC33" i="3"/>
  <c r="AB33" i="3"/>
  <c r="AA33" i="3"/>
  <c r="Z33" i="3"/>
  <c r="Y33" i="3"/>
  <c r="X33" i="3"/>
  <c r="W33" i="3"/>
  <c r="V33" i="3"/>
  <c r="AC32" i="3"/>
  <c r="AB32" i="3"/>
  <c r="AA32" i="3"/>
  <c r="Z32" i="3"/>
  <c r="Y32" i="3"/>
  <c r="X32" i="3"/>
  <c r="W32" i="3"/>
  <c r="V32" i="3"/>
  <c r="AC31" i="3"/>
  <c r="AB31" i="3"/>
  <c r="AA31" i="3"/>
  <c r="Z31" i="3"/>
  <c r="Y31" i="3"/>
  <c r="X31" i="3"/>
  <c r="W31" i="3"/>
  <c r="V31" i="3"/>
  <c r="AC30" i="3"/>
  <c r="AB30" i="3"/>
  <c r="AA30" i="3"/>
  <c r="Z30" i="3"/>
  <c r="Y30" i="3"/>
  <c r="X30" i="3"/>
  <c r="W30" i="3"/>
  <c r="V30" i="3"/>
  <c r="AC29" i="3"/>
  <c r="AB29" i="3"/>
  <c r="AA29" i="3"/>
  <c r="Z29" i="3"/>
  <c r="Y29" i="3"/>
  <c r="X29" i="3"/>
  <c r="W29" i="3"/>
  <c r="V29" i="3"/>
  <c r="AC28" i="3"/>
  <c r="AB28" i="3"/>
  <c r="AA28" i="3"/>
  <c r="Z28" i="3"/>
  <c r="Y28" i="3"/>
  <c r="X28" i="3"/>
  <c r="W28" i="3"/>
  <c r="V28" i="3"/>
  <c r="AC27" i="3"/>
  <c r="AB27" i="3"/>
  <c r="AA27" i="3"/>
  <c r="Z27" i="3"/>
  <c r="Y27" i="3"/>
  <c r="X27" i="3"/>
  <c r="W27" i="3"/>
  <c r="V27" i="3"/>
  <c r="AC26" i="3"/>
  <c r="AB26" i="3"/>
  <c r="AA26" i="3"/>
  <c r="Z26" i="3"/>
  <c r="Y26" i="3"/>
  <c r="X26" i="3"/>
  <c r="W26" i="3"/>
  <c r="V26" i="3"/>
  <c r="AC25" i="3"/>
  <c r="AB25" i="3"/>
  <c r="AA25" i="3"/>
  <c r="Z25" i="3"/>
  <c r="Y25" i="3"/>
  <c r="X25" i="3"/>
  <c r="W25" i="3"/>
  <c r="V25" i="3"/>
  <c r="AC24" i="3"/>
  <c r="AB24" i="3"/>
  <c r="AA24" i="3"/>
  <c r="Z24" i="3"/>
  <c r="Y24" i="3"/>
  <c r="X24" i="3"/>
  <c r="W24" i="3"/>
  <c r="V24" i="3"/>
  <c r="AC23" i="3"/>
  <c r="AB23" i="3"/>
  <c r="AA23" i="3"/>
  <c r="Z23" i="3"/>
  <c r="Y23" i="3"/>
  <c r="X23" i="3"/>
  <c r="W23" i="3"/>
  <c r="V23" i="3"/>
  <c r="AC22" i="3"/>
  <c r="AB22" i="3"/>
  <c r="AA22" i="3"/>
  <c r="Z22" i="3"/>
  <c r="Y22" i="3"/>
  <c r="X22" i="3"/>
  <c r="W22" i="3"/>
  <c r="V22" i="3"/>
  <c r="AC21" i="3"/>
  <c r="AB21" i="3"/>
  <c r="AA21" i="3"/>
  <c r="Z21" i="3"/>
  <c r="Y21" i="3"/>
  <c r="X21" i="3"/>
  <c r="W21" i="3"/>
  <c r="V21" i="3"/>
  <c r="AC20" i="3"/>
  <c r="AB20" i="3"/>
  <c r="AA20" i="3"/>
  <c r="Z20" i="3"/>
  <c r="Y20" i="3"/>
  <c r="X20" i="3"/>
  <c r="W20" i="3"/>
  <c r="V20" i="3"/>
  <c r="AC19" i="3"/>
  <c r="AB19" i="3"/>
  <c r="AA19" i="3"/>
  <c r="Z19" i="3"/>
  <c r="Y19" i="3"/>
  <c r="X19" i="3"/>
  <c r="W19" i="3"/>
  <c r="V19" i="3"/>
  <c r="AC18" i="3"/>
  <c r="AB18" i="3"/>
  <c r="AA18" i="3"/>
  <c r="Z18" i="3"/>
  <c r="Y18" i="3"/>
  <c r="X18" i="3"/>
  <c r="W18" i="3"/>
  <c r="V18" i="3"/>
  <c r="AC17" i="3"/>
  <c r="AB17" i="3"/>
  <c r="AA17" i="3"/>
  <c r="Z17" i="3"/>
  <c r="Y17" i="3"/>
  <c r="X17" i="3"/>
  <c r="W17" i="3"/>
  <c r="V17" i="3"/>
  <c r="AC16" i="3"/>
  <c r="AB16" i="3"/>
  <c r="AA16" i="3"/>
  <c r="Z16" i="3"/>
  <c r="Y16" i="3"/>
  <c r="X16" i="3"/>
  <c r="W16" i="3"/>
  <c r="V16" i="3"/>
  <c r="AC15" i="3"/>
  <c r="AB15" i="3"/>
  <c r="AA15" i="3"/>
  <c r="Z15" i="3"/>
  <c r="Y15" i="3"/>
  <c r="X15" i="3"/>
  <c r="W15" i="3"/>
  <c r="V15" i="3"/>
  <c r="AC14" i="3"/>
  <c r="AB14" i="3"/>
  <c r="AA14" i="3"/>
  <c r="Z14" i="3"/>
  <c r="Y14" i="3"/>
  <c r="X14" i="3"/>
  <c r="W14" i="3"/>
  <c r="V14" i="3"/>
  <c r="AC13" i="3"/>
  <c r="AB13" i="3"/>
  <c r="AA13" i="3"/>
  <c r="Z13" i="3"/>
  <c r="Y13" i="3"/>
  <c r="X13" i="3"/>
  <c r="W13" i="3"/>
  <c r="V13" i="3"/>
  <c r="AC12" i="3"/>
  <c r="AB12" i="3"/>
  <c r="AA12" i="3"/>
  <c r="Z12" i="3"/>
  <c r="Y12" i="3"/>
  <c r="X12" i="3"/>
  <c r="W12" i="3"/>
  <c r="V12" i="3"/>
  <c r="AC11" i="3"/>
  <c r="AB11" i="3"/>
  <c r="AA11" i="3"/>
  <c r="Z11" i="3"/>
  <c r="Y11" i="3"/>
  <c r="X11" i="3"/>
  <c r="W11" i="3"/>
  <c r="V11" i="3"/>
  <c r="AC10" i="3"/>
  <c r="AB10" i="3"/>
  <c r="AA10" i="3"/>
  <c r="Z10" i="3"/>
  <c r="Y10" i="3"/>
  <c r="X10" i="3"/>
  <c r="W10" i="3"/>
  <c r="V10" i="3"/>
  <c r="AC9" i="3"/>
  <c r="AB9" i="3"/>
  <c r="AA9" i="3"/>
  <c r="Z9" i="3"/>
  <c r="Y9" i="3"/>
  <c r="X9" i="3"/>
  <c r="W9" i="3"/>
  <c r="V9" i="3"/>
  <c r="AC8" i="3"/>
  <c r="AB8" i="3"/>
  <c r="AA8" i="3"/>
  <c r="Z8" i="3"/>
  <c r="Y8" i="3"/>
  <c r="X8" i="3"/>
  <c r="W8" i="3"/>
  <c r="V8" i="3"/>
  <c r="W7" i="3" l="1"/>
  <c r="W6" i="3" s="1"/>
  <c r="X7" i="3"/>
  <c r="X6" i="3" s="1"/>
  <c r="U6" i="3"/>
  <c r="T6" i="3"/>
  <c r="S6" i="3"/>
  <c r="R6" i="3"/>
  <c r="P6" i="3"/>
  <c r="O6" i="3"/>
  <c r="N6" i="3"/>
  <c r="M6" i="3"/>
  <c r="L6" i="3"/>
  <c r="K6" i="3"/>
  <c r="J6" i="3"/>
  <c r="Q6" i="3"/>
  <c r="AC7" i="3"/>
  <c r="AC6" i="3" s="1"/>
  <c r="AB7" i="3"/>
  <c r="AB6" i="3" s="1"/>
  <c r="AA7" i="3"/>
  <c r="AA6" i="3" s="1"/>
  <c r="Z7" i="3"/>
  <c r="Z6" i="3" s="1"/>
  <c r="Q390" i="3"/>
  <c r="Q389" i="3"/>
  <c r="Q388" i="3"/>
  <c r="Q387" i="3"/>
  <c r="Q386" i="3"/>
  <c r="Q385" i="3"/>
  <c r="Q384" i="3"/>
  <c r="Q383" i="3"/>
  <c r="Q382" i="3"/>
  <c r="Q381" i="3"/>
  <c r="Q380" i="3"/>
  <c r="Q379" i="3"/>
  <c r="Q378" i="3"/>
  <c r="Q377" i="3"/>
  <c r="Q376" i="3"/>
  <c r="Q375" i="3"/>
  <c r="Q374" i="3"/>
  <c r="Q373" i="3"/>
  <c r="Q372" i="3"/>
  <c r="Q371" i="3"/>
  <c r="Q370" i="3"/>
  <c r="Q369" i="3"/>
  <c r="Q368" i="3"/>
  <c r="Q367" i="3"/>
  <c r="Q366" i="3"/>
  <c r="Q365" i="3"/>
  <c r="Q364" i="3"/>
  <c r="Q363" i="3"/>
  <c r="Q362" i="3"/>
  <c r="Q361" i="3"/>
  <c r="Q360" i="3"/>
  <c r="Q359" i="3"/>
  <c r="Q358" i="3"/>
  <c r="Q357" i="3"/>
  <c r="Q356" i="3"/>
  <c r="Q355" i="3"/>
  <c r="Q354" i="3"/>
  <c r="Q353" i="3"/>
  <c r="Q352" i="3"/>
  <c r="Q351" i="3"/>
  <c r="Q350" i="3"/>
  <c r="Q349" i="3"/>
  <c r="Q348" i="3"/>
  <c r="Q347" i="3"/>
  <c r="Q346" i="3"/>
  <c r="Q345" i="3"/>
  <c r="Q344" i="3"/>
  <c r="Q343" i="3"/>
  <c r="Q342" i="3"/>
  <c r="Q341" i="3"/>
  <c r="Q340" i="3"/>
  <c r="Q339" i="3"/>
  <c r="Q338" i="3"/>
  <c r="Q337" i="3"/>
  <c r="Q336" i="3"/>
  <c r="Q335" i="3"/>
  <c r="Q334" i="3"/>
  <c r="Q333" i="3"/>
  <c r="Q332" i="3"/>
  <c r="Q331" i="3"/>
  <c r="Q330" i="3"/>
  <c r="Q329" i="3"/>
  <c r="Q328" i="3"/>
  <c r="Q327" i="3"/>
  <c r="Q326" i="3"/>
  <c r="Q325" i="3"/>
  <c r="Q324" i="3"/>
  <c r="Q323" i="3"/>
  <c r="Q322" i="3"/>
  <c r="Q321" i="3"/>
  <c r="Q320" i="3"/>
  <c r="Q319" i="3"/>
  <c r="Q318" i="3"/>
  <c r="Q317" i="3"/>
  <c r="Q316" i="3"/>
  <c r="Q315" i="3"/>
  <c r="Q314" i="3"/>
  <c r="Q313" i="3"/>
  <c r="Q312" i="3"/>
  <c r="Q311" i="3"/>
  <c r="Q310" i="3"/>
  <c r="Q309" i="3"/>
  <c r="Q308" i="3"/>
  <c r="Q307" i="3"/>
  <c r="Q306" i="3"/>
  <c r="Q305" i="3"/>
  <c r="Q304" i="3"/>
  <c r="Q303" i="3"/>
  <c r="Q302" i="3"/>
  <c r="Q301" i="3"/>
  <c r="Q300" i="3"/>
  <c r="Q299" i="3"/>
  <c r="Q298" i="3"/>
  <c r="Q297" i="3"/>
  <c r="Q296" i="3"/>
  <c r="Q295" i="3"/>
  <c r="Q294" i="3"/>
  <c r="Q293" i="3"/>
  <c r="Q292" i="3"/>
  <c r="Q291" i="3"/>
  <c r="Q290" i="3"/>
  <c r="Q289" i="3"/>
  <c r="Q288" i="3"/>
  <c r="Q287" i="3"/>
  <c r="Q286" i="3"/>
  <c r="Q285" i="3"/>
  <c r="Q284" i="3"/>
  <c r="Q283" i="3"/>
  <c r="Q282" i="3"/>
  <c r="Q281" i="3"/>
  <c r="Q280" i="3"/>
  <c r="Q279" i="3"/>
  <c r="Q278" i="3"/>
  <c r="Q277" i="3"/>
  <c r="Q276" i="3"/>
  <c r="Q275" i="3"/>
  <c r="Q274" i="3"/>
  <c r="Q273" i="3"/>
  <c r="Q272" i="3"/>
  <c r="Q271" i="3"/>
  <c r="Q270" i="3"/>
  <c r="Q269" i="3"/>
  <c r="Q268" i="3"/>
  <c r="Q267" i="3"/>
  <c r="Q266" i="3"/>
  <c r="Q265" i="3"/>
  <c r="Q264" i="3"/>
  <c r="Q263" i="3"/>
  <c r="Q262" i="3"/>
  <c r="Q261" i="3"/>
  <c r="Q260" i="3"/>
  <c r="Q259" i="3"/>
  <c r="Q258" i="3"/>
  <c r="Q257" i="3"/>
  <c r="Q256" i="3"/>
  <c r="Q255" i="3"/>
  <c r="Q254" i="3"/>
  <c r="Q253" i="3"/>
  <c r="Q252" i="3"/>
  <c r="Q251" i="3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V7" i="3" l="1"/>
  <c r="V6" i="3" s="1"/>
  <c r="I6" i="3"/>
  <c r="H6" i="3"/>
  <c r="F6" i="3"/>
  <c r="E6" i="3"/>
  <c r="D6" i="3"/>
  <c r="G6" i="3" l="1"/>
  <c r="Y7" i="3"/>
  <c r="Y6" i="3" s="1"/>
</calcChain>
</file>

<file path=xl/sharedStrings.xml><?xml version="1.0" encoding="utf-8"?>
<sst xmlns="http://schemas.openxmlformats.org/spreadsheetml/2006/main" count="1580" uniqueCount="1009">
  <si>
    <t>Общо приходи в хил. лева</t>
  </si>
  <si>
    <t>Общо разходи в хил. лева</t>
  </si>
  <si>
    <t>Коефициент на ефективност на разходите</t>
  </si>
  <si>
    <t>Разходи за персонал в хил. лева</t>
  </si>
  <si>
    <t>Дял на разходите за персонал в общите разходи в %</t>
  </si>
  <si>
    <t>Разходи за издръжка в хил. лева</t>
  </si>
  <si>
    <t>Дял на разходите за издръжка в общите разходи в %</t>
  </si>
  <si>
    <t>Разходи за лекарства и медицински изделия в хил. лева</t>
  </si>
  <si>
    <t>Дял на разходите за  лекарства и медицински изделия в общите разходи в %</t>
  </si>
  <si>
    <t>Общо задължения в хил. лева</t>
  </si>
  <si>
    <t>Просрочени задължения в хил. лева</t>
  </si>
  <si>
    <t xml:space="preserve">Дял на общите задължения в общите приходи от дейността в % </t>
  </si>
  <si>
    <t xml:space="preserve">Дял на просрочените задължения в общите приходи от дейността в % </t>
  </si>
  <si>
    <t xml:space="preserve">Дял на просрочените задължения в общите разходи в % </t>
  </si>
  <si>
    <t>Брой преминали болни</t>
  </si>
  <si>
    <t xml:space="preserve">Средно месечен брой лекари </t>
  </si>
  <si>
    <t>Средно месечен брой специалисти по здравни грижи</t>
  </si>
  <si>
    <t>Средно месечен брой болни на един лекар</t>
  </si>
  <si>
    <t>Средно месечен брой болни на един специалист по здравни грижи</t>
  </si>
  <si>
    <t>Средно месечен брой легла</t>
  </si>
  <si>
    <t>Брой проведени леглодни</t>
  </si>
  <si>
    <t>Среден разход на един леглоден в лева</t>
  </si>
  <si>
    <t>Среден разход на един преминал болен в лева</t>
  </si>
  <si>
    <t>Средна продължителност на престоя в дни</t>
  </si>
  <si>
    <t xml:space="preserve">Използваемост на едно легло в % </t>
  </si>
  <si>
    <t>Лечебни заведения за болнична помощ 
с над 50% общинско участие в капитала
към 31.12.2022 г.</t>
  </si>
  <si>
    <t>Q4 2021</t>
  </si>
  <si>
    <t>Q3 2022</t>
  </si>
  <si>
    <t>Q4 2022</t>
  </si>
  <si>
    <t>Текущо тримесечие</t>
  </si>
  <si>
    <t>Изменение Q4 2022 спрямо Q4 2021</t>
  </si>
  <si>
    <t>Изменение Q4 2022 спрямо Q3 2022</t>
  </si>
  <si>
    <t>ОБЩО/СРЕДНО, в т.ч. за:</t>
  </si>
  <si>
    <t>МБАЛ Д-р  Ив.Скендеров ЕООД Гоце Делчев</t>
  </si>
  <si>
    <t>МБАЛ Разлог ЕООД</t>
  </si>
  <si>
    <t>МБАЛ Югозпадна болница ООД Сандански, Петрич</t>
  </si>
  <si>
    <t>МБАЛ  Карнобат  ЕООД</t>
  </si>
  <si>
    <t>МБАЛ Айтос  ЕООД</t>
  </si>
  <si>
    <t>МБАЛ Поморие  ЕООД</t>
  </si>
  <si>
    <t>МБАЛ Средец  ЕООД</t>
  </si>
  <si>
    <t>МБАЛ  Царица Йоанна ЕООД Провадия</t>
  </si>
  <si>
    <t>МБАЛ  Девня ЕООД</t>
  </si>
  <si>
    <t xml:space="preserve">МБАЛ  Павликени  ЕООД  </t>
  </si>
  <si>
    <t>МБАЛ Д-р Димитър Павлович ЕООД   Свищов</t>
  </si>
  <si>
    <t>МБАЛ Св. Иван Рилски ЕООД - Горна Оряховица</t>
  </si>
  <si>
    <t>МБАЛ Проф. д-р Г. Златарски ЕООД Белоградчик</t>
  </si>
  <si>
    <t xml:space="preserve">МБАЛ Св. Иван Рилски ЕООД Козлодуй </t>
  </si>
  <si>
    <t>МБАЛ Мездра ЕООД</t>
  </si>
  <si>
    <t>МБАЛ Бяла Слатина  ЕООД</t>
  </si>
  <si>
    <t>МБАЛ Д-р Теодоси Витанов ЕООД Габрово</t>
  </si>
  <si>
    <t>МБАЛ Д-р Стойчо Христов ЕООД Габрово</t>
  </si>
  <si>
    <t xml:space="preserve">МБАЛ Каварна ЕООД </t>
  </si>
  <si>
    <t xml:space="preserve">МБАЛ Балчик ЕООД </t>
  </si>
  <si>
    <t>МБАЛ Д-р С. Ростовцев ЕООД Момчилград</t>
  </si>
  <si>
    <t>МБАЛ  Живот+ ЕООД  Крумовград</t>
  </si>
  <si>
    <t>МБАЛ Ардино ЕООД</t>
  </si>
  <si>
    <t>МБАЛ Св. Иван Рилски ЕООД Дупница</t>
  </si>
  <si>
    <t xml:space="preserve">МБАЛ Троян </t>
  </si>
  <si>
    <t xml:space="preserve">МБАЛ Тетевен </t>
  </si>
  <si>
    <t xml:space="preserve">МБАЛ Луковит </t>
  </si>
  <si>
    <t>МБАЛ ЕООД гр. Берковица Монтана</t>
  </si>
  <si>
    <t>МБАЛ Св. Николай Чудотворец ЕООД гр. Лом</t>
  </si>
  <si>
    <t>МБАЛ Велинград ЕООД</t>
  </si>
  <si>
    <t>МБАЛ  Левски ЕООД</t>
  </si>
  <si>
    <t>МБАЛ  Никопол ЕООД</t>
  </si>
  <si>
    <t>МБАЛ Червен бряг ЕООД</t>
  </si>
  <si>
    <t>МБАЛ  Гулянци ЕООД</t>
  </si>
  <si>
    <t>МБАЛ  Кнежа ЕООД</t>
  </si>
  <si>
    <t>МБАЛ Белене ЕООД</t>
  </si>
  <si>
    <t>МБАЛ Първомай ЕООД гр. Първомай</t>
  </si>
  <si>
    <t>МБАЛ Св. Пантелеймон ЕООД Пловдив</t>
  </si>
  <si>
    <t>МБАЛ Д-р Киро Попов ЕООД Карлово</t>
  </si>
  <si>
    <t>МБАЛ Св.Мина ЕООД Пловдив</t>
  </si>
  <si>
    <t>МБАЛ Асеновград ЕООД</t>
  </si>
  <si>
    <t>МБАЛ Раковски ЕООД гр. Раковски</t>
  </si>
  <si>
    <t>МБАЛ   Кубрат ЕООД Разград</t>
  </si>
  <si>
    <t>МБАЛ  Исперих ЕООД Разград</t>
  </si>
  <si>
    <t>МБАЛ Д-р Юлия Вревска ЕООД Бяла</t>
  </si>
  <si>
    <t>МБАЛ Дулово ЕООД</t>
  </si>
  <si>
    <t>МБАЛ Тутракан ЕООД</t>
  </si>
  <si>
    <t>МБАЛ Св.Петка българска- Нова Загора ЕООД</t>
  </si>
  <si>
    <t>МБАЛПроф. д-р Асен ШоповЕООД Златоград</t>
  </si>
  <si>
    <t>МБАЛПроф. д-р Константин ЧиловЕООД Мадан</t>
  </si>
  <si>
    <t xml:space="preserve">МБАЛ Девин ЕАД </t>
  </si>
  <si>
    <t>Първа МБАЛ София АД</t>
  </si>
  <si>
    <t>Втора МБАЛ - София  АД</t>
  </si>
  <si>
    <t>Четвърта МБАЛ  София  ЕАД</t>
  </si>
  <si>
    <t>Пета МБАЛ София АД</t>
  </si>
  <si>
    <t>МБАЛ Ботевград ЕООД</t>
  </si>
  <si>
    <t>МБАЛ Елин Пелин ЕООД</t>
  </si>
  <si>
    <t>МБАЛ Проф. д-р  Ал. Герчев Етрополе ЕООД</t>
  </si>
  <si>
    <t>МБАЛ Ихтиман ЕООД</t>
  </si>
  <si>
    <t>МБАЛ Самоков ЕООД</t>
  </si>
  <si>
    <t>МБАЛ Своге ЕООД</t>
  </si>
  <si>
    <t>МБАЛ Пирдоп АД</t>
  </si>
  <si>
    <t>МБАЛ Чирпан ЕООД</t>
  </si>
  <si>
    <t>МБАЛ Д-р Христо Стамболски ЕООД Стара Загора</t>
  </si>
  <si>
    <t>МБАЛ Гълъбово ЕАД</t>
  </si>
  <si>
    <t xml:space="preserve">МБАЛ Попово  ЕООД  </t>
  </si>
  <si>
    <t xml:space="preserve">МБАЛ Омуртаг ЕАД </t>
  </si>
  <si>
    <t>МБАЛ Харманли ЕООД</t>
  </si>
  <si>
    <t>МБАЛ Св. Екатерина  ЕООД Димитровград</t>
  </si>
  <si>
    <t>МБАЛ Свиленград  ЕООД</t>
  </si>
  <si>
    <t>МБАЛ Велики Преслав ЕООД</t>
  </si>
  <si>
    <t>МБАЛ Св. Иван Рилски ЕООД Елхово</t>
  </si>
  <si>
    <t>СБАЛО Св.Мина  ЕООД Благоевград</t>
  </si>
  <si>
    <t>СБАЛПФЗ Благоевград ЕООД</t>
  </si>
  <si>
    <t>СБАЛПФЗ Бургас ЕООД</t>
  </si>
  <si>
    <t>СБАГАЛ Проф. Д-р П Стаматов ЕООД Варна</t>
  </si>
  <si>
    <t xml:space="preserve">СБАЛПФЗ Варна ЕООД </t>
  </si>
  <si>
    <t xml:space="preserve">СБАЛОЗ Варна ЕООД </t>
  </si>
  <si>
    <t xml:space="preserve">СБОБАЛ Варна ЕООД                                                                                                                                                                           </t>
  </si>
  <si>
    <t>СБАЛПФЗ Д-р Трейман ЕООД</t>
  </si>
  <si>
    <t>СБАЛПФЗ  Враца ЕООД</t>
  </si>
  <si>
    <t xml:space="preserve">СБАЛПФЗ Пазарджик ЕООД </t>
  </si>
  <si>
    <t>СБАЛПФЗ  Д-р Димитър Граматиков  ЕООД</t>
  </si>
  <si>
    <t>Първа САГБАЛ Св. София АД</t>
  </si>
  <si>
    <t>СБАЛОЗ ЕООД  София</t>
  </si>
  <si>
    <t>Втора САГБАЛ Шейново АД</t>
  </si>
  <si>
    <t>СБАЛПЗ Стара Загора ЕООД</t>
  </si>
  <si>
    <t>СБАЛПФЗ  Хасково  ЕООД</t>
  </si>
  <si>
    <t>СБАЛО Хасково  ЕООД</t>
  </si>
  <si>
    <t>СБАЛВБ Тополовград  ЕООД</t>
  </si>
  <si>
    <t xml:space="preserve">МБПЛ Стамболийски ЕООД </t>
  </si>
  <si>
    <t>МБПЛ Иван Раев Сопот ЕООД</t>
  </si>
  <si>
    <t>СБПЛР ЕООД Перник</t>
  </si>
  <si>
    <t>СБПЛР  Кремиковци ЕООД</t>
  </si>
  <si>
    <t>СБДПЛР„Панчарево“</t>
  </si>
  <si>
    <t>СБПЛРДЦП Св. София  ЕООД</t>
  </si>
  <si>
    <t>СБДПЛР  Бухово ЕООД</t>
  </si>
  <si>
    <t>СБДПЛР  Костенец ЕООД</t>
  </si>
  <si>
    <t>СБПЛР Любимец  ЕООД</t>
  </si>
  <si>
    <t>КОЦ Бургас  ЕООД</t>
  </si>
  <si>
    <t>КОЦ Велико Търново ЕООД</t>
  </si>
  <si>
    <t>КОЦ Враца ЕООД</t>
  </si>
  <si>
    <t>КОЦ Пловдив ЕООД</t>
  </si>
  <si>
    <t>КОЦ РУСЕ ЕООД</t>
  </si>
  <si>
    <t>КОЦ Стара Загора ЕООД</t>
  </si>
  <si>
    <t>КОЦ Шумен ЕООД</t>
  </si>
  <si>
    <t>ЦКВЗ Велико Търново ЕООД</t>
  </si>
  <si>
    <t>ЦКВЗ Враца ЕООД</t>
  </si>
  <si>
    <t>ЦКВЗ Пловдив ЕООД</t>
  </si>
  <si>
    <t>ЦПЗ Благоевград ЕООД</t>
  </si>
  <si>
    <t>ЦПЗ Проф.д-р Иван ТемковБургас ЕООД</t>
  </si>
  <si>
    <t>ЦПЗ В. Търново ЕООД</t>
  </si>
  <si>
    <t xml:space="preserve">ЦПЗ Враца ЕООД     </t>
  </si>
  <si>
    <t>ЦПЗ Д-р П Станчев Добрич  ЕООД</t>
  </si>
  <si>
    <t>ЦПЗ Пловдив ЕООД</t>
  </si>
  <si>
    <t>ЦПЗ Русе ЕООД</t>
  </si>
  <si>
    <t>ЦПЗ Смолян ЕООД</t>
  </si>
  <si>
    <t>ЦПЗ Проф. Шипковенски ЕООД София</t>
  </si>
  <si>
    <t>ЦПЗ Стара Загора ЕООД</t>
  </si>
  <si>
    <t>ЦПЗ Хасково ЕООД</t>
  </si>
  <si>
    <t>Медико-статистическа и финансова информация</t>
  </si>
  <si>
    <t>Изплатени средства за здравноосигурени пациенти по изпълнителите на БМП за болничната медицинска помощ, за медицински изделия, прилагани в БМП и за лекарствени продукти за лечение на злокачествени заболявания и лекарствени продукти при животозастрашаващи кръвоизливи и спешни оперативни и инвазивни интервенции при пациенти с вродени коагулопатии,  в условията на болнична медицинска помощ, които НЗОК заплаща извън стойността на оказваните медицински услуги за ІV-то тримесечие на 2022 година</t>
  </si>
  <si>
    <t>№ РЗОК</t>
  </si>
  <si>
    <t>Рег.№ ЛЗ</t>
  </si>
  <si>
    <t>ЛЗ за БМП</t>
  </si>
  <si>
    <t>ІV тримесечие на 2022 година</t>
  </si>
  <si>
    <t>Брой клинични пътеки</t>
  </si>
  <si>
    <t>Здравноосигурителни плащания за болнична медицинска помощ 
(лв.)</t>
  </si>
  <si>
    <t>в т.ч. по НРД
(лв.)</t>
  </si>
  <si>
    <t>в т.ч. по чл.5 от ЗБНЗОК за 2022 г.
(лв.)</t>
  </si>
  <si>
    <t xml:space="preserve">ОБЩО               </t>
  </si>
  <si>
    <t>01</t>
  </si>
  <si>
    <t>0103131003</t>
  </si>
  <si>
    <t>МЦ Надежда ООД</t>
  </si>
  <si>
    <t>0103131013</t>
  </si>
  <si>
    <t>МЦ Визио ЛМ ООД</t>
  </si>
  <si>
    <t>0103211001</t>
  </si>
  <si>
    <t xml:space="preserve">МБАЛ Благоевград АД   </t>
  </si>
  <si>
    <t>0103211015</t>
  </si>
  <si>
    <t>МБАЛ "Пулс" АД</t>
  </si>
  <si>
    <t>0103212016</t>
  </si>
  <si>
    <t>СБАЛО Св.Мина  ЕООД</t>
  </si>
  <si>
    <t>0103212017</t>
  </si>
  <si>
    <t>СБАЛПФЗ Бл-град ЕООД</t>
  </si>
  <si>
    <t>0111133001</t>
  </si>
  <si>
    <t>МДЦ Неврокоп ООД</t>
  </si>
  <si>
    <t>0111211004</t>
  </si>
  <si>
    <t>МБАЛ Ив.Скендеров ЕООД</t>
  </si>
  <si>
    <t>0133232006</t>
  </si>
  <si>
    <t>СБР Марикостиново ЕООД</t>
  </si>
  <si>
    <t>0133232018</t>
  </si>
  <si>
    <t>СБР Петрич ЕООД</t>
  </si>
  <si>
    <t>0137211002</t>
  </si>
  <si>
    <t>0140211003</t>
  </si>
  <si>
    <t>МБАЛ Югозападна болница ООД</t>
  </si>
  <si>
    <t>0140233007</t>
  </si>
  <si>
    <t>СБР НК фил.Сандански ЕАД</t>
  </si>
  <si>
    <t>02</t>
  </si>
  <si>
    <t>0201211002</t>
  </si>
  <si>
    <t xml:space="preserve"> МБАЛ - Айтос  ЕООД</t>
  </si>
  <si>
    <t>0204131007</t>
  </si>
  <si>
    <t xml:space="preserve">МЦ  ОКСИКОМ  - Бургас ООД </t>
  </si>
  <si>
    <t>0204131018</t>
  </si>
  <si>
    <t>МЦСП Д-р Иванови-МладостООД</t>
  </si>
  <si>
    <t>0204131030</t>
  </si>
  <si>
    <t>АМЦСМП“ОЧНА КЛИНИКА д-р ХУБАНОВ“ЕООД</t>
  </si>
  <si>
    <t>0204134004</t>
  </si>
  <si>
    <t>ВДКЦ-Бургас</t>
  </si>
  <si>
    <t>0204211001</t>
  </si>
  <si>
    <t xml:space="preserve"> УМБАЛ - Бургас  АД</t>
  </si>
  <si>
    <t>0204211024</t>
  </si>
  <si>
    <t>МБАЛ  Лайф Хоспитал  ЕООД</t>
  </si>
  <si>
    <t>0204211027</t>
  </si>
  <si>
    <t xml:space="preserve">УМБАЛ  Дева Мария </t>
  </si>
  <si>
    <t>0204211031</t>
  </si>
  <si>
    <t xml:space="preserve"> МБАЛ-Д-р Маджуров  ООД</t>
  </si>
  <si>
    <t>0204211032</t>
  </si>
  <si>
    <t>МБАЛ БУРГАС МЕД ЕООД</t>
  </si>
  <si>
    <t>0204212010</t>
  </si>
  <si>
    <t>СБАЛПФЗ - Бургас ЕООД</t>
  </si>
  <si>
    <t>0204212025</t>
  </si>
  <si>
    <t xml:space="preserve"> СОБАЛ-Бургас  ООД</t>
  </si>
  <si>
    <t>0204232016</t>
  </si>
  <si>
    <t xml:space="preserve"> СБР - БМБ  ЕАД</t>
  </si>
  <si>
    <t>0204331011</t>
  </si>
  <si>
    <t>ЦПЗ проф.д-р Иван Темков - Бургас</t>
  </si>
  <si>
    <t>0204334013</t>
  </si>
  <si>
    <t xml:space="preserve"> КОЦ - Бургас  ЕООД</t>
  </si>
  <si>
    <t>0204391033</t>
  </si>
  <si>
    <t>ДЦ "ЕлМасри" ООД</t>
  </si>
  <si>
    <t>0204391034</t>
  </si>
  <si>
    <t>НефроЛайф България-Специализирани центрове по хемодиализа ООД</t>
  </si>
  <si>
    <t>0204391035</t>
  </si>
  <si>
    <t>НЕФРОЦЕНТЪР БУРГАС ООД</t>
  </si>
  <si>
    <t>0206211005</t>
  </si>
  <si>
    <t xml:space="preserve"> МБАЛ-Средец  ЕООД</t>
  </si>
  <si>
    <t>0209211003</t>
  </si>
  <si>
    <t xml:space="preserve"> МБАЛ - Карнобат  ЕООД</t>
  </si>
  <si>
    <t>0215232022</t>
  </si>
  <si>
    <t xml:space="preserve"> СБР Стайков и фамилия  ЕООД</t>
  </si>
  <si>
    <t>0215232029</t>
  </si>
  <si>
    <t>СБР Мари ЕООД</t>
  </si>
  <si>
    <t>0215232030</t>
  </si>
  <si>
    <t>СБР Несебър АД</t>
  </si>
  <si>
    <t>0215391023</t>
  </si>
  <si>
    <t>ДЦ  Диализа Етропал Бета  ЕООД</t>
  </si>
  <si>
    <t>0217211004</t>
  </si>
  <si>
    <t xml:space="preserve"> МБАЛ - Поморие  ЕООД</t>
  </si>
  <si>
    <t>0217233017</t>
  </si>
  <si>
    <t xml:space="preserve"> СБР - НК -ф.Поморие  ЕАД</t>
  </si>
  <si>
    <t>0290211001</t>
  </si>
  <si>
    <t>МБАЛ "Сърце и мозък "ЕАД</t>
  </si>
  <si>
    <t>0290221001</t>
  </si>
  <si>
    <t>МБПЛР Вита ЕООД клон Поморие</t>
  </si>
  <si>
    <t>0290232001</t>
  </si>
  <si>
    <t>"СБР- Вита" ЕООД</t>
  </si>
  <si>
    <t>03</t>
  </si>
  <si>
    <t>0306131010</t>
  </si>
  <si>
    <t xml:space="preserve">"АМЦСМП- Св.Петка" ООД                           </t>
  </si>
  <si>
    <t>0306131071</t>
  </si>
  <si>
    <t>"АМЦСМП - ОМЦ Св. Николай Чудотворец"ЕООД</t>
  </si>
  <si>
    <t>0306131074</t>
  </si>
  <si>
    <t xml:space="preserve">"АМЦСМП-Очна клиника Св.Петка" АД                                             </t>
  </si>
  <si>
    <t>0306131078</t>
  </si>
  <si>
    <t xml:space="preserve">"Аджибадем Сити Клиник Медицински център  Варна"ЕООД                                             </t>
  </si>
  <si>
    <t>0306131117</t>
  </si>
  <si>
    <t>АМЦСМП - Света Петка Ай Кеър ЕООД</t>
  </si>
  <si>
    <t>0306211001</t>
  </si>
  <si>
    <t xml:space="preserve">МБАЛ "Света Марина " АД                                                                          </t>
  </si>
  <si>
    <t>0306211002</t>
  </si>
  <si>
    <t xml:space="preserve"> "МБАЛ "Света Анна" - Варна" АД                                                                        </t>
  </si>
  <si>
    <t>0306211013</t>
  </si>
  <si>
    <t xml:space="preserve">МБАЛ-Варна ЕООД </t>
  </si>
  <si>
    <t>0306211021</t>
  </si>
  <si>
    <t xml:space="preserve"> "МБАЛ Еврохоспитал" ООД                                                         </t>
  </si>
  <si>
    <t>0306211030</t>
  </si>
  <si>
    <t xml:space="preserve"> "МБАЛ  Майчин дом - Варна" ЕООД                      </t>
  </si>
  <si>
    <t>0306212007</t>
  </si>
  <si>
    <t xml:space="preserve"> "СБОБАЛ-Варна "ЕООД                                                                                                                                                                           </t>
  </si>
  <si>
    <t>0306212008</t>
  </si>
  <si>
    <t xml:space="preserve"> СБАГАЛ - проф. д-р Димитър Стаматов-Варна ЕООД                                     </t>
  </si>
  <si>
    <t>0306212009</t>
  </si>
  <si>
    <t xml:space="preserve"> "СХБАЛ ПрофесорТемелков"           </t>
  </si>
  <si>
    <t>0306212011</t>
  </si>
  <si>
    <t xml:space="preserve">"СОБАЛ-Доц. Георгиев"  ЕООД           </t>
  </si>
  <si>
    <t>0306212022</t>
  </si>
  <si>
    <t xml:space="preserve">СБАЛ ПО КАРДИОЛОГИЯ ВАРНА ЕАД </t>
  </si>
  <si>
    <t>0306212023</t>
  </si>
  <si>
    <t xml:space="preserve">"СБАЛ ПО ДЕТСКИ БОЛЕСТИ - Д-Р ЛИСИЧКОВА" ЕООД  </t>
  </si>
  <si>
    <t>0306212026</t>
  </si>
  <si>
    <t xml:space="preserve">"СБАЛОЗ  -Д-р Марко Антонов Марков" ЕООД                                    </t>
  </si>
  <si>
    <t>0306212027</t>
  </si>
  <si>
    <t>"СБАЛК Кардиолайф"ООД</t>
  </si>
  <si>
    <t>0306232016</t>
  </si>
  <si>
    <t>"СБР - ВАРНА" АД</t>
  </si>
  <si>
    <t>0306232033</t>
  </si>
  <si>
    <t>СБР "Света Елена 1" ООД</t>
  </si>
  <si>
    <t>0306253028</t>
  </si>
  <si>
    <t>МИ-МВР-ФИЛИАЛ ВАРНА "БДПЛР"</t>
  </si>
  <si>
    <t>0306391031</t>
  </si>
  <si>
    <t>ДЦ ВИРТУС МЕДИКАЛ ЕООД</t>
  </si>
  <si>
    <t>0306391032</t>
  </si>
  <si>
    <t>ДЦ ХИПОКРАТ ЕООД</t>
  </si>
  <si>
    <t>0306911012</t>
  </si>
  <si>
    <t xml:space="preserve">"МБАЛ - Варна "към ВМА </t>
  </si>
  <si>
    <t>0314211005</t>
  </si>
  <si>
    <t>"МБАЛ- Девня "ЕООД</t>
  </si>
  <si>
    <t>0324211004</t>
  </si>
  <si>
    <t>"МБАЛ " Царица Йоанна" - Провадия " ЕООД</t>
  </si>
  <si>
    <t>04</t>
  </si>
  <si>
    <t>0404211001</t>
  </si>
  <si>
    <t>МОБАЛ "Д-р Стефан Черкезов" АД - Велико Търново</t>
  </si>
  <si>
    <t>0404212016</t>
  </si>
  <si>
    <t>СБАЛ по кардиология - Велико Търново ЕАД</t>
  </si>
  <si>
    <t>0404212017</t>
  </si>
  <si>
    <t>СБАЛПФЗ "Д-р Трейман" ЕООД - Велико Търново</t>
  </si>
  <si>
    <t>0404232018</t>
  </si>
  <si>
    <t>СБР по ФРМ - Димина ООД - с. Вонеща вода</t>
  </si>
  <si>
    <t>0404333010</t>
  </si>
  <si>
    <t>ЦКВЗ - Велико Търново ЕООД</t>
  </si>
  <si>
    <t>0404334009</t>
  </si>
  <si>
    <t>КОЦ - Велико Търново ЕООД</t>
  </si>
  <si>
    <t>0404391019</t>
  </si>
  <si>
    <t>Частен диализен център - В. Търново ЕООД</t>
  </si>
  <si>
    <t>0406131002</t>
  </si>
  <si>
    <t>МЦСМП "Визус" ЕООД - Горна Оряховица</t>
  </si>
  <si>
    <t>0406211002</t>
  </si>
  <si>
    <t>МБАЛ "Св. Иван Рилски" ЕООД - Горна Оряховица</t>
  </si>
  <si>
    <t>0422211004</t>
  </si>
  <si>
    <t>МБАЛ - Павликени  ЕООД - Павликени</t>
  </si>
  <si>
    <t>0426252021</t>
  </si>
  <si>
    <t>СБПЛР "Минерални бани" - Полски Тръмбеш</t>
  </si>
  <si>
    <t>0428211006</t>
  </si>
  <si>
    <t>МБАЛ "Д-р Димитър Павлович" ЕООД - Свищов</t>
  </si>
  <si>
    <t>0428233013</t>
  </si>
  <si>
    <t xml:space="preserve">СБР-НК-ЕАД-филиал Овча могила </t>
  </si>
  <si>
    <t>05</t>
  </si>
  <si>
    <t>0501211002</t>
  </si>
  <si>
    <t>0509211001</t>
  </si>
  <si>
    <t>МБАЛ "Света Петка" АД</t>
  </si>
  <si>
    <t>0509391009</t>
  </si>
  <si>
    <t>ДЦ Омега ЕООД</t>
  </si>
  <si>
    <t>06</t>
  </si>
  <si>
    <t>0608211003</t>
  </si>
  <si>
    <t>0610133002</t>
  </si>
  <si>
    <t>Медико-дентален център ТРИО ЕООД</t>
  </si>
  <si>
    <t>0610211001</t>
  </si>
  <si>
    <t>МБАЛ Христо Ботев  АД</t>
  </si>
  <si>
    <t>0610211019</t>
  </si>
  <si>
    <t xml:space="preserve">МБАЛ Първа частна МБАЛ  Враца ЕООД </t>
  </si>
  <si>
    <t>0610212016</t>
  </si>
  <si>
    <t>СОБАЛ Ралчовски  ЕООД</t>
  </si>
  <si>
    <t>0610212018</t>
  </si>
  <si>
    <t>СБАЛПФЗ  ВРАЦА ЕООД</t>
  </si>
  <si>
    <t>0610333009</t>
  </si>
  <si>
    <t>ЦКВЗ  Враца ЕООД</t>
  </si>
  <si>
    <t>0610334010</t>
  </si>
  <si>
    <t>КОЦ  Враца ЕООД</t>
  </si>
  <si>
    <t>0620211004</t>
  </si>
  <si>
    <t xml:space="preserve">МБАЛ Св. Иван Рилски  ЕООД  </t>
  </si>
  <si>
    <t>0627211002</t>
  </si>
  <si>
    <t>МБАЛ Мездра  ЕООД</t>
  </si>
  <si>
    <t>0627252021</t>
  </si>
  <si>
    <t>СБПЛРВБ  МЕЗДРА ЕООД</t>
  </si>
  <si>
    <t>0632222014</t>
  </si>
  <si>
    <t>СБПЛББ Роман ЕООД</t>
  </si>
  <si>
    <t>07</t>
  </si>
  <si>
    <t>0705211001</t>
  </si>
  <si>
    <t>МБАЛ "Д-р Тота Венкова" АД</t>
  </si>
  <si>
    <t>0705211013</t>
  </si>
  <si>
    <t>МБАЛ "Свети Иван Рилски Габрово" ЕООД</t>
  </si>
  <si>
    <t>0705212005</t>
  </si>
  <si>
    <t>"СБАЛББ - Габрово" ЕООД</t>
  </si>
  <si>
    <t>0729211003</t>
  </si>
  <si>
    <t>МБАЛ "Д-р Стойчо Христов" ЕООД</t>
  </si>
  <si>
    <t>0735211004</t>
  </si>
  <si>
    <t>МБАЛ "Д-р Теодоси Витанов" ЕООД</t>
  </si>
  <si>
    <t>08</t>
  </si>
  <si>
    <t>0803211002</t>
  </si>
  <si>
    <t>МБАЛ Балчик ЕООД</t>
  </si>
  <si>
    <t>0803232008</t>
  </si>
  <si>
    <t>СБР Тузлата ЕООД</t>
  </si>
  <si>
    <t>0803232016</t>
  </si>
  <si>
    <t>СБР МЕДИКА АЛБЕНА ЕООД</t>
  </si>
  <si>
    <t>0817211003</t>
  </si>
  <si>
    <t>МБАЛ Каварна ЕООД</t>
  </si>
  <si>
    <t>0828134001</t>
  </si>
  <si>
    <t>ДКЦ 1 Добрич ООД</t>
  </si>
  <si>
    <t>0828134002</t>
  </si>
  <si>
    <t>ДКЦ 2 - Добрич ЕООД</t>
  </si>
  <si>
    <t>0828211001</t>
  </si>
  <si>
    <t>МБАЛ Добрич АД</t>
  </si>
  <si>
    <t>0828391015</t>
  </si>
  <si>
    <t>ДЦ Диалхелп" ЕООД</t>
  </si>
  <si>
    <t>09</t>
  </si>
  <si>
    <t>0902211002</t>
  </si>
  <si>
    <t>0915211004</t>
  </si>
  <si>
    <t>0916211001</t>
  </si>
  <si>
    <t xml:space="preserve">МБАЛ Д-р Атанас Дафовски АД Кърджали </t>
  </si>
  <si>
    <t>0916211009</t>
  </si>
  <si>
    <t>МБАЛ - Кърджали  ООД</t>
  </si>
  <si>
    <t>0921211003</t>
  </si>
  <si>
    <t>10</t>
  </si>
  <si>
    <t>1029131002</t>
  </si>
  <si>
    <t>МЦ Д-р Никола Василиев ЕООД</t>
  </si>
  <si>
    <t>1029211001</t>
  </si>
  <si>
    <t>МБАЛ "Д-р Н. Василиев" АД</t>
  </si>
  <si>
    <t>1029233006</t>
  </si>
  <si>
    <t>СБР-НК ЕАД ф. Кюстендил</t>
  </si>
  <si>
    <t>1041232010</t>
  </si>
  <si>
    <t xml:space="preserve">СБР-Сапарева баня АД </t>
  </si>
  <si>
    <t>1048131001</t>
  </si>
  <si>
    <t>"МЦ Асклепий"ООД</t>
  </si>
  <si>
    <t>1048131004</t>
  </si>
  <si>
    <t>МЦ "Хипократ" ООД</t>
  </si>
  <si>
    <t>1048211002</t>
  </si>
  <si>
    <t>МБАЛ "Св. Иван Рилски" ЕООД</t>
  </si>
  <si>
    <t>1048211009</t>
  </si>
  <si>
    <t>МБАЛ "Св. Иван Рилски 2003" ООД</t>
  </si>
  <si>
    <t>11</t>
  </si>
  <si>
    <t>1118211001</t>
  </si>
  <si>
    <t>МБАЛ Ловеч</t>
  </si>
  <si>
    <t>1118211010</t>
  </si>
  <si>
    <t>МБАЛ"Кардиолайф"ООД</t>
  </si>
  <si>
    <t>1119211004</t>
  </si>
  <si>
    <t>МБАЛ Луковит</t>
  </si>
  <si>
    <t>1133211003</t>
  </si>
  <si>
    <t>МБАЛ Тетевен</t>
  </si>
  <si>
    <t>1134211002</t>
  </si>
  <si>
    <t>МБАЛ Троян</t>
  </si>
  <si>
    <t>1134212005</t>
  </si>
  <si>
    <t>СБАЛББ Троян</t>
  </si>
  <si>
    <t>12</t>
  </si>
  <si>
    <t>1202211002</t>
  </si>
  <si>
    <t>МБАЛ ЕООД гр. Берковица</t>
  </si>
  <si>
    <t>1212233004</t>
  </si>
  <si>
    <t>"СБР-НК" ЕАД -филиал "Св.Мина" гр.Вършец</t>
  </si>
  <si>
    <t>1224211003</t>
  </si>
  <si>
    <t>МБАЛ " Св. Николай Чудотворец" - ЕООД гр. Лом</t>
  </si>
  <si>
    <t>1229211001</t>
  </si>
  <si>
    <t>МБАЛ "Д-р Стамен Илиев" АД</t>
  </si>
  <si>
    <t>1229211008</t>
  </si>
  <si>
    <t>МБАЛ "Сити клиник - Св.Георги" ЕООД гр.Монтана</t>
  </si>
  <si>
    <t>1229391010</t>
  </si>
  <si>
    <t>„ФЪРСТ ДИАЛИЗИС СЪРВИСИЗ БЪЛГАРИЯ“ ЕАД  гр. Монтана</t>
  </si>
  <si>
    <t>13</t>
  </si>
  <si>
    <t>1308211004</t>
  </si>
  <si>
    <t>"МБАЛ-Велинград" ЕООД гр.Велинград</t>
  </si>
  <si>
    <t>1308211017</t>
  </si>
  <si>
    <t>"МБАЛ Здраве-Велинград" ЕООД гр.Велинград</t>
  </si>
  <si>
    <t>1308212012</t>
  </si>
  <si>
    <t>СБПЛРПФЗ "Св. Петка Българска" ЕООД гр. Велинград</t>
  </si>
  <si>
    <t>1308221016</t>
  </si>
  <si>
    <t>МБПЛР "Вита" ЕООД гр.Велинград</t>
  </si>
  <si>
    <t>1308232020</t>
  </si>
  <si>
    <t>"СБР-Вита" ЕООД гр.Велинград</t>
  </si>
  <si>
    <t>1308233008</t>
  </si>
  <si>
    <t>"СБР-НК" ЕАД филиал Велинград</t>
  </si>
  <si>
    <t>1319211001</t>
  </si>
  <si>
    <t>"МБАЛ-Пазарджик" АД гр.Пазарджик</t>
  </si>
  <si>
    <t>1319211013</t>
  </si>
  <si>
    <t>"МБАЛ-Хигия" АД гр.Пазарджик</t>
  </si>
  <si>
    <t>1319211014</t>
  </si>
  <si>
    <t>"МБАЛ Хигия-Север" ООД гр.Пазарджик</t>
  </si>
  <si>
    <t>1319211015</t>
  </si>
  <si>
    <t>УМБАЛ "Пълмед" ООД - клон МС Здраве гр.Пазарджик</t>
  </si>
  <si>
    <t>1319212018</t>
  </si>
  <si>
    <t>"СБАЛПФЗ-Пазарджик" ЕООД гр.Пазарджик</t>
  </si>
  <si>
    <t>1319391019</t>
  </si>
  <si>
    <t xml:space="preserve">"ДЪЧМЕД ДИАЛИЗА БЪЛГАРИЯ - ДИАЛИЗЕН ЦЕНТЪР" ЕООД гр.Пазарджик </t>
  </si>
  <si>
    <t>1320211002</t>
  </si>
  <si>
    <t>"МБАЛ-Уни Хоспитал" ООД гр.Панагюрище</t>
  </si>
  <si>
    <t>1321211003</t>
  </si>
  <si>
    <t>МБАЛ "Проф. Димитър Ранев" ООД гр.Пещера</t>
  </si>
  <si>
    <t>1390391001</t>
  </si>
  <si>
    <t>"Фърст Диализис Сървисиз България" ЕАД</t>
  </si>
  <si>
    <t>14</t>
  </si>
  <si>
    <t>1432211001</t>
  </si>
  <si>
    <t>МБАЛ "Рахила Ангелова"АД-Перник</t>
  </si>
  <si>
    <t>1432212005</t>
  </si>
  <si>
    <t>СБАЛББ-ЕООД-Перник</t>
  </si>
  <si>
    <t>1432212011</t>
  </si>
  <si>
    <t>"СБАЛ по Кардиология-Перник"ООД</t>
  </si>
  <si>
    <t>1432252010</t>
  </si>
  <si>
    <t>СБПЛР-ЕООД-Перник</t>
  </si>
  <si>
    <t>1432391012</t>
  </si>
  <si>
    <t>Диализен център-Перник</t>
  </si>
  <si>
    <t>15</t>
  </si>
  <si>
    <t>1503211006</t>
  </si>
  <si>
    <t>МБАЛ - Белене ЕООД</t>
  </si>
  <si>
    <t>1508211005</t>
  </si>
  <si>
    <t>МБАЛ - Гулянци ЕООД</t>
  </si>
  <si>
    <t>1516211003</t>
  </si>
  <si>
    <t>МБАЛ - Левски ЕООД</t>
  </si>
  <si>
    <t>1521211004</t>
  </si>
  <si>
    <t>МБАЛ - Никопол ЕООД</t>
  </si>
  <si>
    <t>1524131015</t>
  </si>
  <si>
    <t>АСМП - МЦ Окулус - Кушинова ЕООД</t>
  </si>
  <si>
    <t>1524131022</t>
  </si>
  <si>
    <t>МЦ Св. Марина - ДТ ООД</t>
  </si>
  <si>
    <t>1524134003</t>
  </si>
  <si>
    <t>ДКЦ ІІ - Плевен ЕООД</t>
  </si>
  <si>
    <t>1524134007</t>
  </si>
  <si>
    <t>ДКЦ Св. Панталеймон ООД</t>
  </si>
  <si>
    <t>1524211001</t>
  </si>
  <si>
    <t>УМБАЛ - Д-р Г. Странски ЕАД</t>
  </si>
  <si>
    <t>1524211014</t>
  </si>
  <si>
    <t>МБАЛ - Авис Медика ООД</t>
  </si>
  <si>
    <t>1524211017</t>
  </si>
  <si>
    <t>МБАЛ Св. Панталеймон - Плевен ООД</t>
  </si>
  <si>
    <t>1524211018</t>
  </si>
  <si>
    <t>МБАЛ Св. Параскева ООД</t>
  </si>
  <si>
    <t>1524211019</t>
  </si>
  <si>
    <t>УМБАЛ Св. Марина - Плевен ООД</t>
  </si>
  <si>
    <t>1524211020</t>
  </si>
  <si>
    <t>МБАЛ Сърце и мозък ЕАД</t>
  </si>
  <si>
    <t>1524212015</t>
  </si>
  <si>
    <t>СБАЛ по кардиология ЕАД</t>
  </si>
  <si>
    <t>1524911008</t>
  </si>
  <si>
    <t xml:space="preserve">ВМА - МБАЛ - Плевен </t>
  </si>
  <si>
    <t>1537211002</t>
  </si>
  <si>
    <t>МБАЛ - Червен бряг ЕООД</t>
  </si>
  <si>
    <t>1539211012</t>
  </si>
  <si>
    <t>МБАЛ - Кнежа ЕООД</t>
  </si>
  <si>
    <t>16</t>
  </si>
  <si>
    <t>1601211005</t>
  </si>
  <si>
    <t>МБАЛ Асеновград ЕООД гр. Асеновград</t>
  </si>
  <si>
    <t>1601221027</t>
  </si>
  <si>
    <t>МБПЛР Света Богородица ЕООД - Нареченски бани</t>
  </si>
  <si>
    <t>1601232056</t>
  </si>
  <si>
    <t>СБР Света Богородица ЕООД -Нареченски бани</t>
  </si>
  <si>
    <t>1601233016</t>
  </si>
  <si>
    <t>СБР НК филиал Нареченски бани</t>
  </si>
  <si>
    <t>1613131004</t>
  </si>
  <si>
    <t>МЦ Витамед ЕООД Карлово</t>
  </si>
  <si>
    <t>1613211006</t>
  </si>
  <si>
    <t>1613232020</t>
  </si>
  <si>
    <t>СБР НК филиал Баня; Карловско</t>
  </si>
  <si>
    <t>1622131037</t>
  </si>
  <si>
    <t>МЦ Луксор</t>
  </si>
  <si>
    <t>1622131088</t>
  </si>
  <si>
    <t>МЦ за очно здраве Виста ООД</t>
  </si>
  <si>
    <t>1622131104</t>
  </si>
  <si>
    <t>МЦ АВАНГАРД 1 ООД</t>
  </si>
  <si>
    <t>1622211001</t>
  </si>
  <si>
    <t>УМБАЛ Св. Георги ЕАД Пловдив</t>
  </si>
  <si>
    <t>1622211002</t>
  </si>
  <si>
    <t>УМБАЛ Пловдив АД</t>
  </si>
  <si>
    <t>1622211003</t>
  </si>
  <si>
    <t>1622211004</t>
  </si>
  <si>
    <t>1622211029</t>
  </si>
  <si>
    <t>УМБАЛ Каспела ЕООД Пловдив</t>
  </si>
  <si>
    <t>1622211031</t>
  </si>
  <si>
    <t>МБАЛ Мед Лайн Клиник AД</t>
  </si>
  <si>
    <t>1622211036</t>
  </si>
  <si>
    <t>МБАЛ Тримонциум ООД</t>
  </si>
  <si>
    <t>1622211037</t>
  </si>
  <si>
    <t>УМБАЛ  Пълмед Пловдив  ООД</t>
  </si>
  <si>
    <t>1622211039</t>
  </si>
  <si>
    <t>МБАЛ  Св. Каридад ЕАД</t>
  </si>
  <si>
    <t>1622211042</t>
  </si>
  <si>
    <t>МБАЛ Централ онко хоспитал</t>
  </si>
  <si>
    <t>1622211044</t>
  </si>
  <si>
    <t>МБАЛ МК Свети Иван Рилски ЕООД</t>
  </si>
  <si>
    <t>1622211045</t>
  </si>
  <si>
    <t>УМБАЛ Еврохоспитал Пловдив ООД</t>
  </si>
  <si>
    <t>1622211049</t>
  </si>
  <si>
    <t>МБАЛ Уро Медикс ООД Пловдив</t>
  </si>
  <si>
    <t>1622211053</t>
  </si>
  <si>
    <t>МБАЛ  Св.Св. Козма и Дамян ООД</t>
  </si>
  <si>
    <t>1622212028</t>
  </si>
  <si>
    <t>СОБАЛ Луксор ООД Пловдив</t>
  </si>
  <si>
    <t>1622212030</t>
  </si>
  <si>
    <t>УСБАЛАГ Селена ООД - Пловдив</t>
  </si>
  <si>
    <t>1622212033</t>
  </si>
  <si>
    <t>СГЕБАЛ Еврохоспитал ООД Пловдив</t>
  </si>
  <si>
    <t>1622212038</t>
  </si>
  <si>
    <t>Медикус алфа СХБАЛ ЕООД</t>
  </si>
  <si>
    <t>1622212041</t>
  </si>
  <si>
    <t>СБАЛАГ Торакс Д-р Сава Бояджиев ЕООД - Пловдив</t>
  </si>
  <si>
    <t>1622212050</t>
  </si>
  <si>
    <t>СБАЛ Специал медик</t>
  </si>
  <si>
    <t>1622333018</t>
  </si>
  <si>
    <t>1622334019</t>
  </si>
  <si>
    <t>КОЦ  Пловдив ЕООД</t>
  </si>
  <si>
    <t>1622391046</t>
  </si>
  <si>
    <t>Хемодиализен център Фърст диализис сървисиз България  ЕАД</t>
  </si>
  <si>
    <t>1622391051</t>
  </si>
  <si>
    <t>Дъчмед диализа България -ДЦ ЕООД клон Пловдив</t>
  </si>
  <si>
    <t>1622911013</t>
  </si>
  <si>
    <t>МБАЛ Пловдив към ВМА София</t>
  </si>
  <si>
    <t>1622911014</t>
  </si>
  <si>
    <t>МТБ Пловдив</t>
  </si>
  <si>
    <t>1623211007</t>
  </si>
  <si>
    <t>1625131001</t>
  </si>
  <si>
    <t>МЦ Св. Елисавета - Раковски ООД</t>
  </si>
  <si>
    <t>1625211008</t>
  </si>
  <si>
    <t>1626131002</t>
  </si>
  <si>
    <t>МЦ Литомед ЕООД</t>
  </si>
  <si>
    <t>1626211048</t>
  </si>
  <si>
    <t>МБАЛ Паркхоспитал ЕООД</t>
  </si>
  <si>
    <t>1637232012</t>
  </si>
  <si>
    <t>ВМА БПЛР- гр. Хисаря</t>
  </si>
  <si>
    <t>1637232057</t>
  </si>
  <si>
    <t>СБР- Витус ООД Хисаря</t>
  </si>
  <si>
    <t>1637233021</t>
  </si>
  <si>
    <t xml:space="preserve">СБР НК филиал Хисар  </t>
  </si>
  <si>
    <t>1637251055</t>
  </si>
  <si>
    <t>МБПЛР Витус гр. Хисар</t>
  </si>
  <si>
    <t>1637253040</t>
  </si>
  <si>
    <t>МИ-МВР Филиал Хисар БПЛР</t>
  </si>
  <si>
    <t>1641221054</t>
  </si>
  <si>
    <t xml:space="preserve">МБПЛР Стамболийски ЕООД гр. Стамболийски </t>
  </si>
  <si>
    <t>1643221052</t>
  </si>
  <si>
    <t>17</t>
  </si>
  <si>
    <t>1714211002</t>
  </si>
  <si>
    <t>МБАЛ - Исперих ЕООД</t>
  </si>
  <si>
    <t>1716211003</t>
  </si>
  <si>
    <t>МБАЛ - Кубрат ЕООД</t>
  </si>
  <si>
    <t>1726131005</t>
  </si>
  <si>
    <t>МЦ Вита Медика ЕООД</t>
  </si>
  <si>
    <t>1726211001</t>
  </si>
  <si>
    <t>МБАЛ Св. Иван Рилски - Разград  АД</t>
  </si>
  <si>
    <t>18</t>
  </si>
  <si>
    <t>1804211002</t>
  </si>
  <si>
    <t>МБАЛ - ЮЛИЯ ВРЕВСКА - БЯЛА ЕООД</t>
  </si>
  <si>
    <t>1827211001</t>
  </si>
  <si>
    <t>УМБАЛ - КАНЕВ АД</t>
  </si>
  <si>
    <t>1827211019</t>
  </si>
  <si>
    <t>УМБАЛ МЕДИКА РУСЕ ООД</t>
  </si>
  <si>
    <t>1827212013</t>
  </si>
  <si>
    <t>СБАЛ ПО ФРМ - МЕДИКА - ООД</t>
  </si>
  <si>
    <t>1827212015</t>
  </si>
  <si>
    <t>СБАЛК " МЕДИКА-КОР " ЕАД</t>
  </si>
  <si>
    <t>1827212016</t>
  </si>
  <si>
    <t>СБАЛПФЗ - Д-Р ДИМИТЪР ГРАМАТИКОВ - РУСЕ- ЕООД</t>
  </si>
  <si>
    <t>1827334009</t>
  </si>
  <si>
    <t>КОМПЛЕКСЕН ОНКОЛОГИЧЕН ЦЕНТЪР - РУСЕ ЕООД</t>
  </si>
  <si>
    <t>1827391020</t>
  </si>
  <si>
    <t>"ДИАЛИЗЕН ЦЕНТЪР РУРИКОМ"ООД</t>
  </si>
  <si>
    <t>19</t>
  </si>
  <si>
    <t>1910211003</t>
  </si>
  <si>
    <t>1931211001</t>
  </si>
  <si>
    <t>МБАЛ Силистра АД</t>
  </si>
  <si>
    <t>1934211002</t>
  </si>
  <si>
    <t>20</t>
  </si>
  <si>
    <t>2011252017</t>
  </si>
  <si>
    <t>"СБР - Котел" ЕООД</t>
  </si>
  <si>
    <t>2016211002</t>
  </si>
  <si>
    <t>МБАЛ "Света Петка Българска" ЕООД</t>
  </si>
  <si>
    <t>2020211001</t>
  </si>
  <si>
    <t>МБАЛ "Д-р Иван Селимински" АД</t>
  </si>
  <si>
    <t>2020211013</t>
  </si>
  <si>
    <t>МБАЛ "Царица Йоанна" ЕООД</t>
  </si>
  <si>
    <t>2020211016</t>
  </si>
  <si>
    <t>МБАЛ "Хаджи Димитър" ООД</t>
  </si>
  <si>
    <t>2020212012</t>
  </si>
  <si>
    <t>СХБАЛ "Амброаз Паре" ООД</t>
  </si>
  <si>
    <t>2020212015</t>
  </si>
  <si>
    <t>САГБАЛ "Ева"</t>
  </si>
  <si>
    <t>2020911006</t>
  </si>
  <si>
    <t>МБАЛ Сливен към ВМА София</t>
  </si>
  <si>
    <t>21</t>
  </si>
  <si>
    <t>2102232008</t>
  </si>
  <si>
    <t>"СБР-НК"ЕАД - филиал с. Баните</t>
  </si>
  <si>
    <t>2109211004</t>
  </si>
  <si>
    <t>"МБАЛ-Девин" ЕАД гр.Девин</t>
  </si>
  <si>
    <t>2109232012</t>
  </si>
  <si>
    <t>"СБР-Орфей" ЕООД гр. Девин</t>
  </si>
  <si>
    <t>2111211002</t>
  </si>
  <si>
    <t>МБАЛ"Проф. д-р Асен Шопов"ЕООД-гр.Златоград</t>
  </si>
  <si>
    <t>2116211003</t>
  </si>
  <si>
    <t>МБАЛ"Проф. д-р Константин Чилов"ЕООД-гр.Мадан</t>
  </si>
  <si>
    <t>2127232011</t>
  </si>
  <si>
    <t>"СБР-Родопи" ЕООД гр. Рудозем</t>
  </si>
  <si>
    <t>2131211001</t>
  </si>
  <si>
    <t>МБАЛ -"Д-р Братан Шукеров"АД  гр.Смолян</t>
  </si>
  <si>
    <t>22</t>
  </si>
  <si>
    <t>2201211001</t>
  </si>
  <si>
    <t>МБАЛ"Св. Анна"- София АД</t>
  </si>
  <si>
    <t>2201211002</t>
  </si>
  <si>
    <t>МБАЛ Царица Йоанна - ЕАД</t>
  </si>
  <si>
    <t>2201211003</t>
  </si>
  <si>
    <t>МБАЛСМ Н. И. Пирогов ЕАД</t>
  </si>
  <si>
    <t>2201211004</t>
  </si>
  <si>
    <t>УМБАЛ Св. Иван  Рилски ЕАД</t>
  </si>
  <si>
    <t>2201211005</t>
  </si>
  <si>
    <t>УМБАЛ „Проф. Д-р Александър Чирков“ ЕАД</t>
  </si>
  <si>
    <t>2201211032</t>
  </si>
  <si>
    <t>Първа МБАЛ София-АД</t>
  </si>
  <si>
    <t>2201211033</t>
  </si>
  <si>
    <t>Втора МБАЛ - София - АД</t>
  </si>
  <si>
    <t>2201211034</t>
  </si>
  <si>
    <t>Четвърта МБАЛ - София - ЕАД</t>
  </si>
  <si>
    <t>2201211035</t>
  </si>
  <si>
    <t>Пета МБАЛ - София - АД</t>
  </si>
  <si>
    <t>2201211055</t>
  </si>
  <si>
    <t>УМБАЛ Александровска - ЕАД</t>
  </si>
  <si>
    <t>2201211060</t>
  </si>
  <si>
    <t>МБАЛ Вита ЕООД</t>
  </si>
  <si>
    <t>2201211063</t>
  </si>
  <si>
    <t>МБАЛ Доверие АД</t>
  </si>
  <si>
    <t>2201211064</t>
  </si>
  <si>
    <t>МБАЛ"Света София" ООД</t>
  </si>
  <si>
    <t>2201211067</t>
  </si>
  <si>
    <t>АДЖИБАДЕМ СИТИ КЛИНИК МБАЛ ТОКУДА EАД</t>
  </si>
  <si>
    <t>2201211078</t>
  </si>
  <si>
    <t>МБАЛ Люлин ЕАД</t>
  </si>
  <si>
    <t>2201211080</t>
  </si>
  <si>
    <t>МБАЛ "Полимед" ООД</t>
  </si>
  <si>
    <t>2201211082</t>
  </si>
  <si>
    <t>МБАЛ "СЕРДИКА" ЕООД</t>
  </si>
  <si>
    <t>2201211083</t>
  </si>
  <si>
    <t>МБАЛ - НКБ - ЕАД</t>
  </si>
  <si>
    <t>2201211084</t>
  </si>
  <si>
    <t>МБАЛ СВ. БОГОРОДИЦА ООД</t>
  </si>
  <si>
    <t>2201211085</t>
  </si>
  <si>
    <t>МБАЛ "Св. Панталеймон" АД</t>
  </si>
  <si>
    <t>2201211091</t>
  </si>
  <si>
    <t>УМБАЛ Софиямед ООД</t>
  </si>
  <si>
    <t>2201211093</t>
  </si>
  <si>
    <t>Аджибадем Сити клиник УМБАЛ ЕООД</t>
  </si>
  <si>
    <t>2201211094</t>
  </si>
  <si>
    <t>МБАЛ за женско здраве - Надежда ООД</t>
  </si>
  <si>
    <t>2201211096</t>
  </si>
  <si>
    <t>МБАЛ БОЛНИЦА ЕВРОПА ООД</t>
  </si>
  <si>
    <t>2201211097</t>
  </si>
  <si>
    <t>МБАЛ Здравето 2012 ООД</t>
  </si>
  <si>
    <t>2201211109</t>
  </si>
  <si>
    <t>УБ Лозенец</t>
  </si>
  <si>
    <t>2201212006</t>
  </si>
  <si>
    <t>СБАЛАГ Майчин дом - ЕАД</t>
  </si>
  <si>
    <t>2201212007</t>
  </si>
  <si>
    <t>Първа САГБАЛ Св. София - АД</t>
  </si>
  <si>
    <t>2201212008</t>
  </si>
  <si>
    <t>Втора САГБАЛ Шейново - АД</t>
  </si>
  <si>
    <t>2201212009</t>
  </si>
  <si>
    <t>МБАЛНП Св. Наум - ЕАД</t>
  </si>
  <si>
    <t>2201212010</t>
  </si>
  <si>
    <t>СБАЛО Проф. Бойчо Бойчев - ЕАД</t>
  </si>
  <si>
    <t>2201212011</t>
  </si>
  <si>
    <t>УСБАЛЕ Акад. Ив. Пенчев - ЕАД</t>
  </si>
  <si>
    <t>2201212012</t>
  </si>
  <si>
    <t>СБАЛДБ - ЕАД</t>
  </si>
  <si>
    <t>2201212013</t>
  </si>
  <si>
    <t>МБАЛББ Св. София - ЕАД</t>
  </si>
  <si>
    <t>2201212014</t>
  </si>
  <si>
    <t>СБАЛИПБ Проф. Ив. Киров ЕАД</t>
  </si>
  <si>
    <t>2201212017</t>
  </si>
  <si>
    <t>СБАЛТОСМ - ПРОФ. Д-Р ДИМИТЪР ШОЙЛЕВ ЕАД</t>
  </si>
  <si>
    <t>2201212038</t>
  </si>
  <si>
    <t>СБАЛ - Св. Лазар ООД</t>
  </si>
  <si>
    <t>2201212039</t>
  </si>
  <si>
    <t>СБАЛОТ "ВИТОША" ЕООД</t>
  </si>
  <si>
    <t>2201212059</t>
  </si>
  <si>
    <t>СБАЛГАР"Д-р Малинов"ООД</t>
  </si>
  <si>
    <t>2201212061</t>
  </si>
  <si>
    <t>САГБАЛ Д-р Щерев ЕООД</t>
  </si>
  <si>
    <t>2201212065</t>
  </si>
  <si>
    <t>СБАЛ "Йоан Павел" ООД</t>
  </si>
  <si>
    <t>2201212066</t>
  </si>
  <si>
    <t>СОБАЛ"Акад. Пашев" ООД</t>
  </si>
  <si>
    <t>2201212070</t>
  </si>
  <si>
    <t>СОБАЛ"ВИЗУС"ООД</t>
  </si>
  <si>
    <t>2201212071</t>
  </si>
  <si>
    <t>СБАЛОБ"ЗОРА"ООД</t>
  </si>
  <si>
    <t>2201212072</t>
  </si>
  <si>
    <t>СОБАЛ"Вижън"ООД</t>
  </si>
  <si>
    <t>2201212075</t>
  </si>
  <si>
    <t>СБАЛХЗ-ЕАД</t>
  </si>
  <si>
    <t>2201212076</t>
  </si>
  <si>
    <t>СБАЛОБ"ЗРЕНИЕ"ООД</t>
  </si>
  <si>
    <t>2201212079</t>
  </si>
  <si>
    <t>СБАЛ -ГРЪБНАЧЕН ЦЕНТЪР АД</t>
  </si>
  <si>
    <t>2201212086</t>
  </si>
  <si>
    <t>СБАЛОЗ ЕООД</t>
  </si>
  <si>
    <t>2201212090</t>
  </si>
  <si>
    <t>СБАЛОБ ДЕН - ЕООД</t>
  </si>
  <si>
    <t>2201212095</t>
  </si>
  <si>
    <t>СОБАЛ ПЕНТАГРАМ ЕООД</t>
  </si>
  <si>
    <t>2201212102</t>
  </si>
  <si>
    <t>СБАЛОЗ Кристал ООД</t>
  </si>
  <si>
    <t>2201212103</t>
  </si>
  <si>
    <t>"СБАЛ ДЛЧХ - МЕДИКРОН" ООД</t>
  </si>
  <si>
    <t>2201214020</t>
  </si>
  <si>
    <t>УСБАЛ по онкология ЕАД</t>
  </si>
  <si>
    <t>2201222024</t>
  </si>
  <si>
    <t>СБПЛР - Кремиковци ЕООД</t>
  </si>
  <si>
    <t>2201222025</t>
  </si>
  <si>
    <t>СБДПЛР - Бухово ЕООД</t>
  </si>
  <si>
    <t>2201222026</t>
  </si>
  <si>
    <t>СБПЛР ПАНЧАРЕВО  ЕООД</t>
  </si>
  <si>
    <t>2201222027</t>
  </si>
  <si>
    <t>СБПЛРДЦП Св. София - ЕООД</t>
  </si>
  <si>
    <t>2201232029</t>
  </si>
  <si>
    <t>СБР-Банкя АД</t>
  </si>
  <si>
    <t>2201232030</t>
  </si>
  <si>
    <t>БПЛР - ВМА БАНКЯ</t>
  </si>
  <si>
    <t>2201233028</t>
  </si>
  <si>
    <t>СБР Здраве - ЕАД</t>
  </si>
  <si>
    <t>2201233087</t>
  </si>
  <si>
    <t>СБР-НК ЕАД-филиал Банкя</t>
  </si>
  <si>
    <t>2201234021</t>
  </si>
  <si>
    <t>НСБФТР - ЕАД</t>
  </si>
  <si>
    <t>2201251096</t>
  </si>
  <si>
    <t>"МБПЛР "Сердика"ООД</t>
  </si>
  <si>
    <t>2201253089</t>
  </si>
  <si>
    <t>БДПЛР МИ - МВР ФИЛИАЛ БАНКЯ</t>
  </si>
  <si>
    <t>2201331047</t>
  </si>
  <si>
    <t xml:space="preserve"> ЦПЗ "Проф. Никола Шипковенски" ЕООД</t>
  </si>
  <si>
    <t>2201391092</t>
  </si>
  <si>
    <t>Диализен център Диалмед ООД</t>
  </si>
  <si>
    <t>2201391101</t>
  </si>
  <si>
    <t>Диализен център Хемомед ЕООД</t>
  </si>
  <si>
    <t>2201391111</t>
  </si>
  <si>
    <t>Диализен център Дружба ООД</t>
  </si>
  <si>
    <t>2201911041</t>
  </si>
  <si>
    <t>Медицински институт - МВР</t>
  </si>
  <si>
    <t>2201911042</t>
  </si>
  <si>
    <t>Военномедицинска академия</t>
  </si>
  <si>
    <t>2201911043</t>
  </si>
  <si>
    <t>НМТБ ЦАР БОРИС ІІІ</t>
  </si>
  <si>
    <t>2202131522</t>
  </si>
  <si>
    <t>"Очен лазерен център"Вижън"ООД</t>
  </si>
  <si>
    <t>2203131515</t>
  </si>
  <si>
    <t>МЦО - Ресбиомед ЕООД</t>
  </si>
  <si>
    <t>2203131519</t>
  </si>
  <si>
    <t>МЦ за очно здраве Фокус ЕООД</t>
  </si>
  <si>
    <t>2204131521</t>
  </si>
  <si>
    <t>МЦ РВД"ЗДРАВЕ"ООД</t>
  </si>
  <si>
    <t>2204131532</t>
  </si>
  <si>
    <t>МЦ- клиника "Св. Мария Магдалена" ЕООД</t>
  </si>
  <si>
    <t>2212131505</t>
  </si>
  <si>
    <t>МЦ Пентаграм 2012 ООД</t>
  </si>
  <si>
    <t>2205131519</t>
  </si>
  <si>
    <t>МЦ СВЕТЛИНА ЕООД</t>
  </si>
  <si>
    <t>2217134501</t>
  </si>
  <si>
    <t>ДКЦ СВЕТА СОФИЯ-ЕООД</t>
  </si>
  <si>
    <t>2220134001</t>
  </si>
  <si>
    <t>ДКЦ ХХХ- София ЕООД</t>
  </si>
  <si>
    <t>23</t>
  </si>
  <si>
    <t>2301212022</t>
  </si>
  <si>
    <t>СБАЛОЗ - София област ЕООД</t>
  </si>
  <si>
    <t>2301212023</t>
  </si>
  <si>
    <t>СБАЛПФЗ - София област ЕООД</t>
  </si>
  <si>
    <t>2307211002</t>
  </si>
  <si>
    <t>МБАЛ - Ботевград ЕООД</t>
  </si>
  <si>
    <t>2317211004</t>
  </si>
  <si>
    <t>МБАЛ - Елин Пелин ЕООД</t>
  </si>
  <si>
    <t>2317211024</t>
  </si>
  <si>
    <t xml:space="preserve"> МБАЛ - Скин Системс EООД - с. Доганово</t>
  </si>
  <si>
    <t>2318211005</t>
  </si>
  <si>
    <t>МБАЛ Проф. д-р  Ал. Герчев  - Етрополе ЕООД</t>
  </si>
  <si>
    <t>2320211006</t>
  </si>
  <si>
    <t>МБАЛ - Ихтиман ЕООД</t>
  </si>
  <si>
    <t>2325222010</t>
  </si>
  <si>
    <t>СБДПЛР - Костенец ЕООД</t>
  </si>
  <si>
    <t>2325233017</t>
  </si>
  <si>
    <t>СБР - НК ЕАД филиал Момин проход</t>
  </si>
  <si>
    <t>2339211009</t>
  </si>
  <si>
    <t>МБАЛ - Самоков ЕООД</t>
  </si>
  <si>
    <t>2343211008</t>
  </si>
  <si>
    <t>МБАЛ - Своге ЕООД</t>
  </si>
  <si>
    <t>2343222013</t>
  </si>
  <si>
    <t>СБПФЗДПЛР - Цар Фердинанд І ЕООД с.Искрец</t>
  </si>
  <si>
    <t>2355211007</t>
  </si>
  <si>
    <t>МБАЛ - Пирдоп АД</t>
  </si>
  <si>
    <t>24</t>
  </si>
  <si>
    <t>2407211005</t>
  </si>
  <si>
    <t>2412211003</t>
  </si>
  <si>
    <t>МБАЛ Д-р Христо Стамболски ЕООД</t>
  </si>
  <si>
    <t>2412212028</t>
  </si>
  <si>
    <t>СБНАЛ Свети Лазар ЕООД  гр.Казанлък</t>
  </si>
  <si>
    <t>2424233014</t>
  </si>
  <si>
    <t>СБР - НK ЕАД филиал Павел баня</t>
  </si>
  <si>
    <t>2427211006</t>
  </si>
  <si>
    <t>МБАЛ Д-р Д. Чакмаков Раднево ЕООД</t>
  </si>
  <si>
    <t>2431131035</t>
  </si>
  <si>
    <t>ОМЦ Трошев ООД</t>
  </si>
  <si>
    <t>2431131051</t>
  </si>
  <si>
    <t>МЦ Верея ЕООД</t>
  </si>
  <si>
    <t>2431211002</t>
  </si>
  <si>
    <t>УМБАЛ Проф.д-р Ст. Киркович АД</t>
  </si>
  <si>
    <t>2431211024</t>
  </si>
  <si>
    <t>МБАЛ НИАМЕД ООД</t>
  </si>
  <si>
    <t>2431211026</t>
  </si>
  <si>
    <t>МБАЛ ТРАКИЯ ЕООД</t>
  </si>
  <si>
    <t>2431211029</t>
  </si>
  <si>
    <t>МБАЛ- МК Св.Ив.Рилски ЕООД клон гр.Стара Загора</t>
  </si>
  <si>
    <t>2431212027</t>
  </si>
  <si>
    <t>2431334012</t>
  </si>
  <si>
    <t>2431391030</t>
  </si>
  <si>
    <t>Диализен център Виа Диал ООД</t>
  </si>
  <si>
    <t>2436211004</t>
  </si>
  <si>
    <t>25</t>
  </si>
  <si>
    <t>2522211003</t>
  </si>
  <si>
    <t xml:space="preserve">"МБАЛ - Омуртаг" ЕАД </t>
  </si>
  <si>
    <t>2524211002</t>
  </si>
  <si>
    <t xml:space="preserve">"МБАЛ - Попово"  ЕООД  </t>
  </si>
  <si>
    <t>2535211001</t>
  </si>
  <si>
    <t xml:space="preserve">"МБАЛ - Търговище" АД </t>
  </si>
  <si>
    <t>2535212007</t>
  </si>
  <si>
    <t>"СОБАЛ Д-р Тасков" ООД</t>
  </si>
  <si>
    <t>26</t>
  </si>
  <si>
    <t>2609211002</t>
  </si>
  <si>
    <t>МБАЛ  Св. Екатерина  ЕООД Димитровград</t>
  </si>
  <si>
    <t>2617212008</t>
  </si>
  <si>
    <t>2619232019</t>
  </si>
  <si>
    <t>СБР Айлин ЕООД</t>
  </si>
  <si>
    <t>2628211004</t>
  </si>
  <si>
    <t>МБАЛ  Свиленград  ЕООД</t>
  </si>
  <si>
    <t>2632212018</t>
  </si>
  <si>
    <t>2633211003</t>
  </si>
  <si>
    <t>МБАЛ  Харманли  ЕООД</t>
  </si>
  <si>
    <t>2634131016</t>
  </si>
  <si>
    <t xml:space="preserve">Очен медицински център Хасково ООД </t>
  </si>
  <si>
    <t>2634211001</t>
  </si>
  <si>
    <t>МБАЛ  Хасково АД</t>
  </si>
  <si>
    <t>2634211015</t>
  </si>
  <si>
    <t xml:space="preserve">МБАЛ  Хигия  ООД </t>
  </si>
  <si>
    <t>2634212016</t>
  </si>
  <si>
    <t>2634212017</t>
  </si>
  <si>
    <t>27</t>
  </si>
  <si>
    <t>2723211002</t>
  </si>
  <si>
    <t>"МБАЛ Велики Преслав" ЕООД</t>
  </si>
  <si>
    <t>2730134001</t>
  </si>
  <si>
    <t>"ДКЦ І-ШУМЕН" ЕООД</t>
  </si>
  <si>
    <t>2730211001</t>
  </si>
  <si>
    <t>"МБАЛ - Шумен" АД</t>
  </si>
  <si>
    <t>2730212011</t>
  </si>
  <si>
    <t>"СБАЛ по Кардиология Мадара" ЕАД</t>
  </si>
  <si>
    <t>2730334007</t>
  </si>
  <si>
    <t>"КОЦ-Шумен"ЕООД</t>
  </si>
  <si>
    <t>2730391012</t>
  </si>
  <si>
    <t>ДЪЧМЕД ДИАЛИЗА БЪЛГАРИЯ - ДИАЛИЗЕН ЦЕНТЪР ШУМЕН ЕООД</t>
  </si>
  <si>
    <t>28</t>
  </si>
  <si>
    <t>2807211002</t>
  </si>
  <si>
    <t>2826211001</t>
  </si>
  <si>
    <t>МБАЛ "Св. Пантелеймон" АД</t>
  </si>
  <si>
    <t>2826211008</t>
  </si>
  <si>
    <t>МБАЛ "Св. Йоан Рилски" ООД</t>
  </si>
  <si>
    <t>2826212007</t>
  </si>
  <si>
    <t>СБАЛК Ямбол ЕАД</t>
  </si>
  <si>
    <t>III тримесечие на 2022 година</t>
  </si>
  <si>
    <t>ІV тримесечие на 2021 година</t>
  </si>
  <si>
    <t>Общо изплатени средства от НЗОК за БМП</t>
  </si>
  <si>
    <t>Общо изплатени средства от НЗОК за медицински изделия</t>
  </si>
  <si>
    <t>Общо изплатени средства от НЗОК за лекарствени продукти</t>
  </si>
  <si>
    <t>Изплатени средства от НЗОК за медицински изделия
в лева</t>
  </si>
  <si>
    <t>Изплатени средства от НЗОК за лекарствени продукти
в лева</t>
  </si>
  <si>
    <t>Изменение Q4 2022 спрямо
 Q4 2021</t>
  </si>
  <si>
    <t>Изменение Q4 2022 спрямо 
Q3 2022</t>
  </si>
  <si>
    <t>ЦПЗ-СОФИЯ ЕООД</t>
  </si>
  <si>
    <t>СБАЛОЗ-СОФИЯ ОБЛАСТ ЕООД</t>
  </si>
  <si>
    <t>СБАЛПФЗ-СОФИЯ ОБЛАСТ ЕООД</t>
  </si>
  <si>
    <t>СБДПЛРВБ МЕЗДРА ЕООД</t>
  </si>
  <si>
    <t>СБР ТУЗЛАТА ЕООД</t>
  </si>
  <si>
    <t>СБР МАРИКОСТИНОВО ЕООД</t>
  </si>
  <si>
    <t>СБР КОТЕЛ ЕООД</t>
  </si>
  <si>
    <t>СБПФЗДПЛР"Цар Фердинанд І" ЕООД, с.Искрец</t>
  </si>
  <si>
    <t xml:space="preserve">СБДПЛББ - РОМАН ЕООД, гр. Роман </t>
  </si>
  <si>
    <t>ДСБДПЛББ - ТРЯВНА ЕООД, гр. Трявна</t>
  </si>
  <si>
    <t>СБАЛББ - ТРОЯН ЕООД, гр. Троян</t>
  </si>
  <si>
    <t>СБАЛББ - ПЕРНИК ЕООД, гр. Перник</t>
  </si>
  <si>
    <t>СБАЛББ - ГАБРОВО ЕООД, гр. Габрово</t>
  </si>
  <si>
    <t>СБПЛРПФЗ "Св. Петка Българска" ЕООД, гр. Велинград</t>
  </si>
  <si>
    <t xml:space="preserve">МБАЛ "Св. Панталеймон" АД, Ямбол </t>
  </si>
  <si>
    <t>МБАЛ "Шумен" АД</t>
  </si>
  <si>
    <t>МБАЛ "Хасково" АД</t>
  </si>
  <si>
    <t>МБАЛ "Търговище" АД</t>
  </si>
  <si>
    <t xml:space="preserve">УМБАЛ "Д-р Ст. Киркович" АД, Стара Загора </t>
  </si>
  <si>
    <t>УМБАЛ "Св. Анна" АД, София</t>
  </si>
  <si>
    <t xml:space="preserve">МБАЛ "Д-р Братан Шукеров" АД, Смолян </t>
  </si>
  <si>
    <t xml:space="preserve">МБАЛ "Д-р Ив. Селимински" Ад, Сливен </t>
  </si>
  <si>
    <t>МБАЛ "Силистра" АД</t>
  </si>
  <si>
    <t>УМБАЛ "Канев" АД, Русе</t>
  </si>
  <si>
    <t xml:space="preserve">МБАЛ "Св. Ив. Рилски" АД, Разград </t>
  </si>
  <si>
    <t>УМБАЛ "Пловдив" АД</t>
  </si>
  <si>
    <t xml:space="preserve">МБАЛ "Рахила Ангелова" АД, Перник </t>
  </si>
  <si>
    <t>МБАЛ "Пазарджик" АД</t>
  </si>
  <si>
    <t xml:space="preserve">МБАЛ "Д-р Ст.Илиев" АД, Монтана </t>
  </si>
  <si>
    <t xml:space="preserve">МБАЛ "Проф. Д-р П.Стоянов" АД, Ловеч </t>
  </si>
  <si>
    <t xml:space="preserve">МБАЛ "Д-р Никола Василев" АД Кюстендил </t>
  </si>
  <si>
    <t xml:space="preserve">МБАЛ "Д-р Ат. Дафовски" АД, Кърджали </t>
  </si>
  <si>
    <t>МБАЛ "Добрич" АД</t>
  </si>
  <si>
    <t xml:space="preserve">МБАЛ "Д-р Тота Венкова" АД, Габрово </t>
  </si>
  <si>
    <t xml:space="preserve">МБАЛ "Христо Ботев" АД, Враца </t>
  </si>
  <si>
    <t xml:space="preserve">МБАЛ "Св. Петка" АД, Видин </t>
  </si>
  <si>
    <t>МОБАЛ "Д-р Стефан Черкезов" АД, Велико Търново</t>
  </si>
  <si>
    <t>МБАЛ "Св. Анна"- Варна АД</t>
  </si>
  <si>
    <t>УМБАЛ "Бургас" АД</t>
  </si>
  <si>
    <t>МБАЛ "Благоевград" АД</t>
  </si>
  <si>
    <t>СБР - БМБ ЕАД</t>
  </si>
  <si>
    <t>СБР - НК ЕАД</t>
  </si>
  <si>
    <t>СБАЛХЗ ЕАД</t>
  </si>
  <si>
    <t>НСБФТР ЕАД</t>
  </si>
  <si>
    <t>МБАЛ Лозенец ЕАД</t>
  </si>
  <si>
    <t>МБАЛ - НКБ ЕАД</t>
  </si>
  <si>
    <t>УМБАЛ "Св.Марина" -  Варна ЕАД</t>
  </si>
  <si>
    <t>УМБАЛ "Георги Странски" -  Плевен ЕАД</t>
  </si>
  <si>
    <t>УМБАЛ "Св. Георги" -  Пловдив ЕАД</t>
  </si>
  <si>
    <t>СБАЛИПБ Проф. Иван Киров" ЕАД</t>
  </si>
  <si>
    <t>УСБАЛЕ "Акад. Ив. Пенчев" ЕАД</t>
  </si>
  <si>
    <t>СБАЛДБ Проф. Иван Митев" ЕАД</t>
  </si>
  <si>
    <t>УМБАЛ "Св. Ив. Рилски" ЕАД</t>
  </si>
  <si>
    <t>СБАЛО "Проф. Бойчо Бойчев" ЕАД</t>
  </si>
  <si>
    <t>СБАЛАГ "Майчин дом" ЕАД</t>
  </si>
  <si>
    <t>МБАЛНП "Св. Наум" ЕАД</t>
  </si>
  <si>
    <t>УМБАЛ "Царица Йоанна - ИСУЛ" ЕАД</t>
  </si>
  <si>
    <t>УМБАЛ "Проф. д-р Ал. Чирков" ЕАД</t>
  </si>
  <si>
    <t>УМБАЛ "Александровска" ЕАД</t>
  </si>
  <si>
    <t>УМБАЛСМ "Н.И. ПИРОГОВ" ЕАД</t>
  </si>
  <si>
    <t xml:space="preserve"> ЕООД</t>
  </si>
  <si>
    <t xml:space="preserve"> АД</t>
  </si>
  <si>
    <t xml:space="preserve"> ЕАД</t>
  </si>
  <si>
    <t>Лечебни заведения за болнична помощ 
с над 50% държавно участие в капитала
към 31.12.2022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</si>
</sst>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&quot; &quot;##0"/>
    <numFmt numFmtId="166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2" fillId="0" borderId="0"/>
  </cellStyleXfs>
  <cellXfs count="312">
    <xf numFmtId="0" fontId="0" fillId="0" borderId="0" xfId="0"/>
    <xf numFmtId="14" fontId="4" fillId="0" borderId="7" xfId="1" applyNumberFormat="1" applyFont="1" applyFill="1" applyBorder="1" applyAlignment="1">
      <alignment horizontal="center" vertical="center" wrapText="1"/>
    </xf>
    <xf numFmtId="3" fontId="6" fillId="0" borderId="40" xfId="4" applyNumberFormat="1" applyFont="1" applyBorder="1" applyAlignment="1">
      <alignment horizontal="right" vertical="center"/>
    </xf>
    <xf numFmtId="3" fontId="6" fillId="0" borderId="41" xfId="4" applyNumberFormat="1" applyFont="1" applyBorder="1" applyAlignment="1">
      <alignment horizontal="right" vertical="center"/>
    </xf>
    <xf numFmtId="3" fontId="6" fillId="0" borderId="42" xfId="4" applyNumberFormat="1" applyFont="1" applyBorder="1" applyAlignment="1">
      <alignment horizontal="right" vertical="center"/>
    </xf>
    <xf numFmtId="0" fontId="8" fillId="0" borderId="0" xfId="0" applyFont="1"/>
    <xf numFmtId="1" fontId="6" fillId="0" borderId="40" xfId="4" applyNumberFormat="1" applyFont="1" applyBorder="1" applyAlignment="1">
      <alignment horizontal="right" vertical="center" wrapText="1"/>
    </xf>
    <xf numFmtId="1" fontId="6" fillId="0" borderId="41" xfId="4" applyNumberFormat="1" applyFont="1" applyBorder="1" applyAlignment="1">
      <alignment horizontal="right" vertical="center"/>
    </xf>
    <xf numFmtId="1" fontId="6" fillId="0" borderId="46" xfId="4" applyNumberFormat="1" applyFont="1" applyBorder="1" applyAlignment="1">
      <alignment horizontal="right" vertical="center"/>
    </xf>
    <xf numFmtId="1" fontId="6" fillId="0" borderId="41" xfId="4" applyNumberFormat="1" applyFont="1" applyBorder="1" applyAlignment="1">
      <alignment horizontal="right" vertical="center" wrapText="1"/>
    </xf>
    <xf numFmtId="1" fontId="6" fillId="0" borderId="42" xfId="4" applyNumberFormat="1" applyFont="1" applyBorder="1" applyAlignment="1">
      <alignment horizontal="right" vertical="center" wrapText="1"/>
    </xf>
    <xf numFmtId="1" fontId="6" fillId="0" borderId="52" xfId="4" applyNumberFormat="1" applyFont="1" applyBorder="1" applyAlignment="1">
      <alignment horizontal="right" vertical="center" wrapText="1"/>
    </xf>
    <xf numFmtId="1" fontId="6" fillId="0" borderId="46" xfId="4" applyNumberFormat="1" applyFont="1" applyBorder="1" applyAlignment="1">
      <alignment horizontal="right" vertical="center" wrapText="1"/>
    </xf>
    <xf numFmtId="3" fontId="6" fillId="0" borderId="40" xfId="0" applyNumberFormat="1" applyFont="1" applyBorder="1" applyAlignment="1">
      <alignment horizontal="right" vertical="center"/>
    </xf>
    <xf numFmtId="3" fontId="6" fillId="0" borderId="41" xfId="0" applyNumberFormat="1" applyFont="1" applyBorder="1" applyAlignment="1">
      <alignment horizontal="right" vertical="center"/>
    </xf>
    <xf numFmtId="3" fontId="6" fillId="0" borderId="42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/>
    </xf>
    <xf numFmtId="49" fontId="13" fillId="3" borderId="37" xfId="0" applyNumberFormat="1" applyFont="1" applyFill="1" applyBorder="1" applyAlignment="1">
      <alignment horizontal="center"/>
    </xf>
    <xf numFmtId="49" fontId="13" fillId="3" borderId="38" xfId="0" applyNumberFormat="1" applyFont="1" applyFill="1" applyBorder="1" applyAlignment="1">
      <alignment horizontal="center"/>
    </xf>
    <xf numFmtId="49" fontId="13" fillId="3" borderId="47" xfId="0" applyNumberFormat="1" applyFont="1" applyFill="1" applyBorder="1" applyAlignment="1">
      <alignment horizontal="left"/>
    </xf>
    <xf numFmtId="0" fontId="8" fillId="0" borderId="0" xfId="0" applyFont="1" applyAlignment="1">
      <alignment vertical="center"/>
    </xf>
    <xf numFmtId="49" fontId="13" fillId="3" borderId="28" xfId="0" applyNumberFormat="1" applyFont="1" applyFill="1" applyBorder="1" applyAlignment="1">
      <alignment horizontal="center"/>
    </xf>
    <xf numFmtId="49" fontId="13" fillId="3" borderId="29" xfId="0" applyNumberFormat="1" applyFont="1" applyFill="1" applyBorder="1" applyAlignment="1">
      <alignment horizontal="center"/>
    </xf>
    <xf numFmtId="49" fontId="13" fillId="3" borderId="44" xfId="0" applyNumberFormat="1" applyFont="1" applyFill="1" applyBorder="1" applyAlignment="1">
      <alignment horizontal="left"/>
    </xf>
    <xf numFmtId="49" fontId="7" fillId="0" borderId="28" xfId="0" applyNumberFormat="1" applyFont="1" applyBorder="1" applyAlignment="1">
      <alignment horizontal="center"/>
    </xf>
    <xf numFmtId="1" fontId="7" fillId="0" borderId="29" xfId="0" quotePrefix="1" applyNumberFormat="1" applyFont="1" applyBorder="1" applyAlignment="1">
      <alignment horizontal="center"/>
    </xf>
    <xf numFmtId="1" fontId="7" fillId="0" borderId="44" xfId="0" applyNumberFormat="1" applyFont="1" applyBorder="1"/>
    <xf numFmtId="1" fontId="7" fillId="0" borderId="28" xfId="0" applyNumberFormat="1" applyFont="1" applyBorder="1" applyAlignment="1">
      <alignment horizontal="center"/>
    </xf>
    <xf numFmtId="1" fontId="7" fillId="0" borderId="29" xfId="0" applyNumberFormat="1" applyFont="1" applyBorder="1" applyAlignment="1">
      <alignment horizontal="center"/>
    </xf>
    <xf numFmtId="0" fontId="3" fillId="0" borderId="0" xfId="0" applyFont="1"/>
    <xf numFmtId="1" fontId="7" fillId="0" borderId="28" xfId="0" quotePrefix="1" applyNumberFormat="1" applyFont="1" applyBorder="1" applyAlignment="1">
      <alignment horizontal="center"/>
    </xf>
    <xf numFmtId="49" fontId="7" fillId="0" borderId="29" xfId="0" applyNumberFormat="1" applyFont="1" applyBorder="1" applyAlignment="1">
      <alignment horizontal="center"/>
    </xf>
    <xf numFmtId="0" fontId="13" fillId="0" borderId="44" xfId="5" applyFont="1" applyBorder="1"/>
    <xf numFmtId="1" fontId="7" fillId="0" borderId="31" xfId="0" applyNumberFormat="1" applyFont="1" applyBorder="1" applyAlignment="1">
      <alignment horizontal="center"/>
    </xf>
    <xf numFmtId="1" fontId="7" fillId="0" borderId="32" xfId="0" applyNumberFormat="1" applyFont="1" applyBorder="1" applyAlignment="1">
      <alignment horizontal="center"/>
    </xf>
    <xf numFmtId="1" fontId="7" fillId="0" borderId="48" xfId="0" applyNumberFormat="1" applyFont="1" applyBorder="1"/>
    <xf numFmtId="1" fontId="7" fillId="0" borderId="0" xfId="0" applyNumberFormat="1" applyFont="1" applyAlignment="1">
      <alignment horizontal="center"/>
    </xf>
    <xf numFmtId="1" fontId="7" fillId="0" borderId="0" xfId="0" applyNumberFormat="1" applyFont="1"/>
    <xf numFmtId="3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left"/>
    </xf>
    <xf numFmtId="3" fontId="7" fillId="0" borderId="0" xfId="0" applyNumberFormat="1" applyFont="1"/>
    <xf numFmtId="3" fontId="13" fillId="0" borderId="37" xfId="0" applyNumberFormat="1" applyFont="1" applyBorder="1" applyAlignment="1">
      <alignment horizontal="right"/>
    </xf>
    <xf numFmtId="3" fontId="13" fillId="0" borderId="38" xfId="0" applyNumberFormat="1" applyFont="1" applyBorder="1" applyAlignment="1">
      <alignment horizontal="right"/>
    </xf>
    <xf numFmtId="3" fontId="13" fillId="0" borderId="39" xfId="0" applyNumberFormat="1" applyFont="1" applyBorder="1" applyAlignment="1">
      <alignment horizontal="right"/>
    </xf>
    <xf numFmtId="3" fontId="13" fillId="0" borderId="53" xfId="0" applyNumberFormat="1" applyFont="1" applyBorder="1" applyAlignment="1">
      <alignment horizontal="right"/>
    </xf>
    <xf numFmtId="3" fontId="13" fillId="0" borderId="47" xfId="0" applyNumberFormat="1" applyFont="1" applyBorder="1" applyAlignment="1">
      <alignment horizontal="right"/>
    </xf>
    <xf numFmtId="3" fontId="7" fillId="0" borderId="37" xfId="0" applyNumberFormat="1" applyFont="1" applyBorder="1" applyAlignment="1">
      <alignment horizontal="right" vertical="center"/>
    </xf>
    <xf numFmtId="3" fontId="7" fillId="0" borderId="38" xfId="0" applyNumberFormat="1" applyFont="1" applyBorder="1" applyAlignment="1">
      <alignment horizontal="right" vertical="center"/>
    </xf>
    <xf numFmtId="3" fontId="7" fillId="0" borderId="39" xfId="0" applyNumberFormat="1" applyFont="1" applyBorder="1" applyAlignment="1">
      <alignment horizontal="right" vertical="center"/>
    </xf>
    <xf numFmtId="3" fontId="8" fillId="0" borderId="37" xfId="3" applyNumberFormat="1" applyFont="1" applyBorder="1" applyAlignment="1">
      <alignment horizontal="right" vertical="center"/>
    </xf>
    <xf numFmtId="3" fontId="8" fillId="0" borderId="38" xfId="3" applyNumberFormat="1" applyFont="1" applyBorder="1" applyAlignment="1">
      <alignment horizontal="right" vertical="center"/>
    </xf>
    <xf numFmtId="3" fontId="8" fillId="0" borderId="39" xfId="3" applyNumberFormat="1" applyFont="1" applyBorder="1" applyAlignment="1">
      <alignment horizontal="right" vertical="center"/>
    </xf>
    <xf numFmtId="3" fontId="13" fillId="0" borderId="28" xfId="0" applyNumberFormat="1" applyFont="1" applyBorder="1" applyAlignment="1">
      <alignment horizontal="right"/>
    </xf>
    <xf numFmtId="3" fontId="13" fillId="0" borderId="29" xfId="0" applyNumberFormat="1" applyFont="1" applyBorder="1" applyAlignment="1">
      <alignment horizontal="right"/>
    </xf>
    <xf numFmtId="3" fontId="13" fillId="0" borderId="30" xfId="0" applyNumberFormat="1" applyFont="1" applyBorder="1" applyAlignment="1">
      <alignment horizontal="right"/>
    </xf>
    <xf numFmtId="3" fontId="13" fillId="0" borderId="50" xfId="0" applyNumberFormat="1" applyFont="1" applyBorder="1" applyAlignment="1">
      <alignment horizontal="right"/>
    </xf>
    <xf numFmtId="3" fontId="13" fillId="0" borderId="44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right" vertical="center"/>
    </xf>
    <xf numFmtId="3" fontId="7" fillId="0" borderId="29" xfId="0" applyNumberFormat="1" applyFont="1" applyBorder="1" applyAlignment="1">
      <alignment horizontal="right" vertical="center"/>
    </xf>
    <xf numFmtId="3" fontId="7" fillId="0" borderId="30" xfId="0" applyNumberFormat="1" applyFont="1" applyBorder="1" applyAlignment="1">
      <alignment horizontal="right" vertical="center"/>
    </xf>
    <xf numFmtId="3" fontId="8" fillId="0" borderId="28" xfId="3" applyNumberFormat="1" applyFont="1" applyBorder="1" applyAlignment="1">
      <alignment horizontal="right" vertical="center"/>
    </xf>
    <xf numFmtId="3" fontId="8" fillId="0" borderId="29" xfId="3" applyNumberFormat="1" applyFont="1" applyBorder="1" applyAlignment="1">
      <alignment horizontal="right" vertical="center"/>
    </xf>
    <xf numFmtId="3" fontId="8" fillId="0" borderId="30" xfId="3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/>
    </xf>
    <xf numFmtId="3" fontId="7" fillId="0" borderId="29" xfId="0" applyNumberFormat="1" applyFont="1" applyBorder="1" applyAlignment="1">
      <alignment horizontal="right"/>
    </xf>
    <xf numFmtId="3" fontId="7" fillId="0" borderId="30" xfId="0" applyNumberFormat="1" applyFont="1" applyBorder="1" applyAlignment="1">
      <alignment horizontal="right"/>
    </xf>
    <xf numFmtId="3" fontId="7" fillId="0" borderId="50" xfId="0" applyNumberFormat="1" applyFont="1" applyBorder="1" applyAlignment="1">
      <alignment horizontal="right"/>
    </xf>
    <xf numFmtId="3" fontId="7" fillId="0" borderId="44" xfId="0" applyNumberFormat="1" applyFont="1" applyBorder="1" applyAlignment="1">
      <alignment horizontal="right"/>
    </xf>
    <xf numFmtId="3" fontId="8" fillId="0" borderId="28" xfId="0" applyNumberFormat="1" applyFont="1" applyBorder="1" applyAlignment="1">
      <alignment horizontal="right"/>
    </xf>
    <xf numFmtId="3" fontId="8" fillId="0" borderId="29" xfId="0" applyNumberFormat="1" applyFont="1" applyBorder="1" applyAlignment="1">
      <alignment horizontal="right"/>
    </xf>
    <xf numFmtId="3" fontId="8" fillId="0" borderId="30" xfId="0" applyNumberFormat="1" applyFont="1" applyBorder="1" applyAlignment="1">
      <alignment horizontal="right"/>
    </xf>
    <xf numFmtId="3" fontId="7" fillId="0" borderId="31" xfId="0" applyNumberFormat="1" applyFont="1" applyBorder="1" applyAlignment="1">
      <alignment horizontal="right"/>
    </xf>
    <xf numFmtId="3" fontId="7" fillId="0" borderId="32" xfId="0" applyNumberFormat="1" applyFont="1" applyBorder="1" applyAlignment="1">
      <alignment horizontal="right"/>
    </xf>
    <xf numFmtId="3" fontId="7" fillId="0" borderId="33" xfId="0" applyNumberFormat="1" applyFont="1" applyBorder="1" applyAlignment="1">
      <alignment horizontal="right"/>
    </xf>
    <xf numFmtId="3" fontId="7" fillId="0" borderId="54" xfId="0" applyNumberFormat="1" applyFont="1" applyBorder="1" applyAlignment="1">
      <alignment horizontal="right"/>
    </xf>
    <xf numFmtId="3" fontId="7" fillId="0" borderId="48" xfId="0" applyNumberFormat="1" applyFont="1" applyBorder="1" applyAlignment="1">
      <alignment horizontal="right"/>
    </xf>
    <xf numFmtId="3" fontId="7" fillId="0" borderId="31" xfId="0" applyNumberFormat="1" applyFont="1" applyBorder="1" applyAlignment="1">
      <alignment horizontal="right" vertical="center"/>
    </xf>
    <xf numFmtId="3" fontId="7" fillId="0" borderId="32" xfId="0" applyNumberFormat="1" applyFont="1" applyBorder="1" applyAlignment="1">
      <alignment horizontal="right" vertical="center"/>
    </xf>
    <xf numFmtId="3" fontId="7" fillId="0" borderId="33" xfId="0" applyNumberFormat="1" applyFont="1" applyBorder="1" applyAlignment="1">
      <alignment horizontal="right" vertical="center"/>
    </xf>
    <xf numFmtId="3" fontId="8" fillId="0" borderId="31" xfId="0" applyNumberFormat="1" applyFont="1" applyBorder="1" applyAlignment="1">
      <alignment horizontal="right"/>
    </xf>
    <xf numFmtId="3" fontId="8" fillId="0" borderId="32" xfId="0" applyNumberFormat="1" applyFont="1" applyBorder="1" applyAlignment="1">
      <alignment horizontal="right"/>
    </xf>
    <xf numFmtId="3" fontId="8" fillId="0" borderId="33" xfId="0" applyNumberFormat="1" applyFont="1" applyBorder="1" applyAlignment="1">
      <alignment horizontal="right"/>
    </xf>
    <xf numFmtId="0" fontId="2" fillId="0" borderId="1" xfId="3" applyFont="1" applyBorder="1" applyAlignment="1">
      <alignment horizontal="centerContinuous" wrapText="1"/>
    </xf>
    <xf numFmtId="0" fontId="3" fillId="0" borderId="2" xfId="3" applyFont="1" applyBorder="1" applyAlignment="1">
      <alignment horizontal="centerContinuous" vertical="center" wrapText="1"/>
    </xf>
    <xf numFmtId="0" fontId="3" fillId="0" borderId="3" xfId="3" applyFont="1" applyBorder="1" applyAlignment="1">
      <alignment horizontal="centerContinuous" vertical="center" wrapText="1"/>
    </xf>
    <xf numFmtId="0" fontId="3" fillId="0" borderId="4" xfId="3" applyFont="1" applyBorder="1" applyAlignment="1">
      <alignment horizontal="centerContinuous" vertical="center" wrapText="1"/>
    </xf>
    <xf numFmtId="0" fontId="3" fillId="0" borderId="5" xfId="3" applyFont="1" applyBorder="1" applyAlignment="1">
      <alignment vertical="center" wrapText="1"/>
    </xf>
    <xf numFmtId="0" fontId="2" fillId="0" borderId="6" xfId="3" applyFont="1" applyBorder="1" applyAlignment="1">
      <alignment horizontal="centerContinuous" vertical="top" wrapText="1"/>
    </xf>
    <xf numFmtId="0" fontId="5" fillId="0" borderId="8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0" fontId="5" fillId="0" borderId="12" xfId="3" applyFont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right" vertical="center" wrapText="1"/>
    </xf>
    <xf numFmtId="3" fontId="6" fillId="0" borderId="11" xfId="0" applyNumberFormat="1" applyFont="1" applyBorder="1" applyAlignment="1">
      <alignment horizontal="right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2" fontId="3" fillId="0" borderId="10" xfId="3" applyNumberFormat="1" applyFont="1" applyBorder="1" applyAlignment="1">
      <alignment horizontal="center" vertical="center"/>
    </xf>
    <xf numFmtId="2" fontId="3" fillId="0" borderId="11" xfId="3" applyNumberFormat="1" applyFont="1" applyBorder="1" applyAlignment="1">
      <alignment horizontal="center" vertical="center"/>
    </xf>
    <xf numFmtId="2" fontId="3" fillId="0" borderId="14" xfId="3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right" vertical="center" wrapText="1"/>
    </xf>
    <xf numFmtId="165" fontId="6" fillId="0" borderId="11" xfId="0" applyNumberFormat="1" applyFont="1" applyBorder="1" applyAlignment="1">
      <alignment horizontal="right" vertical="center" wrapText="1"/>
    </xf>
    <xf numFmtId="166" fontId="3" fillId="0" borderId="10" xfId="2" applyNumberFormat="1" applyFont="1" applyFill="1" applyBorder="1" applyAlignment="1">
      <alignment horizontal="center" vertical="center"/>
    </xf>
    <xf numFmtId="166" fontId="3" fillId="0" borderId="11" xfId="3" applyNumberFormat="1" applyFont="1" applyBorder="1" applyAlignment="1">
      <alignment horizontal="center" vertical="center" wrapText="1"/>
    </xf>
    <xf numFmtId="166" fontId="3" fillId="0" borderId="14" xfId="3" applyNumberFormat="1" applyFont="1" applyBorder="1" applyAlignment="1">
      <alignment horizontal="center" vertical="center" wrapText="1"/>
    </xf>
    <xf numFmtId="165" fontId="6" fillId="0" borderId="14" xfId="0" applyNumberFormat="1" applyFont="1" applyBorder="1" applyAlignment="1">
      <alignment horizontal="right" vertical="center" wrapText="1"/>
    </xf>
    <xf numFmtId="165" fontId="6" fillId="0" borderId="10" xfId="0" applyNumberFormat="1" applyFont="1" applyBorder="1" applyAlignment="1">
      <alignment vertical="center" wrapText="1"/>
    </xf>
    <xf numFmtId="165" fontId="6" fillId="0" borderId="11" xfId="0" applyNumberFormat="1" applyFont="1" applyBorder="1" applyAlignment="1">
      <alignment vertical="center" wrapText="1"/>
    </xf>
    <xf numFmtId="165" fontId="6" fillId="0" borderId="14" xfId="0" applyNumberFormat="1" applyFont="1" applyBorder="1" applyAlignment="1">
      <alignment vertical="center" wrapText="1"/>
    </xf>
    <xf numFmtId="166" fontId="3" fillId="0" borderId="11" xfId="2" applyNumberFormat="1" applyFont="1" applyFill="1" applyBorder="1" applyAlignment="1">
      <alignment horizontal="center" vertical="center"/>
    </xf>
    <xf numFmtId="2" fontId="3" fillId="0" borderId="11" xfId="2" applyNumberFormat="1" applyFont="1" applyFill="1" applyBorder="1" applyAlignment="1">
      <alignment horizontal="center" vertical="center"/>
    </xf>
    <xf numFmtId="2" fontId="3" fillId="0" borderId="11" xfId="3" applyNumberFormat="1" applyFont="1" applyBorder="1" applyAlignment="1">
      <alignment horizontal="center" vertical="center" wrapText="1"/>
    </xf>
    <xf numFmtId="2" fontId="3" fillId="0" borderId="10" xfId="2" applyNumberFormat="1" applyFont="1" applyFill="1" applyBorder="1" applyAlignment="1">
      <alignment horizontal="center" vertical="center"/>
    </xf>
    <xf numFmtId="2" fontId="3" fillId="0" borderId="14" xfId="3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6" fillId="0" borderId="14" xfId="0" applyNumberFormat="1" applyFont="1" applyBorder="1" applyAlignment="1">
      <alignment vertical="center" wrapText="1"/>
    </xf>
    <xf numFmtId="1" fontId="3" fillId="0" borderId="10" xfId="2" applyNumberFormat="1" applyFont="1" applyFill="1" applyBorder="1" applyAlignment="1">
      <alignment horizontal="center" vertical="center"/>
    </xf>
    <xf numFmtId="9" fontId="3" fillId="0" borderId="10" xfId="2" applyFont="1" applyFill="1" applyBorder="1" applyAlignment="1">
      <alignment horizontal="center" vertical="center"/>
    </xf>
    <xf numFmtId="9" fontId="3" fillId="0" borderId="11" xfId="2" applyFont="1" applyFill="1" applyBorder="1" applyAlignment="1">
      <alignment horizontal="center" vertical="center" wrapText="1"/>
    </xf>
    <xf numFmtId="9" fontId="3" fillId="0" borderId="15" xfId="2" applyFont="1" applyFill="1" applyBorder="1" applyAlignment="1">
      <alignment horizontal="center" vertical="center" wrapText="1"/>
    </xf>
    <xf numFmtId="0" fontId="7" fillId="0" borderId="16" xfId="3" applyFont="1" applyBorder="1"/>
    <xf numFmtId="3" fontId="8" fillId="0" borderId="17" xfId="2" applyNumberFormat="1" applyFont="1" applyFill="1" applyBorder="1" applyAlignment="1">
      <alignment horizontal="right" vertical="center"/>
    </xf>
    <xf numFmtId="3" fontId="8" fillId="0" borderId="0" xfId="2" applyNumberFormat="1" applyFont="1" applyFill="1" applyBorder="1" applyAlignment="1">
      <alignment horizontal="right" vertical="center"/>
    </xf>
    <xf numFmtId="3" fontId="8" fillId="0" borderId="18" xfId="2" applyNumberFormat="1" applyFont="1" applyFill="1" applyBorder="1" applyAlignment="1">
      <alignment horizontal="right" vertical="center"/>
    </xf>
    <xf numFmtId="2" fontId="8" fillId="0" borderId="17" xfId="3" applyNumberFormat="1" applyFont="1" applyBorder="1" applyAlignment="1">
      <alignment horizontal="center" vertical="center"/>
    </xf>
    <xf numFmtId="2" fontId="8" fillId="0" borderId="0" xfId="3" applyNumberFormat="1" applyFont="1" applyAlignment="1">
      <alignment horizontal="center" vertical="center"/>
    </xf>
    <xf numFmtId="2" fontId="8" fillId="0" borderId="18" xfId="3" applyNumberFormat="1" applyFont="1" applyBorder="1" applyAlignment="1">
      <alignment horizontal="center" vertical="center"/>
    </xf>
    <xf numFmtId="9" fontId="8" fillId="0" borderId="17" xfId="2" applyFont="1" applyFill="1" applyBorder="1" applyAlignment="1">
      <alignment horizontal="center" vertical="center"/>
    </xf>
    <xf numFmtId="9" fontId="8" fillId="0" borderId="0" xfId="2" applyFont="1" applyFill="1" applyBorder="1" applyAlignment="1">
      <alignment horizontal="center" vertical="center"/>
    </xf>
    <xf numFmtId="9" fontId="8" fillId="0" borderId="18" xfId="2" applyFont="1" applyFill="1" applyBorder="1" applyAlignment="1">
      <alignment horizontal="center" vertical="center"/>
    </xf>
    <xf numFmtId="3" fontId="8" fillId="0" borderId="17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vertical="center"/>
    </xf>
    <xf numFmtId="3" fontId="8" fillId="0" borderId="18" xfId="2" applyNumberFormat="1" applyFont="1" applyFill="1" applyBorder="1" applyAlignment="1">
      <alignment vertical="center"/>
    </xf>
    <xf numFmtId="2" fontId="8" fillId="0" borderId="0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horizontal="center" vertical="center"/>
    </xf>
    <xf numFmtId="3" fontId="8" fillId="0" borderId="17" xfId="2" applyNumberFormat="1" applyFont="1" applyFill="1" applyBorder="1" applyAlignment="1">
      <alignment horizontal="center" vertical="center"/>
    </xf>
    <xf numFmtId="3" fontId="8" fillId="0" borderId="18" xfId="2" applyNumberFormat="1" applyFont="1" applyFill="1" applyBorder="1" applyAlignment="1">
      <alignment horizontal="center" vertical="center"/>
    </xf>
    <xf numFmtId="9" fontId="8" fillId="0" borderId="19" xfId="2" applyFont="1" applyFill="1" applyBorder="1" applyAlignment="1">
      <alignment horizontal="center" vertical="center"/>
    </xf>
    <xf numFmtId="0" fontId="8" fillId="0" borderId="16" xfId="3" applyFont="1" applyBorder="1"/>
    <xf numFmtId="3" fontId="7" fillId="0" borderId="17" xfId="2" applyNumberFormat="1" applyFont="1" applyFill="1" applyBorder="1" applyAlignment="1">
      <alignment horizontal="right" vertical="center"/>
    </xf>
    <xf numFmtId="3" fontId="7" fillId="0" borderId="0" xfId="2" applyNumberFormat="1" applyFont="1" applyFill="1" applyBorder="1" applyAlignment="1">
      <alignment horizontal="right" vertical="center"/>
    </xf>
    <xf numFmtId="3" fontId="7" fillId="0" borderId="18" xfId="2" applyNumberFormat="1" applyFont="1" applyFill="1" applyBorder="1" applyAlignment="1">
      <alignment horizontal="right" vertical="center"/>
    </xf>
    <xf numFmtId="2" fontId="7" fillId="0" borderId="17" xfId="3" applyNumberFormat="1" applyFont="1" applyBorder="1" applyAlignment="1">
      <alignment horizontal="center" vertical="center"/>
    </xf>
    <xf numFmtId="2" fontId="7" fillId="0" borderId="0" xfId="3" applyNumberFormat="1" applyFont="1" applyAlignment="1">
      <alignment horizontal="center" vertical="center"/>
    </xf>
    <xf numFmtId="2" fontId="7" fillId="0" borderId="18" xfId="3" applyNumberFormat="1" applyFont="1" applyBorder="1" applyAlignment="1">
      <alignment horizontal="center" vertical="center"/>
    </xf>
    <xf numFmtId="9" fontId="7" fillId="0" borderId="17" xfId="2" applyFont="1" applyFill="1" applyBorder="1" applyAlignment="1">
      <alignment horizontal="center" vertical="center"/>
    </xf>
    <xf numFmtId="9" fontId="7" fillId="0" borderId="0" xfId="2" applyFont="1" applyFill="1" applyBorder="1" applyAlignment="1">
      <alignment horizontal="center" vertical="center"/>
    </xf>
    <xf numFmtId="9" fontId="7" fillId="0" borderId="18" xfId="2" applyFont="1" applyFill="1" applyBorder="1" applyAlignment="1">
      <alignment horizontal="center" vertical="center"/>
    </xf>
    <xf numFmtId="3" fontId="7" fillId="0" borderId="17" xfId="2" applyNumberFormat="1" applyFont="1" applyFill="1" applyBorder="1" applyAlignment="1">
      <alignment vertical="center"/>
    </xf>
    <xf numFmtId="3" fontId="7" fillId="0" borderId="0" xfId="2" applyNumberFormat="1" applyFont="1" applyFill="1" applyBorder="1" applyAlignment="1">
      <alignment vertical="center"/>
    </xf>
    <xf numFmtId="3" fontId="7" fillId="0" borderId="18" xfId="2" applyNumberFormat="1" applyFont="1" applyFill="1" applyBorder="1" applyAlignment="1">
      <alignment vertical="center"/>
    </xf>
    <xf numFmtId="2" fontId="7" fillId="0" borderId="0" xfId="2" applyNumberFormat="1" applyFont="1" applyFill="1" applyBorder="1" applyAlignment="1">
      <alignment horizontal="center" vertical="center"/>
    </xf>
    <xf numFmtId="2" fontId="7" fillId="0" borderId="17" xfId="2" applyNumberFormat="1" applyFont="1" applyFill="1" applyBorder="1" applyAlignment="1">
      <alignment horizontal="center" vertical="center"/>
    </xf>
    <xf numFmtId="2" fontId="7" fillId="0" borderId="18" xfId="2" applyNumberFormat="1" applyFont="1" applyFill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center" vertical="center"/>
    </xf>
    <xf numFmtId="3" fontId="7" fillId="0" borderId="17" xfId="2" applyNumberFormat="1" applyFont="1" applyFill="1" applyBorder="1" applyAlignment="1">
      <alignment horizontal="center" vertical="center"/>
    </xf>
    <xf numFmtId="3" fontId="7" fillId="0" borderId="18" xfId="2" applyNumberFormat="1" applyFont="1" applyFill="1" applyBorder="1" applyAlignment="1">
      <alignment horizontal="center" vertical="center"/>
    </xf>
    <xf numFmtId="9" fontId="7" fillId="0" borderId="19" xfId="2" applyFont="1" applyFill="1" applyBorder="1" applyAlignment="1">
      <alignment horizontal="center" vertical="center"/>
    </xf>
    <xf numFmtId="0" fontId="7" fillId="0" borderId="20" xfId="3" applyFont="1" applyBorder="1"/>
    <xf numFmtId="3" fontId="7" fillId="0" borderId="21" xfId="2" applyNumberFormat="1" applyFont="1" applyFill="1" applyBorder="1" applyAlignment="1">
      <alignment horizontal="right" vertical="center"/>
    </xf>
    <xf numFmtId="3" fontId="7" fillId="0" borderId="22" xfId="2" applyNumberFormat="1" applyFont="1" applyFill="1" applyBorder="1" applyAlignment="1">
      <alignment horizontal="right" vertical="center"/>
    </xf>
    <xf numFmtId="3" fontId="7" fillId="0" borderId="23" xfId="2" applyNumberFormat="1" applyFont="1" applyFill="1" applyBorder="1" applyAlignment="1">
      <alignment horizontal="right" vertical="center"/>
    </xf>
    <xf numFmtId="2" fontId="7" fillId="0" borderId="21" xfId="3" applyNumberFormat="1" applyFont="1" applyBorder="1" applyAlignment="1">
      <alignment horizontal="center" vertical="center"/>
    </xf>
    <xf numFmtId="2" fontId="7" fillId="0" borderId="22" xfId="3" applyNumberFormat="1" applyFont="1" applyBorder="1" applyAlignment="1">
      <alignment horizontal="center" vertical="center"/>
    </xf>
    <xf numFmtId="2" fontId="7" fillId="0" borderId="23" xfId="3" applyNumberFormat="1" applyFont="1" applyBorder="1" applyAlignment="1">
      <alignment horizontal="center" vertical="center"/>
    </xf>
    <xf numFmtId="9" fontId="7" fillId="0" borderId="21" xfId="2" applyFont="1" applyFill="1" applyBorder="1" applyAlignment="1">
      <alignment horizontal="center" vertical="center"/>
    </xf>
    <xf numFmtId="9" fontId="7" fillId="0" borderId="22" xfId="2" applyFont="1" applyFill="1" applyBorder="1" applyAlignment="1">
      <alignment horizontal="center" vertical="center"/>
    </xf>
    <xf numFmtId="9" fontId="7" fillId="0" borderId="23" xfId="2" applyFont="1" applyFill="1" applyBorder="1" applyAlignment="1">
      <alignment horizontal="center" vertical="center"/>
    </xf>
    <xf numFmtId="3" fontId="7" fillId="0" borderId="21" xfId="2" applyNumberFormat="1" applyFont="1" applyFill="1" applyBorder="1" applyAlignment="1">
      <alignment vertical="center"/>
    </xf>
    <xf numFmtId="3" fontId="7" fillId="0" borderId="22" xfId="2" applyNumberFormat="1" applyFont="1" applyFill="1" applyBorder="1" applyAlignment="1">
      <alignment vertical="center"/>
    </xf>
    <xf numFmtId="3" fontId="7" fillId="0" borderId="23" xfId="2" applyNumberFormat="1" applyFont="1" applyFill="1" applyBorder="1" applyAlignment="1">
      <alignment vertical="center"/>
    </xf>
    <xf numFmtId="2" fontId="8" fillId="0" borderId="22" xfId="2" applyNumberFormat="1" applyFont="1" applyFill="1" applyBorder="1" applyAlignment="1">
      <alignment horizontal="center" vertical="center"/>
    </xf>
    <xf numFmtId="2" fontId="8" fillId="0" borderId="21" xfId="2" applyNumberFormat="1" applyFont="1" applyFill="1" applyBorder="1" applyAlignment="1">
      <alignment horizontal="center" vertical="center"/>
    </xf>
    <xf numFmtId="2" fontId="8" fillId="0" borderId="23" xfId="2" applyNumberFormat="1" applyFont="1" applyFill="1" applyBorder="1" applyAlignment="1">
      <alignment horizontal="center" vertical="center"/>
    </xf>
    <xf numFmtId="3" fontId="7" fillId="0" borderId="22" xfId="2" applyNumberFormat="1" applyFont="1" applyFill="1" applyBorder="1" applyAlignment="1">
      <alignment horizontal="center" vertical="center"/>
    </xf>
    <xf numFmtId="3" fontId="7" fillId="0" borderId="21" xfId="2" applyNumberFormat="1" applyFont="1" applyFill="1" applyBorder="1" applyAlignment="1">
      <alignment horizontal="center" vertical="center"/>
    </xf>
    <xf numFmtId="3" fontId="7" fillId="0" borderId="23" xfId="2" applyNumberFormat="1" applyFont="1" applyFill="1" applyBorder="1" applyAlignment="1">
      <alignment horizontal="center" vertical="center"/>
    </xf>
    <xf numFmtId="2" fontId="7" fillId="0" borderId="22" xfId="2" applyNumberFormat="1" applyFont="1" applyFill="1" applyBorder="1" applyAlignment="1">
      <alignment horizontal="center" vertical="center"/>
    </xf>
    <xf numFmtId="9" fontId="8" fillId="0" borderId="21" xfId="2" applyFont="1" applyFill="1" applyBorder="1" applyAlignment="1">
      <alignment horizontal="center" vertical="center"/>
    </xf>
    <xf numFmtId="9" fontId="8" fillId="0" borderId="22" xfId="2" applyFont="1" applyFill="1" applyBorder="1" applyAlignment="1">
      <alignment horizontal="center" vertical="center"/>
    </xf>
    <xf numFmtId="9" fontId="8" fillId="0" borderId="24" xfId="2" applyFont="1" applyFill="1" applyBorder="1" applyAlignment="1">
      <alignment horizontal="center" vertical="center"/>
    </xf>
    <xf numFmtId="0" fontId="0" fillId="2" borderId="0" xfId="0" applyFill="1"/>
    <xf numFmtId="3" fontId="0" fillId="2" borderId="0" xfId="0" applyNumberFormat="1" applyFill="1"/>
    <xf numFmtId="0" fontId="7" fillId="2" borderId="20" xfId="3" applyFont="1" applyFill="1" applyBorder="1"/>
    <xf numFmtId="0" fontId="7" fillId="2" borderId="16" xfId="3" applyFont="1" applyFill="1" applyBorder="1"/>
    <xf numFmtId="0" fontId="8" fillId="2" borderId="16" xfId="3" applyFont="1" applyFill="1" applyBorder="1"/>
    <xf numFmtId="9" fontId="3" fillId="2" borderId="55" xfId="2" applyFont="1" applyFill="1" applyBorder="1" applyAlignment="1">
      <alignment horizontal="center" vertical="center"/>
    </xf>
    <xf numFmtId="9" fontId="3" fillId="2" borderId="56" xfId="2" applyFont="1" applyFill="1" applyBorder="1" applyAlignment="1">
      <alignment horizontal="center" vertical="center"/>
    </xf>
    <xf numFmtId="9" fontId="3" fillId="2" borderId="57" xfId="2" applyFont="1" applyFill="1" applyBorder="1" applyAlignment="1">
      <alignment horizontal="center" vertical="center"/>
    </xf>
    <xf numFmtId="2" fontId="3" fillId="2" borderId="58" xfId="2" applyNumberFormat="1" applyFont="1" applyFill="1" applyBorder="1" applyAlignment="1">
      <alignment horizontal="center" vertical="center"/>
    </xf>
    <xf numFmtId="2" fontId="3" fillId="2" borderId="56" xfId="2" applyNumberFormat="1" applyFont="1" applyFill="1" applyBorder="1" applyAlignment="1">
      <alignment horizontal="center" vertical="center"/>
    </xf>
    <xf numFmtId="2" fontId="3" fillId="2" borderId="57" xfId="2" applyNumberFormat="1" applyFont="1" applyFill="1" applyBorder="1" applyAlignment="1">
      <alignment horizontal="center" vertical="center"/>
    </xf>
    <xf numFmtId="165" fontId="6" fillId="2" borderId="56" xfId="0" applyNumberFormat="1" applyFont="1" applyFill="1" applyBorder="1" applyAlignment="1">
      <alignment wrapText="1"/>
    </xf>
    <xf numFmtId="1" fontId="3" fillId="2" borderId="57" xfId="2" applyNumberFormat="1" applyFont="1" applyFill="1" applyBorder="1" applyAlignment="1">
      <alignment horizontal="center" vertical="center"/>
    </xf>
    <xf numFmtId="165" fontId="6" fillId="2" borderId="58" xfId="0" applyNumberFormat="1" applyFont="1" applyFill="1" applyBorder="1" applyAlignment="1">
      <alignment wrapText="1"/>
    </xf>
    <xf numFmtId="165" fontId="6" fillId="2" borderId="57" xfId="0" applyNumberFormat="1" applyFont="1" applyFill="1" applyBorder="1" applyAlignment="1">
      <alignment wrapText="1"/>
    </xf>
    <xf numFmtId="166" fontId="3" fillId="2" borderId="56" xfId="2" applyNumberFormat="1" applyFont="1" applyFill="1" applyBorder="1" applyAlignment="1">
      <alignment horizontal="center" vertical="center"/>
    </xf>
    <xf numFmtId="166" fontId="3" fillId="2" borderId="58" xfId="2" applyNumberFormat="1" applyFont="1" applyFill="1" applyBorder="1" applyAlignment="1">
      <alignment horizontal="center" vertical="center"/>
    </xf>
    <xf numFmtId="166" fontId="3" fillId="2" borderId="57" xfId="2" applyNumberFormat="1" applyFont="1" applyFill="1" applyBorder="1" applyAlignment="1">
      <alignment horizontal="center" vertical="center"/>
    </xf>
    <xf numFmtId="165" fontId="6" fillId="2" borderId="58" xfId="0" applyNumberFormat="1" applyFont="1" applyFill="1" applyBorder="1" applyAlignment="1">
      <alignment horizontal="right" wrapText="1"/>
    </xf>
    <xf numFmtId="165" fontId="6" fillId="2" borderId="56" xfId="0" applyNumberFormat="1" applyFont="1" applyFill="1" applyBorder="1" applyAlignment="1">
      <alignment horizontal="right" wrapText="1"/>
    </xf>
    <xf numFmtId="165" fontId="6" fillId="2" borderId="57" xfId="0" applyNumberFormat="1" applyFont="1" applyFill="1" applyBorder="1" applyAlignment="1">
      <alignment horizontal="right" wrapText="1"/>
    </xf>
    <xf numFmtId="2" fontId="3" fillId="2" borderId="58" xfId="3" applyNumberFormat="1" applyFont="1" applyFill="1" applyBorder="1" applyAlignment="1">
      <alignment horizontal="center" vertical="center"/>
    </xf>
    <xf numFmtId="2" fontId="3" fillId="2" borderId="56" xfId="3" applyNumberFormat="1" applyFont="1" applyFill="1" applyBorder="1" applyAlignment="1">
      <alignment horizontal="center" vertical="center"/>
    </xf>
    <xf numFmtId="2" fontId="3" fillId="2" borderId="57" xfId="3" applyNumberFormat="1" applyFont="1" applyFill="1" applyBorder="1" applyAlignment="1">
      <alignment horizontal="center" vertical="center"/>
    </xf>
    <xf numFmtId="3" fontId="6" fillId="2" borderId="58" xfId="0" applyNumberFormat="1" applyFont="1" applyFill="1" applyBorder="1" applyAlignment="1">
      <alignment horizontal="right" wrapText="1"/>
    </xf>
    <xf numFmtId="3" fontId="6" fillId="2" borderId="56" xfId="0" applyNumberFormat="1" applyFont="1" applyFill="1" applyBorder="1" applyAlignment="1">
      <alignment horizontal="right" wrapText="1"/>
    </xf>
    <xf numFmtId="3" fontId="6" fillId="2" borderId="57" xfId="0" applyNumberFormat="1" applyFont="1" applyFill="1" applyBorder="1" applyAlignment="1">
      <alignment horizontal="right" wrapText="1"/>
    </xf>
    <xf numFmtId="165" fontId="6" fillId="2" borderId="59" xfId="0" applyNumberFormat="1" applyFont="1" applyFill="1" applyBorder="1" applyAlignment="1">
      <alignment horizontal="right" wrapText="1"/>
    </xf>
    <xf numFmtId="9" fontId="3" fillId="2" borderId="19" xfId="2" applyFont="1" applyFill="1" applyBorder="1" applyAlignment="1">
      <alignment horizontal="center" vertical="center"/>
    </xf>
    <xf numFmtId="9" fontId="3" fillId="2" borderId="0" xfId="2" applyFont="1" applyFill="1" applyBorder="1" applyAlignment="1">
      <alignment horizontal="center" vertical="center"/>
    </xf>
    <xf numFmtId="9" fontId="3" fillId="2" borderId="17" xfId="2" applyFont="1" applyFill="1" applyBorder="1" applyAlignment="1">
      <alignment horizontal="center" vertical="center"/>
    </xf>
    <xf numFmtId="2" fontId="3" fillId="2" borderId="18" xfId="2" applyNumberFormat="1" applyFont="1" applyFill="1" applyBorder="1" applyAlignment="1">
      <alignment horizontal="center" vertical="center"/>
    </xf>
    <xf numFmtId="2" fontId="3" fillId="2" borderId="0" xfId="2" applyNumberFormat="1" applyFont="1" applyFill="1" applyBorder="1" applyAlignment="1">
      <alignment horizontal="center" vertical="center"/>
    </xf>
    <xf numFmtId="2" fontId="3" fillId="2" borderId="17" xfId="2" applyNumberFormat="1" applyFont="1" applyFill="1" applyBorder="1" applyAlignment="1">
      <alignment horizontal="center" vertical="center"/>
    </xf>
    <xf numFmtId="165" fontId="6" fillId="2" borderId="0" xfId="0" applyNumberFormat="1" applyFont="1" applyFill="1" applyAlignment="1">
      <alignment wrapText="1"/>
    </xf>
    <xf numFmtId="1" fontId="3" fillId="2" borderId="17" xfId="2" applyNumberFormat="1" applyFont="1" applyFill="1" applyBorder="1" applyAlignment="1">
      <alignment horizontal="center" vertical="center"/>
    </xf>
    <xf numFmtId="3" fontId="6" fillId="2" borderId="18" xfId="0" applyNumberFormat="1" applyFont="1" applyFill="1" applyBorder="1" applyAlignment="1">
      <alignment wrapText="1"/>
    </xf>
    <xf numFmtId="3" fontId="6" fillId="2" borderId="0" xfId="0" applyNumberFormat="1" applyFont="1" applyFill="1" applyAlignment="1">
      <alignment wrapText="1"/>
    </xf>
    <xf numFmtId="3" fontId="6" fillId="2" borderId="17" xfId="0" applyNumberFormat="1" applyFont="1" applyFill="1" applyBorder="1" applyAlignment="1">
      <alignment wrapText="1"/>
    </xf>
    <xf numFmtId="165" fontId="6" fillId="2" borderId="18" xfId="0" applyNumberFormat="1" applyFont="1" applyFill="1" applyBorder="1" applyAlignment="1">
      <alignment wrapText="1"/>
    </xf>
    <xf numFmtId="165" fontId="6" fillId="2" borderId="17" xfId="0" applyNumberFormat="1" applyFont="1" applyFill="1" applyBorder="1" applyAlignment="1">
      <alignment wrapText="1"/>
    </xf>
    <xf numFmtId="166" fontId="3" fillId="2" borderId="0" xfId="2" applyNumberFormat="1" applyFont="1" applyFill="1" applyBorder="1" applyAlignment="1">
      <alignment horizontal="center" vertical="center"/>
    </xf>
    <xf numFmtId="166" fontId="3" fillId="2" borderId="18" xfId="2" applyNumberFormat="1" applyFont="1" applyFill="1" applyBorder="1" applyAlignment="1">
      <alignment horizontal="center" vertical="center"/>
    </xf>
    <xf numFmtId="166" fontId="3" fillId="2" borderId="17" xfId="2" applyNumberFormat="1" applyFont="1" applyFill="1" applyBorder="1" applyAlignment="1">
      <alignment horizontal="center" vertical="center"/>
    </xf>
    <xf numFmtId="165" fontId="6" fillId="2" borderId="18" xfId="0" applyNumberFormat="1" applyFont="1" applyFill="1" applyBorder="1" applyAlignment="1">
      <alignment horizontal="right" wrapText="1"/>
    </xf>
    <xf numFmtId="165" fontId="6" fillId="2" borderId="0" xfId="0" applyNumberFormat="1" applyFont="1" applyFill="1" applyAlignment="1">
      <alignment horizontal="right" wrapText="1"/>
    </xf>
    <xf numFmtId="165" fontId="6" fillId="2" borderId="17" xfId="0" applyNumberFormat="1" applyFont="1" applyFill="1" applyBorder="1" applyAlignment="1">
      <alignment horizontal="right" wrapText="1"/>
    </xf>
    <xf numFmtId="2" fontId="3" fillId="2" borderId="18" xfId="3" applyNumberFormat="1" applyFont="1" applyFill="1" applyBorder="1" applyAlignment="1">
      <alignment horizontal="center" vertical="center"/>
    </xf>
    <xf numFmtId="2" fontId="3" fillId="2" borderId="0" xfId="3" applyNumberFormat="1" applyFont="1" applyFill="1" applyAlignment="1">
      <alignment horizontal="center" vertical="center"/>
    </xf>
    <xf numFmtId="2" fontId="3" fillId="2" borderId="17" xfId="3" applyNumberFormat="1" applyFont="1" applyFill="1" applyBorder="1" applyAlignment="1">
      <alignment horizontal="center" vertical="center"/>
    </xf>
    <xf numFmtId="3" fontId="6" fillId="2" borderId="18" xfId="0" applyNumberFormat="1" applyFont="1" applyFill="1" applyBorder="1" applyAlignment="1">
      <alignment horizontal="right" wrapText="1"/>
    </xf>
    <xf numFmtId="3" fontId="6" fillId="2" borderId="0" xfId="0" applyNumberFormat="1" applyFont="1" applyFill="1" applyAlignment="1">
      <alignment horizontal="right" wrapText="1"/>
    </xf>
    <xf numFmtId="3" fontId="6" fillId="2" borderId="17" xfId="0" applyNumberFormat="1" applyFont="1" applyFill="1" applyBorder="1" applyAlignment="1">
      <alignment horizontal="right" wrapText="1"/>
    </xf>
    <xf numFmtId="165" fontId="6" fillId="2" borderId="16" xfId="0" applyNumberFormat="1" applyFont="1" applyFill="1" applyBorder="1" applyAlignment="1">
      <alignment horizontal="right" wrapText="1"/>
    </xf>
    <xf numFmtId="9" fontId="3" fillId="2" borderId="60" xfId="2" applyFont="1" applyFill="1" applyBorder="1" applyAlignment="1">
      <alignment horizontal="center" vertical="center" wrapText="1"/>
    </xf>
    <xf numFmtId="9" fontId="3" fillId="2" borderId="61" xfId="2" applyFont="1" applyFill="1" applyBorder="1" applyAlignment="1">
      <alignment horizontal="center" vertical="center" wrapText="1"/>
    </xf>
    <xf numFmtId="9" fontId="3" fillId="2" borderId="62" xfId="2" applyFont="1" applyFill="1" applyBorder="1" applyAlignment="1">
      <alignment horizontal="center" vertical="center"/>
    </xf>
    <xf numFmtId="2" fontId="3" fillId="2" borderId="63" xfId="3" applyNumberFormat="1" applyFont="1" applyFill="1" applyBorder="1" applyAlignment="1">
      <alignment horizontal="center" vertical="center" wrapText="1"/>
    </xf>
    <xf numFmtId="2" fontId="3" fillId="2" borderId="61" xfId="3" applyNumberFormat="1" applyFont="1" applyFill="1" applyBorder="1" applyAlignment="1">
      <alignment horizontal="center" vertical="center" wrapText="1"/>
    </xf>
    <xf numFmtId="2" fontId="3" fillId="2" borderId="62" xfId="2" applyNumberFormat="1" applyFont="1" applyFill="1" applyBorder="1" applyAlignment="1">
      <alignment horizontal="center" vertical="center"/>
    </xf>
    <xf numFmtId="165" fontId="6" fillId="2" borderId="61" xfId="0" applyNumberFormat="1" applyFont="1" applyFill="1" applyBorder="1" applyAlignment="1">
      <alignment vertical="center" wrapText="1"/>
    </xf>
    <xf numFmtId="1" fontId="3" fillId="2" borderId="62" xfId="2" applyNumberFormat="1" applyFont="1" applyFill="1" applyBorder="1" applyAlignment="1">
      <alignment horizontal="center" vertical="center"/>
    </xf>
    <xf numFmtId="3" fontId="6" fillId="2" borderId="63" xfId="0" applyNumberFormat="1" applyFont="1" applyFill="1" applyBorder="1" applyAlignment="1">
      <alignment vertical="center" wrapText="1"/>
    </xf>
    <xf numFmtId="3" fontId="6" fillId="2" borderId="61" xfId="0" applyNumberFormat="1" applyFont="1" applyFill="1" applyBorder="1" applyAlignment="1">
      <alignment vertical="center" wrapText="1"/>
    </xf>
    <xf numFmtId="3" fontId="6" fillId="2" borderId="62" xfId="0" applyNumberFormat="1" applyFont="1" applyFill="1" applyBorder="1" applyAlignment="1">
      <alignment vertical="center" wrapText="1"/>
    </xf>
    <xf numFmtId="2" fontId="3" fillId="2" borderId="61" xfId="2" applyNumberFormat="1" applyFont="1" applyFill="1" applyBorder="1" applyAlignment="1">
      <alignment horizontal="center" vertical="center"/>
    </xf>
    <xf numFmtId="165" fontId="6" fillId="2" borderId="63" xfId="0" applyNumberFormat="1" applyFont="1" applyFill="1" applyBorder="1" applyAlignment="1">
      <alignment vertical="center" wrapText="1"/>
    </xf>
    <xf numFmtId="165" fontId="6" fillId="2" borderId="62" xfId="0" applyNumberFormat="1" applyFont="1" applyFill="1" applyBorder="1" applyAlignment="1">
      <alignment vertical="center" wrapText="1"/>
    </xf>
    <xf numFmtId="166" fontId="3" fillId="2" borderId="61" xfId="3" applyNumberFormat="1" applyFont="1" applyFill="1" applyBorder="1" applyAlignment="1">
      <alignment horizontal="center" vertical="center" wrapText="1"/>
    </xf>
    <xf numFmtId="166" fontId="3" fillId="2" borderId="61" xfId="2" applyNumberFormat="1" applyFont="1" applyFill="1" applyBorder="1" applyAlignment="1">
      <alignment horizontal="center" vertical="center"/>
    </xf>
    <xf numFmtId="166" fontId="3" fillId="2" borderId="63" xfId="3" applyNumberFormat="1" applyFont="1" applyFill="1" applyBorder="1" applyAlignment="1">
      <alignment horizontal="center" vertical="center" wrapText="1"/>
    </xf>
    <xf numFmtId="166" fontId="3" fillId="2" borderId="62" xfId="2" applyNumberFormat="1" applyFont="1" applyFill="1" applyBorder="1" applyAlignment="1">
      <alignment horizontal="center" vertical="center"/>
    </xf>
    <xf numFmtId="165" fontId="6" fillId="2" borderId="63" xfId="0" applyNumberFormat="1" applyFont="1" applyFill="1" applyBorder="1" applyAlignment="1">
      <alignment horizontal="right" vertical="center" wrapText="1"/>
    </xf>
    <xf numFmtId="165" fontId="6" fillId="2" borderId="61" xfId="0" applyNumberFormat="1" applyFont="1" applyFill="1" applyBorder="1" applyAlignment="1">
      <alignment horizontal="right" vertical="center" wrapText="1"/>
    </xf>
    <xf numFmtId="165" fontId="6" fillId="2" borderId="62" xfId="0" applyNumberFormat="1" applyFont="1" applyFill="1" applyBorder="1" applyAlignment="1">
      <alignment horizontal="right" vertical="center" wrapText="1"/>
    </xf>
    <xf numFmtId="2" fontId="3" fillId="2" borderId="63" xfId="3" applyNumberFormat="1" applyFont="1" applyFill="1" applyBorder="1" applyAlignment="1">
      <alignment horizontal="center" vertical="center"/>
    </xf>
    <xf numFmtId="2" fontId="3" fillId="2" borderId="61" xfId="3" applyNumberFormat="1" applyFont="1" applyFill="1" applyBorder="1" applyAlignment="1">
      <alignment horizontal="center" vertical="center"/>
    </xf>
    <xf numFmtId="2" fontId="3" fillId="2" borderId="62" xfId="3" applyNumberFormat="1" applyFont="1" applyFill="1" applyBorder="1" applyAlignment="1">
      <alignment horizontal="center" vertical="center"/>
    </xf>
    <xf numFmtId="3" fontId="6" fillId="2" borderId="63" xfId="0" applyNumberFormat="1" applyFont="1" applyFill="1" applyBorder="1" applyAlignment="1">
      <alignment horizontal="right" vertical="center" wrapText="1"/>
    </xf>
    <xf numFmtId="3" fontId="6" fillId="2" borderId="61" xfId="0" applyNumberFormat="1" applyFont="1" applyFill="1" applyBorder="1" applyAlignment="1">
      <alignment horizontal="right" vertical="center" wrapText="1"/>
    </xf>
    <xf numFmtId="3" fontId="6" fillId="2" borderId="62" xfId="0" applyNumberFormat="1" applyFont="1" applyFill="1" applyBorder="1" applyAlignment="1">
      <alignment horizontal="right" vertical="center" wrapText="1"/>
    </xf>
    <xf numFmtId="165" fontId="6" fillId="2" borderId="64" xfId="0" applyNumberFormat="1" applyFont="1" applyFill="1" applyBorder="1" applyAlignment="1">
      <alignment horizontal="center" vertical="center" wrapText="1"/>
    </xf>
    <xf numFmtId="0" fontId="5" fillId="4" borderId="11" xfId="3" applyFont="1" applyFill="1" applyBorder="1" applyAlignment="1">
      <alignment horizontal="center" vertical="center" wrapText="1"/>
    </xf>
    <xf numFmtId="0" fontId="5" fillId="4" borderId="10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Continuous" vertical="top" wrapText="1"/>
    </xf>
    <xf numFmtId="0" fontId="3" fillId="2" borderId="4" xfId="3" applyFont="1" applyFill="1" applyBorder="1" applyAlignment="1">
      <alignment horizontal="centerContinuous" vertical="center" wrapText="1"/>
    </xf>
    <xf numFmtId="0" fontId="3" fillId="2" borderId="3" xfId="3" applyFont="1" applyFill="1" applyBorder="1" applyAlignment="1">
      <alignment horizontal="centerContinuous" vertical="center" wrapText="1"/>
    </xf>
    <xf numFmtId="0" fontId="3" fillId="2" borderId="2" xfId="3" applyFont="1" applyFill="1" applyBorder="1" applyAlignment="1">
      <alignment horizontal="centerContinuous" vertical="center" wrapText="1"/>
    </xf>
    <xf numFmtId="0" fontId="3" fillId="2" borderId="5" xfId="3" applyFont="1" applyFill="1" applyBorder="1" applyAlignment="1">
      <alignment vertical="center" wrapText="1"/>
    </xf>
    <xf numFmtId="0" fontId="2" fillId="2" borderId="1" xfId="3" applyFont="1" applyFill="1" applyBorder="1" applyAlignment="1">
      <alignment horizontal="centerContinuous" wrapText="1"/>
    </xf>
    <xf numFmtId="3" fontId="6" fillId="0" borderId="30" xfId="4" applyNumberFormat="1" applyFont="1" applyBorder="1" applyAlignment="1">
      <alignment horizontal="center" vertical="center" wrapText="1"/>
    </xf>
    <xf numFmtId="3" fontId="6" fillId="0" borderId="36" xfId="4" applyNumberFormat="1" applyFont="1" applyBorder="1" applyAlignment="1">
      <alignment horizontal="center" vertical="center" wrapText="1"/>
    </xf>
    <xf numFmtId="3" fontId="6" fillId="0" borderId="29" xfId="4" applyNumberFormat="1" applyFont="1" applyBorder="1" applyAlignment="1">
      <alignment horizontal="center" vertical="center" wrapText="1"/>
    </xf>
    <xf numFmtId="3" fontId="6" fillId="0" borderId="35" xfId="4" applyNumberFormat="1" applyFont="1" applyBorder="1" applyAlignment="1">
      <alignment horizontal="center" vertical="center" wrapText="1"/>
    </xf>
    <xf numFmtId="3" fontId="6" fillId="0" borderId="44" xfId="4" applyNumberFormat="1" applyFont="1" applyBorder="1" applyAlignment="1">
      <alignment horizontal="center" vertical="center" wrapText="1"/>
    </xf>
    <xf numFmtId="3" fontId="6" fillId="0" borderId="45" xfId="4" applyNumberFormat="1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1" fontId="6" fillId="0" borderId="25" xfId="4" applyNumberFormat="1" applyFont="1" applyBorder="1" applyAlignment="1">
      <alignment horizontal="center" vertical="center" wrapText="1"/>
    </xf>
    <xf numFmtId="1" fontId="6" fillId="0" borderId="28" xfId="4" applyNumberFormat="1" applyFont="1" applyBorder="1" applyAlignment="1">
      <alignment horizontal="center" vertical="center" wrapText="1"/>
    </xf>
    <xf numFmtId="1" fontId="6" fillId="0" borderId="34" xfId="4" applyNumberFormat="1" applyFont="1" applyBorder="1" applyAlignment="1">
      <alignment horizontal="center" vertical="center" wrapText="1"/>
    </xf>
    <xf numFmtId="1" fontId="6" fillId="0" borderId="26" xfId="4" applyNumberFormat="1" applyFont="1" applyBorder="1" applyAlignment="1">
      <alignment horizontal="center" vertical="center"/>
    </xf>
    <xf numFmtId="1" fontId="6" fillId="0" borderId="29" xfId="4" applyNumberFormat="1" applyFont="1" applyBorder="1" applyAlignment="1">
      <alignment horizontal="center" vertical="center"/>
    </xf>
    <xf numFmtId="1" fontId="6" fillId="0" borderId="35" xfId="4" applyNumberFormat="1" applyFont="1" applyBorder="1" applyAlignment="1">
      <alignment horizontal="center" vertical="center"/>
    </xf>
    <xf numFmtId="1" fontId="6" fillId="0" borderId="43" xfId="4" applyNumberFormat="1" applyFont="1" applyBorder="1" applyAlignment="1">
      <alignment horizontal="center" vertical="center"/>
    </xf>
    <xf numFmtId="1" fontId="6" fillId="0" borderId="44" xfId="4" applyNumberFormat="1" applyFont="1" applyBorder="1" applyAlignment="1">
      <alignment horizontal="center" vertical="center"/>
    </xf>
    <xf numFmtId="1" fontId="6" fillId="0" borderId="45" xfId="4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3" fontId="6" fillId="0" borderId="28" xfId="4" applyNumberFormat="1" applyFont="1" applyBorder="1" applyAlignment="1">
      <alignment horizontal="center" vertical="center" wrapText="1"/>
    </xf>
    <xf numFmtId="3" fontId="6" fillId="0" borderId="34" xfId="4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0" fontId="3" fillId="0" borderId="25" xfId="3" applyFont="1" applyBorder="1" applyAlignment="1">
      <alignment horizontal="center" vertical="center" wrapText="1"/>
    </xf>
    <xf numFmtId="0" fontId="3" fillId="0" borderId="26" xfId="3" applyFont="1" applyBorder="1" applyAlignment="1">
      <alignment horizontal="center" vertical="center" wrapText="1"/>
    </xf>
    <xf numFmtId="0" fontId="3" fillId="0" borderId="27" xfId="3" applyFont="1" applyBorder="1" applyAlignment="1">
      <alignment horizontal="center" vertical="center" wrapText="1"/>
    </xf>
    <xf numFmtId="0" fontId="3" fillId="2" borderId="25" xfId="3" applyFont="1" applyFill="1" applyBorder="1" applyAlignment="1">
      <alignment horizontal="center" vertical="center" wrapText="1"/>
    </xf>
    <xf numFmtId="0" fontId="3" fillId="2" borderId="26" xfId="3" applyFont="1" applyFill="1" applyBorder="1" applyAlignment="1">
      <alignment horizontal="center" vertical="center" wrapText="1"/>
    </xf>
    <xf numFmtId="0" fontId="3" fillId="2" borderId="27" xfId="3" applyFont="1" applyFill="1" applyBorder="1" applyAlignment="1">
      <alignment horizontal="center" vertical="center" wrapText="1"/>
    </xf>
    <xf numFmtId="3" fontId="6" fillId="2" borderId="28" xfId="4" applyNumberFormat="1" applyFont="1" applyFill="1" applyBorder="1" applyAlignment="1">
      <alignment horizontal="center" vertical="center" wrapText="1"/>
    </xf>
    <xf numFmtId="3" fontId="6" fillId="2" borderId="34" xfId="4" applyNumberFormat="1" applyFont="1" applyFill="1" applyBorder="1" applyAlignment="1">
      <alignment horizontal="center" vertical="center" wrapText="1"/>
    </xf>
    <xf numFmtId="3" fontId="6" fillId="2" borderId="29" xfId="4" applyNumberFormat="1" applyFont="1" applyFill="1" applyBorder="1" applyAlignment="1">
      <alignment horizontal="center" vertical="center" wrapText="1"/>
    </xf>
    <xf numFmtId="3" fontId="6" fillId="2" borderId="35" xfId="4" applyNumberFormat="1" applyFont="1" applyFill="1" applyBorder="1" applyAlignment="1">
      <alignment horizontal="center" vertical="center" wrapText="1"/>
    </xf>
    <xf numFmtId="3" fontId="6" fillId="2" borderId="30" xfId="4" applyNumberFormat="1" applyFont="1" applyFill="1" applyBorder="1" applyAlignment="1">
      <alignment horizontal="center" vertical="center" wrapText="1"/>
    </xf>
    <xf numFmtId="3" fontId="6" fillId="2" borderId="36" xfId="4" applyNumberFormat="1" applyFont="1" applyFill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3" fontId="6" fillId="0" borderId="50" xfId="4" applyNumberFormat="1" applyFont="1" applyBorder="1" applyAlignment="1">
      <alignment horizontal="center" vertical="center" wrapText="1"/>
    </xf>
    <xf numFmtId="3" fontId="6" fillId="0" borderId="51" xfId="4" applyNumberFormat="1" applyFont="1" applyBorder="1" applyAlignment="1">
      <alignment horizontal="center" vertical="center" wrapText="1"/>
    </xf>
  </cellXfs>
  <cellStyles count="6">
    <cellStyle name="Comma" xfId="1" builtinId="3"/>
    <cellStyle name="Normal" xfId="0" builtinId="0"/>
    <cellStyle name="Normal 3 2 2" xfId="3"/>
    <cellStyle name="Normal_Payments and Expenditures of Medical care11" xfId="4"/>
    <cellStyle name="Normal_Sheet1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68"/>
  <sheetViews>
    <sheetView showGridLines="0" tabSelected="1" workbookViewId="0">
      <pane xSplit="1" topLeftCell="BA1" activePane="topRight" state="frozen"/>
      <selection pane="topRight" activeCell="F25" sqref="F25"/>
    </sheetView>
  </sheetViews>
  <sheetFormatPr defaultRowHeight="15" x14ac:dyDescent="0.25"/>
  <cols>
    <col min="1" max="1" width="43.85546875" customWidth="1"/>
    <col min="2" max="28" width="9.42578125" customWidth="1"/>
    <col min="29" max="30" width="9.42578125" hidden="1" customWidth="1"/>
    <col min="31" max="33" width="9.42578125" customWidth="1"/>
    <col min="34" max="35" width="9.42578125" hidden="1" customWidth="1"/>
    <col min="36" max="80" width="9.42578125" customWidth="1"/>
  </cols>
  <sheetData>
    <row r="1" spans="1:80" ht="31.5" x14ac:dyDescent="0.25">
      <c r="A1" s="273"/>
      <c r="B1" s="271" t="s">
        <v>0</v>
      </c>
      <c r="C1" s="270"/>
      <c r="D1" s="269"/>
      <c r="E1" s="271" t="s">
        <v>1</v>
      </c>
      <c r="F1" s="270"/>
      <c r="G1" s="269"/>
      <c r="H1" s="271" t="s">
        <v>2</v>
      </c>
      <c r="I1" s="270"/>
      <c r="J1" s="269"/>
      <c r="K1" s="271" t="s">
        <v>3</v>
      </c>
      <c r="L1" s="270"/>
      <c r="M1" s="269"/>
      <c r="N1" s="271" t="s">
        <v>4</v>
      </c>
      <c r="O1" s="270"/>
      <c r="P1" s="269"/>
      <c r="Q1" s="271" t="s">
        <v>5</v>
      </c>
      <c r="R1" s="270"/>
      <c r="S1" s="269"/>
      <c r="T1" s="271" t="s">
        <v>6</v>
      </c>
      <c r="U1" s="270"/>
      <c r="V1" s="269"/>
      <c r="W1" s="271" t="s">
        <v>7</v>
      </c>
      <c r="X1" s="270"/>
      <c r="Y1" s="269"/>
      <c r="Z1" s="271" t="s">
        <v>8</v>
      </c>
      <c r="AA1" s="270"/>
      <c r="AB1" s="269"/>
      <c r="AC1" s="272"/>
      <c r="AD1" s="272"/>
      <c r="AE1" s="271" t="s">
        <v>9</v>
      </c>
      <c r="AF1" s="270"/>
      <c r="AG1" s="269"/>
      <c r="AH1" s="272"/>
      <c r="AI1" s="272"/>
      <c r="AJ1" s="271" t="s">
        <v>10</v>
      </c>
      <c r="AK1" s="270"/>
      <c r="AL1" s="269"/>
      <c r="AM1" s="271" t="s">
        <v>11</v>
      </c>
      <c r="AN1" s="270"/>
      <c r="AO1" s="269"/>
      <c r="AP1" s="271" t="s">
        <v>12</v>
      </c>
      <c r="AQ1" s="270"/>
      <c r="AR1" s="269"/>
      <c r="AS1" s="271" t="s">
        <v>13</v>
      </c>
      <c r="AT1" s="270"/>
      <c r="AU1" s="269"/>
      <c r="AV1" s="271" t="s">
        <v>14</v>
      </c>
      <c r="AW1" s="270"/>
      <c r="AX1" s="269"/>
      <c r="AY1" s="271" t="s">
        <v>15</v>
      </c>
      <c r="AZ1" s="270"/>
      <c r="BA1" s="269"/>
      <c r="BB1" s="271" t="s">
        <v>16</v>
      </c>
      <c r="BC1" s="270"/>
      <c r="BD1" s="269"/>
      <c r="BE1" s="271" t="s">
        <v>17</v>
      </c>
      <c r="BF1" s="270"/>
      <c r="BG1" s="269"/>
      <c r="BH1" s="271" t="s">
        <v>18</v>
      </c>
      <c r="BI1" s="270"/>
      <c r="BJ1" s="269"/>
      <c r="BK1" s="271" t="s">
        <v>19</v>
      </c>
      <c r="BL1" s="270"/>
      <c r="BM1" s="269"/>
      <c r="BN1" s="271" t="s">
        <v>20</v>
      </c>
      <c r="BO1" s="270"/>
      <c r="BP1" s="269"/>
      <c r="BQ1" s="271" t="s">
        <v>21</v>
      </c>
      <c r="BR1" s="270"/>
      <c r="BS1" s="269"/>
      <c r="BT1" s="271" t="s">
        <v>22</v>
      </c>
      <c r="BU1" s="270"/>
      <c r="BV1" s="269"/>
      <c r="BW1" s="271" t="s">
        <v>23</v>
      </c>
      <c r="BX1" s="270"/>
      <c r="BY1" s="269"/>
      <c r="BZ1" s="271" t="s">
        <v>24</v>
      </c>
      <c r="CA1" s="270"/>
      <c r="CB1" s="269"/>
    </row>
    <row r="2" spans="1:80" ht="42" x14ac:dyDescent="0.25">
      <c r="A2" s="268" t="s">
        <v>1008</v>
      </c>
      <c r="B2" s="1" t="s">
        <v>26</v>
      </c>
      <c r="C2" s="88" t="s">
        <v>27</v>
      </c>
      <c r="D2" s="89" t="s">
        <v>28</v>
      </c>
      <c r="E2" s="1" t="s">
        <v>26</v>
      </c>
      <c r="F2" s="88" t="s">
        <v>27</v>
      </c>
      <c r="G2" s="89" t="s">
        <v>28</v>
      </c>
      <c r="H2" s="1" t="s">
        <v>29</v>
      </c>
      <c r="I2" s="88" t="s">
        <v>30</v>
      </c>
      <c r="J2" s="89" t="s">
        <v>31</v>
      </c>
      <c r="K2" s="1" t="s">
        <v>26</v>
      </c>
      <c r="L2" s="88" t="s">
        <v>27</v>
      </c>
      <c r="M2" s="89" t="s">
        <v>28</v>
      </c>
      <c r="N2" s="1" t="s">
        <v>29</v>
      </c>
      <c r="O2" s="88" t="s">
        <v>30</v>
      </c>
      <c r="P2" s="89" t="s">
        <v>31</v>
      </c>
      <c r="Q2" s="1" t="s">
        <v>26</v>
      </c>
      <c r="R2" s="88" t="s">
        <v>27</v>
      </c>
      <c r="S2" s="89" t="s">
        <v>28</v>
      </c>
      <c r="T2" s="1" t="s">
        <v>29</v>
      </c>
      <c r="U2" s="88" t="s">
        <v>30</v>
      </c>
      <c r="V2" s="89" t="s">
        <v>31</v>
      </c>
      <c r="W2" s="1" t="s">
        <v>26</v>
      </c>
      <c r="X2" s="88" t="s">
        <v>27</v>
      </c>
      <c r="Y2" s="89" t="s">
        <v>28</v>
      </c>
      <c r="Z2" s="1" t="s">
        <v>29</v>
      </c>
      <c r="AA2" s="88" t="s">
        <v>30</v>
      </c>
      <c r="AB2" s="89" t="s">
        <v>31</v>
      </c>
      <c r="AC2" s="267" t="s">
        <v>26</v>
      </c>
      <c r="AD2" s="266" t="s">
        <v>27</v>
      </c>
      <c r="AE2" s="1" t="s">
        <v>29</v>
      </c>
      <c r="AF2" s="88" t="s">
        <v>30</v>
      </c>
      <c r="AG2" s="89" t="s">
        <v>31</v>
      </c>
      <c r="AH2" s="267" t="s">
        <v>26</v>
      </c>
      <c r="AI2" s="266" t="s">
        <v>27</v>
      </c>
      <c r="AJ2" s="1" t="s">
        <v>29</v>
      </c>
      <c r="AK2" s="88" t="s">
        <v>30</v>
      </c>
      <c r="AL2" s="89" t="s">
        <v>31</v>
      </c>
      <c r="AM2" s="1" t="s">
        <v>29</v>
      </c>
      <c r="AN2" s="88" t="s">
        <v>30</v>
      </c>
      <c r="AO2" s="89" t="s">
        <v>31</v>
      </c>
      <c r="AP2" s="1" t="s">
        <v>29</v>
      </c>
      <c r="AQ2" s="88" t="s">
        <v>30</v>
      </c>
      <c r="AR2" s="89" t="s">
        <v>31</v>
      </c>
      <c r="AS2" s="1" t="s">
        <v>29</v>
      </c>
      <c r="AT2" s="88" t="s">
        <v>30</v>
      </c>
      <c r="AU2" s="89" t="s">
        <v>31</v>
      </c>
      <c r="AV2" s="1" t="s">
        <v>26</v>
      </c>
      <c r="AW2" s="88" t="s">
        <v>27</v>
      </c>
      <c r="AX2" s="89" t="s">
        <v>28</v>
      </c>
      <c r="AY2" s="1" t="s">
        <v>26</v>
      </c>
      <c r="AZ2" s="88" t="s">
        <v>27</v>
      </c>
      <c r="BA2" s="89" t="s">
        <v>28</v>
      </c>
      <c r="BB2" s="1" t="s">
        <v>26</v>
      </c>
      <c r="BC2" s="88" t="s">
        <v>27</v>
      </c>
      <c r="BD2" s="89" t="s">
        <v>28</v>
      </c>
      <c r="BE2" s="1" t="s">
        <v>29</v>
      </c>
      <c r="BF2" s="88" t="s">
        <v>30</v>
      </c>
      <c r="BG2" s="89" t="s">
        <v>31</v>
      </c>
      <c r="BH2" s="1" t="s">
        <v>29</v>
      </c>
      <c r="BI2" s="88" t="s">
        <v>30</v>
      </c>
      <c r="BJ2" s="89" t="s">
        <v>31</v>
      </c>
      <c r="BK2" s="1" t="s">
        <v>26</v>
      </c>
      <c r="BL2" s="88" t="s">
        <v>27</v>
      </c>
      <c r="BM2" s="89" t="s">
        <v>28</v>
      </c>
      <c r="BN2" s="1" t="s">
        <v>26</v>
      </c>
      <c r="BO2" s="88" t="s">
        <v>27</v>
      </c>
      <c r="BP2" s="89" t="s">
        <v>28</v>
      </c>
      <c r="BQ2" s="1" t="s">
        <v>29</v>
      </c>
      <c r="BR2" s="88" t="s">
        <v>30</v>
      </c>
      <c r="BS2" s="89" t="s">
        <v>31</v>
      </c>
      <c r="BT2" s="1" t="s">
        <v>29</v>
      </c>
      <c r="BU2" s="88" t="s">
        <v>30</v>
      </c>
      <c r="BV2" s="89" t="s">
        <v>31</v>
      </c>
      <c r="BW2" s="1" t="s">
        <v>29</v>
      </c>
      <c r="BX2" s="88" t="s">
        <v>30</v>
      </c>
      <c r="BY2" s="89" t="s">
        <v>31</v>
      </c>
      <c r="BZ2" s="1" t="s">
        <v>29</v>
      </c>
      <c r="CA2" s="88" t="s">
        <v>30</v>
      </c>
      <c r="CB2" s="92" t="s">
        <v>31</v>
      </c>
    </row>
    <row r="3" spans="1:80" x14ac:dyDescent="0.25">
      <c r="A3" s="265" t="s">
        <v>32</v>
      </c>
      <c r="B3" s="264">
        <v>2141742.1930058873</v>
      </c>
      <c r="C3" s="263">
        <v>1536699.1689842169</v>
      </c>
      <c r="D3" s="262">
        <v>2125632.7007895214</v>
      </c>
      <c r="E3" s="264">
        <v>2114432.3165340959</v>
      </c>
      <c r="F3" s="263">
        <v>1547891.6614793283</v>
      </c>
      <c r="G3" s="262">
        <v>2153036.1142700003</v>
      </c>
      <c r="H3" s="261">
        <v>0.98727219980247749</v>
      </c>
      <c r="I3" s="260">
        <v>-2.5643738086968404E-2</v>
      </c>
      <c r="J3" s="259">
        <v>-5.4970018324645986E-3</v>
      </c>
      <c r="K3" s="258">
        <v>1101252.1923755973</v>
      </c>
      <c r="L3" s="257">
        <v>761362.03079000022</v>
      </c>
      <c r="M3" s="257">
        <v>1075649.9578700003</v>
      </c>
      <c r="N3" s="255">
        <v>0.49959680227412528</v>
      </c>
      <c r="O3" s="252">
        <v>-2.1229607615755541E-2</v>
      </c>
      <c r="P3" s="254">
        <v>7.7264409709559834E-3</v>
      </c>
      <c r="Q3" s="257">
        <v>196421.52025000003</v>
      </c>
      <c r="R3" s="257">
        <v>171558.22591000007</v>
      </c>
      <c r="S3" s="256">
        <v>241434.75052000003</v>
      </c>
      <c r="T3" s="255">
        <v>0.11213687913537852</v>
      </c>
      <c r="U3" s="252">
        <v>1.9241250027719328E-2</v>
      </c>
      <c r="V3" s="254">
        <v>1.3033949973213638E-3</v>
      </c>
      <c r="W3" s="251">
        <v>662517.70778000029</v>
      </c>
      <c r="X3" s="244">
        <v>500869.97566</v>
      </c>
      <c r="Y3" s="250">
        <v>677422.57174999954</v>
      </c>
      <c r="Z3" s="255">
        <v>0.3146359539722276</v>
      </c>
      <c r="AA3" s="252">
        <v>1.3047101204611278E-3</v>
      </c>
      <c r="AB3" s="254">
        <v>-8.9461080832756168E-3</v>
      </c>
      <c r="AC3" s="258">
        <v>564006.04885999986</v>
      </c>
      <c r="AD3" s="257">
        <v>555208.24220200011</v>
      </c>
      <c r="AE3" s="258">
        <v>598655.31343800004</v>
      </c>
      <c r="AF3" s="257">
        <v>34649.264578000177</v>
      </c>
      <c r="AG3" s="256">
        <v>43447.071235999931</v>
      </c>
      <c r="AH3" s="258">
        <v>88911.386139999988</v>
      </c>
      <c r="AI3" s="257">
        <v>117960.06081000002</v>
      </c>
      <c r="AJ3" s="258">
        <v>76837.894970000008</v>
      </c>
      <c r="AK3" s="257">
        <v>-12073.491169999979</v>
      </c>
      <c r="AL3" s="256">
        <v>-41122.165840000016</v>
      </c>
      <c r="AM3" s="255">
        <v>0.28163629267447859</v>
      </c>
      <c r="AN3" s="252">
        <v>1.8296451538683478E-2</v>
      </c>
      <c r="AO3" s="254">
        <v>-7.9662947546365548E-2</v>
      </c>
      <c r="AP3" s="255">
        <v>3.614824656275762E-2</v>
      </c>
      <c r="AQ3" s="252">
        <v>-5.3653335639031186E-3</v>
      </c>
      <c r="AR3" s="254">
        <v>-4.0613726887109951E-2</v>
      </c>
      <c r="AS3" s="253">
        <v>3.5688158903016055E-2</v>
      </c>
      <c r="AT3" s="252">
        <v>-6.3616080461291608E-3</v>
      </c>
      <c r="AU3" s="252">
        <v>-4.0518764194731598E-2</v>
      </c>
      <c r="AV3" s="251">
        <v>836472</v>
      </c>
      <c r="AW3" s="244">
        <v>670036</v>
      </c>
      <c r="AX3" s="250">
        <v>905328</v>
      </c>
      <c r="AY3" s="251">
        <v>7787.9980593958662</v>
      </c>
      <c r="AZ3" s="244">
        <v>7806.4730286738704</v>
      </c>
      <c r="BA3" s="250">
        <v>7831.616236559199</v>
      </c>
      <c r="BB3" s="251">
        <v>12312.292171339008</v>
      </c>
      <c r="BC3" s="244">
        <v>12141.716210530843</v>
      </c>
      <c r="BD3" s="250">
        <v>12116.376732270932</v>
      </c>
      <c r="BE3" s="249">
        <v>9.6332605839157068</v>
      </c>
      <c r="BF3" s="242">
        <v>0.68282178457588394</v>
      </c>
      <c r="BG3" s="242">
        <v>9.6502540816258531E-2</v>
      </c>
      <c r="BH3" s="243">
        <v>6.2266139182567146</v>
      </c>
      <c r="BI3" s="242">
        <v>0.56511733988082913</v>
      </c>
      <c r="BJ3" s="241">
        <v>9.498943012436456E-2</v>
      </c>
      <c r="BK3" s="244">
        <v>21686.5</v>
      </c>
      <c r="BL3" s="244">
        <v>21678.93</v>
      </c>
      <c r="BM3" s="244">
        <v>21622.63</v>
      </c>
      <c r="BN3" s="248">
        <v>4713335</v>
      </c>
      <c r="BO3" s="247">
        <v>3489599</v>
      </c>
      <c r="BP3" s="246">
        <v>4703951</v>
      </c>
      <c r="BQ3" s="245">
        <v>457.70802337651912</v>
      </c>
      <c r="BR3" s="242">
        <v>9.1016084847076968</v>
      </c>
      <c r="BS3" s="241">
        <v>14.13509093375751</v>
      </c>
      <c r="BT3" s="244">
        <v>2378.1835028520054</v>
      </c>
      <c r="BU3" s="244">
        <v>-149.61457829607389</v>
      </c>
      <c r="BV3" s="244">
        <v>68.021569046466084</v>
      </c>
      <c r="BW3" s="243">
        <v>5.1958527738013185</v>
      </c>
      <c r="BX3" s="242">
        <v>-0.43892639394129596</v>
      </c>
      <c r="BY3" s="241">
        <v>-1.2224105649934813E-2</v>
      </c>
      <c r="BZ3" s="240">
        <v>0.59765820844607276</v>
      </c>
      <c r="CA3" s="239">
        <v>2.2072792808102148E-3</v>
      </c>
      <c r="CB3" s="238">
        <v>8.0343700272061946E-3</v>
      </c>
    </row>
    <row r="4" spans="1:80" x14ac:dyDescent="0.25">
      <c r="A4" s="237" t="s">
        <v>1007</v>
      </c>
      <c r="B4" s="236">
        <v>1255369.9724792081</v>
      </c>
      <c r="C4" s="235">
        <v>939400.56883520703</v>
      </c>
      <c r="D4" s="234">
        <v>1308765.7776416803</v>
      </c>
      <c r="E4" s="236">
        <v>1259949.8858596853</v>
      </c>
      <c r="F4" s="235">
        <v>958342.15653932781</v>
      </c>
      <c r="G4" s="234">
        <v>1348101.8051399998</v>
      </c>
      <c r="H4" s="233">
        <v>0.97082117437396764</v>
      </c>
      <c r="I4" s="232">
        <v>-2.5543829161587928E-2</v>
      </c>
      <c r="J4" s="231">
        <v>-9.41387260286497E-3</v>
      </c>
      <c r="K4" s="230">
        <v>554830.83846118627</v>
      </c>
      <c r="L4" s="229">
        <v>394492.35388999997</v>
      </c>
      <c r="M4" s="229">
        <v>576600.12136000011</v>
      </c>
      <c r="N4" s="227">
        <v>0.42771259496987352</v>
      </c>
      <c r="O4" s="225">
        <v>-1.2646854789206186E-2</v>
      </c>
      <c r="P4" s="226">
        <v>1.6072189507014112E-2</v>
      </c>
      <c r="Q4" s="229">
        <v>103542.40473999998</v>
      </c>
      <c r="R4" s="229">
        <v>93255.060590000023</v>
      </c>
      <c r="S4" s="228">
        <v>131635.99687</v>
      </c>
      <c r="T4" s="227">
        <v>9.7645442182558051E-2</v>
      </c>
      <c r="U4" s="225">
        <v>1.5465661937289613E-2</v>
      </c>
      <c r="V4" s="226">
        <v>3.3670964515862545E-4</v>
      </c>
      <c r="W4" s="224">
        <v>495444.95922999998</v>
      </c>
      <c r="X4" s="218">
        <v>390445.98506000004</v>
      </c>
      <c r="Y4" s="223">
        <v>530484.06140999985</v>
      </c>
      <c r="Z4" s="227">
        <v>0.39350445150906782</v>
      </c>
      <c r="AA4" s="225">
        <v>2.7852658114940754E-4</v>
      </c>
      <c r="AB4" s="226">
        <v>-1.391369491782074E-2</v>
      </c>
      <c r="AC4" s="230">
        <v>371230.37867000001</v>
      </c>
      <c r="AD4" s="229">
        <v>368174.58055999997</v>
      </c>
      <c r="AE4" s="230">
        <v>401173.31803799997</v>
      </c>
      <c r="AF4" s="229">
        <v>29942.939367999963</v>
      </c>
      <c r="AG4" s="228">
        <v>32998.737477999995</v>
      </c>
      <c r="AH4" s="230">
        <v>61548.117019999998</v>
      </c>
      <c r="AI4" s="229">
        <v>85506.252170000022</v>
      </c>
      <c r="AJ4" s="230">
        <v>49242.339070000002</v>
      </c>
      <c r="AK4" s="229">
        <v>-12305.777949999996</v>
      </c>
      <c r="AL4" s="228">
        <v>-36263.91310000002</v>
      </c>
      <c r="AM4" s="227">
        <v>0.30652797077326616</v>
      </c>
      <c r="AN4" s="225">
        <v>1.0814048337425497E-2</v>
      </c>
      <c r="AO4" s="226">
        <v>-8.5397042660046385E-2</v>
      </c>
      <c r="AP4" s="227">
        <v>3.7625020390380189E-2</v>
      </c>
      <c r="AQ4" s="225">
        <v>-1.1402850571396679E-2</v>
      </c>
      <c r="AR4" s="226">
        <v>-5.3397121821032324E-2</v>
      </c>
      <c r="AS4" s="225">
        <v>3.6527166481233372E-2</v>
      </c>
      <c r="AT4" s="225">
        <v>-1.2322488342938205E-2</v>
      </c>
      <c r="AU4" s="225">
        <v>-5.26959273653025E-2</v>
      </c>
      <c r="AV4" s="224">
        <v>439548</v>
      </c>
      <c r="AW4" s="218">
        <v>354114</v>
      </c>
      <c r="AX4" s="223">
        <v>477368</v>
      </c>
      <c r="AY4" s="224">
        <v>3991.0884760625327</v>
      </c>
      <c r="AZ4" s="218">
        <v>4020.5130286738718</v>
      </c>
      <c r="BA4" s="223">
        <v>4029.5262365591993</v>
      </c>
      <c r="BB4" s="224">
        <v>5642.3365165771038</v>
      </c>
      <c r="BC4" s="218">
        <v>5537.2662105308455</v>
      </c>
      <c r="BD4" s="223">
        <v>5568.2567322709319</v>
      </c>
      <c r="BE4" s="216">
        <v>9.8722937465311702</v>
      </c>
      <c r="BF4" s="216">
        <v>0.69459693031403624</v>
      </c>
      <c r="BG4" s="216">
        <v>8.5980477704900693E-2</v>
      </c>
      <c r="BH4" s="217">
        <v>7.1441868756009574</v>
      </c>
      <c r="BI4" s="216">
        <v>0.65237273222533254</v>
      </c>
      <c r="BJ4" s="215">
        <v>3.8514418464751898E-2</v>
      </c>
      <c r="BK4" s="218">
        <v>10536.583333333334</v>
      </c>
      <c r="BL4" s="218">
        <v>10571</v>
      </c>
      <c r="BM4" s="218">
        <v>10495.5</v>
      </c>
      <c r="BN4" s="222">
        <v>2348703</v>
      </c>
      <c r="BO4" s="221">
        <v>1790754</v>
      </c>
      <c r="BP4" s="220">
        <v>2448385</v>
      </c>
      <c r="BQ4" s="219">
        <v>550.60858694200454</v>
      </c>
      <c r="BR4" s="216">
        <v>14.163627379350146</v>
      </c>
      <c r="BS4" s="215">
        <v>15.447332777932957</v>
      </c>
      <c r="BT4" s="218">
        <v>2824.0305281041037</v>
      </c>
      <c r="BU4" s="218">
        <v>-42.43658324593116</v>
      </c>
      <c r="BV4" s="218">
        <v>117.72081840799501</v>
      </c>
      <c r="BW4" s="217">
        <v>5.1289256925474689</v>
      </c>
      <c r="BX4" s="216">
        <v>-0.21452485210294459</v>
      </c>
      <c r="BY4" s="215">
        <v>7.192709887424531E-2</v>
      </c>
      <c r="BZ4" s="214">
        <v>0.64087774928135088</v>
      </c>
      <c r="CA4" s="213">
        <v>3.0167186269049906E-2</v>
      </c>
      <c r="CB4" s="212">
        <v>2.035571148563986E-2</v>
      </c>
    </row>
    <row r="5" spans="1:80" x14ac:dyDescent="0.25">
      <c r="A5" s="237" t="s">
        <v>1006</v>
      </c>
      <c r="B5" s="236">
        <v>845246.33895123214</v>
      </c>
      <c r="C5" s="235">
        <v>566752.61086900998</v>
      </c>
      <c r="D5" s="234">
        <v>775789.28335784189</v>
      </c>
      <c r="E5" s="236">
        <v>814672.05718999985</v>
      </c>
      <c r="F5" s="235">
        <v>561413.03260999999</v>
      </c>
      <c r="G5" s="234">
        <v>765918.65060000017</v>
      </c>
      <c r="H5" s="233">
        <v>1.012887312184015</v>
      </c>
      <c r="I5" s="232">
        <v>-2.4642245251268013E-2</v>
      </c>
      <c r="J5" s="231">
        <v>3.3763497573211509E-3</v>
      </c>
      <c r="K5" s="230">
        <v>525490.52133000002</v>
      </c>
      <c r="L5" s="229">
        <v>352278.6862</v>
      </c>
      <c r="M5" s="229">
        <v>478784.61267999996</v>
      </c>
      <c r="N5" s="227">
        <v>0.625111573278615</v>
      </c>
      <c r="O5" s="225">
        <v>-1.9921623444178471E-2</v>
      </c>
      <c r="P5" s="226">
        <v>-2.3741916354308445E-3</v>
      </c>
      <c r="Q5" s="229">
        <v>86613.486369999999</v>
      </c>
      <c r="R5" s="229">
        <v>73397.051940000019</v>
      </c>
      <c r="S5" s="228">
        <v>102692.41083000002</v>
      </c>
      <c r="T5" s="227">
        <v>0.13407743857595522</v>
      </c>
      <c r="U5" s="225">
        <v>2.7760441932237284E-2</v>
      </c>
      <c r="V5" s="226">
        <v>3.3411576621005246E-3</v>
      </c>
      <c r="W5" s="224">
        <v>156253.68112999998</v>
      </c>
      <c r="X5" s="218">
        <v>103071.50430000003</v>
      </c>
      <c r="Y5" s="223">
        <v>137347.51716000002</v>
      </c>
      <c r="Z5" s="227">
        <v>0.17932389693397027</v>
      </c>
      <c r="AA5" s="225">
        <v>-1.2475588209728605E-2</v>
      </c>
      <c r="AB5" s="226">
        <v>-4.2691055669198397E-3</v>
      </c>
      <c r="AC5" s="230">
        <v>183532.16511</v>
      </c>
      <c r="AD5" s="229">
        <v>178279.379052</v>
      </c>
      <c r="AE5" s="230">
        <v>188891.71743999998</v>
      </c>
      <c r="AF5" s="229">
        <v>5359.5523299999768</v>
      </c>
      <c r="AG5" s="228">
        <v>10612.338387999975</v>
      </c>
      <c r="AH5" s="230">
        <v>24817.572549999997</v>
      </c>
      <c r="AI5" s="229">
        <v>29946.899119999998</v>
      </c>
      <c r="AJ5" s="230">
        <v>25167.061799999999</v>
      </c>
      <c r="AK5" s="229">
        <v>349.48925000000236</v>
      </c>
      <c r="AL5" s="228">
        <v>-4779.8373199999987</v>
      </c>
      <c r="AM5" s="227">
        <v>0.24348327760138891</v>
      </c>
      <c r="AN5" s="225">
        <v>2.6348749296038643E-2</v>
      </c>
      <c r="AO5" s="226">
        <v>-7.1079682732647559E-2</v>
      </c>
      <c r="AP5" s="227">
        <v>3.2440589654795987E-2</v>
      </c>
      <c r="AQ5" s="225">
        <v>3.0792408901349835E-3</v>
      </c>
      <c r="AR5" s="226">
        <v>-2.0398865419053579E-2</v>
      </c>
      <c r="AS5" s="225">
        <v>3.2858661661110872E-2</v>
      </c>
      <c r="AT5" s="225">
        <v>2.3953944716091427E-3</v>
      </c>
      <c r="AU5" s="225">
        <v>-2.0483347484593059E-2</v>
      </c>
      <c r="AV5" s="224">
        <v>370456</v>
      </c>
      <c r="AW5" s="218">
        <v>296623</v>
      </c>
      <c r="AX5" s="223">
        <v>402062</v>
      </c>
      <c r="AY5" s="224">
        <v>3647.3595833333329</v>
      </c>
      <c r="AZ5" s="218">
        <v>3639.0399999999995</v>
      </c>
      <c r="BA5" s="223">
        <v>3649.1200000000008</v>
      </c>
      <c r="BB5" s="224">
        <v>6398.0556547619044</v>
      </c>
      <c r="BC5" s="218">
        <v>6335.62</v>
      </c>
      <c r="BD5" s="223">
        <v>6280.4400000000014</v>
      </c>
      <c r="BE5" s="216">
        <v>9.1817113897779894</v>
      </c>
      <c r="BF5" s="216">
        <v>0.71768895711180036</v>
      </c>
      <c r="BG5" s="216">
        <v>0.12489664987100468</v>
      </c>
      <c r="BH5" s="217">
        <v>5.3348438432126821</v>
      </c>
      <c r="BI5" s="216">
        <v>0.50973212191081885</v>
      </c>
      <c r="BJ5" s="215">
        <v>0.13280977060240673</v>
      </c>
      <c r="BK5" s="218">
        <v>9856.9166666666679</v>
      </c>
      <c r="BL5" s="218">
        <v>9807.93</v>
      </c>
      <c r="BM5" s="218">
        <v>9827.1299999999992</v>
      </c>
      <c r="BN5" s="222">
        <v>2054158</v>
      </c>
      <c r="BO5" s="221">
        <v>1460191</v>
      </c>
      <c r="BP5" s="220">
        <v>1949349</v>
      </c>
      <c r="BQ5" s="219">
        <v>392.90996666066474</v>
      </c>
      <c r="BR5" s="216">
        <v>-3.6866228860010324</v>
      </c>
      <c r="BS5" s="215">
        <v>8.4307905734268047</v>
      </c>
      <c r="BT5" s="218">
        <v>1904.9764727828051</v>
      </c>
      <c r="BU5" s="218">
        <v>-294.12964829500106</v>
      </c>
      <c r="BV5" s="218">
        <v>12.29440628762427</v>
      </c>
      <c r="BW5" s="217">
        <v>4.8483791057100643</v>
      </c>
      <c r="BX5" s="216">
        <v>-0.69656550309637932</v>
      </c>
      <c r="BY5" s="215">
        <v>-7.4337608772629515E-2</v>
      </c>
      <c r="BZ5" s="214">
        <v>0.54495609558481428</v>
      </c>
      <c r="CA5" s="213">
        <v>-2.5996295239189227E-2</v>
      </c>
      <c r="CB5" s="212">
        <v>-3.8680364927301536E-4</v>
      </c>
    </row>
    <row r="6" spans="1:80" x14ac:dyDescent="0.25">
      <c r="A6" s="211" t="s">
        <v>1005</v>
      </c>
      <c r="B6" s="210">
        <v>41125.881575447522</v>
      </c>
      <c r="C6" s="209">
        <v>30545.989280000002</v>
      </c>
      <c r="D6" s="208">
        <v>41077.639790000001</v>
      </c>
      <c r="E6" s="210">
        <v>39810.373484410899</v>
      </c>
      <c r="F6" s="209">
        <v>28136.472330000004</v>
      </c>
      <c r="G6" s="208">
        <v>39015.658530000001</v>
      </c>
      <c r="H6" s="207">
        <v>1.0528500950051758</v>
      </c>
      <c r="I6" s="206">
        <v>1.9805740584543319E-2</v>
      </c>
      <c r="J6" s="205">
        <v>-3.2786687095289979E-2</v>
      </c>
      <c r="K6" s="204">
        <v>20930.832584410899</v>
      </c>
      <c r="L6" s="203">
        <v>14590.990699999998</v>
      </c>
      <c r="M6" s="203">
        <v>20265.223829999999</v>
      </c>
      <c r="N6" s="201">
        <v>0.51941257929601836</v>
      </c>
      <c r="O6" s="199">
        <v>-6.3507017896784479E-3</v>
      </c>
      <c r="P6" s="200">
        <v>8.3332995484852734E-4</v>
      </c>
      <c r="Q6" s="203">
        <v>6265.62914</v>
      </c>
      <c r="R6" s="203">
        <v>4906.1133800000007</v>
      </c>
      <c r="S6" s="202">
        <v>7106.3428199999998</v>
      </c>
      <c r="T6" s="201">
        <v>0.18214078879472906</v>
      </c>
      <c r="U6" s="199">
        <v>2.4753942312278454E-2</v>
      </c>
      <c r="V6" s="200">
        <v>7.7723277290202009E-3</v>
      </c>
      <c r="W6" s="198">
        <v>10819.067419999999</v>
      </c>
      <c r="X6" s="195">
        <v>7352.4862999999996</v>
      </c>
      <c r="Y6" s="197">
        <v>9590.9931799999995</v>
      </c>
      <c r="Z6" s="201">
        <v>0.24582420344450354</v>
      </c>
      <c r="AA6" s="199">
        <v>-2.5940828456957304E-2</v>
      </c>
      <c r="AB6" s="200">
        <v>-1.5490939895642347E-2</v>
      </c>
      <c r="AC6" s="204">
        <v>9243.5050800000008</v>
      </c>
      <c r="AD6" s="203">
        <v>8754.2825899999989</v>
      </c>
      <c r="AE6" s="204">
        <v>8590.2779600000013</v>
      </c>
      <c r="AF6" s="203">
        <v>-653.22711999999956</v>
      </c>
      <c r="AG6" s="202">
        <v>-164.00462999999763</v>
      </c>
      <c r="AH6" s="204">
        <v>2545.6965700000001</v>
      </c>
      <c r="AI6" s="203">
        <v>2506.9095200000002</v>
      </c>
      <c r="AJ6" s="204">
        <v>2428.4940999999999</v>
      </c>
      <c r="AK6" s="203">
        <v>-117.20247000000018</v>
      </c>
      <c r="AL6" s="202">
        <v>-78.415420000000267</v>
      </c>
      <c r="AM6" s="201">
        <v>0.20912296821131457</v>
      </c>
      <c r="AN6" s="199">
        <v>-1.5638294669879121E-2</v>
      </c>
      <c r="AO6" s="200">
        <v>-7.7470551800553872E-2</v>
      </c>
      <c r="AP6" s="201">
        <v>5.911961136070909E-2</v>
      </c>
      <c r="AQ6" s="199">
        <v>-2.7804980711043092E-3</v>
      </c>
      <c r="AR6" s="200">
        <v>-2.2950394525183104E-2</v>
      </c>
      <c r="AS6" s="199">
        <v>6.2244088437791639E-2</v>
      </c>
      <c r="AT6" s="199">
        <v>-1.7014701487625405E-3</v>
      </c>
      <c r="AU6" s="199">
        <v>-2.6854128659134655E-2</v>
      </c>
      <c r="AV6" s="198">
        <v>26468</v>
      </c>
      <c r="AW6" s="195">
        <v>19299</v>
      </c>
      <c r="AX6" s="197">
        <v>25898</v>
      </c>
      <c r="AY6" s="198">
        <v>149.55000000000001</v>
      </c>
      <c r="AZ6" s="195">
        <v>146.92000000000002</v>
      </c>
      <c r="BA6" s="197">
        <v>152.97</v>
      </c>
      <c r="BB6" s="198">
        <v>271.89999999999998</v>
      </c>
      <c r="BC6" s="195">
        <v>268.83</v>
      </c>
      <c r="BD6" s="197">
        <v>267.68</v>
      </c>
      <c r="BE6" s="193">
        <v>14.108430847007037</v>
      </c>
      <c r="BF6" s="193">
        <v>-0.640259668985383</v>
      </c>
      <c r="BG6" s="193">
        <v>-0.48681373054083288</v>
      </c>
      <c r="BH6" s="194">
        <v>8.0624875473201829</v>
      </c>
      <c r="BI6" s="193">
        <v>-4.9563451821658333E-2</v>
      </c>
      <c r="BJ6" s="192">
        <v>8.5947230639256134E-2</v>
      </c>
      <c r="BK6" s="195">
        <v>1293</v>
      </c>
      <c r="BL6" s="195">
        <v>1300</v>
      </c>
      <c r="BM6" s="195">
        <v>1300</v>
      </c>
      <c r="BN6" s="198">
        <v>310474</v>
      </c>
      <c r="BO6" s="195">
        <v>238654</v>
      </c>
      <c r="BP6" s="197">
        <v>306217</v>
      </c>
      <c r="BQ6" s="196">
        <v>127.41179794067607</v>
      </c>
      <c r="BR6" s="193">
        <v>-0.81270228932997668</v>
      </c>
      <c r="BS6" s="192">
        <v>9.5152936708963551</v>
      </c>
      <c r="BT6" s="195">
        <v>1506.5124152444205</v>
      </c>
      <c r="BU6" s="195">
        <v>2.4179054812764207</v>
      </c>
      <c r="BV6" s="195">
        <v>48.588567894816606</v>
      </c>
      <c r="BW6" s="194">
        <v>11.823963240404664</v>
      </c>
      <c r="BX6" s="193">
        <v>9.3798513186891697E-2</v>
      </c>
      <c r="BY6" s="192">
        <v>-0.5421697198523443</v>
      </c>
      <c r="BZ6" s="191">
        <v>0.64711961115807271</v>
      </c>
      <c r="CA6" s="190">
        <v>-1.0740944627029347E-2</v>
      </c>
      <c r="CB6" s="189">
        <v>-2.5334601296139847E-2</v>
      </c>
    </row>
    <row r="7" spans="1:80" x14ac:dyDescent="0.25">
      <c r="A7" s="187" t="s">
        <v>1004</v>
      </c>
      <c r="B7" s="122">
        <v>127980.94200000005</v>
      </c>
      <c r="C7" s="123">
        <v>93118.69759120002</v>
      </c>
      <c r="D7" s="124">
        <v>130980.53200120003</v>
      </c>
      <c r="E7" s="122">
        <v>126029.70699999999</v>
      </c>
      <c r="F7" s="123">
        <v>95852.088589999985</v>
      </c>
      <c r="G7" s="124">
        <v>137844.51500000001</v>
      </c>
      <c r="H7" s="125">
        <v>0.95020488846581974</v>
      </c>
      <c r="I7" s="126">
        <v>-6.5277453328405399E-2</v>
      </c>
      <c r="J7" s="127">
        <v>-2.1278351607416091E-2</v>
      </c>
      <c r="K7" s="122">
        <v>77167.426999999996</v>
      </c>
      <c r="L7" s="123">
        <v>57130.95717999999</v>
      </c>
      <c r="M7" s="124">
        <v>85653.017879999999</v>
      </c>
      <c r="N7" s="128">
        <v>0.6213741466608228</v>
      </c>
      <c r="O7" s="129">
        <v>9.0786106567598557E-3</v>
      </c>
      <c r="P7" s="130">
        <v>2.5341676003106439E-2</v>
      </c>
      <c r="Q7" s="122">
        <v>8495.0509999999995</v>
      </c>
      <c r="R7" s="123">
        <v>7319.7860000000001</v>
      </c>
      <c r="S7" s="124">
        <v>10366.806</v>
      </c>
      <c r="T7" s="128">
        <v>7.5206518010528023E-2</v>
      </c>
      <c r="U7" s="129">
        <v>7.8013704289344177E-3</v>
      </c>
      <c r="V7" s="130">
        <v>-1.1589123903662929E-3</v>
      </c>
      <c r="W7" s="122">
        <v>30674.241999999998</v>
      </c>
      <c r="X7" s="123">
        <v>22770.219000000001</v>
      </c>
      <c r="Y7" s="124">
        <v>30168.785</v>
      </c>
      <c r="Z7" s="128">
        <v>0.21886097535328117</v>
      </c>
      <c r="AA7" s="129">
        <v>-2.4528005944596476E-2</v>
      </c>
      <c r="AB7" s="130">
        <v>-1.8694818526160312E-2</v>
      </c>
      <c r="AC7" s="122">
        <v>65203.776930000007</v>
      </c>
      <c r="AD7" s="123">
        <v>59652.904109999996</v>
      </c>
      <c r="AE7" s="124">
        <v>72967.254409999994</v>
      </c>
      <c r="AF7" s="123">
        <v>7763.4774799999868</v>
      </c>
      <c r="AG7" s="124">
        <v>13314.350299999998</v>
      </c>
      <c r="AH7" s="122">
        <v>9761.3202000000001</v>
      </c>
      <c r="AI7" s="123">
        <v>15587.24049</v>
      </c>
      <c r="AJ7" s="124">
        <v>8688.0419299999994</v>
      </c>
      <c r="AK7" s="123">
        <v>-1073.2782700000007</v>
      </c>
      <c r="AL7" s="124">
        <v>-6899.1985600000007</v>
      </c>
      <c r="AM7" s="128">
        <v>0.55708473080053966</v>
      </c>
      <c r="AN7" s="129">
        <v>4.7604366685076394E-2</v>
      </c>
      <c r="AO7" s="130">
        <v>-8.352672160488317E-2</v>
      </c>
      <c r="AP7" s="128">
        <v>6.6330788226760293E-2</v>
      </c>
      <c r="AQ7" s="129">
        <v>-9.9408819723854208E-3</v>
      </c>
      <c r="AR7" s="130">
        <v>-0.10106030392993497</v>
      </c>
      <c r="AS7" s="129">
        <v>6.3027839228858684E-2</v>
      </c>
      <c r="AT7" s="129">
        <v>-1.4424695037526622E-2</v>
      </c>
      <c r="AU7" s="129">
        <v>-9.9589801338925227E-2</v>
      </c>
      <c r="AV7" s="122">
        <v>36720</v>
      </c>
      <c r="AW7" s="123">
        <v>33615</v>
      </c>
      <c r="AX7" s="124">
        <v>45778</v>
      </c>
      <c r="AY7" s="131">
        <v>562</v>
      </c>
      <c r="AZ7" s="132">
        <v>582</v>
      </c>
      <c r="BA7" s="124">
        <v>592</v>
      </c>
      <c r="BB7" s="131">
        <v>782</v>
      </c>
      <c r="BC7" s="132">
        <v>772</v>
      </c>
      <c r="BD7" s="124">
        <v>784</v>
      </c>
      <c r="BE7" s="134">
        <v>6.443975225225226</v>
      </c>
      <c r="BF7" s="134">
        <v>0.99913536757398003</v>
      </c>
      <c r="BG7" s="134">
        <v>2.6449452029349452E-2</v>
      </c>
      <c r="BH7" s="135">
        <v>4.8658588435374144</v>
      </c>
      <c r="BI7" s="134">
        <v>0.95281536527654476</v>
      </c>
      <c r="BJ7" s="136">
        <v>2.7775941983009922E-2</v>
      </c>
      <c r="BK7" s="123">
        <v>856</v>
      </c>
      <c r="BL7" s="123">
        <v>875</v>
      </c>
      <c r="BM7" s="124">
        <v>854</v>
      </c>
      <c r="BN7" s="122">
        <v>211583</v>
      </c>
      <c r="BO7" s="123">
        <v>156555</v>
      </c>
      <c r="BP7" s="124">
        <v>209960</v>
      </c>
      <c r="BQ7" s="137">
        <v>656.52750523909322</v>
      </c>
      <c r="BR7" s="137">
        <v>60.876120203433402</v>
      </c>
      <c r="BS7" s="137">
        <v>44.269266345413712</v>
      </c>
      <c r="BT7" s="138">
        <v>3011.1519725632402</v>
      </c>
      <c r="BU7" s="137">
        <v>-421.02959061758793</v>
      </c>
      <c r="BV7" s="139">
        <v>159.68421739441692</v>
      </c>
      <c r="BW7" s="134">
        <v>4.5864825898903403</v>
      </c>
      <c r="BX7" s="134">
        <v>-1.175581680262165</v>
      </c>
      <c r="BY7" s="134">
        <v>-7.0813260176594284E-2</v>
      </c>
      <c r="BZ7" s="128">
        <v>0.67542527729881363</v>
      </c>
      <c r="CA7" s="129">
        <v>-1.7703442605256914E-3</v>
      </c>
      <c r="CB7" s="140">
        <v>2.0040661914198288E-2</v>
      </c>
    </row>
    <row r="8" spans="1:80" x14ac:dyDescent="0.25">
      <c r="A8" s="187" t="s">
        <v>1003</v>
      </c>
      <c r="B8" s="122">
        <v>103129.43002000001</v>
      </c>
      <c r="C8" s="123">
        <v>61782.141959979504</v>
      </c>
      <c r="D8" s="124">
        <v>84802.219759999993</v>
      </c>
      <c r="E8" s="122">
        <v>106103.22663968518</v>
      </c>
      <c r="F8" s="123">
        <v>66705.022809327973</v>
      </c>
      <c r="G8" s="124">
        <v>92114.091260000001</v>
      </c>
      <c r="H8" s="125">
        <v>0.92062157483200246</v>
      </c>
      <c r="I8" s="126">
        <v>-5.1351034165235232E-2</v>
      </c>
      <c r="J8" s="127">
        <v>-5.5776731103870381E-3</v>
      </c>
      <c r="K8" s="122">
        <v>46404.617871186136</v>
      </c>
      <c r="L8" s="123">
        <v>30094.595880000001</v>
      </c>
      <c r="M8" s="124">
        <v>45918.875390000001</v>
      </c>
      <c r="N8" s="128">
        <v>0.49850000973672964</v>
      </c>
      <c r="O8" s="129">
        <v>6.1146506541477297E-2</v>
      </c>
      <c r="P8" s="130">
        <v>4.7340642532501698E-2</v>
      </c>
      <c r="Q8" s="122">
        <v>7640.1619800000008</v>
      </c>
      <c r="R8" s="123">
        <v>5964.09033</v>
      </c>
      <c r="S8" s="124">
        <v>9221.8841300000022</v>
      </c>
      <c r="T8" s="128">
        <v>0.10011371771524549</v>
      </c>
      <c r="U8" s="129">
        <v>2.8106840808993186E-2</v>
      </c>
      <c r="V8" s="130">
        <v>1.0703804056300059E-2</v>
      </c>
      <c r="W8" s="122">
        <v>40496.39615</v>
      </c>
      <c r="X8" s="123">
        <v>21992.870879999999</v>
      </c>
      <c r="Y8" s="124">
        <v>28461.124189999999</v>
      </c>
      <c r="Z8" s="128">
        <v>0.30897687640065852</v>
      </c>
      <c r="AA8" s="129">
        <v>-7.2692912846385627E-2</v>
      </c>
      <c r="AB8" s="130">
        <v>-2.0726494556356334E-2</v>
      </c>
      <c r="AC8" s="122">
        <v>58286.366799999996</v>
      </c>
      <c r="AD8" s="123">
        <v>57231.084750000002</v>
      </c>
      <c r="AE8" s="124">
        <v>70568.958029999994</v>
      </c>
      <c r="AF8" s="123">
        <v>12282.591229999998</v>
      </c>
      <c r="AG8" s="124">
        <v>13337.873279999993</v>
      </c>
      <c r="AH8" s="122">
        <v>32634.37934</v>
      </c>
      <c r="AI8" s="123">
        <v>39874.21254</v>
      </c>
      <c r="AJ8" s="124">
        <v>14953.361849999999</v>
      </c>
      <c r="AK8" s="123">
        <v>-17681.017489999998</v>
      </c>
      <c r="AL8" s="124">
        <v>-24920.850689999999</v>
      </c>
      <c r="AM8" s="128">
        <v>0.83215932589640029</v>
      </c>
      <c r="AN8" s="129">
        <v>0.26698247202746639</v>
      </c>
      <c r="AO8" s="130">
        <v>-9.417768564768747E-2</v>
      </c>
      <c r="AP8" s="128">
        <v>0.17633219852404486</v>
      </c>
      <c r="AQ8" s="129">
        <v>-0.14010879541600868</v>
      </c>
      <c r="AR8" s="130">
        <v>-0.46906809474887595</v>
      </c>
      <c r="AS8" s="129">
        <v>0.16233522629879549</v>
      </c>
      <c r="AT8" s="129">
        <v>-0.14523675217479742</v>
      </c>
      <c r="AU8" s="129">
        <v>-0.43543403995238139</v>
      </c>
      <c r="AV8" s="122">
        <v>24036</v>
      </c>
      <c r="AW8" s="123">
        <v>22573</v>
      </c>
      <c r="AX8" s="124">
        <v>20730</v>
      </c>
      <c r="AY8" s="131">
        <v>442.1629166666666</v>
      </c>
      <c r="AZ8" s="132">
        <v>434.23333333333329</v>
      </c>
      <c r="BA8" s="124">
        <v>435.47</v>
      </c>
      <c r="BB8" s="131">
        <v>432.89791666666662</v>
      </c>
      <c r="BC8" s="132">
        <v>408.66833333333341</v>
      </c>
      <c r="BD8" s="124">
        <v>406.74</v>
      </c>
      <c r="BE8" s="134">
        <v>3.9669782074540145</v>
      </c>
      <c r="BF8" s="134">
        <v>-0.56302628749552897</v>
      </c>
      <c r="BG8" s="134">
        <v>-1.8089743014377748</v>
      </c>
      <c r="BH8" s="135">
        <v>4.2471849338643848</v>
      </c>
      <c r="BI8" s="134">
        <v>-0.37977196032256266</v>
      </c>
      <c r="BJ8" s="136">
        <v>-1.8900929184554114</v>
      </c>
      <c r="BK8" s="123">
        <v>767</v>
      </c>
      <c r="BL8" s="123">
        <v>655</v>
      </c>
      <c r="BM8" s="124">
        <v>654</v>
      </c>
      <c r="BN8" s="122">
        <v>143828</v>
      </c>
      <c r="BO8" s="123">
        <v>115731</v>
      </c>
      <c r="BP8" s="124">
        <v>158929</v>
      </c>
      <c r="BQ8" s="137">
        <v>579.59271913873499</v>
      </c>
      <c r="BR8" s="137">
        <v>-158.11639619127857</v>
      </c>
      <c r="BS8" s="137">
        <v>3.2128139333192394</v>
      </c>
      <c r="BT8" s="138">
        <v>4443.5162209358423</v>
      </c>
      <c r="BU8" s="137">
        <v>29.169963668194214</v>
      </c>
      <c r="BV8" s="139">
        <v>1488.4361336932084</v>
      </c>
      <c r="BW8" s="134">
        <v>7.6666184273999036</v>
      </c>
      <c r="BX8" s="134">
        <v>1.6827608803870895</v>
      </c>
      <c r="BY8" s="134">
        <v>2.5396525832498131</v>
      </c>
      <c r="BZ8" s="128">
        <v>0.66761182242833617</v>
      </c>
      <c r="CA8" s="129">
        <v>0.15385782625037892</v>
      </c>
      <c r="CB8" s="140">
        <v>2.0401017965623214E-2</v>
      </c>
    </row>
    <row r="9" spans="1:80" x14ac:dyDescent="0.25">
      <c r="A9" s="188" t="s">
        <v>1002</v>
      </c>
      <c r="B9" s="122">
        <v>36590.366999999991</v>
      </c>
      <c r="C9" s="123">
        <v>24629.023000000001</v>
      </c>
      <c r="D9" s="124">
        <v>34279.071000000004</v>
      </c>
      <c r="E9" s="122">
        <v>36443.550000000003</v>
      </c>
      <c r="F9" s="123">
        <v>26580.026000000002</v>
      </c>
      <c r="G9" s="124">
        <v>38190.627</v>
      </c>
      <c r="H9" s="125">
        <v>0.89757811517469988</v>
      </c>
      <c r="I9" s="126">
        <v>-0.10645049894220115</v>
      </c>
      <c r="J9" s="127">
        <v>-2.9020790334271407E-2</v>
      </c>
      <c r="K9" s="122">
        <v>12432.674000000001</v>
      </c>
      <c r="L9" s="123">
        <v>8687.6509999999998</v>
      </c>
      <c r="M9" s="124">
        <v>13123.833000000001</v>
      </c>
      <c r="N9" s="128">
        <v>0.34364015547584492</v>
      </c>
      <c r="O9" s="129">
        <v>2.4913376466268455E-3</v>
      </c>
      <c r="P9" s="130">
        <v>1.6791302882547987E-2</v>
      </c>
      <c r="Q9" s="122">
        <v>3846.2530000000002</v>
      </c>
      <c r="R9" s="123">
        <v>3640.9459999999999</v>
      </c>
      <c r="S9" s="124">
        <v>5267.12</v>
      </c>
      <c r="T9" s="128">
        <v>0.13791656261626706</v>
      </c>
      <c r="U9" s="129">
        <v>3.237654250296855E-2</v>
      </c>
      <c r="V9" s="130">
        <v>9.3603445576037614E-4</v>
      </c>
      <c r="W9" s="122">
        <v>16765.042000000001</v>
      </c>
      <c r="X9" s="123">
        <v>11625.85</v>
      </c>
      <c r="Y9" s="124">
        <v>16039.764999999999</v>
      </c>
      <c r="Z9" s="128">
        <v>0.41999218813558625</v>
      </c>
      <c r="AA9" s="129">
        <v>-4.0035498519528312E-2</v>
      </c>
      <c r="AB9" s="130">
        <v>-1.7398279428290475E-2</v>
      </c>
      <c r="AC9" s="122">
        <v>6138.3156200000003</v>
      </c>
      <c r="AD9" s="123">
        <v>5112.7049999999999</v>
      </c>
      <c r="AE9" s="124">
        <v>6069.585</v>
      </c>
      <c r="AF9" s="123">
        <v>-68.730620000000272</v>
      </c>
      <c r="AG9" s="124">
        <v>956.88000000000011</v>
      </c>
      <c r="AH9" s="122">
        <v>0</v>
      </c>
      <c r="AI9" s="123">
        <v>0</v>
      </c>
      <c r="AJ9" s="124">
        <v>0</v>
      </c>
      <c r="AK9" s="123">
        <v>0</v>
      </c>
      <c r="AL9" s="124">
        <v>0</v>
      </c>
      <c r="AM9" s="128">
        <v>0.1770638708382733</v>
      </c>
      <c r="AN9" s="129">
        <v>9.3061760329710697E-3</v>
      </c>
      <c r="AO9" s="130">
        <v>-3.0524753363344426E-2</v>
      </c>
      <c r="AP9" s="128">
        <v>0</v>
      </c>
      <c r="AQ9" s="129">
        <v>0</v>
      </c>
      <c r="AR9" s="130">
        <v>0</v>
      </c>
      <c r="AS9" s="129">
        <v>0</v>
      </c>
      <c r="AT9" s="129">
        <v>0</v>
      </c>
      <c r="AU9" s="129">
        <v>0</v>
      </c>
      <c r="AV9" s="122">
        <v>4780</v>
      </c>
      <c r="AW9" s="123">
        <v>3784</v>
      </c>
      <c r="AX9" s="124">
        <v>5099</v>
      </c>
      <c r="AY9" s="131">
        <v>85</v>
      </c>
      <c r="AZ9" s="132">
        <v>85</v>
      </c>
      <c r="BA9" s="124">
        <v>86</v>
      </c>
      <c r="BB9" s="131">
        <v>112</v>
      </c>
      <c r="BC9" s="132">
        <v>111</v>
      </c>
      <c r="BD9" s="124">
        <v>113</v>
      </c>
      <c r="BE9" s="134">
        <v>4.9408914728682172</v>
      </c>
      <c r="BF9" s="134">
        <v>0.25461696306429538</v>
      </c>
      <c r="BG9" s="134">
        <v>-5.5137558899529537E-3</v>
      </c>
      <c r="BH9" s="135">
        <v>3.7603244837758112</v>
      </c>
      <c r="BI9" s="134">
        <v>0.20377686472819212</v>
      </c>
      <c r="BJ9" s="136">
        <v>-2.7463304011976941E-2</v>
      </c>
      <c r="BK9" s="123">
        <v>154</v>
      </c>
      <c r="BL9" s="123">
        <v>154</v>
      </c>
      <c r="BM9" s="124">
        <v>154</v>
      </c>
      <c r="BN9" s="122">
        <v>26977</v>
      </c>
      <c r="BO9" s="123">
        <v>19262</v>
      </c>
      <c r="BP9" s="124">
        <v>25900</v>
      </c>
      <c r="BQ9" s="137">
        <v>1474.541583011583</v>
      </c>
      <c r="BR9" s="137">
        <v>123.62969510707171</v>
      </c>
      <c r="BS9" s="137">
        <v>94.62122167838811</v>
      </c>
      <c r="BT9" s="138">
        <v>7489.8268287899591</v>
      </c>
      <c r="BU9" s="137">
        <v>-134.34681137740517</v>
      </c>
      <c r="BV9" s="139">
        <v>465.50706134809843</v>
      </c>
      <c r="BW9" s="134">
        <v>5.0794273386938613</v>
      </c>
      <c r="BX9" s="134">
        <v>-0.56429651067852404</v>
      </c>
      <c r="BY9" s="134">
        <v>-1.0953210989013584E-2</v>
      </c>
      <c r="BZ9" s="128">
        <v>0.46203796203796205</v>
      </c>
      <c r="CA9" s="129">
        <v>-1.7894434332790476E-2</v>
      </c>
      <c r="CB9" s="140">
        <v>3.8770753056467377E-3</v>
      </c>
    </row>
    <row r="10" spans="1:80" x14ac:dyDescent="0.25">
      <c r="A10" s="188" t="s">
        <v>1001</v>
      </c>
      <c r="B10" s="122">
        <v>66344.648499999981</v>
      </c>
      <c r="C10" s="123">
        <v>48478.550590000021</v>
      </c>
      <c r="D10" s="124">
        <v>68582.892769852158</v>
      </c>
      <c r="E10" s="122">
        <v>66428.058400000009</v>
      </c>
      <c r="F10" s="123">
        <v>49174.574669999995</v>
      </c>
      <c r="G10" s="124">
        <v>71032.810220000014</v>
      </c>
      <c r="H10" s="125">
        <v>0.96551005876636353</v>
      </c>
      <c r="I10" s="126">
        <v>-3.3234298633068926E-2</v>
      </c>
      <c r="J10" s="127">
        <v>-2.0335795830837555E-2</v>
      </c>
      <c r="K10" s="122">
        <v>28462.481019999999</v>
      </c>
      <c r="L10" s="123">
        <v>19673.971289999998</v>
      </c>
      <c r="M10" s="124">
        <v>29529.024850000002</v>
      </c>
      <c r="N10" s="128">
        <v>0.41570965246262781</v>
      </c>
      <c r="O10" s="129">
        <v>-1.2761112836753519E-2</v>
      </c>
      <c r="P10" s="130">
        <v>1.5625433696572544E-2</v>
      </c>
      <c r="Q10" s="122">
        <v>4883.7017300000007</v>
      </c>
      <c r="R10" s="123">
        <v>4022.4242499999996</v>
      </c>
      <c r="S10" s="124">
        <v>5489.9043700000002</v>
      </c>
      <c r="T10" s="128">
        <v>7.7286881273553515E-2</v>
      </c>
      <c r="U10" s="129">
        <v>3.768222929024817E-3</v>
      </c>
      <c r="V10" s="130">
        <v>-4.5119807805389656E-3</v>
      </c>
      <c r="W10" s="122">
        <v>28692.889309999995</v>
      </c>
      <c r="X10" s="123">
        <v>22709.958200000001</v>
      </c>
      <c r="Y10" s="124">
        <v>31529.074920000003</v>
      </c>
      <c r="Z10" s="128">
        <v>0.44386636009964126</v>
      </c>
      <c r="AA10" s="129">
        <v>1.1927056120225377E-2</v>
      </c>
      <c r="AB10" s="130">
        <v>-1.7956814831746604E-2</v>
      </c>
      <c r="AC10" s="122">
        <v>15689.769219999995</v>
      </c>
      <c r="AD10" s="123">
        <v>16483.309400000009</v>
      </c>
      <c r="AE10" s="124">
        <v>19118.617300000002</v>
      </c>
      <c r="AF10" s="123">
        <v>3428.848080000007</v>
      </c>
      <c r="AG10" s="124">
        <v>2635.3078999999925</v>
      </c>
      <c r="AH10" s="122">
        <v>578.71567000000005</v>
      </c>
      <c r="AI10" s="123">
        <v>3172.1047200000003</v>
      </c>
      <c r="AJ10" s="124">
        <v>2297.279</v>
      </c>
      <c r="AK10" s="123">
        <v>1718.56333</v>
      </c>
      <c r="AL10" s="124">
        <v>-874.82572000000027</v>
      </c>
      <c r="AM10" s="128">
        <v>0.27876656302844388</v>
      </c>
      <c r="AN10" s="129">
        <v>4.227771916939474E-2</v>
      </c>
      <c r="AO10" s="130">
        <v>-6.1245858947722331E-2</v>
      </c>
      <c r="AP10" s="128">
        <v>3.3496385282392807E-2</v>
      </c>
      <c r="AQ10" s="129">
        <v>2.4773516398702809E-2</v>
      </c>
      <c r="AR10" s="130">
        <v>-3.1936773947708649E-2</v>
      </c>
      <c r="AS10" s="129">
        <v>3.2341096922463834E-2</v>
      </c>
      <c r="AT10" s="129">
        <v>2.3629180844543365E-2</v>
      </c>
      <c r="AU10" s="129">
        <v>-3.2165911857730274E-2</v>
      </c>
      <c r="AV10" s="122">
        <v>17842</v>
      </c>
      <c r="AW10" s="123">
        <v>14419</v>
      </c>
      <c r="AX10" s="124">
        <v>20041</v>
      </c>
      <c r="AY10" s="131">
        <v>265.01</v>
      </c>
      <c r="AZ10" s="132">
        <v>266.18</v>
      </c>
      <c r="BA10" s="124">
        <v>267.63</v>
      </c>
      <c r="BB10" s="131">
        <v>292.68</v>
      </c>
      <c r="BC10" s="132">
        <v>286.40999999999997</v>
      </c>
      <c r="BD10" s="124">
        <v>287.28000000000003</v>
      </c>
      <c r="BE10" s="134">
        <v>6.2402695263361103</v>
      </c>
      <c r="BF10" s="134">
        <v>0.62978941866721794</v>
      </c>
      <c r="BG10" s="134">
        <v>0.22136836505009683</v>
      </c>
      <c r="BH10" s="135">
        <v>5.8134340480831703</v>
      </c>
      <c r="BI10" s="134">
        <v>0.73336935854738616</v>
      </c>
      <c r="BJ10" s="136">
        <v>0.21966598442927765</v>
      </c>
      <c r="BK10" s="123">
        <v>475</v>
      </c>
      <c r="BL10" s="123">
        <v>475</v>
      </c>
      <c r="BM10" s="124">
        <v>475</v>
      </c>
      <c r="BN10" s="122">
        <v>95783</v>
      </c>
      <c r="BO10" s="123">
        <v>72840</v>
      </c>
      <c r="BP10" s="124">
        <v>100663</v>
      </c>
      <c r="BQ10" s="137">
        <v>705.64964505329681</v>
      </c>
      <c r="BR10" s="137">
        <v>12.123044299509502</v>
      </c>
      <c r="BS10" s="137">
        <v>30.545654526114049</v>
      </c>
      <c r="BT10" s="138">
        <v>3544.3745431864686</v>
      </c>
      <c r="BU10" s="137">
        <v>-178.75394016741575</v>
      </c>
      <c r="BV10" s="139">
        <v>133.97335933183285</v>
      </c>
      <c r="BW10" s="134">
        <v>5.0228531510403673</v>
      </c>
      <c r="BX10" s="134">
        <v>-0.34554725250183616</v>
      </c>
      <c r="BY10" s="134">
        <v>-2.8814787096813177E-2</v>
      </c>
      <c r="BZ10" s="128">
        <v>0.58220358588779642</v>
      </c>
      <c r="CA10" s="129">
        <v>2.9742158346339975E-2</v>
      </c>
      <c r="CB10" s="140">
        <v>2.0491613649508356E-2</v>
      </c>
    </row>
    <row r="11" spans="1:80" x14ac:dyDescent="0.25">
      <c r="A11" s="187" t="s">
        <v>1000</v>
      </c>
      <c r="B11" s="142">
        <v>9634.0859299999993</v>
      </c>
      <c r="C11" s="143">
        <v>8808.9294999999966</v>
      </c>
      <c r="D11" s="144">
        <v>11913.459689999998</v>
      </c>
      <c r="E11" s="142">
        <v>10079.417560000002</v>
      </c>
      <c r="F11" s="143">
        <v>8346.0118700000003</v>
      </c>
      <c r="G11" s="144">
        <v>11483.964219999998</v>
      </c>
      <c r="H11" s="145">
        <v>1.0373995827374669</v>
      </c>
      <c r="I11" s="146">
        <v>8.1581860865053701E-2</v>
      </c>
      <c r="J11" s="147">
        <v>-1.8066145949544365E-2</v>
      </c>
      <c r="K11" s="142">
        <v>7109.8066800000006</v>
      </c>
      <c r="L11" s="143">
        <v>5332.4131999999991</v>
      </c>
      <c r="M11" s="144">
        <v>7456.6437999999989</v>
      </c>
      <c r="N11" s="148">
        <v>0.6493092156290261</v>
      </c>
      <c r="O11" s="149">
        <v>-5.606950667087629E-2</v>
      </c>
      <c r="P11" s="150">
        <v>1.0391696332471501E-2</v>
      </c>
      <c r="Q11" s="142">
        <v>1222.8091800000002</v>
      </c>
      <c r="R11" s="143">
        <v>1093.50326</v>
      </c>
      <c r="S11" s="144">
        <v>1462.5531000000001</v>
      </c>
      <c r="T11" s="148">
        <v>0.12735611779884146</v>
      </c>
      <c r="U11" s="149">
        <v>6.0386733412670646E-3</v>
      </c>
      <c r="V11" s="150">
        <v>-3.6649347748592132E-3</v>
      </c>
      <c r="W11" s="142">
        <v>764.64769000000001</v>
      </c>
      <c r="X11" s="143">
        <v>790.53347000000008</v>
      </c>
      <c r="Y11" s="144">
        <v>961.71917999999994</v>
      </c>
      <c r="Z11" s="148">
        <v>8.3744529465279036E-2</v>
      </c>
      <c r="AA11" s="149">
        <v>7.8822402557822968E-3</v>
      </c>
      <c r="AB11" s="150">
        <v>-1.0975377756707705E-2</v>
      </c>
      <c r="AC11" s="142">
        <v>1499.1492599999999</v>
      </c>
      <c r="AD11" s="143">
        <v>1037.05537</v>
      </c>
      <c r="AE11" s="144">
        <v>1253.5939900000001</v>
      </c>
      <c r="AF11" s="143">
        <v>-245.55526999999984</v>
      </c>
      <c r="AG11" s="144">
        <v>216.53862000000004</v>
      </c>
      <c r="AH11" s="142">
        <v>0</v>
      </c>
      <c r="AI11" s="143">
        <v>0</v>
      </c>
      <c r="AJ11" s="144">
        <v>0</v>
      </c>
      <c r="AK11" s="143">
        <v>0</v>
      </c>
      <c r="AL11" s="144">
        <v>0</v>
      </c>
      <c r="AM11" s="148">
        <v>0.10522501629415429</v>
      </c>
      <c r="AN11" s="149">
        <v>-5.0383857333569315E-2</v>
      </c>
      <c r="AO11" s="150">
        <v>-1.250272463055177E-2</v>
      </c>
      <c r="AP11" s="148">
        <v>0</v>
      </c>
      <c r="AQ11" s="149">
        <v>0</v>
      </c>
      <c r="AR11" s="150">
        <v>0</v>
      </c>
      <c r="AS11" s="149">
        <v>0</v>
      </c>
      <c r="AT11" s="149">
        <v>0</v>
      </c>
      <c r="AU11" s="149">
        <v>0</v>
      </c>
      <c r="AV11" s="142">
        <v>7983</v>
      </c>
      <c r="AW11" s="143">
        <v>6704</v>
      </c>
      <c r="AX11" s="144">
        <v>8805</v>
      </c>
      <c r="AY11" s="151">
        <v>72</v>
      </c>
      <c r="AZ11" s="152">
        <v>77</v>
      </c>
      <c r="BA11" s="144">
        <v>76.5</v>
      </c>
      <c r="BB11" s="151">
        <v>90</v>
      </c>
      <c r="BC11" s="152">
        <v>88</v>
      </c>
      <c r="BD11" s="144">
        <v>87</v>
      </c>
      <c r="BE11" s="154">
        <v>9.5915032679738559</v>
      </c>
      <c r="BF11" s="154">
        <v>0.35191993464052196</v>
      </c>
      <c r="BG11" s="154">
        <v>-8.2378405907817864E-2</v>
      </c>
      <c r="BH11" s="155">
        <v>8.4339080459770113</v>
      </c>
      <c r="BI11" s="154">
        <v>1.0422413793103447</v>
      </c>
      <c r="BJ11" s="156">
        <v>-3.0738418669454148E-2</v>
      </c>
      <c r="BK11" s="143">
        <v>241</v>
      </c>
      <c r="BL11" s="143">
        <v>241</v>
      </c>
      <c r="BM11" s="144">
        <v>241</v>
      </c>
      <c r="BN11" s="142">
        <v>48210</v>
      </c>
      <c r="BO11" s="143">
        <v>37408</v>
      </c>
      <c r="BP11" s="144">
        <v>49399</v>
      </c>
      <c r="BQ11" s="157">
        <v>232.47361727970198</v>
      </c>
      <c r="BR11" s="157">
        <v>23.400446568231274</v>
      </c>
      <c r="BS11" s="157">
        <v>9.3659432527558693</v>
      </c>
      <c r="BT11" s="158">
        <v>1304.2548801817147</v>
      </c>
      <c r="BU11" s="157">
        <v>41.644638417966462</v>
      </c>
      <c r="BV11" s="159">
        <v>59.324708642335281</v>
      </c>
      <c r="BW11" s="154">
        <v>5.610335036910846</v>
      </c>
      <c r="BX11" s="154">
        <v>-0.42874801457355805</v>
      </c>
      <c r="BY11" s="154">
        <v>3.0382769607743221E-2</v>
      </c>
      <c r="BZ11" s="148">
        <v>0.56311841685285668</v>
      </c>
      <c r="CA11" s="149">
        <v>1.5059529795504289E-2</v>
      </c>
      <c r="CB11" s="160">
        <v>-5.4527077348653918E-3</v>
      </c>
    </row>
    <row r="12" spans="1:80" x14ac:dyDescent="0.25">
      <c r="A12" s="187" t="s">
        <v>999</v>
      </c>
      <c r="B12" s="142">
        <v>25832.144790000006</v>
      </c>
      <c r="C12" s="143">
        <v>19728.00375</v>
      </c>
      <c r="D12" s="144">
        <v>27817.464509999991</v>
      </c>
      <c r="E12" s="142">
        <v>25790.48749</v>
      </c>
      <c r="F12" s="143">
        <v>19722.05199</v>
      </c>
      <c r="G12" s="144">
        <v>27724.174010000002</v>
      </c>
      <c r="H12" s="145">
        <v>1.003364951466772</v>
      </c>
      <c r="I12" s="146">
        <v>1.7497319011798851E-3</v>
      </c>
      <c r="J12" s="147">
        <v>3.0631694816611876E-3</v>
      </c>
      <c r="K12" s="142">
        <v>17223.45449</v>
      </c>
      <c r="L12" s="143">
        <v>13910.613989999998</v>
      </c>
      <c r="M12" s="144">
        <v>19441.378370000002</v>
      </c>
      <c r="N12" s="148">
        <v>0.70124283461024206</v>
      </c>
      <c r="O12" s="149">
        <v>3.3420851924640615E-2</v>
      </c>
      <c r="P12" s="150">
        <v>-4.0901600017450024E-3</v>
      </c>
      <c r="Q12" s="142">
        <v>3615.7820000000002</v>
      </c>
      <c r="R12" s="143">
        <v>2742.8270000000002</v>
      </c>
      <c r="S12" s="144">
        <v>4306.9946400000008</v>
      </c>
      <c r="T12" s="148">
        <v>0.15535159454873154</v>
      </c>
      <c r="U12" s="149">
        <v>1.5153314023713033E-2</v>
      </c>
      <c r="V12" s="150">
        <v>1.6277475821595971E-2</v>
      </c>
      <c r="W12" s="142">
        <v>3748.433</v>
      </c>
      <c r="X12" s="143">
        <v>2336.9789999999998</v>
      </c>
      <c r="Y12" s="144">
        <v>2983.0749999999998</v>
      </c>
      <c r="Z12" s="148">
        <v>0.10759833634444857</v>
      </c>
      <c r="AA12" s="149">
        <v>-3.7743352192978918E-2</v>
      </c>
      <c r="AB12" s="150">
        <v>-1.0897396309788282E-2</v>
      </c>
      <c r="AC12" s="142">
        <v>5257.91</v>
      </c>
      <c r="AD12" s="143">
        <v>6538.2637800000002</v>
      </c>
      <c r="AE12" s="144">
        <v>5579.20928</v>
      </c>
      <c r="AF12" s="143">
        <v>321.29928000000018</v>
      </c>
      <c r="AG12" s="144">
        <v>-959.05450000000019</v>
      </c>
      <c r="AH12" s="142">
        <v>0</v>
      </c>
      <c r="AI12" s="143">
        <v>1000.824</v>
      </c>
      <c r="AJ12" s="144">
        <v>0</v>
      </c>
      <c r="AK12" s="143">
        <v>0</v>
      </c>
      <c r="AL12" s="144">
        <v>-1000.824</v>
      </c>
      <c r="AM12" s="148">
        <v>0.20056498240500503</v>
      </c>
      <c r="AN12" s="149">
        <v>-2.9763821523588752E-3</v>
      </c>
      <c r="AO12" s="150">
        <v>-0.13085546250442986</v>
      </c>
      <c r="AP12" s="148">
        <v>0</v>
      </c>
      <c r="AQ12" s="149">
        <v>0</v>
      </c>
      <c r="AR12" s="150">
        <v>-5.0731133909075819E-2</v>
      </c>
      <c r="AS12" s="149">
        <v>0</v>
      </c>
      <c r="AT12" s="149">
        <v>0</v>
      </c>
      <c r="AU12" s="149">
        <v>-5.0746443651373825E-2</v>
      </c>
      <c r="AV12" s="142">
        <v>12438</v>
      </c>
      <c r="AW12" s="143">
        <v>9849</v>
      </c>
      <c r="AX12" s="144">
        <v>26008</v>
      </c>
      <c r="AY12" s="151">
        <v>101</v>
      </c>
      <c r="AZ12" s="152">
        <v>117</v>
      </c>
      <c r="BA12" s="144">
        <v>114</v>
      </c>
      <c r="BB12" s="151">
        <v>248</v>
      </c>
      <c r="BC12" s="152">
        <v>253</v>
      </c>
      <c r="BD12" s="144">
        <v>254</v>
      </c>
      <c r="BE12" s="154">
        <v>19.011695906432749</v>
      </c>
      <c r="BF12" s="154">
        <v>8.7493196688089867</v>
      </c>
      <c r="BG12" s="154">
        <v>9.6584195531563957</v>
      </c>
      <c r="BH12" s="155">
        <v>8.5328083989501309</v>
      </c>
      <c r="BI12" s="154">
        <v>4.3533729150791629</v>
      </c>
      <c r="BJ12" s="156">
        <v>4.2073802039567187</v>
      </c>
      <c r="BK12" s="143">
        <v>370</v>
      </c>
      <c r="BL12" s="143">
        <v>370</v>
      </c>
      <c r="BM12" s="144">
        <v>370</v>
      </c>
      <c r="BN12" s="142">
        <v>73019</v>
      </c>
      <c r="BO12" s="143">
        <v>56366</v>
      </c>
      <c r="BP12" s="144">
        <v>76624</v>
      </c>
      <c r="BQ12" s="157">
        <v>361.82102226456465</v>
      </c>
      <c r="BR12" s="157">
        <v>8.6186024834117916</v>
      </c>
      <c r="BS12" s="157">
        <v>11.928321168159016</v>
      </c>
      <c r="BT12" s="158">
        <v>1065.9863891879422</v>
      </c>
      <c r="BU12" s="157">
        <v>-1007.5372874481727</v>
      </c>
      <c r="BV12" s="159">
        <v>-936.45568513432386</v>
      </c>
      <c r="BW12" s="154">
        <v>2.9461704091048908</v>
      </c>
      <c r="BX12" s="154">
        <v>-2.9244679571919416</v>
      </c>
      <c r="BY12" s="154">
        <v>-2.7768471561301586</v>
      </c>
      <c r="BZ12" s="148">
        <v>0.5689337689337689</v>
      </c>
      <c r="CA12" s="149">
        <v>2.8252539759389017E-2</v>
      </c>
      <c r="CB12" s="160">
        <v>1.0909810909810913E-2</v>
      </c>
    </row>
    <row r="13" spans="1:80" x14ac:dyDescent="0.25">
      <c r="A13" s="187" t="s">
        <v>998</v>
      </c>
      <c r="B13" s="142">
        <v>8377.6891999999989</v>
      </c>
      <c r="C13" s="143">
        <v>6768.9495399999987</v>
      </c>
      <c r="D13" s="144">
        <v>9468.5807499999992</v>
      </c>
      <c r="E13" s="142">
        <v>9003.1869999999999</v>
      </c>
      <c r="F13" s="143">
        <v>6742.326</v>
      </c>
      <c r="G13" s="144">
        <v>10427.066999999999</v>
      </c>
      <c r="H13" s="145">
        <v>0.90807709876612475</v>
      </c>
      <c r="I13" s="146">
        <v>-2.2447747602166723E-2</v>
      </c>
      <c r="J13" s="147">
        <v>-9.5871618634961853E-2</v>
      </c>
      <c r="K13" s="142">
        <v>4607.741</v>
      </c>
      <c r="L13" s="143">
        <v>3880.913</v>
      </c>
      <c r="M13" s="144">
        <v>5279.5659999999998</v>
      </c>
      <c r="N13" s="148">
        <v>0.50633279713269319</v>
      </c>
      <c r="O13" s="149">
        <v>-5.4571945669127375E-3</v>
      </c>
      <c r="P13" s="150">
        <v>-6.927167527045075E-2</v>
      </c>
      <c r="Q13" s="142">
        <v>965.11900000000003</v>
      </c>
      <c r="R13" s="143">
        <v>640.88199999999995</v>
      </c>
      <c r="S13" s="144">
        <v>1173.01</v>
      </c>
      <c r="T13" s="148">
        <v>0.11249663975497617</v>
      </c>
      <c r="U13" s="149">
        <v>5.2991551309202606E-3</v>
      </c>
      <c r="V13" s="150">
        <v>1.7443092952285244E-2</v>
      </c>
      <c r="W13" s="142">
        <v>2667.3969999999999</v>
      </c>
      <c r="X13" s="143">
        <v>1403.828</v>
      </c>
      <c r="Y13" s="144">
        <v>2378.2109999999998</v>
      </c>
      <c r="Z13" s="148">
        <v>0.22808053309717871</v>
      </c>
      <c r="AA13" s="149">
        <v>-6.819199795210415E-2</v>
      </c>
      <c r="AB13" s="150">
        <v>1.9869301542964346E-2</v>
      </c>
      <c r="AC13" s="142">
        <v>7382.259</v>
      </c>
      <c r="AD13" s="143">
        <v>8040.643</v>
      </c>
      <c r="AE13" s="144">
        <v>8194.7469999999994</v>
      </c>
      <c r="AF13" s="143">
        <v>812.48799999999937</v>
      </c>
      <c r="AG13" s="144">
        <v>154.10399999999936</v>
      </c>
      <c r="AH13" s="142">
        <v>212.10599999999999</v>
      </c>
      <c r="AI13" s="143">
        <v>535.904</v>
      </c>
      <c r="AJ13" s="144">
        <v>535.904</v>
      </c>
      <c r="AK13" s="143">
        <v>323.798</v>
      </c>
      <c r="AL13" s="144">
        <v>0</v>
      </c>
      <c r="AM13" s="148">
        <v>0.86546729825375357</v>
      </c>
      <c r="AN13" s="149">
        <v>-1.5713517095662932E-2</v>
      </c>
      <c r="AO13" s="150">
        <v>-0.32240431350596432</v>
      </c>
      <c r="AP13" s="148">
        <v>5.659813378050349E-2</v>
      </c>
      <c r="AQ13" s="149">
        <v>3.1280173787430456E-2</v>
      </c>
      <c r="AR13" s="150">
        <v>-2.2572791757227748E-2</v>
      </c>
      <c r="AS13" s="149">
        <v>5.1395469118976606E-2</v>
      </c>
      <c r="AT13" s="149">
        <v>2.7836478286063771E-2</v>
      </c>
      <c r="AU13" s="149">
        <v>-2.8088080030085602E-2</v>
      </c>
      <c r="AV13" s="142">
        <v>2312</v>
      </c>
      <c r="AW13" s="143">
        <v>1946</v>
      </c>
      <c r="AX13" s="144">
        <v>4016</v>
      </c>
      <c r="AY13" s="151">
        <v>44</v>
      </c>
      <c r="AZ13" s="152">
        <v>50</v>
      </c>
      <c r="BA13" s="144">
        <v>49</v>
      </c>
      <c r="BB13" s="151">
        <v>54</v>
      </c>
      <c r="BC13" s="152">
        <v>55</v>
      </c>
      <c r="BD13" s="144">
        <v>52</v>
      </c>
      <c r="BE13" s="154">
        <v>6.8299319727891152</v>
      </c>
      <c r="BF13" s="154">
        <v>2.4511440940012363</v>
      </c>
      <c r="BG13" s="154">
        <v>2.5054875283446707</v>
      </c>
      <c r="BH13" s="155">
        <v>6.4358974358974352</v>
      </c>
      <c r="BI13" s="154">
        <v>2.8679962013295337</v>
      </c>
      <c r="BJ13" s="156">
        <v>2.5045843045843039</v>
      </c>
      <c r="BK13" s="143">
        <v>74</v>
      </c>
      <c r="BL13" s="143">
        <v>88</v>
      </c>
      <c r="BM13" s="144">
        <v>89</v>
      </c>
      <c r="BN13" s="142">
        <v>10144</v>
      </c>
      <c r="BO13" s="143">
        <v>11310</v>
      </c>
      <c r="BP13" s="144">
        <v>16140</v>
      </c>
      <c r="BQ13" s="157">
        <v>646.03884758364313</v>
      </c>
      <c r="BR13" s="157">
        <v>-241.49930304727172</v>
      </c>
      <c r="BS13" s="157">
        <v>49.900386045181563</v>
      </c>
      <c r="BT13" s="158">
        <v>2596.3812250996016</v>
      </c>
      <c r="BU13" s="157">
        <v>-1297.7307991218518</v>
      </c>
      <c r="BV13" s="159">
        <v>-868.32894961776719</v>
      </c>
      <c r="BW13" s="154">
        <v>4.0189243027888448</v>
      </c>
      <c r="BX13" s="154">
        <v>-0.3686189498063106</v>
      </c>
      <c r="BY13" s="154">
        <v>-1.7929975882697367</v>
      </c>
      <c r="BZ13" s="148">
        <v>0.49820965551302632</v>
      </c>
      <c r="CA13" s="149">
        <v>0.12264504981143426</v>
      </c>
      <c r="CB13" s="160">
        <v>2.743043473380552E-2</v>
      </c>
    </row>
    <row r="14" spans="1:80" x14ac:dyDescent="0.25">
      <c r="A14" s="187" t="s">
        <v>997</v>
      </c>
      <c r="B14" s="142">
        <v>107678.98160000001</v>
      </c>
      <c r="C14" s="143">
        <v>87915.94243999997</v>
      </c>
      <c r="D14" s="144">
        <v>124607.62269000002</v>
      </c>
      <c r="E14" s="142">
        <v>107437.25501000001</v>
      </c>
      <c r="F14" s="143">
        <v>85140.278969999999</v>
      </c>
      <c r="G14" s="144">
        <v>121647.53902</v>
      </c>
      <c r="H14" s="145">
        <v>1.0243332803429206</v>
      </c>
      <c r="I14" s="146">
        <v>2.2083347673126363E-2</v>
      </c>
      <c r="J14" s="147">
        <v>-8.2677811473523821E-3</v>
      </c>
      <c r="K14" s="142">
        <v>34698.25937</v>
      </c>
      <c r="L14" s="143">
        <v>27465.494840000003</v>
      </c>
      <c r="M14" s="144">
        <v>41999.212019999999</v>
      </c>
      <c r="N14" s="148">
        <v>0.34525328139268757</v>
      </c>
      <c r="O14" s="149">
        <v>2.2290270407621271E-2</v>
      </c>
      <c r="P14" s="150">
        <v>2.2662197921164806E-2</v>
      </c>
      <c r="Q14" s="142">
        <v>5002.6116600000005</v>
      </c>
      <c r="R14" s="143">
        <v>5538.6136199999992</v>
      </c>
      <c r="S14" s="144">
        <v>8582.4134000000013</v>
      </c>
      <c r="T14" s="148">
        <v>7.0551475756439039E-2</v>
      </c>
      <c r="U14" s="149">
        <v>2.3988375651783821E-2</v>
      </c>
      <c r="V14" s="150">
        <v>5.4986748142247938E-3</v>
      </c>
      <c r="W14" s="142">
        <v>62533.940860000002</v>
      </c>
      <c r="X14" s="143">
        <v>48523.897240000006</v>
      </c>
      <c r="Y14" s="144">
        <v>65206.933490000003</v>
      </c>
      <c r="Z14" s="148">
        <v>0.53603166998125107</v>
      </c>
      <c r="AA14" s="149">
        <v>-4.6019135897766295E-2</v>
      </c>
      <c r="AB14" s="150">
        <v>-3.3897132543554753E-2</v>
      </c>
      <c r="AC14" s="142">
        <v>26914.29607</v>
      </c>
      <c r="AD14" s="143">
        <v>28183.738350000003</v>
      </c>
      <c r="AE14" s="144">
        <v>29846.148409999998</v>
      </c>
      <c r="AF14" s="143">
        <v>2931.8523399999976</v>
      </c>
      <c r="AG14" s="144">
        <v>1662.4100599999947</v>
      </c>
      <c r="AH14" s="142">
        <v>0</v>
      </c>
      <c r="AI14" s="143">
        <v>0</v>
      </c>
      <c r="AJ14" s="144">
        <v>0</v>
      </c>
      <c r="AK14" s="143">
        <v>0</v>
      </c>
      <c r="AL14" s="144">
        <v>0</v>
      </c>
      <c r="AM14" s="148">
        <v>0.23952104827689008</v>
      </c>
      <c r="AN14" s="149">
        <v>-1.0428344539432727E-2</v>
      </c>
      <c r="AO14" s="150">
        <v>-8.1054919719296403E-2</v>
      </c>
      <c r="AP14" s="148">
        <v>0</v>
      </c>
      <c r="AQ14" s="149">
        <v>0</v>
      </c>
      <c r="AR14" s="150">
        <v>0</v>
      </c>
      <c r="AS14" s="149">
        <v>0</v>
      </c>
      <c r="AT14" s="149">
        <v>0</v>
      </c>
      <c r="AU14" s="149">
        <v>0</v>
      </c>
      <c r="AV14" s="142">
        <v>30056</v>
      </c>
      <c r="AW14" s="143">
        <v>23988</v>
      </c>
      <c r="AX14" s="144">
        <v>31770</v>
      </c>
      <c r="AY14" s="151">
        <v>219</v>
      </c>
      <c r="AZ14" s="152">
        <v>243</v>
      </c>
      <c r="BA14" s="144">
        <v>241</v>
      </c>
      <c r="BB14" s="151">
        <v>224</v>
      </c>
      <c r="BC14" s="152">
        <v>260.5</v>
      </c>
      <c r="BD14" s="144">
        <v>266</v>
      </c>
      <c r="BE14" s="154">
        <v>10.985477178423237</v>
      </c>
      <c r="BF14" s="154">
        <v>-0.45135691594510519</v>
      </c>
      <c r="BG14" s="154">
        <v>1.702724701034164E-2</v>
      </c>
      <c r="BH14" s="155">
        <v>9.9530075187969924</v>
      </c>
      <c r="BI14" s="154">
        <v>-1.2285401002506262</v>
      </c>
      <c r="BJ14" s="156">
        <v>-0.27859836731945009</v>
      </c>
      <c r="BK14" s="143">
        <v>405</v>
      </c>
      <c r="BL14" s="143">
        <v>520</v>
      </c>
      <c r="BM14" s="144">
        <v>497</v>
      </c>
      <c r="BN14" s="142">
        <v>120177</v>
      </c>
      <c r="BO14" s="143">
        <v>89103</v>
      </c>
      <c r="BP14" s="144">
        <v>136998</v>
      </c>
      <c r="BQ14" s="157">
        <v>887.9512038131943</v>
      </c>
      <c r="BR14" s="157">
        <v>-6.0406166682622597</v>
      </c>
      <c r="BS14" s="157">
        <v>-67.575310108895906</v>
      </c>
      <c r="BT14" s="158">
        <v>3829.0065791627321</v>
      </c>
      <c r="BU14" s="157">
        <v>254.43727486408943</v>
      </c>
      <c r="BV14" s="159">
        <v>279.72031227929028</v>
      </c>
      <c r="BW14" s="154">
        <v>4.3121813031161471</v>
      </c>
      <c r="BX14" s="154">
        <v>0.31374505078716108</v>
      </c>
      <c r="BY14" s="154">
        <v>0.59769906199558687</v>
      </c>
      <c r="BZ14" s="148">
        <v>0.75727994339664362</v>
      </c>
      <c r="CA14" s="149">
        <v>-5.5688093133036798E-2</v>
      </c>
      <c r="CB14" s="160">
        <v>0.12961722150315247</v>
      </c>
    </row>
    <row r="15" spans="1:80" x14ac:dyDescent="0.25">
      <c r="A15" s="187" t="s">
        <v>996</v>
      </c>
      <c r="B15" s="142">
        <v>12703.276391999994</v>
      </c>
      <c r="C15" s="143">
        <v>10709.521799999988</v>
      </c>
      <c r="D15" s="144">
        <v>15373.575999999972</v>
      </c>
      <c r="E15" s="142">
        <v>12610.991</v>
      </c>
      <c r="F15" s="143">
        <v>10576.014999999999</v>
      </c>
      <c r="G15" s="144">
        <v>15201.473</v>
      </c>
      <c r="H15" s="145">
        <v>1.0113214686497796</v>
      </c>
      <c r="I15" s="146">
        <v>4.0036145651962673E-3</v>
      </c>
      <c r="J15" s="147">
        <v>-1.3020762298361355E-3</v>
      </c>
      <c r="K15" s="142">
        <v>8206.99</v>
      </c>
      <c r="L15" s="143">
        <v>6856.0990000000002</v>
      </c>
      <c r="M15" s="144">
        <v>9721.4529999999995</v>
      </c>
      <c r="N15" s="148">
        <v>0.63950730300938596</v>
      </c>
      <c r="O15" s="149">
        <v>-1.1273432620351631E-2</v>
      </c>
      <c r="P15" s="150">
        <v>-8.7613501648011738E-3</v>
      </c>
      <c r="Q15" s="142">
        <v>1420.575</v>
      </c>
      <c r="R15" s="143">
        <v>1351.973</v>
      </c>
      <c r="S15" s="144">
        <v>2084.2640000000001</v>
      </c>
      <c r="T15" s="148">
        <v>0.13710934460101334</v>
      </c>
      <c r="U15" s="149">
        <v>2.4463558080350528E-2</v>
      </c>
      <c r="V15" s="150">
        <v>9.2754676634333455E-3</v>
      </c>
      <c r="W15" s="142">
        <v>2184.4279999999999</v>
      </c>
      <c r="X15" s="143">
        <v>1619.8510000000001</v>
      </c>
      <c r="Y15" s="144">
        <v>2380.3629999999998</v>
      </c>
      <c r="Z15" s="148">
        <v>0.15658765436744188</v>
      </c>
      <c r="AA15" s="149">
        <v>-1.6628550449451579E-2</v>
      </c>
      <c r="AB15" s="150">
        <v>3.424955562646298E-3</v>
      </c>
      <c r="AC15" s="142">
        <v>3796.2457100000001</v>
      </c>
      <c r="AD15" s="143">
        <v>9438.94</v>
      </c>
      <c r="AE15" s="144">
        <v>3274.0795600000015</v>
      </c>
      <c r="AF15" s="143">
        <v>-522.16614999999865</v>
      </c>
      <c r="AG15" s="144">
        <v>-6164.8604399999986</v>
      </c>
      <c r="AH15" s="142">
        <v>0</v>
      </c>
      <c r="AI15" s="143">
        <v>0</v>
      </c>
      <c r="AJ15" s="144">
        <v>0</v>
      </c>
      <c r="AK15" s="143">
        <v>0</v>
      </c>
      <c r="AL15" s="144">
        <v>0</v>
      </c>
      <c r="AM15" s="148">
        <v>0.21296798870997921</v>
      </c>
      <c r="AN15" s="149">
        <v>-8.587190053235208E-2</v>
      </c>
      <c r="AO15" s="150">
        <v>-0.66839162531125662</v>
      </c>
      <c r="AP15" s="148">
        <v>0</v>
      </c>
      <c r="AQ15" s="149">
        <v>0</v>
      </c>
      <c r="AR15" s="150">
        <v>0</v>
      </c>
      <c r="AS15" s="149">
        <v>0</v>
      </c>
      <c r="AT15" s="149">
        <v>0</v>
      </c>
      <c r="AU15" s="149">
        <v>0</v>
      </c>
      <c r="AV15" s="142">
        <v>5922</v>
      </c>
      <c r="AW15" s="143">
        <v>5091</v>
      </c>
      <c r="AX15" s="144">
        <v>6818</v>
      </c>
      <c r="AY15" s="151">
        <v>74</v>
      </c>
      <c r="AZ15" s="152">
        <v>75</v>
      </c>
      <c r="BA15" s="144">
        <v>75.5</v>
      </c>
      <c r="BB15" s="151">
        <v>99</v>
      </c>
      <c r="BC15" s="152">
        <v>97</v>
      </c>
      <c r="BD15" s="144">
        <v>97</v>
      </c>
      <c r="BE15" s="154">
        <v>7.5253863134657841</v>
      </c>
      <c r="BF15" s="154">
        <v>0.85646739454686482</v>
      </c>
      <c r="BG15" s="154">
        <v>-1.683590875643759E-2</v>
      </c>
      <c r="BH15" s="155">
        <v>5.8573883161512024</v>
      </c>
      <c r="BI15" s="154">
        <v>0.87253983130271706</v>
      </c>
      <c r="BJ15" s="156">
        <v>2.577319587628768E-2</v>
      </c>
      <c r="BK15" s="143">
        <v>107</v>
      </c>
      <c r="BL15" s="143">
        <v>107</v>
      </c>
      <c r="BM15" s="144">
        <v>107</v>
      </c>
      <c r="BN15" s="142">
        <v>25508</v>
      </c>
      <c r="BO15" s="143">
        <v>21521</v>
      </c>
      <c r="BP15" s="144">
        <v>29202</v>
      </c>
      <c r="BQ15" s="157">
        <v>520.56273542908025</v>
      </c>
      <c r="BR15" s="157">
        <v>26.169172625254021</v>
      </c>
      <c r="BS15" s="157">
        <v>29.135060135181277</v>
      </c>
      <c r="BT15" s="158">
        <v>2229.6088295687887</v>
      </c>
      <c r="BU15" s="157">
        <v>100.09329427665762</v>
      </c>
      <c r="BV15" s="159">
        <v>152.21440804060148</v>
      </c>
      <c r="BW15" s="154">
        <v>4.283074215312408</v>
      </c>
      <c r="BX15" s="154">
        <v>-2.4254389888537453E-2</v>
      </c>
      <c r="BY15" s="154">
        <v>5.5810416451673284E-2</v>
      </c>
      <c r="BZ15" s="148">
        <v>0.74976892266611894</v>
      </c>
      <c r="CA15" s="149">
        <v>9.6638721667527183E-2</v>
      </c>
      <c r="CB15" s="160">
        <v>1.3025914895073765E-2</v>
      </c>
    </row>
    <row r="16" spans="1:80" x14ac:dyDescent="0.25">
      <c r="A16" s="187" t="s">
        <v>995</v>
      </c>
      <c r="B16" s="142">
        <v>6145.616</v>
      </c>
      <c r="C16" s="143">
        <v>4281.1319999999996</v>
      </c>
      <c r="D16" s="144">
        <v>6135.920000000001</v>
      </c>
      <c r="E16" s="142">
        <v>6135.0829999999996</v>
      </c>
      <c r="F16" s="143">
        <v>4275.3509999999997</v>
      </c>
      <c r="G16" s="144">
        <v>6103.11</v>
      </c>
      <c r="H16" s="145">
        <v>1.0053759476725803</v>
      </c>
      <c r="I16" s="146">
        <v>3.6591004840418329E-3</v>
      </c>
      <c r="J16" s="147">
        <v>4.0237779910734517E-3</v>
      </c>
      <c r="K16" s="142">
        <v>4494.7380000000003</v>
      </c>
      <c r="L16" s="143">
        <v>3129.692</v>
      </c>
      <c r="M16" s="144">
        <v>4285.7960000000003</v>
      </c>
      <c r="N16" s="148">
        <v>0.7022314852591548</v>
      </c>
      <c r="O16" s="149">
        <v>-3.0397233863308726E-2</v>
      </c>
      <c r="P16" s="150">
        <v>-2.9800107000755638E-2</v>
      </c>
      <c r="Q16" s="142">
        <v>577.9</v>
      </c>
      <c r="R16" s="143">
        <v>404.47699999999998</v>
      </c>
      <c r="S16" s="144">
        <v>728.72</v>
      </c>
      <c r="T16" s="148">
        <v>0.11940141993180527</v>
      </c>
      <c r="U16" s="149">
        <v>2.5205465288648851E-2</v>
      </c>
      <c r="V16" s="150">
        <v>2.4794684718719831E-2</v>
      </c>
      <c r="W16" s="142">
        <v>706.65499999999997</v>
      </c>
      <c r="X16" s="143">
        <v>456.58499999999998</v>
      </c>
      <c r="Y16" s="144">
        <v>672.30399999999997</v>
      </c>
      <c r="Z16" s="148">
        <v>0.11015760817026074</v>
      </c>
      <c r="AA16" s="149">
        <v>-5.0250226107735191E-3</v>
      </c>
      <c r="AB16" s="150">
        <v>3.3628678085921848E-3</v>
      </c>
      <c r="AC16" s="142">
        <v>1406.8530000000001</v>
      </c>
      <c r="AD16" s="143">
        <v>1368.0060000000001</v>
      </c>
      <c r="AE16" s="144">
        <v>1142.6790000000001</v>
      </c>
      <c r="AF16" s="143">
        <v>-264.17399999999998</v>
      </c>
      <c r="AG16" s="144">
        <v>-225.327</v>
      </c>
      <c r="AH16" s="142">
        <v>0</v>
      </c>
      <c r="AI16" s="143">
        <v>0</v>
      </c>
      <c r="AJ16" s="144">
        <v>0</v>
      </c>
      <c r="AK16" s="143">
        <v>0</v>
      </c>
      <c r="AL16" s="144">
        <v>0</v>
      </c>
      <c r="AM16" s="148">
        <v>0.18622781913714651</v>
      </c>
      <c r="AN16" s="149">
        <v>-4.2691950662984202E-2</v>
      </c>
      <c r="AO16" s="150">
        <v>-0.13331523629772449</v>
      </c>
      <c r="AP16" s="148">
        <v>0</v>
      </c>
      <c r="AQ16" s="149">
        <v>0</v>
      </c>
      <c r="AR16" s="150">
        <v>0</v>
      </c>
      <c r="AS16" s="149">
        <v>0</v>
      </c>
      <c r="AT16" s="149">
        <v>0</v>
      </c>
      <c r="AU16" s="149">
        <v>0</v>
      </c>
      <c r="AV16" s="142">
        <v>4484</v>
      </c>
      <c r="AW16" s="143">
        <v>2470</v>
      </c>
      <c r="AX16" s="144">
        <v>5008</v>
      </c>
      <c r="AY16" s="151">
        <v>46.25</v>
      </c>
      <c r="AZ16" s="152">
        <v>46.75</v>
      </c>
      <c r="BA16" s="144">
        <v>47</v>
      </c>
      <c r="BB16" s="151">
        <v>44.75</v>
      </c>
      <c r="BC16" s="152">
        <v>46</v>
      </c>
      <c r="BD16" s="144">
        <v>50</v>
      </c>
      <c r="BE16" s="154">
        <v>8.8794326241134751</v>
      </c>
      <c r="BF16" s="154">
        <v>0.80015334483419664</v>
      </c>
      <c r="BG16" s="154">
        <v>3.0089632242323106</v>
      </c>
      <c r="BH16" s="155">
        <v>8.3466666666666658</v>
      </c>
      <c r="BI16" s="154">
        <v>-3.4264432029793568E-3</v>
      </c>
      <c r="BJ16" s="156">
        <v>2.380483091787438</v>
      </c>
      <c r="BK16" s="143">
        <v>96</v>
      </c>
      <c r="BL16" s="143">
        <v>96</v>
      </c>
      <c r="BM16" s="144">
        <v>96</v>
      </c>
      <c r="BN16" s="142">
        <v>20567</v>
      </c>
      <c r="BO16" s="143">
        <v>16282</v>
      </c>
      <c r="BP16" s="144">
        <v>21967</v>
      </c>
      <c r="BQ16" s="157">
        <v>277.83083716483816</v>
      </c>
      <c r="BR16" s="157">
        <v>-20.466581029356405</v>
      </c>
      <c r="BS16" s="157">
        <v>15.24939753825663</v>
      </c>
      <c r="BT16" s="158">
        <v>1218.6721246006389</v>
      </c>
      <c r="BU16" s="157">
        <v>-149.54442312460651</v>
      </c>
      <c r="BV16" s="159">
        <v>-512.23921143174971</v>
      </c>
      <c r="BW16" s="154">
        <v>4.3863817891373804</v>
      </c>
      <c r="BX16" s="154">
        <v>-0.20037111005976538</v>
      </c>
      <c r="BY16" s="154">
        <v>-2.205521044870717</v>
      </c>
      <c r="BZ16" s="148">
        <v>0.62863438644688641</v>
      </c>
      <c r="CA16" s="149">
        <v>4.167662388980875E-2</v>
      </c>
      <c r="CB16" s="160">
        <v>7.3737026862026323E-3</v>
      </c>
    </row>
    <row r="17" spans="1:80" x14ac:dyDescent="0.25">
      <c r="A17" s="187" t="s">
        <v>994</v>
      </c>
      <c r="B17" s="142">
        <v>28696.457699999999</v>
      </c>
      <c r="C17" s="143">
        <v>20964.010999999999</v>
      </c>
      <c r="D17" s="144">
        <v>27708.724999999999</v>
      </c>
      <c r="E17" s="142">
        <v>26133.15</v>
      </c>
      <c r="F17" s="143">
        <v>19032.733</v>
      </c>
      <c r="G17" s="144">
        <v>26562.583999999999</v>
      </c>
      <c r="H17" s="145">
        <v>1.0431487011956366</v>
      </c>
      <c r="I17" s="146">
        <v>-5.4937740737310614E-2</v>
      </c>
      <c r="J17" s="147">
        <v>-5.8322695476612063E-2</v>
      </c>
      <c r="K17" s="142">
        <v>5929.1530000000002</v>
      </c>
      <c r="L17" s="143">
        <v>4006.797</v>
      </c>
      <c r="M17" s="144">
        <v>6295.6</v>
      </c>
      <c r="N17" s="148">
        <v>0.23701007401990712</v>
      </c>
      <c r="O17" s="149">
        <v>1.0127627778256182E-2</v>
      </c>
      <c r="P17" s="150">
        <v>2.648870538619591E-2</v>
      </c>
      <c r="Q17" s="142">
        <v>1469.425</v>
      </c>
      <c r="R17" s="143">
        <v>1101.404</v>
      </c>
      <c r="S17" s="144">
        <v>1350.175</v>
      </c>
      <c r="T17" s="148">
        <v>5.0829956904795109E-2</v>
      </c>
      <c r="U17" s="149">
        <v>-5.3984350035664874E-3</v>
      </c>
      <c r="V17" s="150">
        <v>-7.0389786810716171E-3</v>
      </c>
      <c r="W17" s="142">
        <v>17975.146000000001</v>
      </c>
      <c r="X17" s="143">
        <v>13258.477000000001</v>
      </c>
      <c r="Y17" s="144">
        <v>17947.597000000002</v>
      </c>
      <c r="Z17" s="148">
        <v>0.67567210328633698</v>
      </c>
      <c r="AA17" s="149">
        <v>-1.2157186332403924E-2</v>
      </c>
      <c r="AB17" s="150">
        <v>-2.0942355604038898E-2</v>
      </c>
      <c r="AC17" s="142">
        <v>4260.835</v>
      </c>
      <c r="AD17" s="143">
        <v>4585.683</v>
      </c>
      <c r="AE17" s="144">
        <v>7023.6030000000001</v>
      </c>
      <c r="AF17" s="143">
        <v>2762.768</v>
      </c>
      <c r="AG17" s="144">
        <v>2437.92</v>
      </c>
      <c r="AH17" s="142">
        <v>0</v>
      </c>
      <c r="AI17" s="143">
        <v>0</v>
      </c>
      <c r="AJ17" s="144">
        <v>0</v>
      </c>
      <c r="AK17" s="143">
        <v>0</v>
      </c>
      <c r="AL17" s="144">
        <v>0</v>
      </c>
      <c r="AM17" s="148">
        <v>0.25347983351814279</v>
      </c>
      <c r="AN17" s="149">
        <v>0.10500035760010987</v>
      </c>
      <c r="AO17" s="150">
        <v>3.4739106850903395E-2</v>
      </c>
      <c r="AP17" s="148">
        <v>0</v>
      </c>
      <c r="AQ17" s="149">
        <v>0</v>
      </c>
      <c r="AR17" s="150">
        <v>0</v>
      </c>
      <c r="AS17" s="149">
        <v>0</v>
      </c>
      <c r="AT17" s="149">
        <v>0</v>
      </c>
      <c r="AU17" s="149">
        <v>0</v>
      </c>
      <c r="AV17" s="142">
        <v>2591</v>
      </c>
      <c r="AW17" s="143">
        <v>3056</v>
      </c>
      <c r="AX17" s="144">
        <v>3937</v>
      </c>
      <c r="AY17" s="151">
        <v>45</v>
      </c>
      <c r="AZ17" s="152">
        <v>38</v>
      </c>
      <c r="BA17" s="144">
        <v>34</v>
      </c>
      <c r="BB17" s="151">
        <v>63</v>
      </c>
      <c r="BC17" s="152">
        <v>57</v>
      </c>
      <c r="BD17" s="144">
        <v>56</v>
      </c>
      <c r="BE17" s="154">
        <v>9.6495098039215694</v>
      </c>
      <c r="BF17" s="154">
        <v>4.8513616557734212</v>
      </c>
      <c r="BG17" s="154">
        <v>0.71383728930168644</v>
      </c>
      <c r="BH17" s="155">
        <v>5.8586309523809526</v>
      </c>
      <c r="BI17" s="154">
        <v>2.4313822751322753</v>
      </c>
      <c r="BJ17" s="156">
        <v>-9.8484057365636701E-2</v>
      </c>
      <c r="BK17" s="143">
        <v>132</v>
      </c>
      <c r="BL17" s="143">
        <v>128</v>
      </c>
      <c r="BM17" s="144">
        <v>127</v>
      </c>
      <c r="BN17" s="142">
        <v>25679</v>
      </c>
      <c r="BO17" s="143">
        <v>15044</v>
      </c>
      <c r="BP17" s="144">
        <v>19225</v>
      </c>
      <c r="BQ17" s="157">
        <v>1381.6688686605983</v>
      </c>
      <c r="BR17" s="157">
        <v>363.98321111941675</v>
      </c>
      <c r="BS17" s="157">
        <v>116.53107286160866</v>
      </c>
      <c r="BT17" s="158">
        <v>6746.9098298196595</v>
      </c>
      <c r="BU17" s="157">
        <v>-3339.2152184242614</v>
      </c>
      <c r="BV17" s="159">
        <v>518.92128269924069</v>
      </c>
      <c r="BW17" s="154">
        <v>4.8831597663195323</v>
      </c>
      <c r="BX17" s="154">
        <v>-5.0276854671810467</v>
      </c>
      <c r="BY17" s="154">
        <v>-3.961510279041569E-2</v>
      </c>
      <c r="BZ17" s="148">
        <v>0.415873496582158</v>
      </c>
      <c r="CA17" s="149">
        <v>-0.11710699324764684</v>
      </c>
      <c r="CB17" s="160">
        <v>-1.4643902685241295E-2</v>
      </c>
    </row>
    <row r="18" spans="1:80" x14ac:dyDescent="0.25">
      <c r="A18" s="187" t="s">
        <v>993</v>
      </c>
      <c r="B18" s="142">
        <v>211427.47201000011</v>
      </c>
      <c r="C18" s="143">
        <v>176353.89577999996</v>
      </c>
      <c r="D18" s="144">
        <v>244719.18093000015</v>
      </c>
      <c r="E18" s="142">
        <v>201039.32924999998</v>
      </c>
      <c r="F18" s="143">
        <v>168140.89306</v>
      </c>
      <c r="G18" s="144">
        <v>236649.48888000002</v>
      </c>
      <c r="H18" s="145">
        <v>1.0340997653880084</v>
      </c>
      <c r="I18" s="146">
        <v>-1.7572426310771494E-2</v>
      </c>
      <c r="J18" s="147">
        <v>-1.4746190943799586E-2</v>
      </c>
      <c r="K18" s="142">
        <v>95346.258180000004</v>
      </c>
      <c r="L18" s="143">
        <v>71086.870120000007</v>
      </c>
      <c r="M18" s="144">
        <v>103219.53604000001</v>
      </c>
      <c r="N18" s="148">
        <v>0.43617054289240603</v>
      </c>
      <c r="O18" s="149">
        <v>-3.8096151767290809E-2</v>
      </c>
      <c r="P18" s="150">
        <v>1.3388976633963989E-2</v>
      </c>
      <c r="Q18" s="142">
        <v>17063.234619999999</v>
      </c>
      <c r="R18" s="143">
        <v>16193.781070000001</v>
      </c>
      <c r="S18" s="144">
        <v>21883.917370000003</v>
      </c>
      <c r="T18" s="148">
        <v>9.2473968456770583E-2</v>
      </c>
      <c r="U18" s="149">
        <v>7.5988612642807762E-3</v>
      </c>
      <c r="V18" s="150">
        <v>-3.8368145733953946E-3</v>
      </c>
      <c r="W18" s="142">
        <v>73764.721839999984</v>
      </c>
      <c r="X18" s="143">
        <v>68422.67240000001</v>
      </c>
      <c r="Y18" s="144">
        <v>94026.583879999991</v>
      </c>
      <c r="Z18" s="148">
        <v>0.39732426351311029</v>
      </c>
      <c r="AA18" s="149">
        <v>3.0407391500118397E-2</v>
      </c>
      <c r="AB18" s="150">
        <v>-9.6122714057557679E-3</v>
      </c>
      <c r="AC18" s="142">
        <v>50008.395649999999</v>
      </c>
      <c r="AD18" s="143">
        <v>46294.277380000007</v>
      </c>
      <c r="AE18" s="144">
        <v>55783.403909999994</v>
      </c>
      <c r="AF18" s="143">
        <v>5775.0082599999951</v>
      </c>
      <c r="AG18" s="144">
        <v>9489.1265299999868</v>
      </c>
      <c r="AH18" s="142">
        <v>1736.3071900000002</v>
      </c>
      <c r="AI18" s="143">
        <v>996.36150000000009</v>
      </c>
      <c r="AJ18" s="144">
        <v>922.93358000000012</v>
      </c>
      <c r="AK18" s="143">
        <v>-813.3736100000001</v>
      </c>
      <c r="AL18" s="144">
        <v>-73.427919999999972</v>
      </c>
      <c r="AM18" s="148">
        <v>0.22794863769160933</v>
      </c>
      <c r="AN18" s="149">
        <v>-8.5787878817082941E-3</v>
      </c>
      <c r="AO18" s="150">
        <v>-3.4559185995777397E-2</v>
      </c>
      <c r="AP18" s="148">
        <v>3.7713986149046381E-3</v>
      </c>
      <c r="AQ18" s="149">
        <v>-4.4409078251869127E-3</v>
      </c>
      <c r="AR18" s="150">
        <v>-1.8783858460122496E-3</v>
      </c>
      <c r="AS18" s="149">
        <v>3.9000024228575468E-3</v>
      </c>
      <c r="AT18" s="149">
        <v>-4.7366518898955406E-3</v>
      </c>
      <c r="AU18" s="149">
        <v>-2.0257511631214145E-3</v>
      </c>
      <c r="AV18" s="142">
        <v>88637</v>
      </c>
      <c r="AW18" s="143">
        <v>68894</v>
      </c>
      <c r="AX18" s="144">
        <v>92180</v>
      </c>
      <c r="AY18" s="151">
        <v>655</v>
      </c>
      <c r="AZ18" s="152">
        <v>690</v>
      </c>
      <c r="BA18" s="144">
        <v>692</v>
      </c>
      <c r="BB18" s="151">
        <v>858</v>
      </c>
      <c r="BC18" s="152">
        <v>836</v>
      </c>
      <c r="BD18" s="144">
        <v>847</v>
      </c>
      <c r="BE18" s="154">
        <v>11.100674373795762</v>
      </c>
      <c r="BF18" s="154">
        <v>-0.17629763638235652</v>
      </c>
      <c r="BG18" s="154">
        <v>6.6325058408516213E-3</v>
      </c>
      <c r="BH18" s="155">
        <v>9.0692640692640687</v>
      </c>
      <c r="BI18" s="154">
        <v>0.460386835386835</v>
      </c>
      <c r="BJ18" s="156">
        <v>-8.7301587301586991E-2</v>
      </c>
      <c r="BK18" s="143">
        <v>1546</v>
      </c>
      <c r="BL18" s="143">
        <v>1508</v>
      </c>
      <c r="BM18" s="144">
        <v>1504</v>
      </c>
      <c r="BN18" s="142">
        <v>398395</v>
      </c>
      <c r="BO18" s="143">
        <v>298202</v>
      </c>
      <c r="BP18" s="144">
        <v>397962</v>
      </c>
      <c r="BQ18" s="157">
        <v>594.65348168920661</v>
      </c>
      <c r="BR18" s="157">
        <v>90.030358281533381</v>
      </c>
      <c r="BS18" s="157">
        <v>30.804503278598986</v>
      </c>
      <c r="BT18" s="158">
        <v>2567.2541644608377</v>
      </c>
      <c r="BU18" s="157">
        <v>299.134426089729</v>
      </c>
      <c r="BV18" s="159">
        <v>126.68034003490811</v>
      </c>
      <c r="BW18" s="154">
        <v>4.3172271642438709</v>
      </c>
      <c r="BX18" s="154">
        <v>-0.1774533867675574</v>
      </c>
      <c r="BY18" s="154">
        <v>-1.1190404775201834E-2</v>
      </c>
      <c r="BZ18" s="148">
        <v>0.72692965279401445</v>
      </c>
      <c r="CA18" s="149">
        <v>2.0918559207383502E-2</v>
      </c>
      <c r="CB18" s="160">
        <v>2.5828236726495035E-3</v>
      </c>
    </row>
    <row r="19" spans="1:80" x14ac:dyDescent="0.25">
      <c r="A19" s="187" t="s">
        <v>992</v>
      </c>
      <c r="B19" s="142">
        <v>104688.98541000002</v>
      </c>
      <c r="C19" s="143">
        <v>71637.420309999972</v>
      </c>
      <c r="D19" s="144">
        <v>102030.21611999995</v>
      </c>
      <c r="E19" s="142">
        <v>110787.46805000001</v>
      </c>
      <c r="F19" s="143">
        <v>76609.826820000002</v>
      </c>
      <c r="G19" s="144">
        <v>106312.36084000002</v>
      </c>
      <c r="H19" s="145">
        <v>0.95972110217320172</v>
      </c>
      <c r="I19" s="146">
        <v>1.4767785226267316E-2</v>
      </c>
      <c r="J19" s="147">
        <v>2.4626698705654926E-2</v>
      </c>
      <c r="K19" s="142">
        <v>49656.036260000001</v>
      </c>
      <c r="L19" s="143">
        <v>32541.542980000006</v>
      </c>
      <c r="M19" s="144">
        <v>47041.654250000007</v>
      </c>
      <c r="N19" s="148">
        <v>0.44248527526161929</v>
      </c>
      <c r="O19" s="149">
        <v>-5.724591197189044E-3</v>
      </c>
      <c r="P19" s="150">
        <v>1.7715447019368169E-2</v>
      </c>
      <c r="Q19" s="142">
        <v>8670.8130799999981</v>
      </c>
      <c r="R19" s="143">
        <v>6831.3386200000014</v>
      </c>
      <c r="S19" s="144">
        <v>9370.8216400000001</v>
      </c>
      <c r="T19" s="148">
        <v>8.8144234273031294E-2</v>
      </c>
      <c r="U19" s="149">
        <v>9.8789463969085889E-3</v>
      </c>
      <c r="V19" s="150">
        <v>-1.0262925844526094E-3</v>
      </c>
      <c r="W19" s="142">
        <v>48700.004160000004</v>
      </c>
      <c r="X19" s="143">
        <v>34429.894930000002</v>
      </c>
      <c r="Y19" s="144">
        <v>46069.16077000001</v>
      </c>
      <c r="Z19" s="148">
        <v>0.4333377643577499</v>
      </c>
      <c r="AA19" s="149">
        <v>-6.2426775205767782E-3</v>
      </c>
      <c r="AB19" s="150">
        <v>-1.6081015962630951E-2</v>
      </c>
      <c r="AC19" s="142">
        <v>20142.56222</v>
      </c>
      <c r="AD19" s="143">
        <v>17662.84073</v>
      </c>
      <c r="AE19" s="144">
        <v>22035.094989999998</v>
      </c>
      <c r="AF19" s="143">
        <v>1892.532769999998</v>
      </c>
      <c r="AG19" s="144">
        <v>4372.2542599999979</v>
      </c>
      <c r="AH19" s="142">
        <v>0</v>
      </c>
      <c r="AI19" s="143">
        <v>1553.8208</v>
      </c>
      <c r="AJ19" s="144">
        <v>0</v>
      </c>
      <c r="AK19" s="143">
        <v>0</v>
      </c>
      <c r="AL19" s="144">
        <v>-1553.8208</v>
      </c>
      <c r="AM19" s="148">
        <v>0.21596636592520832</v>
      </c>
      <c r="AN19" s="149">
        <v>2.3562531451940455E-2</v>
      </c>
      <c r="AO19" s="150">
        <v>-3.0592494703311796E-2</v>
      </c>
      <c r="AP19" s="148">
        <v>0</v>
      </c>
      <c r="AQ19" s="149">
        <v>0</v>
      </c>
      <c r="AR19" s="150">
        <v>-2.1690071938326064E-2</v>
      </c>
      <c r="AS19" s="149">
        <v>0</v>
      </c>
      <c r="AT19" s="149">
        <v>0</v>
      </c>
      <c r="AU19" s="149">
        <v>-2.0282264880337186E-2</v>
      </c>
      <c r="AV19" s="142">
        <v>34441</v>
      </c>
      <c r="AW19" s="143">
        <v>27030</v>
      </c>
      <c r="AX19" s="144">
        <v>36651</v>
      </c>
      <c r="AY19" s="151">
        <v>374.85416666666663</v>
      </c>
      <c r="AZ19" s="152">
        <v>370.74888888888893</v>
      </c>
      <c r="BA19" s="144">
        <v>372.33000000000004</v>
      </c>
      <c r="BB19" s="151">
        <v>632.93499999999995</v>
      </c>
      <c r="BC19" s="152">
        <v>617.87222222222226</v>
      </c>
      <c r="BD19" s="144">
        <v>617.31000000000006</v>
      </c>
      <c r="BE19" s="154">
        <v>8.2030725431740645</v>
      </c>
      <c r="BF19" s="154">
        <v>0.54653944696998469</v>
      </c>
      <c r="BG19" s="154">
        <v>0.10235148010052697</v>
      </c>
      <c r="BH19" s="155">
        <v>4.9476762080640198</v>
      </c>
      <c r="BI19" s="154">
        <v>0.41311368057962738</v>
      </c>
      <c r="BJ19" s="156">
        <v>8.6908519671058393E-2</v>
      </c>
      <c r="BK19" s="143">
        <v>960.58333333333348</v>
      </c>
      <c r="BL19" s="143">
        <v>971</v>
      </c>
      <c r="BM19" s="144">
        <v>943.5</v>
      </c>
      <c r="BN19" s="142">
        <v>186440</v>
      </c>
      <c r="BO19" s="143">
        <v>137243</v>
      </c>
      <c r="BP19" s="144">
        <v>186158</v>
      </c>
      <c r="BQ19" s="157">
        <v>571.08671580055659</v>
      </c>
      <c r="BR19" s="157">
        <v>-23.139137288909296</v>
      </c>
      <c r="BS19" s="157">
        <v>12.881001702205481</v>
      </c>
      <c r="BT19" s="158">
        <v>2900.6673989795645</v>
      </c>
      <c r="BU19" s="157">
        <v>-316.06463696596575</v>
      </c>
      <c r="BV19" s="159">
        <v>66.415574340274361</v>
      </c>
      <c r="BW19" s="154">
        <v>5.0792065700799434</v>
      </c>
      <c r="BX19" s="154">
        <v>-0.3341089550209535</v>
      </c>
      <c r="BY19" s="154">
        <v>1.7740876530103478E-3</v>
      </c>
      <c r="BZ19" s="148">
        <v>0.54204883616648325</v>
      </c>
      <c r="CA19" s="149">
        <v>1.0294325315842068E-2</v>
      </c>
      <c r="CB19" s="160">
        <v>2.4312881767295069E-2</v>
      </c>
    </row>
    <row r="20" spans="1:80" x14ac:dyDescent="0.25">
      <c r="A20" s="187" t="s">
        <v>991</v>
      </c>
      <c r="B20" s="142">
        <v>160768.94977720815</v>
      </c>
      <c r="C20" s="143">
        <v>117828.07672802755</v>
      </c>
      <c r="D20" s="144">
        <v>163567.83106462806</v>
      </c>
      <c r="E20" s="142">
        <v>154159.28945000001</v>
      </c>
      <c r="F20" s="143">
        <v>114964.21562</v>
      </c>
      <c r="G20" s="144">
        <v>159522.4155</v>
      </c>
      <c r="H20" s="145">
        <v>1.0253595430582485</v>
      </c>
      <c r="I20" s="146">
        <v>-1.7515981023301652E-2</v>
      </c>
      <c r="J20" s="147">
        <v>4.4865150314343794E-4</v>
      </c>
      <c r="K20" s="142">
        <v>72431.286970000001</v>
      </c>
      <c r="L20" s="143">
        <v>46395.25693000001</v>
      </c>
      <c r="M20" s="144">
        <v>65829.650880000001</v>
      </c>
      <c r="N20" s="148">
        <v>0.41266708928438961</v>
      </c>
      <c r="O20" s="149">
        <v>-5.7179958067838543E-2</v>
      </c>
      <c r="P20" s="150">
        <v>9.1044965263630817E-3</v>
      </c>
      <c r="Q20" s="142">
        <v>10284.65566</v>
      </c>
      <c r="R20" s="143">
        <v>10924.107419999998</v>
      </c>
      <c r="S20" s="144">
        <v>14480.182330000001</v>
      </c>
      <c r="T20" s="148">
        <v>9.0772085444004585E-2</v>
      </c>
      <c r="U20" s="149">
        <v>2.4057613051890178E-2</v>
      </c>
      <c r="V20" s="150">
        <v>-4.2497207857555008E-3</v>
      </c>
      <c r="W20" s="142">
        <v>62592.882989999998</v>
      </c>
      <c r="X20" s="143">
        <v>51219.599569999998</v>
      </c>
      <c r="Y20" s="144">
        <v>70493.736709999997</v>
      </c>
      <c r="Z20" s="148">
        <v>0.44190489774774</v>
      </c>
      <c r="AA20" s="149">
        <v>3.5877578775818042E-2</v>
      </c>
      <c r="AB20" s="150">
        <v>-3.6215584088439834E-3</v>
      </c>
      <c r="AC20" s="142">
        <v>21078.081790000004</v>
      </c>
      <c r="AD20" s="143">
        <v>19682.213489999995</v>
      </c>
      <c r="AE20" s="144">
        <v>19805.189120000006</v>
      </c>
      <c r="AF20" s="143">
        <v>-1272.8926699999975</v>
      </c>
      <c r="AG20" s="144">
        <v>122.97563000001173</v>
      </c>
      <c r="AH20" s="142">
        <v>0</v>
      </c>
      <c r="AI20" s="143">
        <v>0</v>
      </c>
      <c r="AJ20" s="144">
        <v>0</v>
      </c>
      <c r="AK20" s="143">
        <v>0</v>
      </c>
      <c r="AL20" s="144">
        <v>0</v>
      </c>
      <c r="AM20" s="148">
        <v>0.12108242183742526</v>
      </c>
      <c r="AN20" s="149">
        <v>-1.0025493087750137E-2</v>
      </c>
      <c r="AO20" s="150">
        <v>-4.5959373603492948E-2</v>
      </c>
      <c r="AP20" s="148">
        <v>0</v>
      </c>
      <c r="AQ20" s="149">
        <v>0</v>
      </c>
      <c r="AR20" s="150">
        <v>0</v>
      </c>
      <c r="AS20" s="149">
        <v>0</v>
      </c>
      <c r="AT20" s="149">
        <v>0</v>
      </c>
      <c r="AU20" s="149">
        <v>0</v>
      </c>
      <c r="AV20" s="142">
        <v>56391</v>
      </c>
      <c r="AW20" s="143">
        <v>42568</v>
      </c>
      <c r="AX20" s="144">
        <v>49194</v>
      </c>
      <c r="AY20" s="151">
        <v>359.66166666666669</v>
      </c>
      <c r="AZ20" s="152">
        <v>340.08555555555557</v>
      </c>
      <c r="BA20" s="144">
        <v>339.40166666666664</v>
      </c>
      <c r="BB20" s="151">
        <v>648.29333333333329</v>
      </c>
      <c r="BC20" s="152">
        <v>625.12222222222226</v>
      </c>
      <c r="BD20" s="144">
        <v>626.59750000000008</v>
      </c>
      <c r="BE20" s="154">
        <v>12.07860892452895</v>
      </c>
      <c r="BF20" s="154">
        <v>-0.98714268462224197</v>
      </c>
      <c r="BG20" s="154">
        <v>-1.8290025588559491</v>
      </c>
      <c r="BH20" s="155">
        <v>6.5424774276948119</v>
      </c>
      <c r="BI20" s="154">
        <v>-0.70617030378476642</v>
      </c>
      <c r="BJ20" s="156">
        <v>-1.0236874111811405</v>
      </c>
      <c r="BK20" s="143">
        <v>1285</v>
      </c>
      <c r="BL20" s="143">
        <v>1291</v>
      </c>
      <c r="BM20" s="144">
        <v>1289</v>
      </c>
      <c r="BN20" s="142">
        <v>271022</v>
      </c>
      <c r="BO20" s="143">
        <v>204874</v>
      </c>
      <c r="BP20" s="144">
        <v>275765</v>
      </c>
      <c r="BQ20" s="157">
        <v>578.47230613021952</v>
      </c>
      <c r="BR20" s="157">
        <v>9.6650157626478403</v>
      </c>
      <c r="BS20" s="157">
        <v>17.326354862611083</v>
      </c>
      <c r="BT20" s="158">
        <v>3242.7209720697647</v>
      </c>
      <c r="BU20" s="157">
        <v>508.96399932588702</v>
      </c>
      <c r="BV20" s="159">
        <v>542.00175528720501</v>
      </c>
      <c r="BW20" s="154">
        <v>5.6056632922714149</v>
      </c>
      <c r="BX20" s="154">
        <v>0.79954174805336553</v>
      </c>
      <c r="BY20" s="154">
        <v>0.79279916898631786</v>
      </c>
      <c r="BZ20" s="148">
        <v>0.58773945216924262</v>
      </c>
      <c r="CA20" s="149">
        <v>9.8981857122306671E-3</v>
      </c>
      <c r="CB20" s="160">
        <v>6.4426183549805005E-3</v>
      </c>
    </row>
    <row r="21" spans="1:80" x14ac:dyDescent="0.25">
      <c r="A21" s="187" t="s">
        <v>990</v>
      </c>
      <c r="B21" s="142">
        <v>41623.56489999999</v>
      </c>
      <c r="C21" s="143">
        <v>25736.415679999998</v>
      </c>
      <c r="D21" s="144">
        <v>36078.001239999998</v>
      </c>
      <c r="E21" s="142">
        <v>41862.995920000008</v>
      </c>
      <c r="F21" s="143">
        <v>28755.25567000001</v>
      </c>
      <c r="G21" s="144">
        <v>40370.259269999995</v>
      </c>
      <c r="H21" s="145">
        <v>0.89367771949907526</v>
      </c>
      <c r="I21" s="146">
        <v>-0.10060288525129735</v>
      </c>
      <c r="J21" s="147">
        <v>-1.3383420986823324E-3</v>
      </c>
      <c r="K21" s="142">
        <v>23152.728720000006</v>
      </c>
      <c r="L21" s="143">
        <v>15210.287920000002</v>
      </c>
      <c r="M21" s="144">
        <v>21530.859939999998</v>
      </c>
      <c r="N21" s="148">
        <v>0.53333469562332092</v>
      </c>
      <c r="O21" s="149">
        <v>-1.972483132130487E-2</v>
      </c>
      <c r="P21" s="150">
        <v>4.3778991838894221E-3</v>
      </c>
      <c r="Q21" s="142">
        <v>3991.309650000002</v>
      </c>
      <c r="R21" s="143">
        <v>3321.1632200000117</v>
      </c>
      <c r="S21" s="144">
        <v>4469.6964700000008</v>
      </c>
      <c r="T21" s="148">
        <v>0.11071755670693767</v>
      </c>
      <c r="U21" s="149">
        <v>1.5375368163447464E-2</v>
      </c>
      <c r="V21" s="150">
        <v>-4.7800503432037372E-3</v>
      </c>
      <c r="W21" s="142">
        <v>11902.39968</v>
      </c>
      <c r="X21" s="143">
        <v>8020.0803399999995</v>
      </c>
      <c r="Y21" s="144">
        <v>11254.4251</v>
      </c>
      <c r="Z21" s="148">
        <v>0.27878010454997015</v>
      </c>
      <c r="AA21" s="149">
        <v>-5.5378095989701559E-3</v>
      </c>
      <c r="AB21" s="150">
        <v>-1.2822553200669828E-4</v>
      </c>
      <c r="AC21" s="142">
        <v>8749.0937599999979</v>
      </c>
      <c r="AD21" s="143">
        <v>9337.0395799999988</v>
      </c>
      <c r="AE21" s="144">
        <v>12476.428617999998</v>
      </c>
      <c r="AF21" s="143">
        <v>3727.3348580000002</v>
      </c>
      <c r="AG21" s="144">
        <v>3139.3890379999993</v>
      </c>
      <c r="AH21" s="142">
        <v>498.38496000000004</v>
      </c>
      <c r="AI21" s="143">
        <v>2408.0335800000003</v>
      </c>
      <c r="AJ21" s="144">
        <v>2429.6077400000004</v>
      </c>
      <c r="AK21" s="143">
        <v>1931.2227800000003</v>
      </c>
      <c r="AL21" s="144">
        <v>21.57416000000012</v>
      </c>
      <c r="AM21" s="148">
        <v>0.34581817698280004</v>
      </c>
      <c r="AN21" s="149">
        <v>0.13562249141334992</v>
      </c>
      <c r="AO21" s="150">
        <v>-1.6976692982557884E-2</v>
      </c>
      <c r="AP21" s="148">
        <v>6.7343191321426993E-2</v>
      </c>
      <c r="AQ21" s="149">
        <v>5.5369566255977581E-2</v>
      </c>
      <c r="AR21" s="150">
        <v>-2.6222035862531842E-2</v>
      </c>
      <c r="AS21" s="149">
        <v>6.0183109643922796E-2</v>
      </c>
      <c r="AT21" s="149">
        <v>4.8277966472793539E-2</v>
      </c>
      <c r="AU21" s="149">
        <v>-2.3559271492763496E-2</v>
      </c>
      <c r="AV21" s="142">
        <v>7237</v>
      </c>
      <c r="AW21" s="143">
        <v>5664</v>
      </c>
      <c r="AX21" s="144">
        <v>7826</v>
      </c>
      <c r="AY21" s="151">
        <v>190.14889272919916</v>
      </c>
      <c r="AZ21" s="152">
        <v>182.71747311831635</v>
      </c>
      <c r="BA21" s="144">
        <v>181.25873655919983</v>
      </c>
      <c r="BB21" s="151">
        <v>263.26943324377066</v>
      </c>
      <c r="BC21" s="152">
        <v>252.87009941973398</v>
      </c>
      <c r="BD21" s="144">
        <v>252.72089893759735</v>
      </c>
      <c r="BE21" s="154">
        <v>3.5979874904052771</v>
      </c>
      <c r="BF21" s="154">
        <v>0.42635012414295881</v>
      </c>
      <c r="BG21" s="154">
        <v>0.15369000427587665</v>
      </c>
      <c r="BH21" s="155">
        <v>2.5805806698546987</v>
      </c>
      <c r="BI21" s="154">
        <v>0.28983492735554295</v>
      </c>
      <c r="BJ21" s="156">
        <v>9.1819306698370795E-2</v>
      </c>
      <c r="BK21" s="143">
        <v>250</v>
      </c>
      <c r="BL21" s="143">
        <v>273</v>
      </c>
      <c r="BM21" s="144">
        <v>279</v>
      </c>
      <c r="BN21" s="142">
        <v>43467</v>
      </c>
      <c r="BO21" s="143">
        <v>28734</v>
      </c>
      <c r="BP21" s="144">
        <v>39314</v>
      </c>
      <c r="BQ21" s="157">
        <v>1026.8672551762729</v>
      </c>
      <c r="BR21" s="157">
        <v>63.768906543976982</v>
      </c>
      <c r="BS21" s="157">
        <v>26.127515843078527</v>
      </c>
      <c r="BT21" s="158">
        <v>5158.4793342703806</v>
      </c>
      <c r="BU21" s="157">
        <v>-626.09934750383673</v>
      </c>
      <c r="BV21" s="159">
        <v>81.633347335350663</v>
      </c>
      <c r="BW21" s="154">
        <v>5.0235113723485814</v>
      </c>
      <c r="BX21" s="154">
        <v>-0.98270667380313892</v>
      </c>
      <c r="BY21" s="154">
        <v>-4.9581847990401329E-2</v>
      </c>
      <c r="BZ21" s="148">
        <v>0.38711646776162906</v>
      </c>
      <c r="CA21" s="149">
        <v>-8.9234217169877783E-2</v>
      </c>
      <c r="CB21" s="160">
        <v>1.5752690336171549E-3</v>
      </c>
    </row>
    <row r="22" spans="1:80" x14ac:dyDescent="0.25">
      <c r="A22" s="187" t="s">
        <v>778</v>
      </c>
      <c r="B22" s="142">
        <v>64176.626139999978</v>
      </c>
      <c r="C22" s="143">
        <v>57236.691999999995</v>
      </c>
      <c r="D22" s="144">
        <v>78578.349750000008</v>
      </c>
      <c r="E22" s="142">
        <v>63917.551650000009</v>
      </c>
      <c r="F22" s="143">
        <v>56178.067999999999</v>
      </c>
      <c r="G22" s="144">
        <v>77240.331999999995</v>
      </c>
      <c r="H22" s="145">
        <v>1.0173227861060983</v>
      </c>
      <c r="I22" s="146">
        <v>1.3269525564790108E-2</v>
      </c>
      <c r="J22" s="147">
        <v>-1.5212937579511809E-3</v>
      </c>
      <c r="K22" s="142">
        <v>14379.599819999999</v>
      </c>
      <c r="L22" s="143">
        <v>11081.334000000001</v>
      </c>
      <c r="M22" s="144">
        <v>16050.557000000001</v>
      </c>
      <c r="N22" s="148">
        <v>0.20780020728031051</v>
      </c>
      <c r="O22" s="149">
        <v>-1.7170860115072073E-2</v>
      </c>
      <c r="P22" s="150">
        <v>1.054646761806366E-2</v>
      </c>
      <c r="Q22" s="142">
        <v>4081.3776799999996</v>
      </c>
      <c r="R22" s="143">
        <v>3486.6480000000001</v>
      </c>
      <c r="S22" s="144">
        <v>4775.9880000000003</v>
      </c>
      <c r="T22" s="148">
        <v>6.1832825886869579E-2</v>
      </c>
      <c r="U22" s="149">
        <v>-2.0209603524536032E-3</v>
      </c>
      <c r="V22" s="150">
        <v>-2.3139461996593558E-4</v>
      </c>
      <c r="W22" s="142">
        <v>40150.667549999998</v>
      </c>
      <c r="X22" s="143">
        <v>38190.642</v>
      </c>
      <c r="Y22" s="144">
        <v>51678.995999999999</v>
      </c>
      <c r="Z22" s="148">
        <v>0.66906750219561462</v>
      </c>
      <c r="AA22" s="149">
        <v>4.0904086771676118E-2</v>
      </c>
      <c r="AB22" s="150">
        <v>-1.0746584682559956E-2</v>
      </c>
      <c r="AC22" s="142">
        <v>13833.231070000002</v>
      </c>
      <c r="AD22" s="143">
        <v>12660.7094</v>
      </c>
      <c r="AE22" s="144">
        <v>13258.684409999998</v>
      </c>
      <c r="AF22" s="143">
        <v>-574.54666000000361</v>
      </c>
      <c r="AG22" s="144">
        <v>597.97500999999829</v>
      </c>
      <c r="AH22" s="142">
        <v>0</v>
      </c>
      <c r="AI22" s="143">
        <v>0</v>
      </c>
      <c r="AJ22" s="144">
        <v>0</v>
      </c>
      <c r="AK22" s="143">
        <v>0</v>
      </c>
      <c r="AL22" s="144">
        <v>0</v>
      </c>
      <c r="AM22" s="148">
        <v>0.16873202926993255</v>
      </c>
      <c r="AN22" s="149">
        <v>-4.6817336628846462E-2</v>
      </c>
      <c r="AO22" s="150">
        <v>-5.2467151842770482E-2</v>
      </c>
      <c r="AP22" s="148">
        <v>0</v>
      </c>
      <c r="AQ22" s="149">
        <v>0</v>
      </c>
      <c r="AR22" s="150">
        <v>0</v>
      </c>
      <c r="AS22" s="149">
        <v>0</v>
      </c>
      <c r="AT22" s="149">
        <v>0</v>
      </c>
      <c r="AU22" s="149">
        <v>0</v>
      </c>
      <c r="AV22" s="142">
        <v>13537</v>
      </c>
      <c r="AW22" s="143">
        <v>10898</v>
      </c>
      <c r="AX22" s="144">
        <v>12988</v>
      </c>
      <c r="AY22" s="151">
        <v>118</v>
      </c>
      <c r="AZ22" s="152">
        <v>103</v>
      </c>
      <c r="BA22" s="144">
        <v>105</v>
      </c>
      <c r="BB22" s="151">
        <v>158</v>
      </c>
      <c r="BC22" s="152">
        <v>156</v>
      </c>
      <c r="BD22" s="144">
        <v>157</v>
      </c>
      <c r="BE22" s="154">
        <v>10.307936507936509</v>
      </c>
      <c r="BF22" s="154">
        <v>0.74790825934893768</v>
      </c>
      <c r="BG22" s="154">
        <v>-1.4482662968099849</v>
      </c>
      <c r="BH22" s="155">
        <v>6.8938428874734612</v>
      </c>
      <c r="BI22" s="154">
        <v>-0.24592504501599066</v>
      </c>
      <c r="BJ22" s="156">
        <v>-0.86826537463480147</v>
      </c>
      <c r="BK22" s="143">
        <v>241</v>
      </c>
      <c r="BL22" s="143">
        <v>242</v>
      </c>
      <c r="BM22" s="144">
        <v>242</v>
      </c>
      <c r="BN22" s="142">
        <v>87381</v>
      </c>
      <c r="BO22" s="143">
        <v>62999</v>
      </c>
      <c r="BP22" s="144">
        <v>84585</v>
      </c>
      <c r="BQ22" s="157">
        <v>913.16819767098184</v>
      </c>
      <c r="BR22" s="157">
        <v>181.68707877785857</v>
      </c>
      <c r="BS22" s="157">
        <v>21.438678154799049</v>
      </c>
      <c r="BT22" s="158">
        <v>5947.0535879273175</v>
      </c>
      <c r="BU22" s="157">
        <v>1225.3610674279453</v>
      </c>
      <c r="BV22" s="159">
        <v>792.15654259789881</v>
      </c>
      <c r="BW22" s="154">
        <v>6.5125500461964894</v>
      </c>
      <c r="BX22" s="154">
        <v>5.7574793186221385E-2</v>
      </c>
      <c r="BY22" s="154">
        <v>0.73176458097351293</v>
      </c>
      <c r="BZ22" s="148">
        <v>0.96023294886931254</v>
      </c>
      <c r="CA22" s="149">
        <v>-3.3128046981309778E-2</v>
      </c>
      <c r="CB22" s="160">
        <v>6.6562225653136187E-3</v>
      </c>
    </row>
    <row r="23" spans="1:80" x14ac:dyDescent="0.25">
      <c r="A23" s="187" t="s">
        <v>989</v>
      </c>
      <c r="B23" s="142">
        <v>42200.344290000001</v>
      </c>
      <c r="C23" s="143">
        <v>18592.361336000002</v>
      </c>
      <c r="D23" s="144">
        <v>25901.600186000014</v>
      </c>
      <c r="E23" s="142">
        <v>60533.546060000008</v>
      </c>
      <c r="F23" s="143">
        <v>41290.917560000002</v>
      </c>
      <c r="G23" s="144">
        <v>58017.670440000009</v>
      </c>
      <c r="H23" s="145">
        <v>0.44644329890471229</v>
      </c>
      <c r="I23" s="146">
        <v>-0.25069650268846727</v>
      </c>
      <c r="J23" s="147">
        <v>-3.8339638609640736E-3</v>
      </c>
      <c r="K23" s="142">
        <v>23289.45505</v>
      </c>
      <c r="L23" s="143">
        <v>15110.654369999998</v>
      </c>
      <c r="M23" s="144">
        <v>22346.175720000003</v>
      </c>
      <c r="N23" s="148">
        <v>0.38516154734460928</v>
      </c>
      <c r="O23" s="149">
        <v>4.2520583050376093E-4</v>
      </c>
      <c r="P23" s="150">
        <v>1.9205660119709422E-2</v>
      </c>
      <c r="Q23" s="142">
        <v>5474.25299</v>
      </c>
      <c r="R23" s="143">
        <v>5209.0230899999997</v>
      </c>
      <c r="S23" s="144">
        <v>7012.7339300000003</v>
      </c>
      <c r="T23" s="148">
        <v>0.12087238037680852</v>
      </c>
      <c r="U23" s="149">
        <v>3.043900340969681E-2</v>
      </c>
      <c r="V23" s="150">
        <v>-5.2818297453266078E-3</v>
      </c>
      <c r="W23" s="142">
        <v>7226.7090000000007</v>
      </c>
      <c r="X23" s="143">
        <v>4045.2170300000007</v>
      </c>
      <c r="Y23" s="144">
        <v>5725.8002499999993</v>
      </c>
      <c r="Z23" s="148">
        <v>9.8690626606965134E-2</v>
      </c>
      <c r="AA23" s="149">
        <v>-2.0692913105659461E-2</v>
      </c>
      <c r="AB23" s="150">
        <v>7.2193835677357432E-4</v>
      </c>
      <c r="AC23" s="142">
        <v>24996.613759999997</v>
      </c>
      <c r="AD23" s="143">
        <v>28823.253499999995</v>
      </c>
      <c r="AE23" s="144">
        <v>17341.567549999992</v>
      </c>
      <c r="AF23" s="143">
        <v>-7655.0462100000041</v>
      </c>
      <c r="AG23" s="144">
        <v>-11481.685950000003</v>
      </c>
      <c r="AH23" s="142">
        <v>4.2768000000000006</v>
      </c>
      <c r="AI23" s="143">
        <v>4597.4270999999999</v>
      </c>
      <c r="AJ23" s="144">
        <v>4687.3208700000005</v>
      </c>
      <c r="AK23" s="143">
        <v>4683.0440700000008</v>
      </c>
      <c r="AL23" s="144">
        <v>89.893770000000586</v>
      </c>
      <c r="AM23" s="148">
        <v>0.66951722771835631</v>
      </c>
      <c r="AN23" s="149">
        <v>7.7185241319768672E-2</v>
      </c>
      <c r="AO23" s="150">
        <v>-0.88075672506837921</v>
      </c>
      <c r="AP23" s="148">
        <v>0.18096645907357989</v>
      </c>
      <c r="AQ23" s="149">
        <v>0.18086511392884339</v>
      </c>
      <c r="AR23" s="150">
        <v>-6.6308592057128163E-2</v>
      </c>
      <c r="AS23" s="149">
        <v>8.0791262979913597E-2</v>
      </c>
      <c r="AT23" s="149">
        <v>8.0720611245819571E-2</v>
      </c>
      <c r="AU23" s="149">
        <v>-3.05510701934643E-2</v>
      </c>
      <c r="AV23" s="142">
        <v>5730</v>
      </c>
      <c r="AW23" s="143">
        <v>5488</v>
      </c>
      <c r="AX23" s="144">
        <v>7889</v>
      </c>
      <c r="AY23" s="151">
        <v>188.60083333333336</v>
      </c>
      <c r="AZ23" s="152">
        <v>172.90777777777774</v>
      </c>
      <c r="BA23" s="144">
        <v>174.75166666666664</v>
      </c>
      <c r="BB23" s="151">
        <v>202.49083333333334</v>
      </c>
      <c r="BC23" s="152">
        <v>183.65333333333334</v>
      </c>
      <c r="BD23" s="144">
        <v>186.97500000000002</v>
      </c>
      <c r="BE23" s="154">
        <v>3.7620051310907865</v>
      </c>
      <c r="BF23" s="154">
        <v>1.2302029563036481</v>
      </c>
      <c r="BG23" s="154">
        <v>0.23539814085193012</v>
      </c>
      <c r="BH23" s="155">
        <v>3.5160672104113737</v>
      </c>
      <c r="BI23" s="154">
        <v>1.1579357723627379</v>
      </c>
      <c r="BJ23" s="156">
        <v>0.19580197639559538</v>
      </c>
      <c r="BK23" s="143">
        <v>183</v>
      </c>
      <c r="BL23" s="143">
        <v>183</v>
      </c>
      <c r="BM23" s="144">
        <v>180</v>
      </c>
      <c r="BN23" s="142">
        <v>31464</v>
      </c>
      <c r="BO23" s="143">
        <v>23483</v>
      </c>
      <c r="BP23" s="144">
        <v>32581</v>
      </c>
      <c r="BQ23" s="157">
        <v>1780.7209858506496</v>
      </c>
      <c r="BR23" s="157">
        <v>-143.17763034563859</v>
      </c>
      <c r="BS23" s="157">
        <v>22.38867907553572</v>
      </c>
      <c r="BT23" s="158">
        <v>7354.2490100139448</v>
      </c>
      <c r="BU23" s="157">
        <v>-3210.0696741047313</v>
      </c>
      <c r="BV23" s="159">
        <v>-169.60623051083712</v>
      </c>
      <c r="BW23" s="154">
        <v>4.1299277474965139</v>
      </c>
      <c r="BX23" s="154">
        <v>-1.361171728943277</v>
      </c>
      <c r="BY23" s="154">
        <v>-0.14904455571048292</v>
      </c>
      <c r="BZ23" s="148">
        <v>0.49726800976800978</v>
      </c>
      <c r="CA23" s="149">
        <v>2.6214787221411961E-2</v>
      </c>
      <c r="CB23" s="160">
        <v>2.7222572509457754E-2</v>
      </c>
    </row>
    <row r="24" spans="1:80" x14ac:dyDescent="0.25">
      <c r="A24" s="187" t="s">
        <v>988</v>
      </c>
      <c r="B24" s="142">
        <v>2011.0820199999998</v>
      </c>
      <c r="C24" s="143">
        <v>1938.2122500000005</v>
      </c>
      <c r="D24" s="144">
        <v>2528.6774699999996</v>
      </c>
      <c r="E24" s="142">
        <v>2072.4393799999998</v>
      </c>
      <c r="F24" s="143">
        <v>1743.7193299999999</v>
      </c>
      <c r="G24" s="144">
        <v>2407.2905699999997</v>
      </c>
      <c r="H24" s="145">
        <v>1.0504246980039473</v>
      </c>
      <c r="I24" s="146">
        <v>8.0031045283451396E-2</v>
      </c>
      <c r="J24" s="147">
        <v>-6.1114422228206511E-2</v>
      </c>
      <c r="K24" s="142">
        <v>1399.52703</v>
      </c>
      <c r="L24" s="143">
        <v>1188.61645</v>
      </c>
      <c r="M24" s="144">
        <v>1622.24144</v>
      </c>
      <c r="N24" s="148">
        <v>0.6738868420026255</v>
      </c>
      <c r="O24" s="149">
        <v>-1.4173640002541621E-3</v>
      </c>
      <c r="P24" s="150">
        <v>-7.768989615643096E-3</v>
      </c>
      <c r="Q24" s="142">
        <v>440.88851</v>
      </c>
      <c r="R24" s="143">
        <v>336.37170999999995</v>
      </c>
      <c r="S24" s="144">
        <v>506.03039000000001</v>
      </c>
      <c r="T24" s="148">
        <v>0.21020744080761306</v>
      </c>
      <c r="U24" s="149">
        <v>-2.5314765545922657E-3</v>
      </c>
      <c r="V24" s="150">
        <v>1.7302708828757285E-2</v>
      </c>
      <c r="W24" s="142">
        <v>0</v>
      </c>
      <c r="X24" s="143">
        <v>0</v>
      </c>
      <c r="Y24" s="144">
        <v>0</v>
      </c>
      <c r="Z24" s="148">
        <v>0</v>
      </c>
      <c r="AA24" s="149">
        <v>0</v>
      </c>
      <c r="AB24" s="150">
        <v>0</v>
      </c>
      <c r="AC24" s="142">
        <v>2257.5808500000003</v>
      </c>
      <c r="AD24" s="143">
        <v>2080.9887600000002</v>
      </c>
      <c r="AE24" s="144">
        <v>1978.4213300000001</v>
      </c>
      <c r="AF24" s="143">
        <v>-279.15952000000016</v>
      </c>
      <c r="AG24" s="144">
        <v>-102.56743000000006</v>
      </c>
      <c r="AH24" s="142">
        <v>414.74485999999996</v>
      </c>
      <c r="AI24" s="143">
        <v>62.928440000000002</v>
      </c>
      <c r="AJ24" s="144">
        <v>18.46003</v>
      </c>
      <c r="AK24" s="143">
        <v>-396.28482999999994</v>
      </c>
      <c r="AL24" s="144">
        <v>-44.468410000000006</v>
      </c>
      <c r="AM24" s="148">
        <v>0.78239370321909829</v>
      </c>
      <c r="AN24" s="149">
        <v>-0.34017654878882364</v>
      </c>
      <c r="AO24" s="150">
        <v>-0.29127031887136134</v>
      </c>
      <c r="AP24" s="148">
        <v>7.3002706826031088E-3</v>
      </c>
      <c r="AQ24" s="149">
        <v>-0.19892943843686881</v>
      </c>
      <c r="AR24" s="150">
        <v>-2.5166988772598445E-2</v>
      </c>
      <c r="AS24" s="149">
        <v>7.6683846271204401E-3</v>
      </c>
      <c r="AT24" s="149">
        <v>-0.1924556161048093</v>
      </c>
      <c r="AU24" s="149">
        <v>-2.8420244384063376E-2</v>
      </c>
      <c r="AV24" s="142">
        <v>2767</v>
      </c>
      <c r="AW24" s="143">
        <v>1654</v>
      </c>
      <c r="AX24" s="144">
        <v>3600</v>
      </c>
      <c r="AY24" s="151">
        <v>7</v>
      </c>
      <c r="AZ24" s="152">
        <v>7</v>
      </c>
      <c r="BA24" s="144">
        <v>7</v>
      </c>
      <c r="BB24" s="151">
        <v>36</v>
      </c>
      <c r="BC24" s="152">
        <v>37</v>
      </c>
      <c r="BD24" s="144">
        <v>36</v>
      </c>
      <c r="BE24" s="154">
        <v>42.857142857142861</v>
      </c>
      <c r="BF24" s="154">
        <v>9.9166666666666714</v>
      </c>
      <c r="BG24" s="154">
        <v>16.603174603174608</v>
      </c>
      <c r="BH24" s="155">
        <v>8.3333333333333339</v>
      </c>
      <c r="BI24" s="154">
        <v>1.9282407407407414</v>
      </c>
      <c r="BJ24" s="156">
        <v>3.3663663663663668</v>
      </c>
      <c r="BK24" s="143">
        <v>96</v>
      </c>
      <c r="BL24" s="143">
        <v>96</v>
      </c>
      <c r="BM24" s="144">
        <v>96</v>
      </c>
      <c r="BN24" s="142">
        <v>19357</v>
      </c>
      <c r="BO24" s="143">
        <v>18773</v>
      </c>
      <c r="BP24" s="144">
        <v>25670</v>
      </c>
      <c r="BQ24" s="157">
        <v>93.778362680171398</v>
      </c>
      <c r="BR24" s="157">
        <v>-13.285716464324125</v>
      </c>
      <c r="BS24" s="157">
        <v>0.8939366427772768</v>
      </c>
      <c r="BT24" s="158">
        <v>668.69182499999999</v>
      </c>
      <c r="BU24" s="157">
        <v>-80.292410634260932</v>
      </c>
      <c r="BV24" s="159">
        <v>-385.55202626964922</v>
      </c>
      <c r="BW24" s="154">
        <v>7.1305555555555555</v>
      </c>
      <c r="BX24" s="154">
        <v>0.13489238244388257</v>
      </c>
      <c r="BY24" s="154">
        <v>-4.219504903936584</v>
      </c>
      <c r="BZ24" s="148">
        <v>0.73460393772893773</v>
      </c>
      <c r="CA24" s="149">
        <v>0.1821781386421798</v>
      </c>
      <c r="CB24" s="160">
        <v>1.8295940170940161E-2</v>
      </c>
    </row>
    <row r="25" spans="1:80" x14ac:dyDescent="0.25">
      <c r="A25" s="187" t="s">
        <v>987</v>
      </c>
      <c r="B25" s="142">
        <v>60088.184000000001</v>
      </c>
      <c r="C25" s="143">
        <v>52881.309000000001</v>
      </c>
      <c r="D25" s="144">
        <v>71412.592999999993</v>
      </c>
      <c r="E25" s="142">
        <v>58386.832000000002</v>
      </c>
      <c r="F25" s="143">
        <v>49218.701000000001</v>
      </c>
      <c r="G25" s="144">
        <v>67636.034</v>
      </c>
      <c r="H25" s="145">
        <v>1.0558364939020521</v>
      </c>
      <c r="I25" s="146">
        <v>2.6697183860363349E-2</v>
      </c>
      <c r="J25" s="147">
        <v>-1.8578472880594221E-2</v>
      </c>
      <c r="K25" s="142">
        <v>7815.6819999999998</v>
      </c>
      <c r="L25" s="143">
        <v>6490.7079999999996</v>
      </c>
      <c r="M25" s="144">
        <v>8752.3860000000004</v>
      </c>
      <c r="N25" s="148">
        <v>0.12940418712309479</v>
      </c>
      <c r="O25" s="149">
        <v>-4.4561668690519252E-3</v>
      </c>
      <c r="P25" s="150">
        <v>-2.4706463878505502E-3</v>
      </c>
      <c r="Q25" s="142">
        <v>4581.4380000000001</v>
      </c>
      <c r="R25" s="143">
        <v>3426.06</v>
      </c>
      <c r="S25" s="144">
        <v>4995.6239999999998</v>
      </c>
      <c r="T25" s="148">
        <v>7.3860392228201899E-2</v>
      </c>
      <c r="U25" s="149">
        <v>-4.6065812839078124E-3</v>
      </c>
      <c r="V25" s="150">
        <v>4.2514848334293392E-3</v>
      </c>
      <c r="W25" s="142">
        <v>43884.686999999998</v>
      </c>
      <c r="X25" s="143">
        <v>38616.828999999998</v>
      </c>
      <c r="Y25" s="144">
        <v>52488.932000000001</v>
      </c>
      <c r="Z25" s="148">
        <v>0.77604981983420263</v>
      </c>
      <c r="AA25" s="149">
        <v>2.4430225196836464E-2</v>
      </c>
      <c r="AB25" s="150">
        <v>-8.5468520690237249E-3</v>
      </c>
      <c r="AC25" s="142">
        <v>27558.681</v>
      </c>
      <c r="AD25" s="143">
        <v>27751.303</v>
      </c>
      <c r="AE25" s="144">
        <v>26610.621999999999</v>
      </c>
      <c r="AF25" s="143">
        <v>-948.05900000000111</v>
      </c>
      <c r="AG25" s="144">
        <v>-1140.6810000000005</v>
      </c>
      <c r="AH25" s="142">
        <v>15707.882</v>
      </c>
      <c r="AI25" s="143">
        <v>15717.395</v>
      </c>
      <c r="AJ25" s="144">
        <v>14707.772999999999</v>
      </c>
      <c r="AK25" s="143">
        <v>-1000.1090000000004</v>
      </c>
      <c r="AL25" s="144">
        <v>-1009.6220000000012</v>
      </c>
      <c r="AM25" s="148">
        <v>0.37263206504768709</v>
      </c>
      <c r="AN25" s="149">
        <v>-8.6005210460589232E-2</v>
      </c>
      <c r="AO25" s="150">
        <v>-0.15215265614747087</v>
      </c>
      <c r="AP25" s="148">
        <v>0.20595489369781042</v>
      </c>
      <c r="AQ25" s="149">
        <v>-5.5458931023535801E-2</v>
      </c>
      <c r="AR25" s="150">
        <v>-9.1265339636428716E-2</v>
      </c>
      <c r="AS25" s="149">
        <v>0.21745469286386601</v>
      </c>
      <c r="AT25" s="149">
        <v>-5.1576550345219213E-2</v>
      </c>
      <c r="AU25" s="149">
        <v>-0.10188317426107094</v>
      </c>
      <c r="AV25" s="142">
        <v>15643</v>
      </c>
      <c r="AW25" s="143">
        <v>11200</v>
      </c>
      <c r="AX25" s="144">
        <v>14401</v>
      </c>
      <c r="AY25" s="151">
        <v>51.4</v>
      </c>
      <c r="AZ25" s="152">
        <v>50.65</v>
      </c>
      <c r="BA25" s="144">
        <v>50.664166666666667</v>
      </c>
      <c r="BB25" s="151">
        <v>75.02</v>
      </c>
      <c r="BC25" s="152">
        <v>71.31</v>
      </c>
      <c r="BD25" s="144">
        <v>70.86333333333333</v>
      </c>
      <c r="BE25" s="154">
        <v>23.687024030790994</v>
      </c>
      <c r="BF25" s="154">
        <v>-1.6745194192738602</v>
      </c>
      <c r="BG25" s="154">
        <v>-0.88246154560475176</v>
      </c>
      <c r="BH25" s="155">
        <v>16.935180394185995</v>
      </c>
      <c r="BI25" s="154">
        <v>-0.4412969896227672</v>
      </c>
      <c r="BJ25" s="156">
        <v>-0.51601080542758382</v>
      </c>
      <c r="BK25" s="143">
        <v>102</v>
      </c>
      <c r="BL25" s="143">
        <v>102</v>
      </c>
      <c r="BM25" s="144">
        <v>102</v>
      </c>
      <c r="BN25" s="142">
        <v>45280</v>
      </c>
      <c r="BO25" s="143">
        <v>31540</v>
      </c>
      <c r="BP25" s="144">
        <v>40318</v>
      </c>
      <c r="BQ25" s="157">
        <v>1677.5642144947667</v>
      </c>
      <c r="BR25" s="157">
        <v>388.10237703893631</v>
      </c>
      <c r="BS25" s="157">
        <v>117.04737873065756</v>
      </c>
      <c r="BT25" s="158">
        <v>4696.6206513436564</v>
      </c>
      <c r="BU25" s="157">
        <v>964.16319433413128</v>
      </c>
      <c r="BV25" s="159">
        <v>302.09377634365683</v>
      </c>
      <c r="BW25" s="154">
        <v>2.7996666898132072</v>
      </c>
      <c r="BX25" s="154">
        <v>-9.4918747762705369E-2</v>
      </c>
      <c r="BY25" s="154">
        <v>-1.6404738758221349E-2</v>
      </c>
      <c r="BZ25" s="148">
        <v>1.0859189829778064</v>
      </c>
      <c r="CA25" s="149">
        <v>-0.13030449271384015</v>
      </c>
      <c r="CB25" s="160">
        <v>-4.6739208503914442E-2</v>
      </c>
    </row>
    <row r="26" spans="1:80" x14ac:dyDescent="0.25">
      <c r="A26" s="188" t="s">
        <v>986</v>
      </c>
      <c r="B26" s="122">
        <v>32410.373000000003</v>
      </c>
      <c r="C26" s="123">
        <v>27351.635659999996</v>
      </c>
      <c r="D26" s="124">
        <v>38790.476999999999</v>
      </c>
      <c r="E26" s="122">
        <v>32291.027999999998</v>
      </c>
      <c r="F26" s="123">
        <v>27093.09966</v>
      </c>
      <c r="G26" s="124">
        <v>38467.538999999997</v>
      </c>
      <c r="H26" s="125">
        <v>1.008395078250262</v>
      </c>
      <c r="I26" s="126">
        <v>4.6991599908616788E-3</v>
      </c>
      <c r="J26" s="127">
        <v>-1.1474253113255006E-3</v>
      </c>
      <c r="K26" s="122">
        <v>18747.535</v>
      </c>
      <c r="L26" s="123">
        <v>13851.38882</v>
      </c>
      <c r="M26" s="124">
        <v>19484.428319999999</v>
      </c>
      <c r="N26" s="128">
        <v>0.50651611271519081</v>
      </c>
      <c r="O26" s="129">
        <v>-7.4064195846060388E-2</v>
      </c>
      <c r="P26" s="130">
        <v>-4.7354234259492367E-3</v>
      </c>
      <c r="Q26" s="122">
        <v>9211.4459999999999</v>
      </c>
      <c r="R26" s="123">
        <v>9138.6560000000009</v>
      </c>
      <c r="S26" s="124">
        <v>13343.169</v>
      </c>
      <c r="T26" s="128">
        <v>0.3468682776925241</v>
      </c>
      <c r="U26" s="129">
        <v>6.1604953155442121E-2</v>
      </c>
      <c r="V26" s="130">
        <v>9.5626126086493235E-3</v>
      </c>
      <c r="W26" s="122">
        <v>8.3729999999999993</v>
      </c>
      <c r="X26" s="123">
        <v>8.0269999999999992</v>
      </c>
      <c r="Y26" s="124">
        <v>13.451000000000001</v>
      </c>
      <c r="Z26" s="128">
        <v>3.4967144635896777E-4</v>
      </c>
      <c r="AA26" s="129">
        <v>9.0373414719962673E-5</v>
      </c>
      <c r="AB26" s="130">
        <v>5.3396745393282838E-5</v>
      </c>
      <c r="AC26" s="122">
        <v>6707.0049599999993</v>
      </c>
      <c r="AD26" s="123">
        <v>5997.3239599999997</v>
      </c>
      <c r="AE26" s="124">
        <v>6756.5638399999998</v>
      </c>
      <c r="AF26" s="123">
        <v>49.558880000000499</v>
      </c>
      <c r="AG26" s="124">
        <v>759.23988000000008</v>
      </c>
      <c r="AH26" s="122">
        <v>0</v>
      </c>
      <c r="AI26" s="123">
        <v>0</v>
      </c>
      <c r="AJ26" s="124">
        <v>0</v>
      </c>
      <c r="AK26" s="123">
        <v>0</v>
      </c>
      <c r="AL26" s="124">
        <v>0</v>
      </c>
      <c r="AM26" s="128">
        <v>0.17418099395890388</v>
      </c>
      <c r="AN26" s="129">
        <v>-3.2759079208411979E-2</v>
      </c>
      <c r="AO26" s="130">
        <v>-4.5086476350767568E-2</v>
      </c>
      <c r="AP26" s="128">
        <v>0</v>
      </c>
      <c r="AQ26" s="129">
        <v>0</v>
      </c>
      <c r="AR26" s="130">
        <v>0</v>
      </c>
      <c r="AS26" s="129">
        <v>0</v>
      </c>
      <c r="AT26" s="129">
        <v>0</v>
      </c>
      <c r="AU26" s="129">
        <v>0</v>
      </c>
      <c r="AV26" s="122">
        <v>60729</v>
      </c>
      <c r="AW26" s="123">
        <v>48916</v>
      </c>
      <c r="AX26" s="124">
        <v>69021</v>
      </c>
      <c r="AY26" s="131">
        <v>84</v>
      </c>
      <c r="AZ26" s="132">
        <v>83.24</v>
      </c>
      <c r="BA26" s="124">
        <v>82.96</v>
      </c>
      <c r="BB26" s="131">
        <v>305</v>
      </c>
      <c r="BC26" s="132">
        <v>301.86</v>
      </c>
      <c r="BD26" s="124">
        <v>299.89</v>
      </c>
      <c r="BE26" s="134">
        <v>69.331605593056892</v>
      </c>
      <c r="BF26" s="134">
        <v>9.0845817835330891</v>
      </c>
      <c r="BG26" s="134">
        <v>4.0371424610156623</v>
      </c>
      <c r="BH26" s="135">
        <v>19.179532495248257</v>
      </c>
      <c r="BI26" s="134">
        <v>2.5869095444285861</v>
      </c>
      <c r="BJ26" s="136">
        <v>1.1741289601289573</v>
      </c>
      <c r="BK26" s="123">
        <v>2076</v>
      </c>
      <c r="BL26" s="123">
        <v>2076</v>
      </c>
      <c r="BM26" s="124">
        <v>2076</v>
      </c>
      <c r="BN26" s="122">
        <v>429344</v>
      </c>
      <c r="BO26" s="123">
        <v>343589</v>
      </c>
      <c r="BP26" s="124">
        <v>482834</v>
      </c>
      <c r="BQ26" s="137">
        <v>79.67031940584134</v>
      </c>
      <c r="BR26" s="137">
        <v>4.4601662419447905</v>
      </c>
      <c r="BS26" s="137">
        <v>0.81709750409244464</v>
      </c>
      <c r="BT26" s="138">
        <v>557.3309427565523</v>
      </c>
      <c r="BU26" s="137">
        <v>25.607581594669227</v>
      </c>
      <c r="BV26" s="139">
        <v>3.4610502878304032</v>
      </c>
      <c r="BW26" s="134">
        <v>6.9954651482882024</v>
      </c>
      <c r="BX26" s="134">
        <v>-7.4369691738803034E-2</v>
      </c>
      <c r="BY26" s="134">
        <v>-2.859650842943573E-2</v>
      </c>
      <c r="BZ26" s="128">
        <v>0.63895329140993884</v>
      </c>
      <c r="CA26" s="129">
        <v>7.2342052726485417E-2</v>
      </c>
      <c r="CB26" s="140">
        <v>3.2706776203886068E-2</v>
      </c>
    </row>
    <row r="27" spans="1:80" x14ac:dyDescent="0.25">
      <c r="A27" s="187" t="s">
        <v>985</v>
      </c>
      <c r="B27" s="142">
        <v>2860.7518</v>
      </c>
      <c r="C27" s="143">
        <v>2659.6469200000001</v>
      </c>
      <c r="D27" s="144">
        <v>3488.7867099999999</v>
      </c>
      <c r="E27" s="142">
        <v>2705.2930000000001</v>
      </c>
      <c r="F27" s="143">
        <v>2200.9799199999998</v>
      </c>
      <c r="G27" s="144">
        <v>3146.4599100000005</v>
      </c>
      <c r="H27" s="145">
        <v>1.1087974453168861</v>
      </c>
      <c r="I27" s="146">
        <v>5.1332764042066659E-2</v>
      </c>
      <c r="J27" s="147">
        <v>-9.95947330179352E-2</v>
      </c>
      <c r="K27" s="142">
        <v>1875.3869999999999</v>
      </c>
      <c r="L27" s="143">
        <v>1366.4959199999998</v>
      </c>
      <c r="M27" s="144">
        <v>2018.2314600000002</v>
      </c>
      <c r="N27" s="148">
        <v>0.64142926264075617</v>
      </c>
      <c r="O27" s="149">
        <v>-5.1799529952134771E-2</v>
      </c>
      <c r="P27" s="150">
        <v>2.0571294976971188E-2</v>
      </c>
      <c r="Q27" s="142">
        <v>603.59900000000005</v>
      </c>
      <c r="R27" s="143">
        <v>566.98500000000001</v>
      </c>
      <c r="S27" s="144">
        <v>763.98910000000001</v>
      </c>
      <c r="T27" s="148">
        <v>0.2428091003390537</v>
      </c>
      <c r="U27" s="149">
        <v>1.9691308661775125E-2</v>
      </c>
      <c r="V27" s="150">
        <v>-1.479661193841228E-2</v>
      </c>
      <c r="W27" s="142">
        <v>5.2969999999999997</v>
      </c>
      <c r="X27" s="143">
        <v>3.9740000000000002</v>
      </c>
      <c r="Y27" s="144">
        <v>4.0239200000000004</v>
      </c>
      <c r="Z27" s="148">
        <v>1.2788721658938918E-3</v>
      </c>
      <c r="AA27" s="149">
        <v>-6.7914125446390293E-4</v>
      </c>
      <c r="AB27" s="150">
        <v>-5.2668724148134693E-4</v>
      </c>
      <c r="AC27" s="142">
        <v>63.356999999999999</v>
      </c>
      <c r="AD27" s="143">
        <v>212.298</v>
      </c>
      <c r="AE27" s="144">
        <v>88.867289999999983</v>
      </c>
      <c r="AF27" s="143">
        <v>25.510289999999983</v>
      </c>
      <c r="AG27" s="144">
        <v>-123.43071000000002</v>
      </c>
      <c r="AH27" s="142">
        <v>0</v>
      </c>
      <c r="AI27" s="143">
        <v>0</v>
      </c>
      <c r="AJ27" s="144">
        <v>1.65707</v>
      </c>
      <c r="AK27" s="143">
        <v>1.65707</v>
      </c>
      <c r="AL27" s="144">
        <v>1.65707</v>
      </c>
      <c r="AM27" s="148">
        <v>2.547226224672244E-2</v>
      </c>
      <c r="AN27" s="149">
        <v>3.3252867558741968E-3</v>
      </c>
      <c r="AO27" s="150">
        <v>-5.4349611252185445E-2</v>
      </c>
      <c r="AP27" s="148">
        <v>4.7497027985411012E-4</v>
      </c>
      <c r="AQ27" s="149">
        <v>4.7497027985411012E-4</v>
      </c>
      <c r="AR27" s="150">
        <v>4.7497027985411012E-4</v>
      </c>
      <c r="AS27" s="149">
        <v>5.266458329036837E-4</v>
      </c>
      <c r="AT27" s="149">
        <v>5.266458329036837E-4</v>
      </c>
      <c r="AU27" s="149">
        <v>5.266458329036837E-4</v>
      </c>
      <c r="AV27" s="142">
        <v>5272</v>
      </c>
      <c r="AW27" s="143">
        <v>4307</v>
      </c>
      <c r="AX27" s="144">
        <v>5608</v>
      </c>
      <c r="AY27" s="151">
        <v>7</v>
      </c>
      <c r="AZ27" s="152">
        <v>6</v>
      </c>
      <c r="BA27" s="144">
        <v>6.0600000000000005</v>
      </c>
      <c r="BB27" s="151">
        <v>21</v>
      </c>
      <c r="BC27" s="152">
        <v>21</v>
      </c>
      <c r="BD27" s="144">
        <v>20.88</v>
      </c>
      <c r="BE27" s="155">
        <v>77.117711771177113</v>
      </c>
      <c r="BF27" s="154">
        <v>14.355807009272354</v>
      </c>
      <c r="BG27" s="154">
        <v>-2.6415474880821534</v>
      </c>
      <c r="BH27" s="155">
        <v>22.381864623243931</v>
      </c>
      <c r="BI27" s="154">
        <v>1.4612297026090104</v>
      </c>
      <c r="BJ27" s="156">
        <v>-0.40649516511585659</v>
      </c>
      <c r="BK27" s="143">
        <v>120</v>
      </c>
      <c r="BL27" s="143">
        <v>120</v>
      </c>
      <c r="BM27" s="144">
        <v>120</v>
      </c>
      <c r="BN27" s="142">
        <v>35078</v>
      </c>
      <c r="BO27" s="143">
        <v>29895</v>
      </c>
      <c r="BP27" s="144">
        <v>38191</v>
      </c>
      <c r="BQ27" s="157">
        <v>82.387471131942092</v>
      </c>
      <c r="BR27" s="157">
        <v>5.2652577788432779</v>
      </c>
      <c r="BS27" s="157">
        <v>8.7637909178594668</v>
      </c>
      <c r="BT27" s="158">
        <v>561.06631776034249</v>
      </c>
      <c r="BU27" s="157">
        <v>47.922728989477491</v>
      </c>
      <c r="BV27" s="159">
        <v>50.042421777059474</v>
      </c>
      <c r="BW27" s="154">
        <v>6.8100927246790297</v>
      </c>
      <c r="BX27" s="154">
        <v>0.15645084304018297</v>
      </c>
      <c r="BY27" s="154">
        <v>-0.13093351168038492</v>
      </c>
      <c r="BZ27" s="128">
        <v>0.87433608058608059</v>
      </c>
      <c r="CA27" s="129">
        <v>7.3468500677404847E-2</v>
      </c>
      <c r="CB27" s="160">
        <v>-3.8209706959706935E-2</v>
      </c>
    </row>
    <row r="28" spans="1:80" x14ac:dyDescent="0.25">
      <c r="A28" s="187" t="s">
        <v>984</v>
      </c>
      <c r="B28" s="142">
        <v>23484.649999999994</v>
      </c>
      <c r="C28" s="143">
        <v>14825.991999009993</v>
      </c>
      <c r="D28" s="144">
        <v>19804.308997010008</v>
      </c>
      <c r="E28" s="142">
        <v>23476.027999999998</v>
      </c>
      <c r="F28" s="143">
        <v>15566.197</v>
      </c>
      <c r="G28" s="144">
        <v>20408.829000000002</v>
      </c>
      <c r="H28" s="145">
        <v>0.97037948610427416</v>
      </c>
      <c r="I28" s="146">
        <v>-2.9987782157630982E-2</v>
      </c>
      <c r="J28" s="147">
        <v>1.7931563274440121E-2</v>
      </c>
      <c r="K28" s="142">
        <v>15860.564</v>
      </c>
      <c r="L28" s="143">
        <v>9961.6579999999994</v>
      </c>
      <c r="M28" s="144">
        <v>13161.306</v>
      </c>
      <c r="N28" s="148">
        <v>0.64488295727305078</v>
      </c>
      <c r="O28" s="149">
        <v>-3.072383617599439E-2</v>
      </c>
      <c r="P28" s="150">
        <v>4.9284455833941143E-3</v>
      </c>
      <c r="Q28" s="142">
        <v>3427.8420000000001</v>
      </c>
      <c r="R28" s="143">
        <v>2607.4</v>
      </c>
      <c r="S28" s="144">
        <v>3451.7950000000001</v>
      </c>
      <c r="T28" s="148">
        <v>0.16913243773074876</v>
      </c>
      <c r="U28" s="149">
        <v>2.3117873427111024E-2</v>
      </c>
      <c r="V28" s="150">
        <v>1.6284545805933248E-3</v>
      </c>
      <c r="W28" s="142">
        <v>3177.2539999999999</v>
      </c>
      <c r="X28" s="143">
        <v>2077.5909999999999</v>
      </c>
      <c r="Y28" s="144">
        <v>2648.99</v>
      </c>
      <c r="Z28" s="148">
        <v>0.12979627591568332</v>
      </c>
      <c r="AA28" s="149">
        <v>-5.544080638670762E-3</v>
      </c>
      <c r="AB28" s="150">
        <v>-3.6718409274993646E-3</v>
      </c>
      <c r="AC28" s="142">
        <v>2386.5909999999999</v>
      </c>
      <c r="AD28" s="143">
        <v>1610.89967</v>
      </c>
      <c r="AE28" s="144">
        <v>2019.98867</v>
      </c>
      <c r="AF28" s="143">
        <v>-366.60232999999994</v>
      </c>
      <c r="AG28" s="144">
        <v>409.08899999999994</v>
      </c>
      <c r="AH28" s="142">
        <v>0</v>
      </c>
      <c r="AI28" s="143">
        <v>0</v>
      </c>
      <c r="AJ28" s="144">
        <v>0</v>
      </c>
      <c r="AK28" s="143">
        <v>0</v>
      </c>
      <c r="AL28" s="144">
        <v>0</v>
      </c>
      <c r="AM28" s="148">
        <v>0.1019974324933514</v>
      </c>
      <c r="AN28" s="149">
        <v>3.7398909521685342E-4</v>
      </c>
      <c r="AO28" s="150">
        <v>-6.6563203285554262E-3</v>
      </c>
      <c r="AP28" s="148">
        <v>0</v>
      </c>
      <c r="AQ28" s="149">
        <v>0</v>
      </c>
      <c r="AR28" s="150">
        <v>0</v>
      </c>
      <c r="AS28" s="149">
        <v>0</v>
      </c>
      <c r="AT28" s="149">
        <v>0</v>
      </c>
      <c r="AU28" s="149">
        <v>0</v>
      </c>
      <c r="AV28" s="142">
        <v>9709</v>
      </c>
      <c r="AW28" s="143">
        <v>8135</v>
      </c>
      <c r="AX28" s="144">
        <v>10870</v>
      </c>
      <c r="AY28" s="151">
        <v>104</v>
      </c>
      <c r="AZ28" s="152">
        <v>103</v>
      </c>
      <c r="BA28" s="144">
        <v>103</v>
      </c>
      <c r="BB28" s="151">
        <v>172</v>
      </c>
      <c r="BC28" s="152">
        <v>175</v>
      </c>
      <c r="BD28" s="144">
        <v>173</v>
      </c>
      <c r="BE28" s="155">
        <v>8.7944983818770215</v>
      </c>
      <c r="BF28" s="154">
        <v>1.0148509459795862</v>
      </c>
      <c r="BG28" s="154">
        <v>1.8878101402373559E-2</v>
      </c>
      <c r="BH28" s="155">
        <v>5.2360308285163777</v>
      </c>
      <c r="BI28" s="154">
        <v>0.53205796029932362</v>
      </c>
      <c r="BJ28" s="156">
        <v>7.0951463437012308E-2</v>
      </c>
      <c r="BK28" s="143">
        <v>319</v>
      </c>
      <c r="BL28" s="143">
        <v>292</v>
      </c>
      <c r="BM28" s="144">
        <v>292</v>
      </c>
      <c r="BN28" s="142">
        <v>52861</v>
      </c>
      <c r="BO28" s="143">
        <v>38651</v>
      </c>
      <c r="BP28" s="144">
        <v>50994</v>
      </c>
      <c r="BQ28" s="157">
        <v>400.22020237675019</v>
      </c>
      <c r="BR28" s="157">
        <v>-43.888459964106005</v>
      </c>
      <c r="BS28" s="157">
        <v>-2.5170359870696188</v>
      </c>
      <c r="BT28" s="158">
        <v>1877.5371665133396</v>
      </c>
      <c r="BU28" s="157">
        <v>-540.4284324154894</v>
      </c>
      <c r="BV28" s="159">
        <v>-35.947406320096206</v>
      </c>
      <c r="BW28" s="154">
        <v>4.6912603495860168</v>
      </c>
      <c r="BX28" s="154">
        <v>-0.75327564794204971</v>
      </c>
      <c r="BY28" s="154">
        <v>-5.9938175306423425E-2</v>
      </c>
      <c r="BZ28" s="148">
        <v>0.47977194038837873</v>
      </c>
      <c r="CA28" s="149">
        <v>2.5776148744972527E-2</v>
      </c>
      <c r="CB28" s="160">
        <v>-5.0868081690000344E-3</v>
      </c>
    </row>
    <row r="29" spans="1:80" x14ac:dyDescent="0.25">
      <c r="A29" s="187" t="s">
        <v>983</v>
      </c>
      <c r="B29" s="142">
        <v>47400.519529999969</v>
      </c>
      <c r="C29" s="143">
        <v>30986.390279999978</v>
      </c>
      <c r="D29" s="144">
        <v>42223.845859999958</v>
      </c>
      <c r="E29" s="142">
        <v>46737.625719999996</v>
      </c>
      <c r="F29" s="143">
        <v>30862.392349999995</v>
      </c>
      <c r="G29" s="144">
        <v>41934.759169999998</v>
      </c>
      <c r="H29" s="145">
        <v>1.0068937248173533</v>
      </c>
      <c r="I29" s="146">
        <v>-7.2895761053615171E-3</v>
      </c>
      <c r="J29" s="147">
        <v>2.8759568947060998E-3</v>
      </c>
      <c r="K29" s="142">
        <v>33442.26296</v>
      </c>
      <c r="L29" s="143">
        <v>21132.966859999997</v>
      </c>
      <c r="M29" s="144">
        <v>28547.908829999997</v>
      </c>
      <c r="N29" s="148">
        <v>0.68076959055062569</v>
      </c>
      <c r="O29" s="149">
        <v>-3.4762327145599126E-2</v>
      </c>
      <c r="P29" s="150">
        <v>-3.9785851688111107E-3</v>
      </c>
      <c r="Q29" s="142">
        <v>4473.9522200000001</v>
      </c>
      <c r="R29" s="143">
        <v>3634.9051700000005</v>
      </c>
      <c r="S29" s="144">
        <v>5145.0407599999999</v>
      </c>
      <c r="T29" s="148">
        <v>0.12269155378101579</v>
      </c>
      <c r="U29" s="149">
        <v>2.6966703597077077E-2</v>
      </c>
      <c r="V29" s="150">
        <v>4.913737700597734E-3</v>
      </c>
      <c r="W29" s="142">
        <v>6195.2454200000002</v>
      </c>
      <c r="X29" s="143">
        <v>3693.3122800000001</v>
      </c>
      <c r="Y29" s="144">
        <v>4955.5691299999989</v>
      </c>
      <c r="Z29" s="148">
        <v>0.1181733060612209</v>
      </c>
      <c r="AA29" s="149">
        <v>-1.438039825219542E-2</v>
      </c>
      <c r="AB29" s="150">
        <v>-1.4970110715337437E-3</v>
      </c>
      <c r="AC29" s="142">
        <v>16988.565699999999</v>
      </c>
      <c r="AD29" s="143">
        <v>14113.0903</v>
      </c>
      <c r="AE29" s="144">
        <v>14896.74634</v>
      </c>
      <c r="AF29" s="143">
        <v>-2091.8193599999995</v>
      </c>
      <c r="AG29" s="144">
        <v>783.65603999999985</v>
      </c>
      <c r="AH29" s="142">
        <v>0</v>
      </c>
      <c r="AI29" s="143">
        <v>0</v>
      </c>
      <c r="AJ29" s="144">
        <v>0</v>
      </c>
      <c r="AK29" s="143">
        <v>0</v>
      </c>
      <c r="AL29" s="144">
        <v>0</v>
      </c>
      <c r="AM29" s="148">
        <v>0.3528041095402013</v>
      </c>
      <c r="AN29" s="149">
        <v>-5.6005212201825083E-3</v>
      </c>
      <c r="AO29" s="150">
        <v>-0.10265682580821933</v>
      </c>
      <c r="AP29" s="148">
        <v>0</v>
      </c>
      <c r="AQ29" s="149">
        <v>0</v>
      </c>
      <c r="AR29" s="150">
        <v>0</v>
      </c>
      <c r="AS29" s="149">
        <v>0</v>
      </c>
      <c r="AT29" s="149">
        <v>0</v>
      </c>
      <c r="AU29" s="149">
        <v>0</v>
      </c>
      <c r="AV29" s="142">
        <v>24575</v>
      </c>
      <c r="AW29" s="143">
        <v>18880</v>
      </c>
      <c r="AX29" s="144">
        <v>24646</v>
      </c>
      <c r="AY29" s="151">
        <v>205.2</v>
      </c>
      <c r="AZ29" s="152">
        <v>199.5</v>
      </c>
      <c r="BA29" s="144">
        <v>202.33</v>
      </c>
      <c r="BB29" s="151">
        <v>386.87</v>
      </c>
      <c r="BC29" s="152">
        <v>379.45000000000005</v>
      </c>
      <c r="BD29" s="144">
        <v>375.19</v>
      </c>
      <c r="BE29" s="155">
        <v>10.150908581689977</v>
      </c>
      <c r="BF29" s="154">
        <v>0.17080786694013916</v>
      </c>
      <c r="BG29" s="154">
        <v>-0.36426824927632673</v>
      </c>
      <c r="BH29" s="155">
        <v>5.4741153371180822</v>
      </c>
      <c r="BI29" s="154">
        <v>0.18056280870629937</v>
      </c>
      <c r="BJ29" s="156">
        <v>-5.4354231409464049E-2</v>
      </c>
      <c r="BK29" s="143">
        <v>537</v>
      </c>
      <c r="BL29" s="143">
        <v>537</v>
      </c>
      <c r="BM29" s="144">
        <v>537</v>
      </c>
      <c r="BN29" s="142">
        <v>122050</v>
      </c>
      <c r="BO29" s="143">
        <v>85751</v>
      </c>
      <c r="BP29" s="144">
        <v>110895</v>
      </c>
      <c r="BQ29" s="157">
        <v>378.14833103386081</v>
      </c>
      <c r="BR29" s="157">
        <v>-4.7900198059589343</v>
      </c>
      <c r="BS29" s="157">
        <v>18.241247151457173</v>
      </c>
      <c r="BT29" s="158">
        <v>1701.4833713381479</v>
      </c>
      <c r="BU29" s="157">
        <v>-200.35287362624672</v>
      </c>
      <c r="BV29" s="159">
        <v>66.82275957967363</v>
      </c>
      <c r="BW29" s="154">
        <v>4.4995131055749411</v>
      </c>
      <c r="BX29" s="154">
        <v>-0.46691619249220029</v>
      </c>
      <c r="BY29" s="154">
        <v>-4.2383080865737277E-2</v>
      </c>
      <c r="BZ29" s="148">
        <v>0.56733071397875867</v>
      </c>
      <c r="CA29" s="149">
        <v>-5.5357482750916565E-2</v>
      </c>
      <c r="CB29" s="160">
        <v>-1.7597083239541345E-2</v>
      </c>
    </row>
    <row r="30" spans="1:80" x14ac:dyDescent="0.25">
      <c r="A30" s="187" t="s">
        <v>982</v>
      </c>
      <c r="B30" s="142">
        <v>38258.866240000003</v>
      </c>
      <c r="C30" s="143">
        <v>26952.641479999966</v>
      </c>
      <c r="D30" s="144">
        <v>36663.056022799981</v>
      </c>
      <c r="E30" s="142">
        <v>39242.491059999993</v>
      </c>
      <c r="F30" s="143">
        <v>30213.585230000001</v>
      </c>
      <c r="G30" s="144">
        <v>40201.247759999998</v>
      </c>
      <c r="H30" s="145">
        <v>0.91198801195617374</v>
      </c>
      <c r="I30" s="146">
        <v>-6.2946687818718927E-2</v>
      </c>
      <c r="J30" s="147">
        <v>1.9917730497558295E-2</v>
      </c>
      <c r="K30" s="142">
        <v>24468.35369</v>
      </c>
      <c r="L30" s="143">
        <v>17988.31985</v>
      </c>
      <c r="M30" s="144">
        <v>24102.740469999997</v>
      </c>
      <c r="N30" s="148">
        <v>0.59955204907799109</v>
      </c>
      <c r="O30" s="149">
        <v>-2.3964782526531558E-2</v>
      </c>
      <c r="P30" s="150">
        <v>4.180142266387632E-3</v>
      </c>
      <c r="Q30" s="142">
        <v>6148.1934700000002</v>
      </c>
      <c r="R30" s="143">
        <v>4968.3472299999994</v>
      </c>
      <c r="S30" s="144">
        <v>6710.4062400000003</v>
      </c>
      <c r="T30" s="148">
        <v>0.16692034734993511</v>
      </c>
      <c r="U30" s="149">
        <v>1.0248502522355457E-2</v>
      </c>
      <c r="V30" s="150">
        <v>2.4795108130392929E-3</v>
      </c>
      <c r="W30" s="142">
        <v>6443.8834200000001</v>
      </c>
      <c r="X30" s="143">
        <v>5330.1695799999998</v>
      </c>
      <c r="Y30" s="144">
        <v>7086.1307000000006</v>
      </c>
      <c r="Z30" s="148">
        <v>0.17626643686046625</v>
      </c>
      <c r="AA30" s="149">
        <v>1.2059648607712525E-2</v>
      </c>
      <c r="AB30" s="150">
        <v>-1.4988511603025723E-4</v>
      </c>
      <c r="AC30" s="142">
        <v>11797.508029999997</v>
      </c>
      <c r="AD30" s="143">
        <v>13923.521319999996</v>
      </c>
      <c r="AE30" s="144">
        <v>13117.894659999998</v>
      </c>
      <c r="AF30" s="143">
        <v>1320.3866300000009</v>
      </c>
      <c r="AG30" s="144">
        <v>-805.62665999999808</v>
      </c>
      <c r="AH30" s="142">
        <v>3736.9802400000003</v>
      </c>
      <c r="AI30" s="143">
        <v>6103.8390099999997</v>
      </c>
      <c r="AJ30" s="144">
        <v>6452.4481900000001</v>
      </c>
      <c r="AK30" s="143">
        <v>2715.4679499999997</v>
      </c>
      <c r="AL30" s="144">
        <v>348.60918000000038</v>
      </c>
      <c r="AM30" s="148">
        <v>0.35779599637963228</v>
      </c>
      <c r="AN30" s="149">
        <v>4.9435890881639466E-2</v>
      </c>
      <c r="AO30" s="150">
        <v>-0.15879609090546204</v>
      </c>
      <c r="AP30" s="148">
        <v>0.17599319014725229</v>
      </c>
      <c r="AQ30" s="149">
        <v>7.8317001402982797E-2</v>
      </c>
      <c r="AR30" s="150">
        <v>-5.0472145895202547E-2</v>
      </c>
      <c r="AS30" s="149">
        <v>0.16050367960021747</v>
      </c>
      <c r="AT30" s="149">
        <v>6.5275773851667343E-2</v>
      </c>
      <c r="AU30" s="149">
        <v>-4.1519316463795142E-2</v>
      </c>
      <c r="AV30" s="142">
        <v>12675</v>
      </c>
      <c r="AW30" s="143">
        <v>10083</v>
      </c>
      <c r="AX30" s="144">
        <v>13629</v>
      </c>
      <c r="AY30" s="151">
        <v>236</v>
      </c>
      <c r="AZ30" s="152">
        <v>238</v>
      </c>
      <c r="BA30" s="144">
        <v>239</v>
      </c>
      <c r="BB30" s="151">
        <v>306</v>
      </c>
      <c r="BC30" s="152">
        <v>296</v>
      </c>
      <c r="BD30" s="144">
        <v>295</v>
      </c>
      <c r="BE30" s="155">
        <v>4.752092050209205</v>
      </c>
      <c r="BF30" s="154">
        <v>0.2764564569888659</v>
      </c>
      <c r="BG30" s="154">
        <v>4.480913704393874E-2</v>
      </c>
      <c r="BH30" s="155">
        <v>3.85</v>
      </c>
      <c r="BI30" s="154">
        <v>0.39820261437908488</v>
      </c>
      <c r="BJ30" s="156">
        <v>6.5090090090090591E-2</v>
      </c>
      <c r="BK30" s="143">
        <v>389</v>
      </c>
      <c r="BL30" s="143">
        <v>406</v>
      </c>
      <c r="BM30" s="144">
        <v>408</v>
      </c>
      <c r="BN30" s="142">
        <v>70700</v>
      </c>
      <c r="BO30" s="143">
        <v>49935</v>
      </c>
      <c r="BP30" s="144">
        <v>66976</v>
      </c>
      <c r="BQ30" s="157">
        <v>600.23363234591488</v>
      </c>
      <c r="BR30" s="157">
        <v>45.177181709422712</v>
      </c>
      <c r="BS30" s="157">
        <v>-4.8246480185589462</v>
      </c>
      <c r="BT30" s="158">
        <v>2949.6843319392469</v>
      </c>
      <c r="BU30" s="157">
        <v>-146.37018955976646</v>
      </c>
      <c r="BV30" s="159">
        <v>-46.803343355804373</v>
      </c>
      <c r="BW30" s="154">
        <v>4.9142270159219308</v>
      </c>
      <c r="BX30" s="154">
        <v>-0.6636822542950318</v>
      </c>
      <c r="BY30" s="154">
        <v>-3.8168104577920303E-2</v>
      </c>
      <c r="BZ30" s="148">
        <v>0.45098039215686275</v>
      </c>
      <c r="CA30" s="149">
        <v>-4.6959531074464544E-2</v>
      </c>
      <c r="CB30" s="160">
        <v>4.5800813694180098E-4</v>
      </c>
    </row>
    <row r="31" spans="1:80" x14ac:dyDescent="0.25">
      <c r="A31" s="187" t="s">
        <v>981</v>
      </c>
      <c r="B31" s="142">
        <v>34618.414729999997</v>
      </c>
      <c r="C31" s="143">
        <v>20970.313789999997</v>
      </c>
      <c r="D31" s="144">
        <v>28799.556620000021</v>
      </c>
      <c r="E31" s="142">
        <v>34525.302799999998</v>
      </c>
      <c r="F31" s="143">
        <v>21390.671449999994</v>
      </c>
      <c r="G31" s="144">
        <v>29781.552089999997</v>
      </c>
      <c r="H31" s="145">
        <v>0.96702671952649144</v>
      </c>
      <c r="I31" s="146">
        <v>-3.5670199036088146E-2</v>
      </c>
      <c r="J31" s="147">
        <v>-1.3321832832766223E-2</v>
      </c>
      <c r="K31" s="142">
        <v>20806.261629999997</v>
      </c>
      <c r="L31" s="143">
        <v>12917.1265</v>
      </c>
      <c r="M31" s="144">
        <v>18604.747389999997</v>
      </c>
      <c r="N31" s="148">
        <v>0.62470711176423444</v>
      </c>
      <c r="O31" s="149">
        <v>2.2069048007701708E-2</v>
      </c>
      <c r="P31" s="150">
        <v>2.0839835779309479E-2</v>
      </c>
      <c r="Q31" s="142">
        <v>3347.9169200000006</v>
      </c>
      <c r="R31" s="143">
        <v>3059.2791800000005</v>
      </c>
      <c r="S31" s="144">
        <v>3966.5493800000008</v>
      </c>
      <c r="T31" s="148">
        <v>0.13318813499085169</v>
      </c>
      <c r="U31" s="149">
        <v>3.6218184013332655E-2</v>
      </c>
      <c r="V31" s="150">
        <v>-9.8311800947437633E-3</v>
      </c>
      <c r="W31" s="142">
        <v>7018.9658500000005</v>
      </c>
      <c r="X31" s="143">
        <v>3910.9896600000002</v>
      </c>
      <c r="Y31" s="144">
        <v>5132.9299900000005</v>
      </c>
      <c r="Z31" s="148">
        <v>0.17235266901094545</v>
      </c>
      <c r="AA31" s="149">
        <v>-3.0946513929167696E-2</v>
      </c>
      <c r="AB31" s="150">
        <v>-1.048355794629674E-2</v>
      </c>
      <c r="AC31" s="142">
        <v>8982.0719499999996</v>
      </c>
      <c r="AD31" s="143">
        <v>7405.2661499999995</v>
      </c>
      <c r="AE31" s="144">
        <v>7905.5341600000002</v>
      </c>
      <c r="AF31" s="143">
        <v>-1076.5377899999994</v>
      </c>
      <c r="AG31" s="144">
        <v>500.26801000000069</v>
      </c>
      <c r="AH31" s="142">
        <v>0.29255000000000003</v>
      </c>
      <c r="AI31" s="143">
        <v>0.29255000000000003</v>
      </c>
      <c r="AJ31" s="144">
        <v>0</v>
      </c>
      <c r="AK31" s="143">
        <v>-0.29255000000000003</v>
      </c>
      <c r="AL31" s="144">
        <v>-0.29255000000000003</v>
      </c>
      <c r="AM31" s="148">
        <v>0.27450193988437849</v>
      </c>
      <c r="AN31" s="149">
        <v>1.5042573531123149E-2</v>
      </c>
      <c r="AO31" s="150">
        <v>-7.8628977666855782E-2</v>
      </c>
      <c r="AP31" s="148">
        <v>0</v>
      </c>
      <c r="AQ31" s="149">
        <v>-8.450704698111983E-6</v>
      </c>
      <c r="AR31" s="150">
        <v>-1.3950673458186726E-5</v>
      </c>
      <c r="AS31" s="149">
        <v>0</v>
      </c>
      <c r="AT31" s="149">
        <v>-8.4734955604791981E-6</v>
      </c>
      <c r="AU31" s="149">
        <v>-1.3676522529170075E-5</v>
      </c>
      <c r="AV31" s="142">
        <v>15236</v>
      </c>
      <c r="AW31" s="143">
        <v>11433</v>
      </c>
      <c r="AX31" s="144">
        <v>15522</v>
      </c>
      <c r="AY31" s="151">
        <v>142.31</v>
      </c>
      <c r="AZ31" s="152">
        <v>137.04000000000002</v>
      </c>
      <c r="BA31" s="144">
        <v>136.39000000000001</v>
      </c>
      <c r="BB31" s="151">
        <v>279.63</v>
      </c>
      <c r="BC31" s="152">
        <v>268.38</v>
      </c>
      <c r="BD31" s="144">
        <v>261.02000000000004</v>
      </c>
      <c r="BE31" s="155">
        <v>9.4838331255957176</v>
      </c>
      <c r="BF31" s="154">
        <v>0.56199582205649534</v>
      </c>
      <c r="BG31" s="154">
        <v>0.21403355369456989</v>
      </c>
      <c r="BH31" s="155">
        <v>4.9555589609991566</v>
      </c>
      <c r="BI31" s="154">
        <v>0.415035173613445</v>
      </c>
      <c r="BJ31" s="156">
        <v>0.22222065958573811</v>
      </c>
      <c r="BK31" s="143">
        <v>370</v>
      </c>
      <c r="BL31" s="143">
        <v>370</v>
      </c>
      <c r="BM31" s="144">
        <v>370</v>
      </c>
      <c r="BN31" s="142">
        <v>77465</v>
      </c>
      <c r="BO31" s="143">
        <v>53563</v>
      </c>
      <c r="BP31" s="144">
        <v>72658</v>
      </c>
      <c r="BQ31" s="157">
        <v>409.88675837485198</v>
      </c>
      <c r="BR31" s="157">
        <v>-35.802298618628924</v>
      </c>
      <c r="BS31" s="157">
        <v>10.531392730657387</v>
      </c>
      <c r="BT31" s="158">
        <v>1918.6671878623886</v>
      </c>
      <c r="BU31" s="157">
        <v>-347.36738814181194</v>
      </c>
      <c r="BV31" s="159">
        <v>47.708432505089831</v>
      </c>
      <c r="BW31" s="154">
        <v>4.680968947300606</v>
      </c>
      <c r="BX31" s="154">
        <v>-0.40337077441112967</v>
      </c>
      <c r="BY31" s="154">
        <v>-3.9781357047292687E-3</v>
      </c>
      <c r="BZ31" s="148">
        <v>0.53948618948618954</v>
      </c>
      <c r="CA31" s="149">
        <v>-3.411618000659089E-2</v>
      </c>
      <c r="CB31" s="160">
        <v>9.2119592119592753E-3</v>
      </c>
    </row>
    <row r="32" spans="1:80" x14ac:dyDescent="0.25">
      <c r="A32" s="187" t="s">
        <v>980</v>
      </c>
      <c r="B32" s="142">
        <v>16688.604299999999</v>
      </c>
      <c r="C32" s="143">
        <v>10850.2461</v>
      </c>
      <c r="D32" s="144">
        <v>14683.031079999999</v>
      </c>
      <c r="E32" s="142">
        <v>16667.177180000002</v>
      </c>
      <c r="F32" s="143">
        <v>11937.391939999998</v>
      </c>
      <c r="G32" s="144">
        <v>15734.412869999998</v>
      </c>
      <c r="H32" s="145">
        <v>0.93317947109392207</v>
      </c>
      <c r="I32" s="146">
        <v>-6.8106116727494337E-2</v>
      </c>
      <c r="J32" s="147">
        <v>2.4250104065029587E-2</v>
      </c>
      <c r="K32" s="142">
        <v>11590.319939999999</v>
      </c>
      <c r="L32" s="143">
        <v>8231.9971000000005</v>
      </c>
      <c r="M32" s="144">
        <v>10859.933519999999</v>
      </c>
      <c r="N32" s="148">
        <v>0.69020265387252422</v>
      </c>
      <c r="O32" s="149">
        <v>-5.195241933608763E-3</v>
      </c>
      <c r="P32" s="150">
        <v>6.05031429040781E-4</v>
      </c>
      <c r="Q32" s="142">
        <v>1522.99658</v>
      </c>
      <c r="R32" s="143">
        <v>1476.4660200000001</v>
      </c>
      <c r="S32" s="144">
        <v>2043.09447</v>
      </c>
      <c r="T32" s="148">
        <v>0.12984878983921058</v>
      </c>
      <c r="U32" s="149">
        <v>3.8471793989695066E-2</v>
      </c>
      <c r="V32" s="150">
        <v>6.1646528500718667E-3</v>
      </c>
      <c r="W32" s="142">
        <v>2563.3938700000003</v>
      </c>
      <c r="X32" s="143">
        <v>1567.6630299999999</v>
      </c>
      <c r="Y32" s="144">
        <v>1954.0586600000001</v>
      </c>
      <c r="Z32" s="148">
        <v>0.12419012238618093</v>
      </c>
      <c r="AA32" s="149">
        <v>-2.9608798829823091E-2</v>
      </c>
      <c r="AB32" s="150">
        <v>-7.133623862532773E-3</v>
      </c>
      <c r="AC32" s="142">
        <v>5606.9147200000007</v>
      </c>
      <c r="AD32" s="143">
        <v>5898.5390699999998</v>
      </c>
      <c r="AE32" s="144">
        <v>5548.8172799999993</v>
      </c>
      <c r="AF32" s="143">
        <v>-58.09744000000137</v>
      </c>
      <c r="AG32" s="144">
        <v>-349.72179000000051</v>
      </c>
      <c r="AH32" s="142">
        <v>0</v>
      </c>
      <c r="AI32" s="143">
        <v>975.36298999999997</v>
      </c>
      <c r="AJ32" s="144">
        <v>0</v>
      </c>
      <c r="AK32" s="143">
        <v>0</v>
      </c>
      <c r="AL32" s="144">
        <v>-975.36298999999997</v>
      </c>
      <c r="AM32" s="148">
        <v>0.37790679933642146</v>
      </c>
      <c r="AN32" s="149">
        <v>4.1934142833324861E-2</v>
      </c>
      <c r="AO32" s="150">
        <v>-0.16572502390858301</v>
      </c>
      <c r="AP32" s="148">
        <v>0</v>
      </c>
      <c r="AQ32" s="149">
        <v>0</v>
      </c>
      <c r="AR32" s="150">
        <v>-8.9893167492302306E-2</v>
      </c>
      <c r="AS32" s="149">
        <v>0</v>
      </c>
      <c r="AT32" s="149">
        <v>0</v>
      </c>
      <c r="AU32" s="149">
        <v>-8.1706539829000557E-2</v>
      </c>
      <c r="AV32" s="142">
        <v>9906</v>
      </c>
      <c r="AW32" s="143">
        <v>7457</v>
      </c>
      <c r="AX32" s="144">
        <v>10072</v>
      </c>
      <c r="AY32" s="151">
        <v>83.14</v>
      </c>
      <c r="AZ32" s="152">
        <v>81.75</v>
      </c>
      <c r="BA32" s="144">
        <v>82.25</v>
      </c>
      <c r="BB32" s="151">
        <v>180</v>
      </c>
      <c r="BC32" s="152">
        <v>176</v>
      </c>
      <c r="BD32" s="144">
        <v>174</v>
      </c>
      <c r="BE32" s="155">
        <v>10.204660587639312</v>
      </c>
      <c r="BF32" s="154">
        <v>0.27562522559937896</v>
      </c>
      <c r="BG32" s="154">
        <v>6.9424434054534245E-2</v>
      </c>
      <c r="BH32" s="155">
        <v>4.8237547892720309</v>
      </c>
      <c r="BI32" s="154">
        <v>0.23764367816091969</v>
      </c>
      <c r="BJ32" s="156">
        <v>0.11605276907001105</v>
      </c>
      <c r="BK32" s="143">
        <v>270</v>
      </c>
      <c r="BL32" s="143">
        <v>270</v>
      </c>
      <c r="BM32" s="144">
        <v>270</v>
      </c>
      <c r="BN32" s="142">
        <v>47044</v>
      </c>
      <c r="BO32" s="143">
        <v>33875</v>
      </c>
      <c r="BP32" s="144">
        <v>45284</v>
      </c>
      <c r="BQ32" s="157">
        <v>347.46075589612224</v>
      </c>
      <c r="BR32" s="157">
        <v>-6.8283602504639589</v>
      </c>
      <c r="BS32" s="157">
        <v>-4.9345781260179251</v>
      </c>
      <c r="BT32" s="158">
        <v>1562.1934938443208</v>
      </c>
      <c r="BU32" s="157">
        <v>-120.34003936787394</v>
      </c>
      <c r="BV32" s="159">
        <v>-38.636858844427707</v>
      </c>
      <c r="BW32" s="154">
        <v>4.4960285941223193</v>
      </c>
      <c r="BX32" s="154">
        <v>-0.25301239113913887</v>
      </c>
      <c r="BY32" s="154">
        <v>-4.6682952075883577E-2</v>
      </c>
      <c r="BZ32" s="148">
        <v>0.46076516076516078</v>
      </c>
      <c r="CA32" s="149">
        <v>-1.6596584541789972E-2</v>
      </c>
      <c r="CB32" s="160">
        <v>1.1938678605345476E-3</v>
      </c>
    </row>
    <row r="33" spans="1:80" x14ac:dyDescent="0.25">
      <c r="A33" s="187" t="s">
        <v>979</v>
      </c>
      <c r="B33" s="142">
        <v>25671.271129999994</v>
      </c>
      <c r="C33" s="143">
        <v>16041.8001</v>
      </c>
      <c r="D33" s="144">
        <v>22163.645729999997</v>
      </c>
      <c r="E33" s="142">
        <v>25881.284</v>
      </c>
      <c r="F33" s="143">
        <v>16654.401999999998</v>
      </c>
      <c r="G33" s="144">
        <v>23194.491999999998</v>
      </c>
      <c r="H33" s="145">
        <v>0.95555641960168813</v>
      </c>
      <c r="I33" s="146">
        <v>-3.6329111657116275E-2</v>
      </c>
      <c r="J33" s="147">
        <v>-7.6603983903359429E-3</v>
      </c>
      <c r="K33" s="142">
        <v>17300.179</v>
      </c>
      <c r="L33" s="143">
        <v>11044.761</v>
      </c>
      <c r="M33" s="144">
        <v>15587.099</v>
      </c>
      <c r="N33" s="148">
        <v>0.67201726168436893</v>
      </c>
      <c r="O33" s="149">
        <v>3.5736481449478719E-3</v>
      </c>
      <c r="P33" s="150">
        <v>8.8435854394937063E-3</v>
      </c>
      <c r="Q33" s="142">
        <v>2603.973</v>
      </c>
      <c r="R33" s="143">
        <v>3053.5569999999998</v>
      </c>
      <c r="S33" s="144">
        <v>4192.5550000000003</v>
      </c>
      <c r="T33" s="148">
        <v>0.18075649167052249</v>
      </c>
      <c r="U33" s="149">
        <v>8.01442886592654E-2</v>
      </c>
      <c r="V33" s="150">
        <v>-2.5918507076667652E-3</v>
      </c>
      <c r="W33" s="142">
        <v>3207.8530000000001</v>
      </c>
      <c r="X33" s="143">
        <v>1458.1110000000001</v>
      </c>
      <c r="Y33" s="144">
        <v>1901.049</v>
      </c>
      <c r="Z33" s="148">
        <v>8.1961225966923526E-2</v>
      </c>
      <c r="AA33" s="149">
        <v>-4.1983667957195547E-2</v>
      </c>
      <c r="AB33" s="150">
        <v>-5.5898611270472076E-3</v>
      </c>
      <c r="AC33" s="142">
        <v>18734.054</v>
      </c>
      <c r="AD33" s="143">
        <v>17099.885899999997</v>
      </c>
      <c r="AE33" s="144">
        <v>18038.387999999999</v>
      </c>
      <c r="AF33" s="143">
        <v>-695.66600000000108</v>
      </c>
      <c r="AG33" s="144">
        <v>938.50210000000152</v>
      </c>
      <c r="AH33" s="142">
        <v>7045.6229999999996</v>
      </c>
      <c r="AI33" s="143">
        <v>9686.4140000000007</v>
      </c>
      <c r="AJ33" s="144">
        <v>9197.0560000000005</v>
      </c>
      <c r="AK33" s="143">
        <v>2151.4330000000009</v>
      </c>
      <c r="AL33" s="144">
        <v>-489.35800000000017</v>
      </c>
      <c r="AM33" s="148">
        <v>0.81387278156967735</v>
      </c>
      <c r="AN33" s="149">
        <v>8.4105490143777328E-2</v>
      </c>
      <c r="AO33" s="150">
        <v>-0.25208526512110496</v>
      </c>
      <c r="AP33" s="148">
        <v>0.41496133407109831</v>
      </c>
      <c r="AQ33" s="149">
        <v>0.14050577772872713</v>
      </c>
      <c r="AR33" s="150">
        <v>-0.18886204856786132</v>
      </c>
      <c r="AS33" s="149">
        <v>0.3965189666581187</v>
      </c>
      <c r="AT33" s="149">
        <v>0.12429047134853516</v>
      </c>
      <c r="AU33" s="149">
        <v>-0.18509387059656035</v>
      </c>
      <c r="AV33" s="142">
        <v>13599</v>
      </c>
      <c r="AW33" s="143">
        <v>11048</v>
      </c>
      <c r="AX33" s="144">
        <v>14585</v>
      </c>
      <c r="AY33" s="151">
        <v>120</v>
      </c>
      <c r="AZ33" s="152">
        <v>122</v>
      </c>
      <c r="BA33" s="144">
        <v>123</v>
      </c>
      <c r="BB33" s="151">
        <v>265</v>
      </c>
      <c r="BC33" s="152">
        <v>272</v>
      </c>
      <c r="BD33" s="144">
        <v>270</v>
      </c>
      <c r="BE33" s="155">
        <v>9.8814363143631443</v>
      </c>
      <c r="BF33" s="154">
        <v>0.43768631436314465</v>
      </c>
      <c r="BG33" s="154">
        <v>-0.18049446887911458</v>
      </c>
      <c r="BH33" s="155">
        <v>4.5015432098765435</v>
      </c>
      <c r="BI33" s="154">
        <v>0.22512811553692114</v>
      </c>
      <c r="BJ33" s="156">
        <v>-1.1528685548293005E-2</v>
      </c>
      <c r="BK33" s="143">
        <v>304</v>
      </c>
      <c r="BL33" s="143">
        <v>301</v>
      </c>
      <c r="BM33" s="144">
        <v>300</v>
      </c>
      <c r="BN33" s="142">
        <v>60070</v>
      </c>
      <c r="BO33" s="143">
        <v>47723</v>
      </c>
      <c r="BP33" s="144">
        <v>63247</v>
      </c>
      <c r="BQ33" s="157">
        <v>366.72873021645296</v>
      </c>
      <c r="BR33" s="157">
        <v>-64.123342365534711</v>
      </c>
      <c r="BS33" s="157">
        <v>17.748112904045968</v>
      </c>
      <c r="BT33" s="158">
        <v>1590.2977031196435</v>
      </c>
      <c r="BU33" s="157">
        <v>-312.87782449268093</v>
      </c>
      <c r="BV33" s="159">
        <v>82.839158586696612</v>
      </c>
      <c r="BW33" s="154">
        <v>4.336441549537196</v>
      </c>
      <c r="BX33" s="154">
        <v>-8.0795011974680087E-2</v>
      </c>
      <c r="BY33" s="154">
        <v>1.6836191101280207E-2</v>
      </c>
      <c r="BZ33" s="148">
        <v>0.57918498168498167</v>
      </c>
      <c r="CA33" s="149">
        <v>3.7818723573950663E-2</v>
      </c>
      <c r="CB33" s="160">
        <v>-1.5775558881870877E-3</v>
      </c>
    </row>
    <row r="34" spans="1:80" x14ac:dyDescent="0.25">
      <c r="A34" s="187" t="s">
        <v>978</v>
      </c>
      <c r="B34" s="142">
        <v>30215.679999999993</v>
      </c>
      <c r="C34" s="143">
        <v>21748.303999999996</v>
      </c>
      <c r="D34" s="144">
        <v>29172.624000000007</v>
      </c>
      <c r="E34" s="142">
        <v>30172.745999999999</v>
      </c>
      <c r="F34" s="143">
        <v>22031.724999999999</v>
      </c>
      <c r="G34" s="144">
        <v>29010.45</v>
      </c>
      <c r="H34" s="145">
        <v>1.0055901924995996</v>
      </c>
      <c r="I34" s="146">
        <v>4.16725273800167E-3</v>
      </c>
      <c r="J34" s="147">
        <v>1.8454414434105448E-2</v>
      </c>
      <c r="K34" s="142">
        <v>16460.241999999998</v>
      </c>
      <c r="L34" s="143">
        <v>10836.397999999999</v>
      </c>
      <c r="M34" s="144">
        <v>14662.563</v>
      </c>
      <c r="N34" s="148">
        <v>0.50542349394787045</v>
      </c>
      <c r="O34" s="149">
        <v>-4.0109948715916222E-2</v>
      </c>
      <c r="P34" s="150">
        <v>1.3569224706583172E-2</v>
      </c>
      <c r="Q34" s="142">
        <v>2178.46</v>
      </c>
      <c r="R34" s="143">
        <v>1904.4159999999999</v>
      </c>
      <c r="S34" s="144">
        <v>2595.2469999999998</v>
      </c>
      <c r="T34" s="148">
        <v>8.9459039759810677E-2</v>
      </c>
      <c r="U34" s="149">
        <v>1.725944612653646E-2</v>
      </c>
      <c r="V34" s="150">
        <v>3.019326119594129E-3</v>
      </c>
      <c r="W34" s="142">
        <v>10151.503000000001</v>
      </c>
      <c r="X34" s="143">
        <v>8360.2479999999996</v>
      </c>
      <c r="Y34" s="144">
        <v>10828.605</v>
      </c>
      <c r="Z34" s="148">
        <v>0.37326566806099182</v>
      </c>
      <c r="AA34" s="149">
        <v>3.6819558714497436E-2</v>
      </c>
      <c r="AB34" s="150">
        <v>-6.1984002314364739E-3</v>
      </c>
      <c r="AC34" s="142">
        <v>3699.4459999999999</v>
      </c>
      <c r="AD34" s="143">
        <v>3347.7719999999999</v>
      </c>
      <c r="AE34" s="144">
        <v>3953.06</v>
      </c>
      <c r="AF34" s="143">
        <v>253.61400000000003</v>
      </c>
      <c r="AG34" s="144">
        <v>605.28800000000001</v>
      </c>
      <c r="AH34" s="142">
        <v>0</v>
      </c>
      <c r="AI34" s="143">
        <v>0</v>
      </c>
      <c r="AJ34" s="144">
        <v>0</v>
      </c>
      <c r="AK34" s="143">
        <v>0</v>
      </c>
      <c r="AL34" s="144">
        <v>0</v>
      </c>
      <c r="AM34" s="148">
        <v>0.13550580845932814</v>
      </c>
      <c r="AN34" s="149">
        <v>1.3071165254210773E-2</v>
      </c>
      <c r="AO34" s="150">
        <v>-1.8426746465414534E-2</v>
      </c>
      <c r="AP34" s="148">
        <v>0</v>
      </c>
      <c r="AQ34" s="149">
        <v>0</v>
      </c>
      <c r="AR34" s="150">
        <v>0</v>
      </c>
      <c r="AS34" s="149">
        <v>0</v>
      </c>
      <c r="AT34" s="149">
        <v>0</v>
      </c>
      <c r="AU34" s="149">
        <v>0</v>
      </c>
      <c r="AV34" s="142">
        <v>13363</v>
      </c>
      <c r="AW34" s="143">
        <v>6677</v>
      </c>
      <c r="AX34" s="144">
        <v>13451</v>
      </c>
      <c r="AY34" s="151">
        <v>106.78</v>
      </c>
      <c r="AZ34" s="152">
        <v>108.08000000000001</v>
      </c>
      <c r="BA34" s="144">
        <v>108.95</v>
      </c>
      <c r="BB34" s="151">
        <v>214.32000000000002</v>
      </c>
      <c r="BC34" s="152">
        <v>199.98</v>
      </c>
      <c r="BD34" s="144">
        <v>198.27</v>
      </c>
      <c r="BE34" s="155">
        <v>10.288358574269543</v>
      </c>
      <c r="BF34" s="154">
        <v>-0.14040461484202638</v>
      </c>
      <c r="BG34" s="154">
        <v>3.4241016452457753</v>
      </c>
      <c r="BH34" s="155">
        <v>5.653485987121937</v>
      </c>
      <c r="BI34" s="154">
        <v>0.45759510744046406</v>
      </c>
      <c r="BJ34" s="156">
        <v>1.9436705611348937</v>
      </c>
      <c r="BK34" s="143">
        <v>303</v>
      </c>
      <c r="BL34" s="143">
        <v>303</v>
      </c>
      <c r="BM34" s="144">
        <v>303</v>
      </c>
      <c r="BN34" s="142">
        <v>63940</v>
      </c>
      <c r="BO34" s="143">
        <v>44359</v>
      </c>
      <c r="BP34" s="144">
        <v>58560</v>
      </c>
      <c r="BQ34" s="157">
        <v>495.39702868852459</v>
      </c>
      <c r="BR34" s="157">
        <v>23.505474106103577</v>
      </c>
      <c r="BS34" s="157">
        <v>-1.2716293064707997</v>
      </c>
      <c r="BT34" s="158">
        <v>2156.750427477511</v>
      </c>
      <c r="BU34" s="157">
        <v>-101.1816237086</v>
      </c>
      <c r="BV34" s="159">
        <v>-1142.893873855423</v>
      </c>
      <c r="BW34" s="154">
        <v>4.3535796595048692</v>
      </c>
      <c r="BX34" s="154">
        <v>-0.43127404101148148</v>
      </c>
      <c r="BY34" s="154">
        <v>-2.2899728341299967</v>
      </c>
      <c r="BZ34" s="148">
        <v>0.53095419432053093</v>
      </c>
      <c r="CA34" s="149">
        <v>-4.7191291460923934E-2</v>
      </c>
      <c r="CB34" s="160">
        <v>-5.3071241190052465E-3</v>
      </c>
    </row>
    <row r="35" spans="1:80" x14ac:dyDescent="0.25">
      <c r="A35" s="187" t="s">
        <v>977</v>
      </c>
      <c r="B35" s="142">
        <v>28840.852000000014</v>
      </c>
      <c r="C35" s="143">
        <v>20038.623049999991</v>
      </c>
      <c r="D35" s="144">
        <v>27401.877939999995</v>
      </c>
      <c r="E35" s="142">
        <v>28775.494999999999</v>
      </c>
      <c r="F35" s="143">
        <v>20221.778780000001</v>
      </c>
      <c r="G35" s="144">
        <v>27394.035509999998</v>
      </c>
      <c r="H35" s="145">
        <v>1.0002862823915495</v>
      </c>
      <c r="I35" s="146">
        <v>-1.9849904397264417E-3</v>
      </c>
      <c r="J35" s="147">
        <v>9.343632488819642E-3</v>
      </c>
      <c r="K35" s="142">
        <v>18281.256000000001</v>
      </c>
      <c r="L35" s="143">
        <v>12451.894</v>
      </c>
      <c r="M35" s="144">
        <v>16749.555509999998</v>
      </c>
      <c r="N35" s="148">
        <v>0.61143074388896412</v>
      </c>
      <c r="O35" s="149">
        <v>-2.3875651361578099E-2</v>
      </c>
      <c r="P35" s="150">
        <v>-4.3357589231094451E-3</v>
      </c>
      <c r="Q35" s="142">
        <v>3864.4769999999999</v>
      </c>
      <c r="R35" s="143">
        <v>3583.5727800000004</v>
      </c>
      <c r="S35" s="144">
        <v>4938.5110000000004</v>
      </c>
      <c r="T35" s="148">
        <v>0.18027687078806742</v>
      </c>
      <c r="U35" s="149">
        <v>4.5979372169885541E-2</v>
      </c>
      <c r="V35" s="150">
        <v>3.0633418009799462E-3</v>
      </c>
      <c r="W35" s="142">
        <v>5845.0780000000004</v>
      </c>
      <c r="X35" s="143">
        <v>3578.4589999999998</v>
      </c>
      <c r="Y35" s="144">
        <v>4874.4139999999998</v>
      </c>
      <c r="Z35" s="148">
        <v>0.17793705488264516</v>
      </c>
      <c r="AA35" s="149">
        <v>-2.5189876556761887E-2</v>
      </c>
      <c r="AB35" s="150">
        <v>9.7641067170103901E-4</v>
      </c>
      <c r="AC35" s="142">
        <v>2227.748</v>
      </c>
      <c r="AD35" s="143">
        <v>2036.396</v>
      </c>
      <c r="AE35" s="144">
        <v>1932.78421</v>
      </c>
      <c r="AF35" s="143">
        <v>-294.96379000000002</v>
      </c>
      <c r="AG35" s="144">
        <v>-103.61178999999993</v>
      </c>
      <c r="AH35" s="142">
        <v>0</v>
      </c>
      <c r="AI35" s="143">
        <v>0</v>
      </c>
      <c r="AJ35" s="144">
        <v>0</v>
      </c>
      <c r="AK35" s="143">
        <v>0</v>
      </c>
      <c r="AL35" s="144">
        <v>0</v>
      </c>
      <c r="AM35" s="148">
        <v>7.0534735401423382E-2</v>
      </c>
      <c r="AN35" s="149">
        <v>-6.7080589515312039E-3</v>
      </c>
      <c r="AO35" s="150">
        <v>-3.1088814027039016E-2</v>
      </c>
      <c r="AP35" s="148">
        <v>0</v>
      </c>
      <c r="AQ35" s="149">
        <v>0</v>
      </c>
      <c r="AR35" s="150">
        <v>0</v>
      </c>
      <c r="AS35" s="149">
        <v>0</v>
      </c>
      <c r="AT35" s="149">
        <v>0</v>
      </c>
      <c r="AU35" s="149">
        <v>0</v>
      </c>
      <c r="AV35" s="142">
        <v>10746</v>
      </c>
      <c r="AW35" s="143">
        <v>10624</v>
      </c>
      <c r="AX35" s="144">
        <v>14207</v>
      </c>
      <c r="AY35" s="151">
        <v>123</v>
      </c>
      <c r="AZ35" s="152">
        <v>120</v>
      </c>
      <c r="BA35" s="144">
        <v>122</v>
      </c>
      <c r="BB35" s="151">
        <v>179.5</v>
      </c>
      <c r="BC35" s="152">
        <v>175</v>
      </c>
      <c r="BD35" s="144">
        <v>177.5</v>
      </c>
      <c r="BE35" s="155">
        <v>9.7042349726775949</v>
      </c>
      <c r="BF35" s="154">
        <v>2.4237471677995464</v>
      </c>
      <c r="BG35" s="154">
        <v>-0.13280206435944208</v>
      </c>
      <c r="BH35" s="155">
        <v>6.6699530516431933</v>
      </c>
      <c r="BI35" s="154">
        <v>1.6810951129245302</v>
      </c>
      <c r="BJ35" s="156">
        <v>-7.5443773753632648E-2</v>
      </c>
      <c r="BK35" s="143">
        <v>334</v>
      </c>
      <c r="BL35" s="143">
        <v>331</v>
      </c>
      <c r="BM35" s="144">
        <v>332</v>
      </c>
      <c r="BN35" s="142">
        <v>71087</v>
      </c>
      <c r="BO35" s="143">
        <v>48824</v>
      </c>
      <c r="BP35" s="144">
        <v>65389</v>
      </c>
      <c r="BQ35" s="157">
        <v>418.93950832708862</v>
      </c>
      <c r="BR35" s="157">
        <v>14.146859882225272</v>
      </c>
      <c r="BS35" s="157">
        <v>4.7624892381159611</v>
      </c>
      <c r="BT35" s="158">
        <v>1928.2069057506862</v>
      </c>
      <c r="BU35" s="157">
        <v>-749.57971252588163</v>
      </c>
      <c r="BV35" s="159">
        <v>24.801523597071764</v>
      </c>
      <c r="BW35" s="154">
        <v>4.6025902724009295</v>
      </c>
      <c r="BX35" s="154">
        <v>-2.0126153855182958</v>
      </c>
      <c r="BY35" s="154">
        <v>6.9577422804476541E-3</v>
      </c>
      <c r="BZ35" s="148">
        <v>0.5410846683437045</v>
      </c>
      <c r="CA35" s="149">
        <v>-4.2025823002370455E-2</v>
      </c>
      <c r="CB35" s="160">
        <v>7.7502833617937306E-4</v>
      </c>
    </row>
    <row r="36" spans="1:80" x14ac:dyDescent="0.25">
      <c r="A36" s="188" t="s">
        <v>976</v>
      </c>
      <c r="B36" s="122">
        <v>30949.868139999999</v>
      </c>
      <c r="C36" s="123">
        <v>21033.018</v>
      </c>
      <c r="D36" s="124">
        <v>29064.989551000013</v>
      </c>
      <c r="E36" s="122">
        <v>29928.127619999999</v>
      </c>
      <c r="F36" s="123">
        <v>20979.142</v>
      </c>
      <c r="G36" s="124">
        <v>28921.524549999998</v>
      </c>
      <c r="H36" s="125">
        <v>1.0049604923402979</v>
      </c>
      <c r="I36" s="126">
        <v>-2.9179315300631892E-2</v>
      </c>
      <c r="J36" s="127">
        <v>2.3924178213303726E-3</v>
      </c>
      <c r="K36" s="122">
        <v>17884.384699999999</v>
      </c>
      <c r="L36" s="123">
        <v>12893.295000000002</v>
      </c>
      <c r="M36" s="124">
        <v>17406.287110000001</v>
      </c>
      <c r="N36" s="128">
        <v>0.60184542069722957</v>
      </c>
      <c r="O36" s="129">
        <v>4.2676194034244608E-3</v>
      </c>
      <c r="P36" s="130">
        <v>-1.2731429013783546E-2</v>
      </c>
      <c r="Q36" s="122">
        <v>3325.1755099999996</v>
      </c>
      <c r="R36" s="123">
        <v>2254.9830000000002</v>
      </c>
      <c r="S36" s="124">
        <v>3355.1467300000004</v>
      </c>
      <c r="T36" s="128">
        <v>0.11600864000787955</v>
      </c>
      <c r="U36" s="129">
        <v>4.9032761100761962E-3</v>
      </c>
      <c r="V36" s="130">
        <v>8.521737063993659E-3</v>
      </c>
      <c r="W36" s="122">
        <v>3946.3322899999998</v>
      </c>
      <c r="X36" s="123">
        <v>2565.143</v>
      </c>
      <c r="Y36" s="124">
        <v>3432.8276999999998</v>
      </c>
      <c r="Z36" s="128">
        <v>0.11869456238606205</v>
      </c>
      <c r="AA36" s="129">
        <v>-1.3165751099195683E-2</v>
      </c>
      <c r="AB36" s="130">
        <v>-3.5765486059890078E-3</v>
      </c>
      <c r="AC36" s="122">
        <v>5554.1470699999991</v>
      </c>
      <c r="AD36" s="123">
        <v>4264.5969699999996</v>
      </c>
      <c r="AE36" s="124">
        <v>3988.0636600000003</v>
      </c>
      <c r="AF36" s="123">
        <v>-1566.0834099999988</v>
      </c>
      <c r="AG36" s="124">
        <v>-276.53330999999935</v>
      </c>
      <c r="AH36" s="122">
        <v>343.24</v>
      </c>
      <c r="AI36" s="123">
        <v>304.83699999999999</v>
      </c>
      <c r="AJ36" s="124">
        <v>0</v>
      </c>
      <c r="AK36" s="123">
        <v>-343.24</v>
      </c>
      <c r="AL36" s="124">
        <v>-304.83699999999999</v>
      </c>
      <c r="AM36" s="128">
        <v>0.13721194198271391</v>
      </c>
      <c r="AN36" s="129">
        <v>-4.224430141309396E-2</v>
      </c>
      <c r="AO36" s="130">
        <v>-6.5545311874055462E-2</v>
      </c>
      <c r="AP36" s="128">
        <v>0</v>
      </c>
      <c r="AQ36" s="129">
        <v>-1.1090192644678584E-2</v>
      </c>
      <c r="AR36" s="130">
        <v>-1.4493260073280971E-2</v>
      </c>
      <c r="AS36" s="129">
        <v>0</v>
      </c>
      <c r="AT36" s="129">
        <v>-1.1468809688268765E-2</v>
      </c>
      <c r="AU36" s="129">
        <v>-1.4530479845171933E-2</v>
      </c>
      <c r="AV36" s="122">
        <v>13799</v>
      </c>
      <c r="AW36" s="123">
        <v>11371</v>
      </c>
      <c r="AX36" s="124">
        <v>15261</v>
      </c>
      <c r="AY36" s="131">
        <v>127.52</v>
      </c>
      <c r="AZ36" s="132">
        <v>125.57000000000001</v>
      </c>
      <c r="BA36" s="124">
        <v>124.67000000000002</v>
      </c>
      <c r="BB36" s="131">
        <v>236.69</v>
      </c>
      <c r="BC36" s="132">
        <v>239.51</v>
      </c>
      <c r="BD36" s="124">
        <v>236.22</v>
      </c>
      <c r="BE36" s="135">
        <v>10.200930456404908</v>
      </c>
      <c r="BF36" s="134">
        <v>1.1833907240753394</v>
      </c>
      <c r="BG36" s="134">
        <v>0.13925613575153406</v>
      </c>
      <c r="BH36" s="135">
        <v>5.3837524341715346</v>
      </c>
      <c r="BI36" s="134">
        <v>0.52542860694323323</v>
      </c>
      <c r="BJ36" s="136">
        <v>0.10863054178940246</v>
      </c>
      <c r="BK36" s="123">
        <v>339.91666666666674</v>
      </c>
      <c r="BL36" s="123">
        <v>340.10000000000008</v>
      </c>
      <c r="BM36" s="124">
        <v>340.3</v>
      </c>
      <c r="BN36" s="122">
        <v>77577</v>
      </c>
      <c r="BO36" s="123">
        <v>57090</v>
      </c>
      <c r="BP36" s="124">
        <v>76834</v>
      </c>
      <c r="BQ36" s="137">
        <v>376.41570854048985</v>
      </c>
      <c r="BR36" s="137">
        <v>-9.3703829557010749</v>
      </c>
      <c r="BS36" s="137">
        <v>8.9408092586541557</v>
      </c>
      <c r="BT36" s="138">
        <v>1895.1264366686323</v>
      </c>
      <c r="BU36" s="137">
        <v>-273.73562724904286</v>
      </c>
      <c r="BV36" s="139">
        <v>50.157480552195693</v>
      </c>
      <c r="BW36" s="134">
        <v>5.0346635213944042</v>
      </c>
      <c r="BX36" s="134">
        <v>-0.58726560390453031</v>
      </c>
      <c r="BY36" s="134">
        <v>1.3996913356412399E-2</v>
      </c>
      <c r="BZ36" s="128">
        <v>0.62028333112670453</v>
      </c>
      <c r="CA36" s="129">
        <v>-4.9867626042997548E-3</v>
      </c>
      <c r="CB36" s="140">
        <v>5.4027691717527526E-3</v>
      </c>
    </row>
    <row r="37" spans="1:80" x14ac:dyDescent="0.25">
      <c r="A37" s="187" t="s">
        <v>975</v>
      </c>
      <c r="B37" s="142">
        <v>18166.194100000001</v>
      </c>
      <c r="C37" s="143">
        <v>10671.365829999995</v>
      </c>
      <c r="D37" s="144">
        <v>14303.389999999998</v>
      </c>
      <c r="E37" s="142">
        <v>17299.6361</v>
      </c>
      <c r="F37" s="143">
        <v>10771.877829999999</v>
      </c>
      <c r="G37" s="144">
        <v>14669.928</v>
      </c>
      <c r="H37" s="145">
        <v>0.97501432863201498</v>
      </c>
      <c r="I37" s="146">
        <v>-7.5076782822057764E-2</v>
      </c>
      <c r="J37" s="147">
        <v>-1.5654707761985409E-2</v>
      </c>
      <c r="K37" s="142">
        <v>11503.342000000001</v>
      </c>
      <c r="L37" s="143">
        <v>6889.69</v>
      </c>
      <c r="M37" s="144">
        <v>9377.7350000000006</v>
      </c>
      <c r="N37" s="148">
        <v>0.63924887702243671</v>
      </c>
      <c r="O37" s="149">
        <v>-2.5698173511186972E-2</v>
      </c>
      <c r="P37" s="150">
        <v>-3.5083889821818648E-4</v>
      </c>
      <c r="Q37" s="142">
        <v>1404.421</v>
      </c>
      <c r="R37" s="143">
        <v>1342.789</v>
      </c>
      <c r="S37" s="144">
        <v>1950.626</v>
      </c>
      <c r="T37" s="148">
        <v>0.13296766010030861</v>
      </c>
      <c r="U37" s="149">
        <v>5.1785547836109017E-2</v>
      </c>
      <c r="V37" s="150">
        <v>8.3107505816829158E-3</v>
      </c>
      <c r="W37" s="142">
        <v>3097.3290000000002</v>
      </c>
      <c r="X37" s="143">
        <v>1355.2660000000001</v>
      </c>
      <c r="Y37" s="144">
        <v>1694.72</v>
      </c>
      <c r="Z37" s="148">
        <v>0.11552340270518029</v>
      </c>
      <c r="AA37" s="149">
        <v>-6.3516721728419809E-2</v>
      </c>
      <c r="AB37" s="150">
        <v>-1.029180067797951E-2</v>
      </c>
      <c r="AC37" s="142">
        <v>1847.24</v>
      </c>
      <c r="AD37" s="143">
        <v>1313.44</v>
      </c>
      <c r="AE37" s="144">
        <v>1889.569</v>
      </c>
      <c r="AF37" s="143">
        <v>42.328999999999951</v>
      </c>
      <c r="AG37" s="144">
        <v>576.12899999999991</v>
      </c>
      <c r="AH37" s="142">
        <v>0</v>
      </c>
      <c r="AI37" s="143">
        <v>0</v>
      </c>
      <c r="AJ37" s="144">
        <v>0</v>
      </c>
      <c r="AK37" s="143">
        <v>0</v>
      </c>
      <c r="AL37" s="144">
        <v>0</v>
      </c>
      <c r="AM37" s="148">
        <v>0.13210637478248166</v>
      </c>
      <c r="AN37" s="149">
        <v>3.0420793871508131E-2</v>
      </c>
      <c r="AO37" s="150">
        <v>9.0255975957810319E-3</v>
      </c>
      <c r="AP37" s="148">
        <v>0</v>
      </c>
      <c r="AQ37" s="149">
        <v>0</v>
      </c>
      <c r="AR37" s="150">
        <v>0</v>
      </c>
      <c r="AS37" s="149">
        <v>0</v>
      </c>
      <c r="AT37" s="149">
        <v>0</v>
      </c>
      <c r="AU37" s="149">
        <v>0</v>
      </c>
      <c r="AV37" s="142">
        <v>6891</v>
      </c>
      <c r="AW37" s="143">
        <v>6629</v>
      </c>
      <c r="AX37" s="144">
        <v>8859</v>
      </c>
      <c r="AY37" s="151">
        <v>80</v>
      </c>
      <c r="AZ37" s="152">
        <v>80</v>
      </c>
      <c r="BA37" s="144">
        <v>80</v>
      </c>
      <c r="BB37" s="151">
        <v>144</v>
      </c>
      <c r="BC37" s="152">
        <v>140</v>
      </c>
      <c r="BD37" s="144">
        <v>138</v>
      </c>
      <c r="BE37" s="155">
        <v>9.2281250000000004</v>
      </c>
      <c r="BF37" s="154">
        <v>2.0499999999999998</v>
      </c>
      <c r="BG37" s="154">
        <v>2.1180555555556424E-2</v>
      </c>
      <c r="BH37" s="155">
        <v>5.3496376811594208</v>
      </c>
      <c r="BI37" s="154">
        <v>1.361790458937199</v>
      </c>
      <c r="BJ37" s="156">
        <v>8.8526570048309772E-2</v>
      </c>
      <c r="BK37" s="143">
        <v>300</v>
      </c>
      <c r="BL37" s="143">
        <v>298</v>
      </c>
      <c r="BM37" s="144">
        <v>298</v>
      </c>
      <c r="BN37" s="142">
        <v>48664</v>
      </c>
      <c r="BO37" s="143">
        <v>34118</v>
      </c>
      <c r="BP37" s="144">
        <v>45807</v>
      </c>
      <c r="BQ37" s="157">
        <v>320.25515750867771</v>
      </c>
      <c r="BR37" s="157">
        <v>-35.236296132617724</v>
      </c>
      <c r="BS37" s="157">
        <v>4.5309699830314116</v>
      </c>
      <c r="BT37" s="158">
        <v>1655.9349813748729</v>
      </c>
      <c r="BU37" s="157">
        <v>-854.5331799950302</v>
      </c>
      <c r="BV37" s="159">
        <v>30.97226754171561</v>
      </c>
      <c r="BW37" s="154">
        <v>5.1706738909583478</v>
      </c>
      <c r="BX37" s="154">
        <v>-1.891290990771445</v>
      </c>
      <c r="BY37" s="154">
        <v>2.3894587896045927E-2</v>
      </c>
      <c r="BZ37" s="148">
        <v>0.42229331071612952</v>
      </c>
      <c r="CA37" s="149">
        <v>-2.2126780608071384E-2</v>
      </c>
      <c r="CB37" s="160">
        <v>2.916267178012133E-3</v>
      </c>
    </row>
    <row r="38" spans="1:80" x14ac:dyDescent="0.25">
      <c r="A38" s="187" t="s">
        <v>974</v>
      </c>
      <c r="B38" s="142">
        <v>12904.740830000001</v>
      </c>
      <c r="C38" s="143">
        <v>7819.4777700000022</v>
      </c>
      <c r="D38" s="144">
        <v>10756.440329999999</v>
      </c>
      <c r="E38" s="142">
        <v>13636.648999999999</v>
      </c>
      <c r="F38" s="143">
        <v>8669.7690000000002</v>
      </c>
      <c r="G38" s="144">
        <v>11783.907999999999</v>
      </c>
      <c r="H38" s="145">
        <v>0.91280756180377509</v>
      </c>
      <c r="I38" s="146">
        <v>-3.3520295575262926E-2</v>
      </c>
      <c r="J38" s="147">
        <v>1.0882981114254786E-2</v>
      </c>
      <c r="K38" s="142">
        <v>10173.103999999999</v>
      </c>
      <c r="L38" s="143">
        <v>6602.4840000000004</v>
      </c>
      <c r="M38" s="144">
        <v>8766.4500000000007</v>
      </c>
      <c r="N38" s="148">
        <v>0.74393401577812734</v>
      </c>
      <c r="O38" s="149">
        <v>-2.0779993437695099E-3</v>
      </c>
      <c r="P38" s="150">
        <v>-1.7618454651015636E-2</v>
      </c>
      <c r="Q38" s="142">
        <v>1185.326</v>
      </c>
      <c r="R38" s="143">
        <v>939.81899999999996</v>
      </c>
      <c r="S38" s="144">
        <v>1441.6890000000001</v>
      </c>
      <c r="T38" s="148">
        <v>0.12234387776958205</v>
      </c>
      <c r="U38" s="149">
        <v>3.5421790092470179E-2</v>
      </c>
      <c r="V38" s="150">
        <v>1.3942027616481098E-2</v>
      </c>
      <c r="W38" s="142">
        <v>1658.818</v>
      </c>
      <c r="X38" s="143">
        <v>718.77800000000002</v>
      </c>
      <c r="Y38" s="144">
        <v>873.26</v>
      </c>
      <c r="Z38" s="148">
        <v>7.410614543154953E-2</v>
      </c>
      <c r="AA38" s="149">
        <v>-4.753796229608942E-2</v>
      </c>
      <c r="AB38" s="150">
        <v>-8.8001003980683057E-3</v>
      </c>
      <c r="AC38" s="142">
        <v>9411.0149999999994</v>
      </c>
      <c r="AD38" s="143">
        <v>9278.152</v>
      </c>
      <c r="AE38" s="144">
        <v>9649.9920000000002</v>
      </c>
      <c r="AF38" s="143">
        <v>238.97700000000077</v>
      </c>
      <c r="AG38" s="144">
        <v>371.84000000000015</v>
      </c>
      <c r="AH38" s="142">
        <v>6537.674</v>
      </c>
      <c r="AI38" s="143">
        <v>6852.2449999999999</v>
      </c>
      <c r="AJ38" s="144">
        <v>6558.5010000000002</v>
      </c>
      <c r="AK38" s="143">
        <v>20.827000000000226</v>
      </c>
      <c r="AL38" s="144">
        <v>-293.74399999999969</v>
      </c>
      <c r="AM38" s="148">
        <v>0.89713619970408931</v>
      </c>
      <c r="AN38" s="149">
        <v>0.16786816371827873</v>
      </c>
      <c r="AO38" s="150">
        <v>-0.28940748938935734</v>
      </c>
      <c r="AP38" s="148">
        <v>0.60972782805368853</v>
      </c>
      <c r="AQ38" s="149">
        <v>0.10311757635442986</v>
      </c>
      <c r="AR38" s="150">
        <v>-0.26657685642142293</v>
      </c>
      <c r="AS38" s="149">
        <v>0.55656417208959885</v>
      </c>
      <c r="AT38" s="149">
        <v>7.7144778072784304E-2</v>
      </c>
      <c r="AU38" s="149">
        <v>-0.23379656301187846</v>
      </c>
      <c r="AV38" s="142">
        <v>6846</v>
      </c>
      <c r="AW38" s="143">
        <v>5543</v>
      </c>
      <c r="AX38" s="144">
        <v>7273</v>
      </c>
      <c r="AY38" s="151">
        <v>70</v>
      </c>
      <c r="AZ38" s="152">
        <v>72.509999999999991</v>
      </c>
      <c r="BA38" s="144">
        <v>71</v>
      </c>
      <c r="BB38" s="151">
        <v>129</v>
      </c>
      <c r="BC38" s="152">
        <v>122.75</v>
      </c>
      <c r="BD38" s="144">
        <v>118</v>
      </c>
      <c r="BE38" s="155">
        <v>8.536384976525822</v>
      </c>
      <c r="BF38" s="154">
        <v>0.3863849765258216</v>
      </c>
      <c r="BG38" s="154">
        <v>4.253738462278811E-2</v>
      </c>
      <c r="BH38" s="155">
        <v>5.1362994350282483</v>
      </c>
      <c r="BI38" s="154">
        <v>0.71381881487320964</v>
      </c>
      <c r="BJ38" s="156">
        <v>0.11887467829595533</v>
      </c>
      <c r="BK38" s="143">
        <v>174</v>
      </c>
      <c r="BL38" s="143">
        <v>174</v>
      </c>
      <c r="BM38" s="144">
        <v>174</v>
      </c>
      <c r="BN38" s="142">
        <v>36806</v>
      </c>
      <c r="BO38" s="143">
        <v>25567</v>
      </c>
      <c r="BP38" s="144">
        <v>33830</v>
      </c>
      <c r="BQ38" s="157">
        <v>348.32716523795449</v>
      </c>
      <c r="BR38" s="157">
        <v>-22.173541168609631</v>
      </c>
      <c r="BS38" s="157">
        <v>9.2271926169977974</v>
      </c>
      <c r="BT38" s="158">
        <v>1620.2265915028186</v>
      </c>
      <c r="BU38" s="157">
        <v>-371.68824928012032</v>
      </c>
      <c r="BV38" s="159">
        <v>56.133320710828684</v>
      </c>
      <c r="BW38" s="154">
        <v>4.6514505706036022</v>
      </c>
      <c r="BX38" s="154">
        <v>-0.72482754800580462</v>
      </c>
      <c r="BY38" s="154">
        <v>3.8966356279229508E-2</v>
      </c>
      <c r="BZ38" s="148">
        <v>0.53413540482505995</v>
      </c>
      <c r="CA38" s="149">
        <v>-4.5395377728868591E-2</v>
      </c>
      <c r="CB38" s="160">
        <v>-4.0945644393920455E-3</v>
      </c>
    </row>
    <row r="39" spans="1:80" x14ac:dyDescent="0.25">
      <c r="A39" s="187" t="s">
        <v>973</v>
      </c>
      <c r="B39" s="142">
        <v>27222.410791232141</v>
      </c>
      <c r="C39" s="143">
        <v>19083.228240000011</v>
      </c>
      <c r="D39" s="144">
        <v>25653.984000000008</v>
      </c>
      <c r="E39" s="142">
        <v>27207.198789999999</v>
      </c>
      <c r="F39" s="143">
        <v>18359.090239999998</v>
      </c>
      <c r="G39" s="144">
        <v>25634.589</v>
      </c>
      <c r="H39" s="145">
        <v>1.0007565949272683</v>
      </c>
      <c r="I39" s="146">
        <v>1.9747815271320412E-4</v>
      </c>
      <c r="J39" s="147">
        <v>-3.8686427059861028E-2</v>
      </c>
      <c r="K39" s="142">
        <v>19577.812000000002</v>
      </c>
      <c r="L39" s="143">
        <v>12581.567999999999</v>
      </c>
      <c r="M39" s="144">
        <v>17401.703000000001</v>
      </c>
      <c r="N39" s="148">
        <v>0.67883682472927498</v>
      </c>
      <c r="O39" s="149">
        <v>-4.0745229678907036E-2</v>
      </c>
      <c r="P39" s="150">
        <v>-6.467721167439433E-3</v>
      </c>
      <c r="Q39" s="142">
        <v>2750.681</v>
      </c>
      <c r="R39" s="143">
        <v>2435.252</v>
      </c>
      <c r="S39" s="144">
        <v>3660.7849999999999</v>
      </c>
      <c r="T39" s="148">
        <v>0.14280646356374194</v>
      </c>
      <c r="U39" s="149">
        <v>4.1705243212787901E-2</v>
      </c>
      <c r="V39" s="150">
        <v>1.0160892995425996E-2</v>
      </c>
      <c r="W39" s="142">
        <v>4170.4949999999999</v>
      </c>
      <c r="X39" s="143">
        <v>2736.9110000000001</v>
      </c>
      <c r="Y39" s="144">
        <v>3671.482</v>
      </c>
      <c r="Z39" s="148">
        <v>0.14322375131506887</v>
      </c>
      <c r="AA39" s="149">
        <v>-1.0062701736939739E-2</v>
      </c>
      <c r="AB39" s="150">
        <v>-5.8528621892831034E-3</v>
      </c>
      <c r="AC39" s="142">
        <v>2824.114</v>
      </c>
      <c r="AD39" s="143">
        <v>1756.1410000000001</v>
      </c>
      <c r="AE39" s="144">
        <v>2269.1590000000001</v>
      </c>
      <c r="AF39" s="143">
        <v>-554.95499999999993</v>
      </c>
      <c r="AG39" s="144">
        <v>513.01800000000003</v>
      </c>
      <c r="AH39" s="142">
        <v>0</v>
      </c>
      <c r="AI39" s="143">
        <v>0</v>
      </c>
      <c r="AJ39" s="144">
        <v>0</v>
      </c>
      <c r="AK39" s="143">
        <v>0</v>
      </c>
      <c r="AL39" s="144">
        <v>0</v>
      </c>
      <c r="AM39" s="148">
        <v>8.8452499229749237E-2</v>
      </c>
      <c r="AN39" s="149">
        <v>-1.5289745410449834E-2</v>
      </c>
      <c r="AO39" s="150">
        <v>-3.5728634559511058E-3</v>
      </c>
      <c r="AP39" s="148">
        <v>0</v>
      </c>
      <c r="AQ39" s="149">
        <v>0</v>
      </c>
      <c r="AR39" s="150">
        <v>0</v>
      </c>
      <c r="AS39" s="149">
        <v>0</v>
      </c>
      <c r="AT39" s="149">
        <v>0</v>
      </c>
      <c r="AU39" s="149">
        <v>0</v>
      </c>
      <c r="AV39" s="142">
        <v>15332</v>
      </c>
      <c r="AW39" s="143">
        <v>11659</v>
      </c>
      <c r="AX39" s="144">
        <v>15691</v>
      </c>
      <c r="AY39" s="151">
        <v>98</v>
      </c>
      <c r="AZ39" s="152">
        <v>93</v>
      </c>
      <c r="BA39" s="144">
        <v>93</v>
      </c>
      <c r="BB39" s="151">
        <v>243</v>
      </c>
      <c r="BC39" s="152">
        <v>239</v>
      </c>
      <c r="BD39" s="144">
        <v>238</v>
      </c>
      <c r="BE39" s="155">
        <v>14.060035842293907</v>
      </c>
      <c r="BF39" s="154">
        <v>1.0226208763075118</v>
      </c>
      <c r="BG39" s="154">
        <v>0.13052568697730038</v>
      </c>
      <c r="BH39" s="155">
        <v>5.4940476190476195</v>
      </c>
      <c r="BI39" s="154">
        <v>0.23616010190084324</v>
      </c>
      <c r="BJ39" s="156">
        <v>7.377797702065525E-2</v>
      </c>
      <c r="BK39" s="143">
        <v>400</v>
      </c>
      <c r="BL39" s="143">
        <v>400</v>
      </c>
      <c r="BM39" s="144">
        <v>400</v>
      </c>
      <c r="BN39" s="142">
        <v>83706</v>
      </c>
      <c r="BO39" s="143">
        <v>60002</v>
      </c>
      <c r="BP39" s="144">
        <v>80250</v>
      </c>
      <c r="BQ39" s="157">
        <v>319.43413084112149</v>
      </c>
      <c r="BR39" s="157">
        <v>-5.5987077845445015</v>
      </c>
      <c r="BS39" s="157">
        <v>13.459492662394155</v>
      </c>
      <c r="BT39" s="158">
        <v>1633.7128927410618</v>
      </c>
      <c r="BU39" s="157">
        <v>-140.82394459261945</v>
      </c>
      <c r="BV39" s="159">
        <v>59.041802596109392</v>
      </c>
      <c r="BW39" s="154">
        <v>5.1143967879676246</v>
      </c>
      <c r="BX39" s="154">
        <v>-0.34516491304985486</v>
      </c>
      <c r="BY39" s="154">
        <v>-3.2013710359847458E-2</v>
      </c>
      <c r="BZ39" s="148">
        <v>0.55116758241758246</v>
      </c>
      <c r="CA39" s="149">
        <v>-2.2161184705705161E-2</v>
      </c>
      <c r="CB39" s="160">
        <v>1.6987179487180093E-3</v>
      </c>
    </row>
    <row r="40" spans="1:80" x14ac:dyDescent="0.25">
      <c r="A40" s="187" t="s">
        <v>972</v>
      </c>
      <c r="B40" s="142">
        <v>36057.539999999986</v>
      </c>
      <c r="C40" s="143">
        <v>25720.826000000008</v>
      </c>
      <c r="D40" s="144">
        <v>35836.42799679999</v>
      </c>
      <c r="E40" s="142">
        <v>35578.324000000001</v>
      </c>
      <c r="F40" s="143">
        <v>25700.194</v>
      </c>
      <c r="G40" s="144">
        <v>34840.906000000003</v>
      </c>
      <c r="H40" s="145">
        <v>1.0285733670875261</v>
      </c>
      <c r="I40" s="146">
        <v>1.5104042337996448E-2</v>
      </c>
      <c r="J40" s="147">
        <v>2.7770571591118287E-2</v>
      </c>
      <c r="K40" s="142">
        <v>23918.098999999998</v>
      </c>
      <c r="L40" s="143">
        <v>16466.554</v>
      </c>
      <c r="M40" s="144">
        <v>22229.876</v>
      </c>
      <c r="N40" s="148">
        <v>0.63803955040663973</v>
      </c>
      <c r="O40" s="149">
        <v>-3.4226490006056487E-2</v>
      </c>
      <c r="P40" s="150">
        <v>-2.6775585770512089E-3</v>
      </c>
      <c r="Q40" s="142">
        <v>5897.2889999999998</v>
      </c>
      <c r="R40" s="143">
        <v>4817.2910000000002</v>
      </c>
      <c r="S40" s="144">
        <v>6640.6639999999998</v>
      </c>
      <c r="T40" s="148">
        <v>0.19059963595665391</v>
      </c>
      <c r="U40" s="149">
        <v>2.484452618813307E-2</v>
      </c>
      <c r="V40" s="150">
        <v>3.1578213150990631E-3</v>
      </c>
      <c r="W40" s="142">
        <v>4047.36</v>
      </c>
      <c r="X40" s="143">
        <v>2915.9760000000001</v>
      </c>
      <c r="Y40" s="144">
        <v>3881.846</v>
      </c>
      <c r="Z40" s="148">
        <v>0.11141633343289063</v>
      </c>
      <c r="AA40" s="149">
        <v>-2.3428194715575945E-3</v>
      </c>
      <c r="AB40" s="150">
        <v>-2.0449112565463501E-3</v>
      </c>
      <c r="AC40" s="142">
        <v>6806.3029999999999</v>
      </c>
      <c r="AD40" s="143">
        <v>6038.11</v>
      </c>
      <c r="AE40" s="144">
        <v>6919.192</v>
      </c>
      <c r="AF40" s="143">
        <v>112.88900000000012</v>
      </c>
      <c r="AG40" s="144">
        <v>881.08200000000033</v>
      </c>
      <c r="AH40" s="142">
        <v>0</v>
      </c>
      <c r="AI40" s="143">
        <v>0</v>
      </c>
      <c r="AJ40" s="144">
        <v>0</v>
      </c>
      <c r="AK40" s="143">
        <v>0</v>
      </c>
      <c r="AL40" s="144">
        <v>0</v>
      </c>
      <c r="AM40" s="148">
        <v>0.19307705557646115</v>
      </c>
      <c r="AN40" s="149">
        <v>4.314788377977774E-3</v>
      </c>
      <c r="AO40" s="150">
        <v>-4.1678624509396023E-2</v>
      </c>
      <c r="AP40" s="148">
        <v>0</v>
      </c>
      <c r="AQ40" s="149">
        <v>0</v>
      </c>
      <c r="AR40" s="150">
        <v>0</v>
      </c>
      <c r="AS40" s="149">
        <v>0</v>
      </c>
      <c r="AT40" s="149">
        <v>0</v>
      </c>
      <c r="AU40" s="149">
        <v>0</v>
      </c>
      <c r="AV40" s="142">
        <v>17640</v>
      </c>
      <c r="AW40" s="143">
        <v>13669</v>
      </c>
      <c r="AX40" s="144">
        <v>18203</v>
      </c>
      <c r="AY40" s="151">
        <v>153.19999999999999</v>
      </c>
      <c r="AZ40" s="152">
        <v>164.5</v>
      </c>
      <c r="BA40" s="144">
        <v>167</v>
      </c>
      <c r="BB40" s="151">
        <v>227.7</v>
      </c>
      <c r="BC40" s="152">
        <v>242</v>
      </c>
      <c r="BD40" s="144">
        <v>239</v>
      </c>
      <c r="BE40" s="155">
        <v>9.0833333333333339</v>
      </c>
      <c r="BF40" s="154">
        <v>-0.51196692776327168</v>
      </c>
      <c r="BG40" s="154">
        <v>-0.14935832489023859</v>
      </c>
      <c r="BH40" s="155">
        <v>6.3469316596931655</v>
      </c>
      <c r="BI40" s="154">
        <v>-0.10893131790894284</v>
      </c>
      <c r="BJ40" s="156">
        <v>7.0990429206481132E-2</v>
      </c>
      <c r="BK40" s="143">
        <v>421</v>
      </c>
      <c r="BL40" s="143">
        <v>414</v>
      </c>
      <c r="BM40" s="144">
        <v>420</v>
      </c>
      <c r="BN40" s="142">
        <v>97097</v>
      </c>
      <c r="BO40" s="143">
        <v>68258</v>
      </c>
      <c r="BP40" s="144">
        <v>90473</v>
      </c>
      <c r="BQ40" s="157">
        <v>385.09727764084312</v>
      </c>
      <c r="BR40" s="157">
        <v>18.676852704954285</v>
      </c>
      <c r="BS40" s="157">
        <v>8.581792276490205</v>
      </c>
      <c r="BT40" s="158">
        <v>1914.01999670384</v>
      </c>
      <c r="BU40" s="157">
        <v>-102.89179467937993</v>
      </c>
      <c r="BV40" s="159">
        <v>33.839003214923423</v>
      </c>
      <c r="BW40" s="154">
        <v>4.9702246882382024</v>
      </c>
      <c r="BX40" s="154">
        <v>-0.53414039112687739</v>
      </c>
      <c r="BY40" s="154">
        <v>-2.3410544770795738E-2</v>
      </c>
      <c r="BZ40" s="148">
        <v>0.59179094714809</v>
      </c>
      <c r="CA40" s="149">
        <v>-4.0083585113648179E-2</v>
      </c>
      <c r="CB40" s="160">
        <v>-1.2144569830905283E-2</v>
      </c>
    </row>
    <row r="41" spans="1:80" x14ac:dyDescent="0.25">
      <c r="A41" s="188" t="s">
        <v>971</v>
      </c>
      <c r="B41" s="122">
        <v>22054.949639999995</v>
      </c>
      <c r="C41" s="123">
        <v>11789.459349999997</v>
      </c>
      <c r="D41" s="124">
        <v>15586.369199999996</v>
      </c>
      <c r="E41" s="122">
        <v>21796.845709999998</v>
      </c>
      <c r="F41" s="123">
        <v>12282.310219999999</v>
      </c>
      <c r="G41" s="124">
        <v>16055.114500000001</v>
      </c>
      <c r="H41" s="125">
        <v>0.97080398897186282</v>
      </c>
      <c r="I41" s="126">
        <v>-4.1037354194666364E-2</v>
      </c>
      <c r="J41" s="127">
        <v>1.0930875622019554E-2</v>
      </c>
      <c r="K41" s="122">
        <v>15164.79372</v>
      </c>
      <c r="L41" s="123">
        <v>9006.9092199999996</v>
      </c>
      <c r="M41" s="124">
        <v>11545.430000000002</v>
      </c>
      <c r="N41" s="128">
        <v>0.71911228038890662</v>
      </c>
      <c r="O41" s="129">
        <v>2.3378873740867334E-2</v>
      </c>
      <c r="P41" s="130">
        <v>-1.4211423268531198E-2</v>
      </c>
      <c r="Q41" s="122">
        <v>1671.952</v>
      </c>
      <c r="R41" s="123">
        <v>1187.894</v>
      </c>
      <c r="S41" s="124">
        <v>1660.184</v>
      </c>
      <c r="T41" s="128">
        <v>0.10340530427235507</v>
      </c>
      <c r="U41" s="129">
        <v>2.6699159619831395E-2</v>
      </c>
      <c r="V41" s="130">
        <v>6.6894602069867137E-3</v>
      </c>
      <c r="W41" s="122">
        <v>4083.33</v>
      </c>
      <c r="X41" s="123">
        <v>1590.6489999999999</v>
      </c>
      <c r="Y41" s="124">
        <v>2060.0390000000002</v>
      </c>
      <c r="Z41" s="128">
        <v>0.12831045209923606</v>
      </c>
      <c r="AA41" s="129">
        <v>-5.9025369529608268E-2</v>
      </c>
      <c r="AB41" s="130">
        <v>-1.1968613872653522E-3</v>
      </c>
      <c r="AC41" s="122">
        <v>4912.2767100000001</v>
      </c>
      <c r="AD41" s="123">
        <v>4042.1810099999998</v>
      </c>
      <c r="AE41" s="124">
        <v>2751.4988800000001</v>
      </c>
      <c r="AF41" s="123">
        <v>-2160.77783</v>
      </c>
      <c r="AG41" s="124">
        <v>-1290.6821299999997</v>
      </c>
      <c r="AH41" s="122">
        <v>0</v>
      </c>
      <c r="AI41" s="123">
        <v>0</v>
      </c>
      <c r="AJ41" s="124">
        <v>0</v>
      </c>
      <c r="AK41" s="123">
        <v>0</v>
      </c>
      <c r="AL41" s="124">
        <v>0</v>
      </c>
      <c r="AM41" s="128">
        <v>0.17653238189686929</v>
      </c>
      <c r="AN41" s="129">
        <v>-4.6196610469127375E-2</v>
      </c>
      <c r="AO41" s="130">
        <v>-0.16633160278619427</v>
      </c>
      <c r="AP41" s="128">
        <v>0</v>
      </c>
      <c r="AQ41" s="129">
        <v>0</v>
      </c>
      <c r="AR41" s="130">
        <v>0</v>
      </c>
      <c r="AS41" s="129">
        <v>0</v>
      </c>
      <c r="AT41" s="129">
        <v>0</v>
      </c>
      <c r="AU41" s="129">
        <v>0</v>
      </c>
      <c r="AV41" s="122">
        <v>7002</v>
      </c>
      <c r="AW41" s="123">
        <v>5672</v>
      </c>
      <c r="AX41" s="124">
        <v>7607</v>
      </c>
      <c r="AY41" s="131">
        <v>115.5</v>
      </c>
      <c r="AZ41" s="132">
        <v>110</v>
      </c>
      <c r="BA41" s="124">
        <v>110</v>
      </c>
      <c r="BB41" s="131">
        <v>187</v>
      </c>
      <c r="BC41" s="132">
        <v>180</v>
      </c>
      <c r="BD41" s="124">
        <v>177</v>
      </c>
      <c r="BE41" s="135">
        <v>5.7628787878787877</v>
      </c>
      <c r="BF41" s="134">
        <v>0.71093073593073619</v>
      </c>
      <c r="BG41" s="134">
        <v>3.358585858585883E-2</v>
      </c>
      <c r="BH41" s="135">
        <v>3.5814500941619585</v>
      </c>
      <c r="BI41" s="134">
        <v>0.46112923854698495</v>
      </c>
      <c r="BJ41" s="136">
        <v>8.0215526260723813E-2</v>
      </c>
      <c r="BK41" s="123">
        <v>291</v>
      </c>
      <c r="BL41" s="123">
        <v>292</v>
      </c>
      <c r="BM41" s="124">
        <v>294</v>
      </c>
      <c r="BN41" s="122">
        <v>49484</v>
      </c>
      <c r="BO41" s="123">
        <v>33548</v>
      </c>
      <c r="BP41" s="124">
        <v>44659</v>
      </c>
      <c r="BQ41" s="137">
        <v>359.50456794822998</v>
      </c>
      <c r="BR41" s="137">
        <v>-80.978127670555864</v>
      </c>
      <c r="BS41" s="137">
        <v>-6.606980281172639</v>
      </c>
      <c r="BT41" s="138">
        <v>2110.5711187064549</v>
      </c>
      <c r="BU41" s="137">
        <v>-1002.374569668295</v>
      </c>
      <c r="BV41" s="139">
        <v>-54.85734039086492</v>
      </c>
      <c r="BW41" s="134">
        <v>5.8707769159984222</v>
      </c>
      <c r="BX41" s="134">
        <v>-1.1963467629504496</v>
      </c>
      <c r="BY41" s="134">
        <v>-4.3891631251224972E-2</v>
      </c>
      <c r="BZ41" s="128">
        <v>0.4173114300665321</v>
      </c>
      <c r="CA41" s="129">
        <v>-4.8573802716031567E-2</v>
      </c>
      <c r="CB41" s="140">
        <v>-3.5325661199298586E-3</v>
      </c>
    </row>
    <row r="42" spans="1:80" x14ac:dyDescent="0.25">
      <c r="A42" s="187" t="s">
        <v>970</v>
      </c>
      <c r="B42" s="142">
        <v>41011.63216999999</v>
      </c>
      <c r="C42" s="143">
        <v>28475.796819999989</v>
      </c>
      <c r="D42" s="144">
        <v>39359.703409999936</v>
      </c>
      <c r="E42" s="142">
        <v>35216.625940000005</v>
      </c>
      <c r="F42" s="143">
        <v>24514.110420000001</v>
      </c>
      <c r="G42" s="144">
        <v>35023.261810000004</v>
      </c>
      <c r="H42" s="145">
        <v>1.1238160404226476</v>
      </c>
      <c r="I42" s="146">
        <v>-4.0737095356832675E-2</v>
      </c>
      <c r="J42" s="147">
        <v>-3.7792369269748161E-2</v>
      </c>
      <c r="K42" s="142">
        <v>21662.45448</v>
      </c>
      <c r="L42" s="143">
        <v>15105.610120000001</v>
      </c>
      <c r="M42" s="144">
        <v>21590.253129999997</v>
      </c>
      <c r="N42" s="148">
        <v>0.61645466510590541</v>
      </c>
      <c r="O42" s="149">
        <v>1.3345648184104331E-3</v>
      </c>
      <c r="P42" s="150">
        <v>2.5404182422239519E-4</v>
      </c>
      <c r="Q42" s="142">
        <v>6370.5569000000005</v>
      </c>
      <c r="R42" s="143">
        <v>4226.2637599999998</v>
      </c>
      <c r="S42" s="144">
        <v>6483.3124200000002</v>
      </c>
      <c r="T42" s="148">
        <v>0.18511446635586795</v>
      </c>
      <c r="U42" s="149">
        <v>4.2181785952580264E-3</v>
      </c>
      <c r="V42" s="150">
        <v>1.271319673639304E-2</v>
      </c>
      <c r="W42" s="142">
        <v>4658.7019399999999</v>
      </c>
      <c r="X42" s="143">
        <v>3145.54567</v>
      </c>
      <c r="Y42" s="144">
        <v>4207.3071300000001</v>
      </c>
      <c r="Z42" s="148">
        <v>0.12012893467274685</v>
      </c>
      <c r="AA42" s="149">
        <v>-1.2158069424045931E-2</v>
      </c>
      <c r="AB42" s="150">
        <v>-8.1867829326403574E-3</v>
      </c>
      <c r="AC42" s="142">
        <v>12103.686739999999</v>
      </c>
      <c r="AD42" s="143">
        <v>8457.3655399999989</v>
      </c>
      <c r="AE42" s="144">
        <v>9753.9955100000006</v>
      </c>
      <c r="AF42" s="143">
        <v>-2349.6912299999985</v>
      </c>
      <c r="AG42" s="144">
        <v>1296.6299700000018</v>
      </c>
      <c r="AH42" s="142">
        <v>0</v>
      </c>
      <c r="AI42" s="143">
        <v>0</v>
      </c>
      <c r="AJ42" s="144">
        <v>0</v>
      </c>
      <c r="AK42" s="143">
        <v>0</v>
      </c>
      <c r="AL42" s="144">
        <v>0</v>
      </c>
      <c r="AM42" s="148">
        <v>0.24781679395281847</v>
      </c>
      <c r="AN42" s="149">
        <v>-4.7311346517870889E-2</v>
      </c>
      <c r="AO42" s="150">
        <v>-4.9185098336986199E-2</v>
      </c>
      <c r="AP42" s="148">
        <v>0</v>
      </c>
      <c r="AQ42" s="149">
        <v>0</v>
      </c>
      <c r="AR42" s="150">
        <v>0</v>
      </c>
      <c r="AS42" s="149">
        <v>0</v>
      </c>
      <c r="AT42" s="149">
        <v>0</v>
      </c>
      <c r="AU42" s="149">
        <v>0</v>
      </c>
      <c r="AV42" s="142">
        <v>17390</v>
      </c>
      <c r="AW42" s="143">
        <v>16797</v>
      </c>
      <c r="AX42" s="144">
        <v>22497</v>
      </c>
      <c r="AY42" s="151">
        <v>195.54000000000002</v>
      </c>
      <c r="AZ42" s="152">
        <v>199.57</v>
      </c>
      <c r="BA42" s="144">
        <v>200.18</v>
      </c>
      <c r="BB42" s="151">
        <v>232.39999999999998</v>
      </c>
      <c r="BC42" s="152">
        <v>234.31</v>
      </c>
      <c r="BD42" s="144">
        <v>234.59</v>
      </c>
      <c r="BE42" s="155">
        <v>9.3653212109101798</v>
      </c>
      <c r="BF42" s="154">
        <v>1.9542203278853938</v>
      </c>
      <c r="BG42" s="154">
        <v>1.3548232339585908E-2</v>
      </c>
      <c r="BH42" s="155">
        <v>7.9916023700925019</v>
      </c>
      <c r="BI42" s="154">
        <v>1.7559454567247439</v>
      </c>
      <c r="BJ42" s="156">
        <v>2.6371123737957802E-2</v>
      </c>
      <c r="BK42" s="143">
        <v>589</v>
      </c>
      <c r="BL42" s="143">
        <v>589</v>
      </c>
      <c r="BM42" s="144">
        <v>589</v>
      </c>
      <c r="BN42" s="142">
        <v>93788</v>
      </c>
      <c r="BO42" s="143">
        <v>65230</v>
      </c>
      <c r="BP42" s="144">
        <v>87849</v>
      </c>
      <c r="BQ42" s="157">
        <v>398.67570273992879</v>
      </c>
      <c r="BR42" s="157">
        <v>23.183892060524101</v>
      </c>
      <c r="BS42" s="157">
        <v>22.865332971417331</v>
      </c>
      <c r="BT42" s="158">
        <v>1556.7969867093391</v>
      </c>
      <c r="BU42" s="157">
        <v>-468.31088793125923</v>
      </c>
      <c r="BV42" s="159">
        <v>97.363134235682992</v>
      </c>
      <c r="BW42" s="154">
        <v>3.9049206560874783</v>
      </c>
      <c r="BX42" s="154">
        <v>-1.4882938349993529</v>
      </c>
      <c r="BY42" s="154">
        <v>2.1489090927032883E-2</v>
      </c>
      <c r="BZ42" s="148">
        <v>0.40975111475960374</v>
      </c>
      <c r="CA42" s="149">
        <v>-2.6502577358451018E-2</v>
      </c>
      <c r="CB42" s="160">
        <v>4.0843423695716141E-3</v>
      </c>
    </row>
    <row r="43" spans="1:80" x14ac:dyDescent="0.25">
      <c r="A43" s="187" t="s">
        <v>969</v>
      </c>
      <c r="B43" s="142">
        <v>22227.319580000003</v>
      </c>
      <c r="C43" s="143">
        <v>13399.289389999996</v>
      </c>
      <c r="D43" s="144">
        <v>17808.521120000001</v>
      </c>
      <c r="E43" s="142">
        <v>22032.337490000002</v>
      </c>
      <c r="F43" s="143">
        <v>14319.84816</v>
      </c>
      <c r="G43" s="144">
        <v>19093.7274</v>
      </c>
      <c r="H43" s="145">
        <v>0.93268960779234766</v>
      </c>
      <c r="I43" s="146">
        <v>-7.6160206263401031E-2</v>
      </c>
      <c r="J43" s="147">
        <v>-3.0248802584806889E-3</v>
      </c>
      <c r="K43" s="142">
        <v>15471.262520000002</v>
      </c>
      <c r="L43" s="143">
        <v>9825.1192499999997</v>
      </c>
      <c r="M43" s="144">
        <v>13007.603739999999</v>
      </c>
      <c r="N43" s="148">
        <v>0.68125010206231384</v>
      </c>
      <c r="O43" s="149">
        <v>-2.0956939157078858E-2</v>
      </c>
      <c r="P43" s="150">
        <v>-4.868852567719073E-3</v>
      </c>
      <c r="Q43" s="142">
        <v>1903.19975</v>
      </c>
      <c r="R43" s="143">
        <v>1600.6612000000002</v>
      </c>
      <c r="S43" s="144">
        <v>2320.20901</v>
      </c>
      <c r="T43" s="148">
        <v>0.12151681865951433</v>
      </c>
      <c r="U43" s="149">
        <v>3.5134710956969337E-2</v>
      </c>
      <c r="V43" s="150">
        <v>9.7376166655177426E-3</v>
      </c>
      <c r="W43" s="142">
        <v>3963.3347200000003</v>
      </c>
      <c r="X43" s="143">
        <v>2444.2799699999996</v>
      </c>
      <c r="Y43" s="144">
        <v>3046.2388300000002</v>
      </c>
      <c r="Z43" s="148">
        <v>0.15954133869115572</v>
      </c>
      <c r="AA43" s="149">
        <v>-2.0345825882229718E-2</v>
      </c>
      <c r="AB43" s="150">
        <v>-1.1150413252672131E-2</v>
      </c>
      <c r="AC43" s="142">
        <v>4980.6272900000004</v>
      </c>
      <c r="AD43" s="143">
        <v>4100.5296699999999</v>
      </c>
      <c r="AE43" s="144">
        <v>4305.9951300000012</v>
      </c>
      <c r="AF43" s="143">
        <v>-674.6321599999992</v>
      </c>
      <c r="AG43" s="144">
        <v>205.46546000000126</v>
      </c>
      <c r="AH43" s="142">
        <v>0</v>
      </c>
      <c r="AI43" s="143">
        <v>0</v>
      </c>
      <c r="AJ43" s="144">
        <v>0.20887</v>
      </c>
      <c r="AK43" s="143">
        <v>0.20887</v>
      </c>
      <c r="AL43" s="144">
        <v>0.20887</v>
      </c>
      <c r="AM43" s="148">
        <v>0.24179408840210315</v>
      </c>
      <c r="AN43" s="149">
        <v>1.7717259341637565E-2</v>
      </c>
      <c r="AO43" s="150">
        <v>-6.4231817200044672E-2</v>
      </c>
      <c r="AP43" s="148">
        <v>1.1728654984462853E-5</v>
      </c>
      <c r="AQ43" s="149">
        <v>1.1728654984462853E-5</v>
      </c>
      <c r="AR43" s="150">
        <v>1.1728654984462853E-5</v>
      </c>
      <c r="AS43" s="149">
        <v>1.0939194617390422E-5</v>
      </c>
      <c r="AT43" s="149">
        <v>1.0939194617390422E-5</v>
      </c>
      <c r="AU43" s="149">
        <v>1.0939194617390422E-5</v>
      </c>
      <c r="AV43" s="142">
        <v>9311</v>
      </c>
      <c r="AW43" s="143">
        <v>7112</v>
      </c>
      <c r="AX43" s="144">
        <v>9831</v>
      </c>
      <c r="AY43" s="151">
        <v>104</v>
      </c>
      <c r="AZ43" s="152">
        <v>98</v>
      </c>
      <c r="BA43" s="144">
        <v>94</v>
      </c>
      <c r="BB43" s="151">
        <v>179</v>
      </c>
      <c r="BC43" s="152">
        <v>169</v>
      </c>
      <c r="BD43" s="144">
        <v>173</v>
      </c>
      <c r="BE43" s="155">
        <v>8.7154255319148941</v>
      </c>
      <c r="BF43" s="154">
        <v>1.2546883524277144</v>
      </c>
      <c r="BG43" s="154">
        <v>0.65193346842283084</v>
      </c>
      <c r="BH43" s="155">
        <v>4.7355491329479769</v>
      </c>
      <c r="BI43" s="154">
        <v>0.40081915156995063</v>
      </c>
      <c r="BJ43" s="156">
        <v>5.9677995538377715E-2</v>
      </c>
      <c r="BK43" s="143">
        <v>333</v>
      </c>
      <c r="BL43" s="143">
        <v>333</v>
      </c>
      <c r="BM43" s="144">
        <v>333</v>
      </c>
      <c r="BN43" s="142">
        <v>59531</v>
      </c>
      <c r="BO43" s="143">
        <v>36070</v>
      </c>
      <c r="BP43" s="144">
        <v>49741</v>
      </c>
      <c r="BQ43" s="157">
        <v>383.86295812307753</v>
      </c>
      <c r="BR43" s="157">
        <v>13.76439619735811</v>
      </c>
      <c r="BS43" s="157">
        <v>-13.138654297216362</v>
      </c>
      <c r="BT43" s="158">
        <v>1942.1958498626791</v>
      </c>
      <c r="BU43" s="157">
        <v>-424.07388378569385</v>
      </c>
      <c r="BV43" s="159">
        <v>-71.281113016960944</v>
      </c>
      <c r="BW43" s="154">
        <v>5.0596073644593629</v>
      </c>
      <c r="BX43" s="154">
        <v>-1.3340130844720086</v>
      </c>
      <c r="BY43" s="154">
        <v>-1.2102421817352216E-2</v>
      </c>
      <c r="BZ43" s="148">
        <v>0.4103636603636604</v>
      </c>
      <c r="CA43" s="149">
        <v>-7.9422015723385531E-2</v>
      </c>
      <c r="CB43" s="160">
        <v>1.3593263593263627E-2</v>
      </c>
    </row>
    <row r="44" spans="1:80" x14ac:dyDescent="0.25">
      <c r="A44" s="187" t="s">
        <v>968</v>
      </c>
      <c r="B44" s="142">
        <v>50299.037400000001</v>
      </c>
      <c r="C44" s="143">
        <v>38078.77603999999</v>
      </c>
      <c r="D44" s="144">
        <v>54032.737859999987</v>
      </c>
      <c r="E44" s="142">
        <v>48866.339670000001</v>
      </c>
      <c r="F44" s="143">
        <v>35014.239170000001</v>
      </c>
      <c r="G44" s="144">
        <v>50600.377120000012</v>
      </c>
      <c r="H44" s="145">
        <v>1.0678327106507537</v>
      </c>
      <c r="I44" s="146">
        <v>3.8514007026230646E-2</v>
      </c>
      <c r="J44" s="147">
        <v>-1.9689878519930426E-2</v>
      </c>
      <c r="K44" s="142">
        <v>33319.843209999999</v>
      </c>
      <c r="L44" s="143">
        <v>23004.299500000001</v>
      </c>
      <c r="M44" s="144">
        <v>31956.946720000007</v>
      </c>
      <c r="N44" s="148">
        <v>0.63155550489699586</v>
      </c>
      <c r="O44" s="149">
        <v>-5.0301238108777069E-2</v>
      </c>
      <c r="P44" s="150">
        <v>-2.5442906186856962E-2</v>
      </c>
      <c r="Q44" s="142">
        <v>4681.3948900000005</v>
      </c>
      <c r="R44" s="143">
        <v>4309.7712699999993</v>
      </c>
      <c r="S44" s="144">
        <v>6173.8395999999993</v>
      </c>
      <c r="T44" s="148">
        <v>0.12201173096711493</v>
      </c>
      <c r="U44" s="149">
        <v>2.6211740183806884E-2</v>
      </c>
      <c r="V44" s="150">
        <v>-1.0745154332520018E-3</v>
      </c>
      <c r="W44" s="142">
        <v>8239.0874000000022</v>
      </c>
      <c r="X44" s="143">
        <v>5758.2827399999996</v>
      </c>
      <c r="Y44" s="144">
        <v>7834.5158900000006</v>
      </c>
      <c r="Z44" s="148">
        <v>0.15483117589065112</v>
      </c>
      <c r="AA44" s="149">
        <v>-1.3773377993259645E-2</v>
      </c>
      <c r="AB44" s="150">
        <v>-9.6242821315144222E-3</v>
      </c>
      <c r="AC44" s="142">
        <v>7369.254249999999</v>
      </c>
      <c r="AD44" s="143">
        <v>6029.7913899999994</v>
      </c>
      <c r="AE44" s="144">
        <v>6045.298749999999</v>
      </c>
      <c r="AF44" s="143">
        <v>-1323.9555</v>
      </c>
      <c r="AG44" s="144">
        <v>15.507359999999608</v>
      </c>
      <c r="AH44" s="142">
        <v>0</v>
      </c>
      <c r="AI44" s="143">
        <v>0</v>
      </c>
      <c r="AJ44" s="144">
        <v>0</v>
      </c>
      <c r="AK44" s="143">
        <v>0</v>
      </c>
      <c r="AL44" s="144">
        <v>0</v>
      </c>
      <c r="AM44" s="148">
        <v>0.11188214755401625</v>
      </c>
      <c r="AN44" s="149">
        <v>-3.4626704919570025E-2</v>
      </c>
      <c r="AO44" s="150">
        <v>-4.6468304247952993E-2</v>
      </c>
      <c r="AP44" s="148">
        <v>0</v>
      </c>
      <c r="AQ44" s="149">
        <v>0</v>
      </c>
      <c r="AR44" s="150">
        <v>0</v>
      </c>
      <c r="AS44" s="149">
        <v>0</v>
      </c>
      <c r="AT44" s="149">
        <v>0</v>
      </c>
      <c r="AU44" s="149">
        <v>0</v>
      </c>
      <c r="AV44" s="142">
        <v>23004</v>
      </c>
      <c r="AW44" s="143">
        <v>18743</v>
      </c>
      <c r="AX44" s="144">
        <v>25499</v>
      </c>
      <c r="AY44" s="151">
        <v>197.36</v>
      </c>
      <c r="AZ44" s="152">
        <v>195.22999999999996</v>
      </c>
      <c r="BA44" s="144">
        <v>196.41000000000003</v>
      </c>
      <c r="BB44" s="151">
        <v>400.03000000000003</v>
      </c>
      <c r="BC44" s="152">
        <v>406.18</v>
      </c>
      <c r="BD44" s="144">
        <v>399.70999999999992</v>
      </c>
      <c r="BE44" s="155">
        <v>10.818780442272116</v>
      </c>
      <c r="BF44" s="154">
        <v>1.1055660117897492</v>
      </c>
      <c r="BG44" s="154">
        <v>0.15159017665947516</v>
      </c>
      <c r="BH44" s="155">
        <v>5.3161458724241752</v>
      </c>
      <c r="BI44" s="154">
        <v>0.52400528296838456</v>
      </c>
      <c r="BJ44" s="156">
        <v>0.18897182260499257</v>
      </c>
      <c r="BK44" s="143">
        <v>516</v>
      </c>
      <c r="BL44" s="143">
        <v>516</v>
      </c>
      <c r="BM44" s="144">
        <v>516</v>
      </c>
      <c r="BN44" s="142">
        <v>119879</v>
      </c>
      <c r="BO44" s="143">
        <v>84487</v>
      </c>
      <c r="BP44" s="144">
        <v>114396</v>
      </c>
      <c r="BQ44" s="157">
        <v>442.32645477114596</v>
      </c>
      <c r="BR44" s="157">
        <v>34.69593007541107</v>
      </c>
      <c r="BS44" s="157">
        <v>27.893001458802019</v>
      </c>
      <c r="BT44" s="158">
        <v>1984.4063343660541</v>
      </c>
      <c r="BU44" s="157">
        <v>-139.84769406378427</v>
      </c>
      <c r="BV44" s="159">
        <v>116.28281251789736</v>
      </c>
      <c r="BW44" s="154">
        <v>4.4862935801403978</v>
      </c>
      <c r="BX44" s="154">
        <v>-0.72493055479265767</v>
      </c>
      <c r="BY44" s="154">
        <v>-2.1362611504483375E-2</v>
      </c>
      <c r="BZ44" s="148">
        <v>0.60905954510605675</v>
      </c>
      <c r="CA44" s="149">
        <v>-2.7443587526416513E-2</v>
      </c>
      <c r="CB44" s="160">
        <v>9.2994860436721449E-3</v>
      </c>
    </row>
    <row r="45" spans="1:80" x14ac:dyDescent="0.25">
      <c r="A45" s="187" t="s">
        <v>967</v>
      </c>
      <c r="B45" s="142">
        <v>23968.691459999995</v>
      </c>
      <c r="C45" s="143">
        <v>20208.598520000003</v>
      </c>
      <c r="D45" s="144">
        <v>26869.585460000009</v>
      </c>
      <c r="E45" s="142">
        <v>24809.996330000002</v>
      </c>
      <c r="F45" s="143">
        <v>20372.168949999999</v>
      </c>
      <c r="G45" s="144">
        <v>26738.537840000005</v>
      </c>
      <c r="H45" s="145">
        <v>1.0049010765204955</v>
      </c>
      <c r="I45" s="146">
        <v>3.8810991653482119E-2</v>
      </c>
      <c r="J45" s="147">
        <v>1.293018870788476E-2</v>
      </c>
      <c r="K45" s="142">
        <v>16548.495360000001</v>
      </c>
      <c r="L45" s="143">
        <v>10790.565929999999</v>
      </c>
      <c r="M45" s="144">
        <v>13786.748020000001</v>
      </c>
      <c r="N45" s="148">
        <v>0.51561338553731473</v>
      </c>
      <c r="O45" s="149">
        <v>-0.15139579656360014</v>
      </c>
      <c r="P45" s="150">
        <v>-1.405853876704366E-2</v>
      </c>
      <c r="Q45" s="142">
        <v>2617.6966299999999</v>
      </c>
      <c r="R45" s="143">
        <v>3423.5160999999998</v>
      </c>
      <c r="S45" s="144">
        <v>4683.3761400000003</v>
      </c>
      <c r="T45" s="148">
        <v>0.17515453417927057</v>
      </c>
      <c r="U45" s="149">
        <v>6.964477935376473E-2</v>
      </c>
      <c r="V45" s="150">
        <v>7.1058542177783179E-3</v>
      </c>
      <c r="W45" s="142">
        <v>4591.5967899999996</v>
      </c>
      <c r="X45" s="143">
        <v>5276.6210800000008</v>
      </c>
      <c r="Y45" s="144">
        <v>6442.8772200000003</v>
      </c>
      <c r="Z45" s="148">
        <v>0.24095847194612341</v>
      </c>
      <c r="AA45" s="149">
        <v>5.5888037878872615E-2</v>
      </c>
      <c r="AB45" s="150">
        <v>-1.8052784682984879E-2</v>
      </c>
      <c r="AC45" s="142">
        <v>7327.9192000000003</v>
      </c>
      <c r="AD45" s="143">
        <v>7984.0980189999991</v>
      </c>
      <c r="AE45" s="144">
        <v>7388.2639100000006</v>
      </c>
      <c r="AF45" s="143">
        <v>60.344710000000305</v>
      </c>
      <c r="AG45" s="144">
        <v>-595.83410899999853</v>
      </c>
      <c r="AH45" s="142">
        <v>0</v>
      </c>
      <c r="AI45" s="143">
        <v>5.3142399999999999</v>
      </c>
      <c r="AJ45" s="144">
        <v>16.067139999999998</v>
      </c>
      <c r="AK45" s="143">
        <v>16.067139999999998</v>
      </c>
      <c r="AL45" s="144">
        <v>10.752899999999999</v>
      </c>
      <c r="AM45" s="148">
        <v>0.27496754354467806</v>
      </c>
      <c r="AN45" s="149">
        <v>-3.0761253216261275E-2</v>
      </c>
      <c r="AO45" s="150">
        <v>-0.12011665841511215</v>
      </c>
      <c r="AP45" s="148">
        <v>5.9796754303927373E-4</v>
      </c>
      <c r="AQ45" s="149">
        <v>5.9796754303927373E-4</v>
      </c>
      <c r="AR45" s="150">
        <v>3.3499829285893023E-4</v>
      </c>
      <c r="AS45" s="149">
        <v>6.0089822772448184E-4</v>
      </c>
      <c r="AT45" s="149">
        <v>6.0089822772448184E-4</v>
      </c>
      <c r="AU45" s="149">
        <v>3.4004038715566994E-4</v>
      </c>
      <c r="AV45" s="142">
        <v>11892</v>
      </c>
      <c r="AW45" s="143">
        <v>10120</v>
      </c>
      <c r="AX45" s="144">
        <v>13537</v>
      </c>
      <c r="AY45" s="151">
        <v>102</v>
      </c>
      <c r="AZ45" s="152">
        <v>102</v>
      </c>
      <c r="BA45" s="144">
        <v>103</v>
      </c>
      <c r="BB45" s="151">
        <v>199</v>
      </c>
      <c r="BC45" s="152">
        <v>199</v>
      </c>
      <c r="BD45" s="144">
        <v>198</v>
      </c>
      <c r="BE45" s="155">
        <v>10.952265372168284</v>
      </c>
      <c r="BF45" s="154">
        <v>1.2365790976584794</v>
      </c>
      <c r="BG45" s="154">
        <v>-7.1699769443917205E-2</v>
      </c>
      <c r="BH45" s="155">
        <v>5.6973905723905718</v>
      </c>
      <c r="BI45" s="154">
        <v>0.71749107490313513</v>
      </c>
      <c r="BJ45" s="156">
        <v>4.6915977192358405E-2</v>
      </c>
      <c r="BK45" s="143">
        <v>304</v>
      </c>
      <c r="BL45" s="143">
        <v>304</v>
      </c>
      <c r="BM45" s="144">
        <v>304</v>
      </c>
      <c r="BN45" s="142">
        <v>67059</v>
      </c>
      <c r="BO45" s="143">
        <v>49539</v>
      </c>
      <c r="BP45" s="144">
        <v>66137</v>
      </c>
      <c r="BQ45" s="157">
        <v>404.29015286450857</v>
      </c>
      <c r="BR45" s="157">
        <v>34.31749699430469</v>
      </c>
      <c r="BS45" s="157">
        <v>-6.944812516302477</v>
      </c>
      <c r="BT45" s="158">
        <v>1975.2188697643498</v>
      </c>
      <c r="BU45" s="157">
        <v>-111.05731002037942</v>
      </c>
      <c r="BV45" s="159">
        <v>-37.841303160551206</v>
      </c>
      <c r="BW45" s="154">
        <v>4.8856467459555297</v>
      </c>
      <c r="BX45" s="154">
        <v>-0.75335426312620601</v>
      </c>
      <c r="BY45" s="154">
        <v>-9.5113568112683566E-3</v>
      </c>
      <c r="BZ45" s="148">
        <v>0.59768110179294398</v>
      </c>
      <c r="CA45" s="149">
        <v>-6.6718181782167152E-3</v>
      </c>
      <c r="CB45" s="160">
        <v>7.6814632735699995E-4</v>
      </c>
    </row>
    <row r="46" spans="1:80" x14ac:dyDescent="0.25">
      <c r="A46" s="187" t="s">
        <v>966</v>
      </c>
      <c r="B46" s="142">
        <v>38298.619000000013</v>
      </c>
      <c r="C46" s="143">
        <v>23434.760999999999</v>
      </c>
      <c r="D46" s="144">
        <v>32255.851999999984</v>
      </c>
      <c r="E46" s="142">
        <v>37239.65</v>
      </c>
      <c r="F46" s="143">
        <v>25457.378000000001</v>
      </c>
      <c r="G46" s="144">
        <v>34515.885999999999</v>
      </c>
      <c r="H46" s="145">
        <v>0.93452191840012411</v>
      </c>
      <c r="I46" s="146">
        <v>-9.3914680762328118E-2</v>
      </c>
      <c r="J46" s="147">
        <v>1.3973030765270344E-2</v>
      </c>
      <c r="K46" s="142">
        <v>25300.16</v>
      </c>
      <c r="L46" s="143">
        <v>17639.749</v>
      </c>
      <c r="M46" s="144">
        <v>23950.696</v>
      </c>
      <c r="N46" s="148">
        <v>0.6939035550181154</v>
      </c>
      <c r="O46" s="149">
        <v>1.4515859376507678E-2</v>
      </c>
      <c r="P46" s="150">
        <v>9.9052210482797332E-4</v>
      </c>
      <c r="Q46" s="142">
        <v>3807.2489999999998</v>
      </c>
      <c r="R46" s="143">
        <v>2967.991</v>
      </c>
      <c r="S46" s="144">
        <v>3977.5949999999998</v>
      </c>
      <c r="T46" s="148">
        <v>0.11523954506049765</v>
      </c>
      <c r="U46" s="149">
        <v>1.3003111581665283E-2</v>
      </c>
      <c r="V46" s="150">
        <v>-1.34712776967362E-3</v>
      </c>
      <c r="W46" s="142">
        <v>6870.7560000000003</v>
      </c>
      <c r="X46" s="143">
        <v>3854.3429999999998</v>
      </c>
      <c r="Y46" s="144">
        <v>5139.5200000000004</v>
      </c>
      <c r="Z46" s="148">
        <v>0.14890302975273476</v>
      </c>
      <c r="AA46" s="149">
        <v>-3.5598059811748267E-2</v>
      </c>
      <c r="AB46" s="150">
        <v>-2.5007401091889647E-3</v>
      </c>
      <c r="AC46" s="142">
        <v>6973.2036799999996</v>
      </c>
      <c r="AD46" s="143">
        <v>6166.9079199999996</v>
      </c>
      <c r="AE46" s="144">
        <v>6961.5339199999999</v>
      </c>
      <c r="AF46" s="143">
        <v>-11.669759999999769</v>
      </c>
      <c r="AG46" s="144">
        <v>794.6260000000002</v>
      </c>
      <c r="AH46" s="142">
        <v>0</v>
      </c>
      <c r="AI46" s="143">
        <v>0</v>
      </c>
      <c r="AJ46" s="144">
        <v>504.185</v>
      </c>
      <c r="AK46" s="143">
        <v>504.185</v>
      </c>
      <c r="AL46" s="144">
        <v>504.185</v>
      </c>
      <c r="AM46" s="148">
        <v>0.21582235434363983</v>
      </c>
      <c r="AN46" s="149">
        <v>3.3747808000337026E-2</v>
      </c>
      <c r="AO46" s="150">
        <v>-4.7329803256772662E-2</v>
      </c>
      <c r="AP46" s="148">
        <v>1.5630807085796408E-2</v>
      </c>
      <c r="AQ46" s="149">
        <v>1.5630807085796408E-2</v>
      </c>
      <c r="AR46" s="150">
        <v>1.5630807085796408E-2</v>
      </c>
      <c r="AS46" s="149">
        <v>1.4607331823960713E-2</v>
      </c>
      <c r="AT46" s="149">
        <v>1.4607331823960713E-2</v>
      </c>
      <c r="AU46" s="149">
        <v>1.4607331823960713E-2</v>
      </c>
      <c r="AV46" s="142">
        <v>18233</v>
      </c>
      <c r="AW46" s="143">
        <v>13848</v>
      </c>
      <c r="AX46" s="144">
        <v>18804</v>
      </c>
      <c r="AY46" s="151">
        <v>149</v>
      </c>
      <c r="AZ46" s="152">
        <v>148</v>
      </c>
      <c r="BA46" s="144">
        <v>149</v>
      </c>
      <c r="BB46" s="151">
        <v>370</v>
      </c>
      <c r="BC46" s="152">
        <v>366</v>
      </c>
      <c r="BD46" s="144">
        <v>363</v>
      </c>
      <c r="BE46" s="155">
        <v>10.516778523489933</v>
      </c>
      <c r="BF46" s="154">
        <v>0.31935123042505609</v>
      </c>
      <c r="BG46" s="154">
        <v>0.12038212709353679</v>
      </c>
      <c r="BH46" s="155">
        <v>4.3168044077134988</v>
      </c>
      <c r="BI46" s="154">
        <v>0.21027287618196766</v>
      </c>
      <c r="BJ46" s="156">
        <v>0.11279712173899981</v>
      </c>
      <c r="BK46" s="143">
        <v>513</v>
      </c>
      <c r="BL46" s="143">
        <v>501</v>
      </c>
      <c r="BM46" s="144">
        <v>504</v>
      </c>
      <c r="BN46" s="142">
        <v>106773</v>
      </c>
      <c r="BO46" s="143">
        <v>75023</v>
      </c>
      <c r="BP46" s="144">
        <v>101487</v>
      </c>
      <c r="BQ46" s="157">
        <v>340.10154995221063</v>
      </c>
      <c r="BR46" s="157">
        <v>-8.6724846820133621</v>
      </c>
      <c r="BS46" s="157">
        <v>0.7739037637084607</v>
      </c>
      <c r="BT46" s="158">
        <v>1835.5608381195491</v>
      </c>
      <c r="BU46" s="157">
        <v>-206.87046775441581</v>
      </c>
      <c r="BV46" s="159">
        <v>-2.7824605517391774</v>
      </c>
      <c r="BW46" s="154">
        <v>5.3970963624760691</v>
      </c>
      <c r="BX46" s="154">
        <v>-0.45893391230043523</v>
      </c>
      <c r="BY46" s="154">
        <v>-2.0509067910990275E-2</v>
      </c>
      <c r="BZ46" s="148">
        <v>0.55319531658817378</v>
      </c>
      <c r="CA46" s="149">
        <v>-1.7036198272036063E-2</v>
      </c>
      <c r="CB46" s="160">
        <v>4.6733129763497638E-3</v>
      </c>
    </row>
    <row r="47" spans="1:80" x14ac:dyDescent="0.25">
      <c r="A47" s="187" t="s">
        <v>965</v>
      </c>
      <c r="B47" s="142">
        <v>24318.108999999997</v>
      </c>
      <c r="C47" s="143">
        <v>15730.345000000001</v>
      </c>
      <c r="D47" s="144">
        <v>20772.276000000002</v>
      </c>
      <c r="E47" s="142">
        <v>24258.125</v>
      </c>
      <c r="F47" s="143">
        <v>15759.365</v>
      </c>
      <c r="G47" s="144">
        <v>20745.475999999999</v>
      </c>
      <c r="H47" s="145">
        <v>1.0012918479190356</v>
      </c>
      <c r="I47" s="146">
        <v>-1.1808905964101335E-3</v>
      </c>
      <c r="J47" s="147">
        <v>3.1332926726788113E-3</v>
      </c>
      <c r="K47" s="142">
        <v>16125.128000000001</v>
      </c>
      <c r="L47" s="143">
        <v>10327.727999999999</v>
      </c>
      <c r="M47" s="144">
        <v>13369.674000000001</v>
      </c>
      <c r="N47" s="148">
        <v>0.64446214683143455</v>
      </c>
      <c r="O47" s="149">
        <v>-2.0268865973553485E-2</v>
      </c>
      <c r="P47" s="150">
        <v>-1.0876948366880801E-2</v>
      </c>
      <c r="Q47" s="142">
        <v>1992.057</v>
      </c>
      <c r="R47" s="143">
        <v>1888.2190000000001</v>
      </c>
      <c r="S47" s="144">
        <v>2599.5540000000001</v>
      </c>
      <c r="T47" s="148">
        <v>0.12530703079553346</v>
      </c>
      <c r="U47" s="149">
        <v>4.3187864536805717E-2</v>
      </c>
      <c r="V47" s="150">
        <v>5.4913529430311442E-3</v>
      </c>
      <c r="W47" s="142">
        <v>5445.9989999999998</v>
      </c>
      <c r="X47" s="143">
        <v>3315.924</v>
      </c>
      <c r="Y47" s="144">
        <v>4471.2380000000003</v>
      </c>
      <c r="Z47" s="148">
        <v>0.21552833976911404</v>
      </c>
      <c r="AA47" s="149">
        <v>-8.9737188195031792E-3</v>
      </c>
      <c r="AB47" s="150">
        <v>5.1185929296950483E-3</v>
      </c>
      <c r="AC47" s="142">
        <v>2009.26197</v>
      </c>
      <c r="AD47" s="143">
        <v>2524.9588699999999</v>
      </c>
      <c r="AE47" s="144">
        <v>2128.4662499999999</v>
      </c>
      <c r="AF47" s="143">
        <v>119.20427999999993</v>
      </c>
      <c r="AG47" s="144">
        <v>-396.49261999999999</v>
      </c>
      <c r="AH47" s="142">
        <v>0</v>
      </c>
      <c r="AI47" s="143">
        <v>0</v>
      </c>
      <c r="AJ47" s="144">
        <v>0</v>
      </c>
      <c r="AK47" s="143">
        <v>0</v>
      </c>
      <c r="AL47" s="144">
        <v>0</v>
      </c>
      <c r="AM47" s="148">
        <v>0.10246668444035693</v>
      </c>
      <c r="AN47" s="149">
        <v>1.9842580321076927E-2</v>
      </c>
      <c r="AO47" s="150">
        <v>-5.8048477178793814E-2</v>
      </c>
      <c r="AP47" s="148">
        <v>0</v>
      </c>
      <c r="AQ47" s="149">
        <v>0</v>
      </c>
      <c r="AR47" s="150">
        <v>0</v>
      </c>
      <c r="AS47" s="149">
        <v>0</v>
      </c>
      <c r="AT47" s="149">
        <v>0</v>
      </c>
      <c r="AU47" s="149">
        <v>0</v>
      </c>
      <c r="AV47" s="142">
        <v>11072</v>
      </c>
      <c r="AW47" s="143">
        <v>8398</v>
      </c>
      <c r="AX47" s="144">
        <v>11115</v>
      </c>
      <c r="AY47" s="151">
        <v>94</v>
      </c>
      <c r="AZ47" s="152">
        <v>89</v>
      </c>
      <c r="BA47" s="144">
        <v>89</v>
      </c>
      <c r="BB47" s="151">
        <v>193</v>
      </c>
      <c r="BC47" s="152">
        <v>196</v>
      </c>
      <c r="BD47" s="144">
        <v>194</v>
      </c>
      <c r="BE47" s="155">
        <v>10.407303370786517</v>
      </c>
      <c r="BF47" s="154">
        <v>0.59170053390708333</v>
      </c>
      <c r="BG47" s="154">
        <v>-7.7091136079898703E-2</v>
      </c>
      <c r="BH47" s="155">
        <v>4.7744845360824746</v>
      </c>
      <c r="BI47" s="154">
        <v>-6.1717678898913775E-3</v>
      </c>
      <c r="BJ47" s="156">
        <v>1.3713561025785026E-2</v>
      </c>
      <c r="BK47" s="143">
        <v>306</v>
      </c>
      <c r="BL47" s="143">
        <v>306</v>
      </c>
      <c r="BM47" s="144">
        <v>306</v>
      </c>
      <c r="BN47" s="142">
        <v>58228</v>
      </c>
      <c r="BO47" s="143">
        <v>41613</v>
      </c>
      <c r="BP47" s="144">
        <v>54922</v>
      </c>
      <c r="BQ47" s="157">
        <v>377.72615709551729</v>
      </c>
      <c r="BR47" s="157">
        <v>-38.879685454458638</v>
      </c>
      <c r="BS47" s="157">
        <v>-0.98638465826155652</v>
      </c>
      <c r="BT47" s="158">
        <v>1866.4395861448493</v>
      </c>
      <c r="BU47" s="157">
        <v>-324.50378451989081</v>
      </c>
      <c r="BV47" s="159">
        <v>-10.122095207853818</v>
      </c>
      <c r="BW47" s="154">
        <v>4.9412505623031935</v>
      </c>
      <c r="BX47" s="154">
        <v>-0.31778122960432054</v>
      </c>
      <c r="BY47" s="154">
        <v>-1.3857796829933378E-2</v>
      </c>
      <c r="BZ47" s="148">
        <v>0.49308697838109605</v>
      </c>
      <c r="CA47" s="149">
        <v>-2.8248861891085886E-2</v>
      </c>
      <c r="CB47" s="160">
        <v>-5.0456079867844394E-3</v>
      </c>
    </row>
    <row r="48" spans="1:80" x14ac:dyDescent="0.25">
      <c r="A48" s="187" t="s">
        <v>964</v>
      </c>
      <c r="B48" s="142">
        <v>88693.74460999998</v>
      </c>
      <c r="C48" s="143">
        <v>57266.217259999983</v>
      </c>
      <c r="D48" s="144">
        <v>80693.00028023195</v>
      </c>
      <c r="E48" s="142">
        <v>81442.306700000001</v>
      </c>
      <c r="F48" s="143">
        <v>56678.082430000002</v>
      </c>
      <c r="G48" s="144">
        <v>75771.821530000016</v>
      </c>
      <c r="H48" s="145">
        <v>1.0649473465315007</v>
      </c>
      <c r="I48" s="146">
        <v>-2.4090380957128676E-2</v>
      </c>
      <c r="J48" s="147">
        <v>5.457058703674611E-2</v>
      </c>
      <c r="K48" s="142">
        <v>38918.999320000003</v>
      </c>
      <c r="L48" s="143">
        <v>29427.410929999998</v>
      </c>
      <c r="M48" s="144">
        <v>39913.350429999999</v>
      </c>
      <c r="N48" s="148">
        <v>0.52675717204709505</v>
      </c>
      <c r="O48" s="149">
        <v>4.8885155683884629E-2</v>
      </c>
      <c r="P48" s="150">
        <v>7.5545161290127005E-3</v>
      </c>
      <c r="Q48" s="142">
        <v>6372.5881500000005</v>
      </c>
      <c r="R48" s="143">
        <v>4593.6980600000006</v>
      </c>
      <c r="S48" s="144">
        <v>5747.95316</v>
      </c>
      <c r="T48" s="148">
        <v>7.585871692056706E-2</v>
      </c>
      <c r="U48" s="149">
        <v>-2.3879390032883058E-3</v>
      </c>
      <c r="V48" s="150">
        <v>-5.1902152777553862E-3</v>
      </c>
      <c r="W48" s="142">
        <v>30439.992179999997</v>
      </c>
      <c r="X48" s="143">
        <v>21067.033449999999</v>
      </c>
      <c r="Y48" s="144">
        <v>27997.632970000002</v>
      </c>
      <c r="Z48" s="148">
        <v>0.36949927301028418</v>
      </c>
      <c r="AA48" s="149">
        <v>-4.2621467408584524E-3</v>
      </c>
      <c r="AB48" s="150">
        <v>-2.1970255724834686E-3</v>
      </c>
      <c r="AC48" s="142">
        <v>6957.1208400000005</v>
      </c>
      <c r="AD48" s="143">
        <v>6651.0781000000006</v>
      </c>
      <c r="AE48" s="144">
        <v>8220.0759999999991</v>
      </c>
      <c r="AF48" s="143">
        <v>1262.9551599999986</v>
      </c>
      <c r="AG48" s="144">
        <v>1568.9978999999985</v>
      </c>
      <c r="AH48" s="142">
        <v>0</v>
      </c>
      <c r="AI48" s="143">
        <v>0</v>
      </c>
      <c r="AJ48" s="144">
        <v>0</v>
      </c>
      <c r="AK48" s="143">
        <v>0</v>
      </c>
      <c r="AL48" s="144">
        <v>0</v>
      </c>
      <c r="AM48" s="148">
        <v>0.10186851364372605</v>
      </c>
      <c r="AN48" s="149">
        <v>2.3428699532916666E-2</v>
      </c>
      <c r="AO48" s="150">
        <v>-1.4274623064654504E-2</v>
      </c>
      <c r="AP48" s="148">
        <v>0</v>
      </c>
      <c r="AQ48" s="149">
        <v>0</v>
      </c>
      <c r="AR48" s="150">
        <v>0</v>
      </c>
      <c r="AS48" s="149">
        <v>0</v>
      </c>
      <c r="AT48" s="149">
        <v>0</v>
      </c>
      <c r="AU48" s="149">
        <v>0</v>
      </c>
      <c r="AV48" s="142">
        <v>23244</v>
      </c>
      <c r="AW48" s="143">
        <v>20363</v>
      </c>
      <c r="AX48" s="144">
        <v>27717</v>
      </c>
      <c r="AY48" s="151">
        <v>309.05999999999995</v>
      </c>
      <c r="AZ48" s="152">
        <v>322.69999999999993</v>
      </c>
      <c r="BA48" s="144">
        <v>319.84000000000003</v>
      </c>
      <c r="BB48" s="151">
        <v>357.5</v>
      </c>
      <c r="BC48" s="152">
        <v>355.2</v>
      </c>
      <c r="BD48" s="144">
        <v>347.59999999999997</v>
      </c>
      <c r="BE48" s="155">
        <v>7.2215795397698841</v>
      </c>
      <c r="BF48" s="154">
        <v>0.9541880947430279</v>
      </c>
      <c r="BG48" s="154">
        <v>0.21025150891907529</v>
      </c>
      <c r="BH48" s="155">
        <v>6.6448504027617963</v>
      </c>
      <c r="BI48" s="154">
        <v>1.2266685845799783</v>
      </c>
      <c r="BJ48" s="156">
        <v>0.27504309545448802</v>
      </c>
      <c r="BK48" s="143">
        <v>514</v>
      </c>
      <c r="BL48" s="143">
        <v>514</v>
      </c>
      <c r="BM48" s="144">
        <v>514</v>
      </c>
      <c r="BN48" s="142">
        <v>133439</v>
      </c>
      <c r="BO48" s="143">
        <v>101039</v>
      </c>
      <c r="BP48" s="144">
        <v>136017</v>
      </c>
      <c r="BQ48" s="157">
        <v>557.07611203011402</v>
      </c>
      <c r="BR48" s="157">
        <v>-53.257498833276713</v>
      </c>
      <c r="BS48" s="157">
        <v>-3.8764155087570771</v>
      </c>
      <c r="BT48" s="158">
        <v>2733.7670574015951</v>
      </c>
      <c r="BU48" s="157">
        <v>-770.03206065037557</v>
      </c>
      <c r="BV48" s="159">
        <v>-49.618614159569916</v>
      </c>
      <c r="BW48" s="154">
        <v>4.9073492802251328</v>
      </c>
      <c r="BX48" s="154">
        <v>-0.83344404278295503</v>
      </c>
      <c r="BY48" s="154">
        <v>-5.4542386032294665E-2</v>
      </c>
      <c r="BZ48" s="148">
        <v>0.72699042202933251</v>
      </c>
      <c r="CA48" s="149">
        <v>1.5733026368120462E-2</v>
      </c>
      <c r="CB48" s="160">
        <v>6.9393965308361949E-3</v>
      </c>
    </row>
    <row r="49" spans="1:80" x14ac:dyDescent="0.25">
      <c r="A49" s="187" t="s">
        <v>963</v>
      </c>
      <c r="B49" s="142">
        <v>48437.358430000008</v>
      </c>
      <c r="C49" s="143">
        <v>34628.455869999991</v>
      </c>
      <c r="D49" s="144">
        <v>46375.457260000003</v>
      </c>
      <c r="E49" s="142">
        <v>39836.362099999998</v>
      </c>
      <c r="F49" s="143">
        <v>29914.458580000002</v>
      </c>
      <c r="G49" s="144">
        <v>42255.77951</v>
      </c>
      <c r="H49" s="145">
        <v>1.0974938291938281</v>
      </c>
      <c r="I49" s="146">
        <v>-0.11841434807419637</v>
      </c>
      <c r="J49" s="147">
        <v>-6.0088741702228221E-2</v>
      </c>
      <c r="K49" s="142">
        <v>26852.253790000002</v>
      </c>
      <c r="L49" s="143">
        <v>19753.885919999997</v>
      </c>
      <c r="M49" s="144">
        <v>27882.860250000009</v>
      </c>
      <c r="N49" s="148">
        <v>0.65985909083517003</v>
      </c>
      <c r="O49" s="149">
        <v>-1.4204813960996154E-2</v>
      </c>
      <c r="P49" s="150">
        <v>-4.8667030145010948E-4</v>
      </c>
      <c r="Q49" s="142">
        <v>3789.6205300000001</v>
      </c>
      <c r="R49" s="143">
        <v>3634.7158800000007</v>
      </c>
      <c r="S49" s="144">
        <v>5149.2656200000001</v>
      </c>
      <c r="T49" s="148">
        <v>0.1218594398141775</v>
      </c>
      <c r="U49" s="149">
        <v>2.6729756022092474E-2</v>
      </c>
      <c r="V49" s="150">
        <v>3.5579065804423882E-4</v>
      </c>
      <c r="W49" s="142">
        <v>7077.0645600000007</v>
      </c>
      <c r="X49" s="143">
        <v>4744.5659100000003</v>
      </c>
      <c r="Y49" s="144">
        <v>6603.3543299999992</v>
      </c>
      <c r="Z49" s="148">
        <v>0.15627103337277895</v>
      </c>
      <c r="AA49" s="149">
        <v>-2.1382351297102864E-2</v>
      </c>
      <c r="AB49" s="150">
        <v>-2.3334052571780117E-3</v>
      </c>
      <c r="AC49" s="142">
        <v>11459.447120000001</v>
      </c>
      <c r="AD49" s="143">
        <v>10198.939900000001</v>
      </c>
      <c r="AE49" s="144">
        <v>11172.31834</v>
      </c>
      <c r="AF49" s="143">
        <v>-287.12878000000092</v>
      </c>
      <c r="AG49" s="144">
        <v>973.37843999999859</v>
      </c>
      <c r="AH49" s="142">
        <v>4066.2190900000001</v>
      </c>
      <c r="AI49" s="143">
        <v>1806.7432199999998</v>
      </c>
      <c r="AJ49" s="144">
        <v>251.2072500000001</v>
      </c>
      <c r="AK49" s="143">
        <v>-3815.0118400000001</v>
      </c>
      <c r="AL49" s="144">
        <v>-1555.5359699999997</v>
      </c>
      <c r="AM49" s="148">
        <v>0.24091014946469122</v>
      </c>
      <c r="AN49" s="149">
        <v>4.3273239053495116E-3</v>
      </c>
      <c r="AO49" s="150">
        <v>-5.3614675387107874E-2</v>
      </c>
      <c r="AP49" s="148">
        <v>5.4168145144451799E-3</v>
      </c>
      <c r="AQ49" s="149">
        <v>-7.8531179798175282E-2</v>
      </c>
      <c r="AR49" s="150">
        <v>-4.6758287568730683E-2</v>
      </c>
      <c r="AS49" s="149">
        <v>5.9449205034911475E-3</v>
      </c>
      <c r="AT49" s="149">
        <v>-9.6128132246473694E-2</v>
      </c>
      <c r="AU49" s="149">
        <v>-5.4452068302715748E-2</v>
      </c>
      <c r="AV49" s="142">
        <v>23949</v>
      </c>
      <c r="AW49" s="143">
        <v>18521</v>
      </c>
      <c r="AX49" s="144">
        <v>24538</v>
      </c>
      <c r="AY49" s="151">
        <v>231.11958333333334</v>
      </c>
      <c r="AZ49" s="152">
        <v>237.07999999999998</v>
      </c>
      <c r="BA49" s="144">
        <v>237.32</v>
      </c>
      <c r="BB49" s="151">
        <v>306.06565476190474</v>
      </c>
      <c r="BC49" s="152">
        <v>311.46999999999997</v>
      </c>
      <c r="BD49" s="144">
        <v>312.09000000000003</v>
      </c>
      <c r="BE49" s="155">
        <v>8.6163548513961459</v>
      </c>
      <c r="BF49" s="154">
        <v>-1.8785326758381515E-2</v>
      </c>
      <c r="BG49" s="154">
        <v>-6.379062223675902E-2</v>
      </c>
      <c r="BH49" s="155">
        <v>6.5520629732876188</v>
      </c>
      <c r="BI49" s="154">
        <v>3.1403209772047802E-2</v>
      </c>
      <c r="BJ49" s="156">
        <v>-5.4958212986786492E-2</v>
      </c>
      <c r="BK49" s="143">
        <v>557</v>
      </c>
      <c r="BL49" s="143">
        <v>570</v>
      </c>
      <c r="BM49" s="144">
        <v>576</v>
      </c>
      <c r="BN49" s="142">
        <v>143014</v>
      </c>
      <c r="BO49" s="143">
        <v>103245</v>
      </c>
      <c r="BP49" s="144">
        <v>136968</v>
      </c>
      <c r="BQ49" s="157">
        <v>308.50840714619471</v>
      </c>
      <c r="BR49" s="157">
        <v>29.959718905882539</v>
      </c>
      <c r="BS49" s="157">
        <v>18.76596363803452</v>
      </c>
      <c r="BT49" s="158">
        <v>1722.0547522210447</v>
      </c>
      <c r="BU49" s="157">
        <v>58.671642279084608</v>
      </c>
      <c r="BV49" s="159">
        <v>106.89042092143882</v>
      </c>
      <c r="BW49" s="154">
        <v>5.5818730132855165</v>
      </c>
      <c r="BX49" s="154">
        <v>-0.38973331683265133</v>
      </c>
      <c r="BY49" s="154">
        <v>7.3899940100998762E-3</v>
      </c>
      <c r="BZ49" s="148">
        <v>0.65327380952380953</v>
      </c>
      <c r="CA49" s="149">
        <v>-5.017175256271067E-2</v>
      </c>
      <c r="CB49" s="160">
        <v>-1.0211827646038119E-2</v>
      </c>
    </row>
    <row r="50" spans="1:80" x14ac:dyDescent="0.25">
      <c r="A50" s="187" t="s">
        <v>962</v>
      </c>
      <c r="B50" s="142">
        <v>22083.268820000008</v>
      </c>
      <c r="C50" s="143">
        <v>14065.264729999999</v>
      </c>
      <c r="D50" s="144">
        <v>20264.406050000009</v>
      </c>
      <c r="E50" s="142">
        <v>21974.213319999999</v>
      </c>
      <c r="F50" s="143">
        <v>14374.155459999998</v>
      </c>
      <c r="G50" s="144">
        <v>20153.817979999996</v>
      </c>
      <c r="H50" s="145">
        <v>1.0054872019837511</v>
      </c>
      <c r="I50" s="146">
        <v>5.2431669580532692E-4</v>
      </c>
      <c r="J50" s="147">
        <v>2.6976515276596169E-2</v>
      </c>
      <c r="K50" s="142">
        <v>15684.519970000001</v>
      </c>
      <c r="L50" s="143">
        <v>10140.747240000001</v>
      </c>
      <c r="M50" s="144">
        <v>14110.910240000001</v>
      </c>
      <c r="N50" s="148">
        <v>0.70016064717877358</v>
      </c>
      <c r="O50" s="149">
        <v>-1.3608703359232477E-2</v>
      </c>
      <c r="P50" s="150">
        <v>-5.3240867396393554E-3</v>
      </c>
      <c r="Q50" s="142">
        <v>2724.00216</v>
      </c>
      <c r="R50" s="143">
        <v>2007.88265</v>
      </c>
      <c r="S50" s="144">
        <v>2989.3014500000004</v>
      </c>
      <c r="T50" s="148">
        <v>0.14832432509644017</v>
      </c>
      <c r="U50" s="149">
        <v>2.4360744679173152E-2</v>
      </c>
      <c r="V50" s="150">
        <v>8.6373253567003094E-3</v>
      </c>
      <c r="W50" s="142">
        <v>2242.1851200000001</v>
      </c>
      <c r="X50" s="143">
        <v>1708.6168099999998</v>
      </c>
      <c r="Y50" s="144">
        <v>2310.1029600000002</v>
      </c>
      <c r="Z50" s="148">
        <v>0.11462358954975541</v>
      </c>
      <c r="AA50" s="149">
        <v>1.2586484177739291E-2</v>
      </c>
      <c r="AB50" s="150">
        <v>-4.243693801582446E-3</v>
      </c>
      <c r="AC50" s="142">
        <v>5929.5071300000009</v>
      </c>
      <c r="AD50" s="143">
        <v>5667.8275699999995</v>
      </c>
      <c r="AE50" s="144">
        <v>5343.9090500000002</v>
      </c>
      <c r="AF50" s="143">
        <v>-585.59808000000066</v>
      </c>
      <c r="AG50" s="144">
        <v>-323.91851999999926</v>
      </c>
      <c r="AH50" s="142">
        <v>2456.67839</v>
      </c>
      <c r="AI50" s="143">
        <v>2559.06342</v>
      </c>
      <c r="AJ50" s="144">
        <v>2187.3883500000002</v>
      </c>
      <c r="AK50" s="143">
        <v>-269.29003999999986</v>
      </c>
      <c r="AL50" s="144">
        <v>-371.67506999999978</v>
      </c>
      <c r="AM50" s="148">
        <v>0.26370913792462219</v>
      </c>
      <c r="AN50" s="149">
        <v>-4.7976297251862143E-3</v>
      </c>
      <c r="AO50" s="150">
        <v>-0.13925715377346515</v>
      </c>
      <c r="AP50" s="148">
        <v>0.10794238649792547</v>
      </c>
      <c r="AQ50" s="149">
        <v>-3.3037523787192991E-3</v>
      </c>
      <c r="AR50" s="150">
        <v>-7.3999686340685086E-2</v>
      </c>
      <c r="AS50" s="149">
        <v>0.10853468817524771</v>
      </c>
      <c r="AT50" s="149">
        <v>-3.263552527368721E-3</v>
      </c>
      <c r="AU50" s="149">
        <v>-6.9497574458984315E-2</v>
      </c>
      <c r="AV50" s="142">
        <v>10152</v>
      </c>
      <c r="AW50" s="143">
        <v>8265</v>
      </c>
      <c r="AX50" s="144">
        <v>11091</v>
      </c>
      <c r="AY50" s="151">
        <v>106.75</v>
      </c>
      <c r="AZ50" s="152">
        <v>106.92999999999999</v>
      </c>
      <c r="BA50" s="144">
        <v>106.9</v>
      </c>
      <c r="BB50" s="151">
        <v>226</v>
      </c>
      <c r="BC50" s="152">
        <v>223.35</v>
      </c>
      <c r="BD50" s="144">
        <v>222.89</v>
      </c>
      <c r="BE50" s="155">
        <v>8.6459307764265656</v>
      </c>
      <c r="BF50" s="154">
        <v>0.720872228417198</v>
      </c>
      <c r="BG50" s="154">
        <v>5.7757828392025701E-2</v>
      </c>
      <c r="BH50" s="155">
        <v>4.14666427385706</v>
      </c>
      <c r="BI50" s="154">
        <v>0.4033014419986527</v>
      </c>
      <c r="BJ50" s="156">
        <v>3.5030813667521699E-2</v>
      </c>
      <c r="BK50" s="143">
        <v>405</v>
      </c>
      <c r="BL50" s="143">
        <v>404.83</v>
      </c>
      <c r="BM50" s="144">
        <v>404.83</v>
      </c>
      <c r="BN50" s="142">
        <v>60109</v>
      </c>
      <c r="BO50" s="143">
        <v>46110</v>
      </c>
      <c r="BP50" s="144">
        <v>61252</v>
      </c>
      <c r="BQ50" s="157">
        <v>329.03118232874021</v>
      </c>
      <c r="BR50" s="157">
        <v>-36.541582481853879</v>
      </c>
      <c r="BS50" s="157">
        <v>17.294997986948886</v>
      </c>
      <c r="BT50" s="158">
        <v>1817.1326282571451</v>
      </c>
      <c r="BU50" s="157">
        <v>-347.38799034017552</v>
      </c>
      <c r="BV50" s="159">
        <v>77.972862981888056</v>
      </c>
      <c r="BW50" s="154">
        <v>5.5226760436389863</v>
      </c>
      <c r="BX50" s="154">
        <v>-0.39822624162500109</v>
      </c>
      <c r="BY50" s="154">
        <v>-5.6271324782065868E-2</v>
      </c>
      <c r="BZ50" s="148">
        <v>0.41566762659567047</v>
      </c>
      <c r="CA50" s="149">
        <v>9.0449308405546325E-3</v>
      </c>
      <c r="CB50" s="160">
        <v>-1.5472510099884818E-3</v>
      </c>
    </row>
    <row r="51" spans="1:80" x14ac:dyDescent="0.25">
      <c r="A51" s="187" t="s">
        <v>961</v>
      </c>
      <c r="B51" s="142">
        <v>31287.892920000002</v>
      </c>
      <c r="C51" s="143">
        <v>24956.701759999985</v>
      </c>
      <c r="D51" s="144">
        <v>33884.09007999998</v>
      </c>
      <c r="E51" s="142">
        <v>26728.93187</v>
      </c>
      <c r="F51" s="143">
        <v>21209.685010000001</v>
      </c>
      <c r="G51" s="144">
        <v>29897.14489</v>
      </c>
      <c r="H51" s="145">
        <v>1.1333553824175877</v>
      </c>
      <c r="I51" s="146">
        <v>-3.7207402214928242E-2</v>
      </c>
      <c r="J51" s="147">
        <v>-4.3309982873472874E-2</v>
      </c>
      <c r="K51" s="142">
        <v>18343.588199999998</v>
      </c>
      <c r="L51" s="143">
        <v>12630.989860000001</v>
      </c>
      <c r="M51" s="144">
        <v>16959.46039</v>
      </c>
      <c r="N51" s="148">
        <v>0.56726020000901833</v>
      </c>
      <c r="O51" s="149">
        <v>-0.11902192638558184</v>
      </c>
      <c r="P51" s="150">
        <v>-2.8269146798570177E-2</v>
      </c>
      <c r="Q51" s="142">
        <v>3190.1177499999999</v>
      </c>
      <c r="R51" s="143">
        <v>2768.8657499999999</v>
      </c>
      <c r="S51" s="144">
        <v>4445.3024999999998</v>
      </c>
      <c r="T51" s="148">
        <v>0.14868652228684437</v>
      </c>
      <c r="U51" s="149">
        <v>2.9335784086171185E-2</v>
      </c>
      <c r="V51" s="150">
        <v>1.8139286498357776E-2</v>
      </c>
      <c r="W51" s="142">
        <v>3967.2020299999999</v>
      </c>
      <c r="X51" s="143">
        <v>2749.6912000000002</v>
      </c>
      <c r="Y51" s="144">
        <v>4644.9889999999996</v>
      </c>
      <c r="Z51" s="148">
        <v>0.15536563832734596</v>
      </c>
      <c r="AA51" s="149">
        <v>6.9421229659743511E-3</v>
      </c>
      <c r="AB51" s="150">
        <v>2.5722449439648271E-2</v>
      </c>
      <c r="AC51" s="142">
        <v>5176.3134800000007</v>
      </c>
      <c r="AD51" s="143">
        <v>4168.2825499999999</v>
      </c>
      <c r="AE51" s="144">
        <v>4444.2733899999994</v>
      </c>
      <c r="AF51" s="143">
        <v>-732.04009000000133</v>
      </c>
      <c r="AG51" s="144">
        <v>275.99083999999948</v>
      </c>
      <c r="AH51" s="142">
        <v>630.86527999999998</v>
      </c>
      <c r="AI51" s="143">
        <v>103.47366000000001</v>
      </c>
      <c r="AJ51" s="144">
        <v>0</v>
      </c>
      <c r="AK51" s="143">
        <v>-630.86527999999998</v>
      </c>
      <c r="AL51" s="144">
        <v>-103.47366000000001</v>
      </c>
      <c r="AM51" s="148">
        <v>0.13116106643286324</v>
      </c>
      <c r="AN51" s="149">
        <v>-3.4280355053566497E-2</v>
      </c>
      <c r="AO51" s="150">
        <v>-3.5859503435901441E-2</v>
      </c>
      <c r="AP51" s="148">
        <v>0</v>
      </c>
      <c r="AQ51" s="149">
        <v>-2.0163239551255787E-2</v>
      </c>
      <c r="AR51" s="150">
        <v>-4.1461272004237821E-3</v>
      </c>
      <c r="AS51" s="149">
        <v>0</v>
      </c>
      <c r="AT51" s="149">
        <v>-2.3602337836330457E-2</v>
      </c>
      <c r="AU51" s="149">
        <v>-4.8786042768298524E-3</v>
      </c>
      <c r="AV51" s="142">
        <v>18512</v>
      </c>
      <c r="AW51" s="143">
        <v>15293</v>
      </c>
      <c r="AX51" s="144">
        <v>20504</v>
      </c>
      <c r="AY51" s="151">
        <v>152.54</v>
      </c>
      <c r="AZ51" s="152">
        <v>148.03</v>
      </c>
      <c r="BA51" s="144">
        <v>149.51999999999998</v>
      </c>
      <c r="BB51" s="151">
        <v>285.46999999999997</v>
      </c>
      <c r="BC51" s="152">
        <v>288.38</v>
      </c>
      <c r="BD51" s="144">
        <v>288.81</v>
      </c>
      <c r="BE51" s="155">
        <v>11.427679686106655</v>
      </c>
      <c r="BF51" s="154">
        <v>1.3144853327130086</v>
      </c>
      <c r="BG51" s="154">
        <v>-5.1224740173303474E-2</v>
      </c>
      <c r="BH51" s="155">
        <v>5.9162309707650929</v>
      </c>
      <c r="BI51" s="154">
        <v>0.51227725700649529</v>
      </c>
      <c r="BJ51" s="156">
        <v>2.3928376194657375E-2</v>
      </c>
      <c r="BK51" s="143">
        <v>373</v>
      </c>
      <c r="BL51" s="143">
        <v>373</v>
      </c>
      <c r="BM51" s="144">
        <v>373</v>
      </c>
      <c r="BN51" s="142">
        <v>92171</v>
      </c>
      <c r="BO51" s="143">
        <v>68884</v>
      </c>
      <c r="BP51" s="144">
        <v>91328</v>
      </c>
      <c r="BQ51" s="157">
        <v>327.36011836457607</v>
      </c>
      <c r="BR51" s="157">
        <v>37.367258679859617</v>
      </c>
      <c r="BS51" s="157">
        <v>19.455742747596787</v>
      </c>
      <c r="BT51" s="158">
        <v>1458.1128018923137</v>
      </c>
      <c r="BU51" s="157">
        <v>14.242238473990255</v>
      </c>
      <c r="BV51" s="159">
        <v>71.224355544311265</v>
      </c>
      <c r="BW51" s="154">
        <v>4.4541552867733127</v>
      </c>
      <c r="BX51" s="154">
        <v>-0.52483131651104298</v>
      </c>
      <c r="BY51" s="154">
        <v>-5.0127718523228282E-2</v>
      </c>
      <c r="BZ51" s="148">
        <v>0.67265710161152525</v>
      </c>
      <c r="CA51" s="149">
        <v>-4.3490315553188497E-3</v>
      </c>
      <c r="CB51" s="160">
        <v>-3.8103094403362237E-3</v>
      </c>
    </row>
    <row r="52" spans="1:80" x14ac:dyDescent="0.25">
      <c r="A52" s="187" t="s">
        <v>960</v>
      </c>
      <c r="B52" s="142">
        <v>39941.384129999999</v>
      </c>
      <c r="C52" s="143">
        <v>24751.785490000009</v>
      </c>
      <c r="D52" s="144">
        <v>34045.66951</v>
      </c>
      <c r="E52" s="142">
        <v>38932.331790000004</v>
      </c>
      <c r="F52" s="143">
        <v>24544.090390000005</v>
      </c>
      <c r="G52" s="144">
        <v>33796.467069999992</v>
      </c>
      <c r="H52" s="145">
        <v>1.0073736239792122</v>
      </c>
      <c r="I52" s="146">
        <v>-1.8544482992720601E-2</v>
      </c>
      <c r="J52" s="147">
        <v>-1.0884985398862401E-3</v>
      </c>
      <c r="K52" s="142">
        <v>24439.67484</v>
      </c>
      <c r="L52" s="143">
        <v>15203.043920000002</v>
      </c>
      <c r="M52" s="144">
        <v>21201.408930000001</v>
      </c>
      <c r="N52" s="148">
        <v>0.62732619022240321</v>
      </c>
      <c r="O52" s="149">
        <v>-4.213326289630448E-4</v>
      </c>
      <c r="P52" s="150">
        <v>7.9084942138285541E-3</v>
      </c>
      <c r="Q52" s="142">
        <v>3509.26791</v>
      </c>
      <c r="R52" s="143">
        <v>3199.4488900000001</v>
      </c>
      <c r="S52" s="144">
        <v>4272.7243499999995</v>
      </c>
      <c r="T52" s="148">
        <v>0.12642517755332941</v>
      </c>
      <c r="U52" s="149">
        <v>3.6287552893987121E-2</v>
      </c>
      <c r="V52" s="150">
        <v>-3.9299848976510898E-3</v>
      </c>
      <c r="W52" s="142">
        <v>9769.4535400000004</v>
      </c>
      <c r="X52" s="143">
        <v>5183.1519200000002</v>
      </c>
      <c r="Y52" s="144">
        <v>7021.7936500000005</v>
      </c>
      <c r="Z52" s="148">
        <v>0.20776709102333998</v>
      </c>
      <c r="AA52" s="149">
        <v>-4.3167109185786506E-2</v>
      </c>
      <c r="AB52" s="150">
        <v>-3.4100941010992147E-3</v>
      </c>
      <c r="AC52" s="142">
        <v>6997.6886599999989</v>
      </c>
      <c r="AD52" s="143">
        <v>6968.8815100000002</v>
      </c>
      <c r="AE52" s="144">
        <v>7014.1096999999991</v>
      </c>
      <c r="AF52" s="143">
        <v>16.421040000000175</v>
      </c>
      <c r="AG52" s="144">
        <v>45.228189999998904</v>
      </c>
      <c r="AH52" s="142">
        <v>0</v>
      </c>
      <c r="AI52" s="143">
        <v>1549.31403</v>
      </c>
      <c r="AJ52" s="144">
        <v>0</v>
      </c>
      <c r="AK52" s="143">
        <v>0</v>
      </c>
      <c r="AL52" s="144">
        <v>-1549.31403</v>
      </c>
      <c r="AM52" s="148">
        <v>0.20602061292816676</v>
      </c>
      <c r="AN52" s="149">
        <v>3.0821660452605676E-2</v>
      </c>
      <c r="AO52" s="150">
        <v>-7.5530045823926251E-2</v>
      </c>
      <c r="AP52" s="148">
        <v>0</v>
      </c>
      <c r="AQ52" s="149">
        <v>0</v>
      </c>
      <c r="AR52" s="150">
        <v>-6.2594031070038955E-2</v>
      </c>
      <c r="AS52" s="149">
        <v>0</v>
      </c>
      <c r="AT52" s="149">
        <v>0</v>
      </c>
      <c r="AU52" s="149">
        <v>-6.3123709429917879E-2</v>
      </c>
      <c r="AV52" s="142">
        <v>16464</v>
      </c>
      <c r="AW52" s="143">
        <v>12789</v>
      </c>
      <c r="AX52" s="144">
        <v>17258</v>
      </c>
      <c r="AY52" s="151">
        <v>148.34</v>
      </c>
      <c r="AZ52" s="152">
        <v>153.54999999999998</v>
      </c>
      <c r="BA52" s="144">
        <v>153.35999999999999</v>
      </c>
      <c r="BB52" s="151">
        <v>287.88</v>
      </c>
      <c r="BC52" s="152">
        <v>292.66000000000003</v>
      </c>
      <c r="BD52" s="144">
        <v>293.55</v>
      </c>
      <c r="BE52" s="155">
        <v>9.3777169187967324</v>
      </c>
      <c r="BF52" s="154">
        <v>0.1286944029547481</v>
      </c>
      <c r="BG52" s="154">
        <v>0.12340236327735532</v>
      </c>
      <c r="BH52" s="155">
        <v>4.8992221654459778</v>
      </c>
      <c r="BI52" s="154">
        <v>0.13334749544458813</v>
      </c>
      <c r="BJ52" s="156">
        <v>4.3758487457869144E-2</v>
      </c>
      <c r="BK52" s="143">
        <v>426</v>
      </c>
      <c r="BL52" s="143">
        <v>400</v>
      </c>
      <c r="BM52" s="144">
        <v>400</v>
      </c>
      <c r="BN52" s="142">
        <v>110149</v>
      </c>
      <c r="BO52" s="143">
        <v>72810</v>
      </c>
      <c r="BP52" s="144">
        <v>97270</v>
      </c>
      <c r="BQ52" s="157">
        <v>347.4500572632877</v>
      </c>
      <c r="BR52" s="157">
        <v>-6.0014655830386801</v>
      </c>
      <c r="BS52" s="157">
        <v>10.352263141601043</v>
      </c>
      <c r="BT52" s="158">
        <v>1958.3072818403054</v>
      </c>
      <c r="BU52" s="157">
        <v>-406.38731181858725</v>
      </c>
      <c r="BV52" s="159">
        <v>39.150945144707293</v>
      </c>
      <c r="BW52" s="154">
        <v>5.6362266774829068</v>
      </c>
      <c r="BX52" s="154">
        <v>-1.0540672972498433</v>
      </c>
      <c r="BY52" s="154">
        <v>-5.69471437697322E-2</v>
      </c>
      <c r="BZ52" s="148">
        <v>0.66806318681318688</v>
      </c>
      <c r="CA52" s="149">
        <v>-4.033606715812954E-2</v>
      </c>
      <c r="CB52" s="160">
        <v>1.3049450549450503E-3</v>
      </c>
    </row>
    <row r="53" spans="1:80" x14ac:dyDescent="0.25">
      <c r="A53" s="187" t="s">
        <v>959</v>
      </c>
      <c r="B53" s="142">
        <v>22144.720000000001</v>
      </c>
      <c r="C53" s="143">
        <v>13224.932999999995</v>
      </c>
      <c r="D53" s="144">
        <v>17314.437000000002</v>
      </c>
      <c r="E53" s="142">
        <v>22409.905999999999</v>
      </c>
      <c r="F53" s="143">
        <v>13614.924000000001</v>
      </c>
      <c r="G53" s="144">
        <v>17760.605</v>
      </c>
      <c r="H53" s="145">
        <v>0.97487878369008274</v>
      </c>
      <c r="I53" s="146">
        <v>-1.328778871767311E-2</v>
      </c>
      <c r="J53" s="147">
        <v>3.5231595235435398E-3</v>
      </c>
      <c r="K53" s="142">
        <v>16393.167000000001</v>
      </c>
      <c r="L53" s="143">
        <v>9423.9150000000009</v>
      </c>
      <c r="M53" s="144">
        <v>12051.366</v>
      </c>
      <c r="N53" s="148">
        <v>0.67854479056315931</v>
      </c>
      <c r="O53" s="149">
        <v>-5.2969522794513946E-2</v>
      </c>
      <c r="P53" s="150">
        <v>-1.3630575233961606E-2</v>
      </c>
      <c r="Q53" s="142">
        <v>1853.08</v>
      </c>
      <c r="R53" s="143">
        <v>1510.047</v>
      </c>
      <c r="S53" s="144">
        <v>2097.6840000000002</v>
      </c>
      <c r="T53" s="148">
        <v>0.11810881442383299</v>
      </c>
      <c r="U53" s="149">
        <v>3.5418596981600076E-2</v>
      </c>
      <c r="V53" s="150">
        <v>7.1976554632688372E-3</v>
      </c>
      <c r="W53" s="142">
        <v>3381.4670000000001</v>
      </c>
      <c r="X53" s="143">
        <v>1964.182</v>
      </c>
      <c r="Y53" s="144">
        <v>2632.0259999999998</v>
      </c>
      <c r="Z53" s="148">
        <v>0.14819461386591279</v>
      </c>
      <c r="AA53" s="149">
        <v>-2.6970052243234788E-3</v>
      </c>
      <c r="AB53" s="150">
        <v>3.9277784432545371E-3</v>
      </c>
      <c r="AC53" s="142">
        <v>4470.1395700000003</v>
      </c>
      <c r="AD53" s="143">
        <v>17232.726622999999</v>
      </c>
      <c r="AE53" s="144">
        <v>21232.789629999999</v>
      </c>
      <c r="AF53" s="143">
        <v>16762.65006</v>
      </c>
      <c r="AG53" s="144">
        <v>4000.0630070000007</v>
      </c>
      <c r="AH53" s="142">
        <v>0</v>
      </c>
      <c r="AI53" s="143">
        <v>0</v>
      </c>
      <c r="AJ53" s="144">
        <v>0</v>
      </c>
      <c r="AK53" s="143">
        <v>0</v>
      </c>
      <c r="AL53" s="144">
        <v>0</v>
      </c>
      <c r="AM53" s="148">
        <v>1.2263055177595434</v>
      </c>
      <c r="AN53" s="149">
        <v>1.0244452291670483</v>
      </c>
      <c r="AO53" s="150">
        <v>-7.6742794318862106E-2</v>
      </c>
      <c r="AP53" s="148">
        <v>0</v>
      </c>
      <c r="AQ53" s="149">
        <v>0</v>
      </c>
      <c r="AR53" s="150">
        <v>0</v>
      </c>
      <c r="AS53" s="149">
        <v>0</v>
      </c>
      <c r="AT53" s="149">
        <v>0</v>
      </c>
      <c r="AU53" s="149">
        <v>0</v>
      </c>
      <c r="AV53" s="142">
        <v>9914</v>
      </c>
      <c r="AW53" s="143">
        <v>7494</v>
      </c>
      <c r="AX53" s="144">
        <v>9795</v>
      </c>
      <c r="AY53" s="151">
        <v>93</v>
      </c>
      <c r="AZ53" s="152">
        <v>84</v>
      </c>
      <c r="BA53" s="144">
        <v>88</v>
      </c>
      <c r="BB53" s="151">
        <v>211</v>
      </c>
      <c r="BC53" s="152">
        <v>189</v>
      </c>
      <c r="BD53" s="144">
        <v>183</v>
      </c>
      <c r="BE53" s="155">
        <v>9.2755681818181817</v>
      </c>
      <c r="BF53" s="154">
        <v>0.39205563701531432</v>
      </c>
      <c r="BG53" s="154">
        <v>-0.63713023088022958</v>
      </c>
      <c r="BH53" s="155">
        <v>4.4603825136612025</v>
      </c>
      <c r="BI53" s="154">
        <v>0.5449006811177588</v>
      </c>
      <c r="BJ53" s="156">
        <v>5.4738774684129687E-2</v>
      </c>
      <c r="BK53" s="143">
        <v>269</v>
      </c>
      <c r="BL53" s="143">
        <v>269</v>
      </c>
      <c r="BM53" s="144">
        <v>269</v>
      </c>
      <c r="BN53" s="142">
        <v>51467</v>
      </c>
      <c r="BO53" s="143">
        <v>34877</v>
      </c>
      <c r="BP53" s="144">
        <v>46126</v>
      </c>
      <c r="BQ53" s="157">
        <v>385.04541906950527</v>
      </c>
      <c r="BR53" s="157">
        <v>-50.37739554957102</v>
      </c>
      <c r="BS53" s="157">
        <v>-5.3242801592127762</v>
      </c>
      <c r="BT53" s="158">
        <v>1813.2317508933129</v>
      </c>
      <c r="BU53" s="157">
        <v>-447.1985496917182</v>
      </c>
      <c r="BV53" s="159">
        <v>-3.5448704037246443</v>
      </c>
      <c r="BW53" s="154">
        <v>4.7091373149566103</v>
      </c>
      <c r="BX53" s="154">
        <v>-0.48220825696188907</v>
      </c>
      <c r="BY53" s="154">
        <v>5.5147456403100925E-2</v>
      </c>
      <c r="BZ53" s="148">
        <v>0.47107724988765881</v>
      </c>
      <c r="CA53" s="149">
        <v>-5.3106688595816298E-2</v>
      </c>
      <c r="CB53" s="160">
        <v>-3.8468347018533189E-3</v>
      </c>
    </row>
    <row r="54" spans="1:80" x14ac:dyDescent="0.25">
      <c r="A54" s="187" t="s">
        <v>958</v>
      </c>
      <c r="B54" s="142">
        <v>1800.7159999999999</v>
      </c>
      <c r="C54" s="143">
        <v>1365.412</v>
      </c>
      <c r="D54" s="144">
        <v>1895.4490000000001</v>
      </c>
      <c r="E54" s="142">
        <v>1750.8589999999999</v>
      </c>
      <c r="F54" s="143">
        <v>1303.223</v>
      </c>
      <c r="G54" s="144">
        <v>1860.4849999999999</v>
      </c>
      <c r="H54" s="145">
        <v>1.018792949150356</v>
      </c>
      <c r="I54" s="146">
        <v>-9.6827876165681559E-3</v>
      </c>
      <c r="J54" s="147">
        <v>-2.8926435789903726E-2</v>
      </c>
      <c r="K54" s="142">
        <v>993.28</v>
      </c>
      <c r="L54" s="143">
        <v>751.38599999999997</v>
      </c>
      <c r="M54" s="144">
        <v>1025.847</v>
      </c>
      <c r="N54" s="148">
        <v>0.55138686955283167</v>
      </c>
      <c r="O54" s="149">
        <v>-1.592323365936299E-2</v>
      </c>
      <c r="P54" s="150">
        <v>-2.5172936405166269E-2</v>
      </c>
      <c r="Q54" s="142">
        <v>448.173</v>
      </c>
      <c r="R54" s="143">
        <v>368.35199999999998</v>
      </c>
      <c r="S54" s="144">
        <v>574.44600000000003</v>
      </c>
      <c r="T54" s="148">
        <v>0.30876142511226912</v>
      </c>
      <c r="U54" s="149">
        <v>5.2788214248344623E-2</v>
      </c>
      <c r="V54" s="150">
        <v>2.611447980820375E-2</v>
      </c>
      <c r="W54" s="142">
        <v>17.709</v>
      </c>
      <c r="X54" s="143">
        <v>6.718</v>
      </c>
      <c r="Y54" s="144">
        <v>9.8829999999999991</v>
      </c>
      <c r="Z54" s="148">
        <v>5.3120557274044132E-3</v>
      </c>
      <c r="AA54" s="149">
        <v>-4.802408087214583E-3</v>
      </c>
      <c r="AB54" s="150">
        <v>1.5714363638085101E-4</v>
      </c>
      <c r="AC54" s="142">
        <v>442.45600000000002</v>
      </c>
      <c r="AD54" s="143">
        <v>303.892</v>
      </c>
      <c r="AE54" s="144">
        <v>369.19274999999999</v>
      </c>
      <c r="AF54" s="143">
        <v>-73.263250000000028</v>
      </c>
      <c r="AG54" s="144">
        <v>65.300749999999994</v>
      </c>
      <c r="AH54" s="142">
        <v>0</v>
      </c>
      <c r="AI54" s="143">
        <v>0</v>
      </c>
      <c r="AJ54" s="144">
        <v>0</v>
      </c>
      <c r="AK54" s="143">
        <v>0</v>
      </c>
      <c r="AL54" s="144">
        <v>0</v>
      </c>
      <c r="AM54" s="148">
        <v>0.19477851949590835</v>
      </c>
      <c r="AN54" s="149">
        <v>-5.093263095757794E-2</v>
      </c>
      <c r="AO54" s="150">
        <v>-2.7785805411152664E-2</v>
      </c>
      <c r="AP54" s="148">
        <v>0</v>
      </c>
      <c r="AQ54" s="149">
        <v>0</v>
      </c>
      <c r="AR54" s="150">
        <v>0</v>
      </c>
      <c r="AS54" s="149">
        <v>0</v>
      </c>
      <c r="AT54" s="149">
        <v>0</v>
      </c>
      <c r="AU54" s="149">
        <v>0</v>
      </c>
      <c r="AV54" s="142">
        <v>2529</v>
      </c>
      <c r="AW54" s="143">
        <v>1336</v>
      </c>
      <c r="AX54" s="144">
        <v>3426</v>
      </c>
      <c r="AY54" s="151">
        <v>7</v>
      </c>
      <c r="AZ54" s="152">
        <v>7</v>
      </c>
      <c r="BA54" s="144">
        <v>7</v>
      </c>
      <c r="BB54" s="151">
        <v>15</v>
      </c>
      <c r="BC54" s="152">
        <v>15</v>
      </c>
      <c r="BD54" s="144">
        <v>14</v>
      </c>
      <c r="BE54" s="155">
        <v>40.785714285714285</v>
      </c>
      <c r="BF54" s="154">
        <v>10.678571428571427</v>
      </c>
      <c r="BG54" s="154">
        <v>19.579365079365079</v>
      </c>
      <c r="BH54" s="155">
        <v>20.392857142857142</v>
      </c>
      <c r="BI54" s="154">
        <v>6.3428571428571434</v>
      </c>
      <c r="BJ54" s="156">
        <v>10.496560846560847</v>
      </c>
      <c r="BK54" s="143">
        <v>136</v>
      </c>
      <c r="BL54" s="143">
        <v>136</v>
      </c>
      <c r="BM54" s="144">
        <v>136</v>
      </c>
      <c r="BN54" s="142">
        <v>30728</v>
      </c>
      <c r="BO54" s="143">
        <v>23185</v>
      </c>
      <c r="BP54" s="144">
        <v>32441</v>
      </c>
      <c r="BQ54" s="157">
        <v>57.349804260041303</v>
      </c>
      <c r="BR54" s="157">
        <v>0.37053453861459218</v>
      </c>
      <c r="BS54" s="157">
        <v>1.1400565783505527</v>
      </c>
      <c r="BT54" s="158">
        <v>543.04874489200233</v>
      </c>
      <c r="BU54" s="157">
        <v>-149.26402695457739</v>
      </c>
      <c r="BV54" s="159">
        <v>-432.41757247326711</v>
      </c>
      <c r="BW54" s="154">
        <v>9.4690601284296552</v>
      </c>
      <c r="BX54" s="154">
        <v>-2.6811968901547658</v>
      </c>
      <c r="BY54" s="154">
        <v>-7.884981787738008</v>
      </c>
      <c r="BZ54" s="148">
        <v>0.65532078215901746</v>
      </c>
      <c r="CA54" s="149">
        <v>3.630386032178945E-2</v>
      </c>
      <c r="CB54" s="160">
        <v>3.0859459168282699E-2</v>
      </c>
    </row>
    <row r="55" spans="1:80" x14ac:dyDescent="0.25">
      <c r="A55" s="187" t="s">
        <v>957</v>
      </c>
      <c r="B55" s="142">
        <v>4682.3019999999997</v>
      </c>
      <c r="C55" s="143">
        <v>2995.723</v>
      </c>
      <c r="D55" s="144">
        <v>4036.8240000000001</v>
      </c>
      <c r="E55" s="142">
        <v>4504.0940000000001</v>
      </c>
      <c r="F55" s="143">
        <v>2786.46</v>
      </c>
      <c r="G55" s="144">
        <v>3905.58</v>
      </c>
      <c r="H55" s="145">
        <v>1.0336042277971518</v>
      </c>
      <c r="I55" s="146">
        <v>-5.9615539116668614E-3</v>
      </c>
      <c r="J55" s="147">
        <v>-4.1495719806617926E-2</v>
      </c>
      <c r="K55" s="142">
        <v>2877.3209999999999</v>
      </c>
      <c r="L55" s="143">
        <v>1777.3150000000001</v>
      </c>
      <c r="M55" s="144">
        <v>2533.7339999999999</v>
      </c>
      <c r="N55" s="148">
        <v>0.64874717711581886</v>
      </c>
      <c r="O55" s="149">
        <v>9.9236978545068633E-3</v>
      </c>
      <c r="P55" s="150">
        <v>1.0907409094745524E-2</v>
      </c>
      <c r="Q55" s="142">
        <v>501.14600000000002</v>
      </c>
      <c r="R55" s="143">
        <v>427.88600000000002</v>
      </c>
      <c r="S55" s="144">
        <v>612.35299999999995</v>
      </c>
      <c r="T55" s="148">
        <v>0.15678926049395991</v>
      </c>
      <c r="U55" s="149">
        <v>4.5524708732828822E-2</v>
      </c>
      <c r="V55" s="150">
        <v>3.23026449186406E-3</v>
      </c>
      <c r="W55" s="142">
        <v>933.21500000000003</v>
      </c>
      <c r="X55" s="143">
        <v>433.64699999999999</v>
      </c>
      <c r="Y55" s="144">
        <v>565.16099999999994</v>
      </c>
      <c r="Z55" s="148">
        <v>0.14470603597929116</v>
      </c>
      <c r="AA55" s="149">
        <v>-6.2486575897814423E-2</v>
      </c>
      <c r="AB55" s="150">
        <v>-1.0920457851591042E-2</v>
      </c>
      <c r="AC55" s="142">
        <v>191.70500000000001</v>
      </c>
      <c r="AD55" s="143">
        <v>315.65199999999999</v>
      </c>
      <c r="AE55" s="144">
        <v>173.66800000000001</v>
      </c>
      <c r="AF55" s="143">
        <v>-18.037000000000006</v>
      </c>
      <c r="AG55" s="144">
        <v>-141.98399999999998</v>
      </c>
      <c r="AH55" s="142">
        <v>0.20100000000000001</v>
      </c>
      <c r="AI55" s="143">
        <v>0</v>
      </c>
      <c r="AJ55" s="144">
        <v>0</v>
      </c>
      <c r="AK55" s="143">
        <v>-0.20100000000000001</v>
      </c>
      <c r="AL55" s="144">
        <v>0</v>
      </c>
      <c r="AM55" s="148">
        <v>4.3020949142196938E-2</v>
      </c>
      <c r="AN55" s="149">
        <v>2.0784810997682285E-3</v>
      </c>
      <c r="AO55" s="150">
        <v>-6.2346603198256439E-2</v>
      </c>
      <c r="AP55" s="148">
        <v>0</v>
      </c>
      <c r="AQ55" s="149">
        <v>-4.2927602704823404E-5</v>
      </c>
      <c r="AR55" s="150">
        <v>0</v>
      </c>
      <c r="AS55" s="149">
        <v>0</v>
      </c>
      <c r="AT55" s="149">
        <v>-4.4626066862725334E-5</v>
      </c>
      <c r="AU55" s="149">
        <v>0</v>
      </c>
      <c r="AV55" s="142">
        <v>1596</v>
      </c>
      <c r="AW55" s="143">
        <v>1161</v>
      </c>
      <c r="AX55" s="144">
        <v>1545</v>
      </c>
      <c r="AY55" s="151">
        <v>16</v>
      </c>
      <c r="AZ55" s="152">
        <v>17</v>
      </c>
      <c r="BA55" s="144">
        <v>17</v>
      </c>
      <c r="BB55" s="151">
        <v>29</v>
      </c>
      <c r="BC55" s="152">
        <v>28</v>
      </c>
      <c r="BD55" s="144">
        <v>28</v>
      </c>
      <c r="BE55" s="155">
        <v>7.5735294117647056</v>
      </c>
      <c r="BF55" s="154">
        <v>-0.73897058823529438</v>
      </c>
      <c r="BG55" s="154">
        <v>-1.4705882352942012E-2</v>
      </c>
      <c r="BH55" s="155">
        <v>4.5982142857142856</v>
      </c>
      <c r="BI55" s="154">
        <v>1.2007389162561388E-2</v>
      </c>
      <c r="BJ55" s="156">
        <v>-8.928571428572063E-3</v>
      </c>
      <c r="BK55" s="143">
        <v>100</v>
      </c>
      <c r="BL55" s="143">
        <v>100</v>
      </c>
      <c r="BM55" s="144">
        <v>100</v>
      </c>
      <c r="BN55" s="142">
        <v>28255</v>
      </c>
      <c r="BO55" s="143">
        <v>19651</v>
      </c>
      <c r="BP55" s="144">
        <v>26409</v>
      </c>
      <c r="BQ55" s="157">
        <v>147.88821992502557</v>
      </c>
      <c r="BR55" s="157">
        <v>-11.520521890582302</v>
      </c>
      <c r="BS55" s="157">
        <v>6.090855923193601</v>
      </c>
      <c r="BT55" s="158">
        <v>2527.8834951456311</v>
      </c>
      <c r="BU55" s="157">
        <v>-294.2305399420884</v>
      </c>
      <c r="BV55" s="159">
        <v>127.83181555906776</v>
      </c>
      <c r="BW55" s="154">
        <v>17.093203883495146</v>
      </c>
      <c r="BX55" s="154">
        <v>-0.61043020171788598</v>
      </c>
      <c r="BY55" s="154">
        <v>0.16727795756921893</v>
      </c>
      <c r="BZ55" s="148">
        <v>0.72552197802197793</v>
      </c>
      <c r="CA55" s="149">
        <v>-4.8587611019118015E-2</v>
      </c>
      <c r="CB55" s="160">
        <v>5.7051282051281405E-3</v>
      </c>
    </row>
    <row r="56" spans="1:80" x14ac:dyDescent="0.25">
      <c r="A56" s="187" t="s">
        <v>956</v>
      </c>
      <c r="B56" s="142">
        <v>3229.636</v>
      </c>
      <c r="C56" s="143">
        <v>1495.652</v>
      </c>
      <c r="D56" s="144">
        <v>1954.058</v>
      </c>
      <c r="E56" s="142">
        <v>3150.569</v>
      </c>
      <c r="F56" s="143">
        <v>1684.6959999999999</v>
      </c>
      <c r="G56" s="144">
        <v>2122.3519999999999</v>
      </c>
      <c r="H56" s="145">
        <v>0.92070401139867475</v>
      </c>
      <c r="I56" s="146">
        <v>-0.10439209028962348</v>
      </c>
      <c r="J56" s="147">
        <v>3.2916541136977617E-2</v>
      </c>
      <c r="K56" s="142">
        <v>1633.739</v>
      </c>
      <c r="L56" s="143">
        <v>974.35900000000004</v>
      </c>
      <c r="M56" s="144">
        <v>1223.7139999999999</v>
      </c>
      <c r="N56" s="148">
        <v>0.5765839031414205</v>
      </c>
      <c r="O56" s="149">
        <v>5.8030270448405363E-2</v>
      </c>
      <c r="P56" s="150">
        <v>-1.7750411428896218E-3</v>
      </c>
      <c r="Q56" s="142">
        <v>446.90800000000002</v>
      </c>
      <c r="R56" s="143">
        <v>252.833</v>
      </c>
      <c r="S56" s="144">
        <v>345.84399999999999</v>
      </c>
      <c r="T56" s="148">
        <v>0.16295317647590976</v>
      </c>
      <c r="U56" s="149">
        <v>2.1103243971654168E-2</v>
      </c>
      <c r="V56" s="150">
        <v>1.2876842229256363E-2</v>
      </c>
      <c r="W56" s="142">
        <v>937.68700000000001</v>
      </c>
      <c r="X56" s="143">
        <v>361.553</v>
      </c>
      <c r="Y56" s="144">
        <v>423.73200000000003</v>
      </c>
      <c r="Z56" s="148">
        <v>0.19965208410291982</v>
      </c>
      <c r="AA56" s="149">
        <v>-9.7972567190227539E-2</v>
      </c>
      <c r="AB56" s="150">
        <v>-1.4958148247605163E-2</v>
      </c>
      <c r="AC56" s="142">
        <v>490.38994000000002</v>
      </c>
      <c r="AD56" s="143">
        <v>408.18214</v>
      </c>
      <c r="AE56" s="144">
        <v>436.714</v>
      </c>
      <c r="AF56" s="143">
        <v>-53.675940000000026</v>
      </c>
      <c r="AG56" s="144">
        <v>28.531859999999995</v>
      </c>
      <c r="AH56" s="142">
        <v>63.677999999999997</v>
      </c>
      <c r="AI56" s="143">
        <v>107.657</v>
      </c>
      <c r="AJ56" s="144">
        <v>122.94</v>
      </c>
      <c r="AK56" s="143">
        <v>59.262</v>
      </c>
      <c r="AL56" s="144">
        <v>15.283000000000001</v>
      </c>
      <c r="AM56" s="148">
        <v>0.22349080733529916</v>
      </c>
      <c r="AN56" s="149">
        <v>7.1650185048453219E-2</v>
      </c>
      <c r="AO56" s="150">
        <v>-4.9421701724294914E-2</v>
      </c>
      <c r="AP56" s="148">
        <v>6.2915225648368669E-2</v>
      </c>
      <c r="AQ56" s="149">
        <v>4.3198452612645759E-2</v>
      </c>
      <c r="AR56" s="150">
        <v>-9.0647536516289123E-3</v>
      </c>
      <c r="AS56" s="149">
        <v>5.7926300632505826E-2</v>
      </c>
      <c r="AT56" s="149">
        <v>3.7714713455713318E-2</v>
      </c>
      <c r="AU56" s="149">
        <v>-5.9766230997283648E-3</v>
      </c>
      <c r="AV56" s="142">
        <v>1144</v>
      </c>
      <c r="AW56" s="143">
        <v>546</v>
      </c>
      <c r="AX56" s="144">
        <v>1049</v>
      </c>
      <c r="AY56" s="151">
        <v>10</v>
      </c>
      <c r="AZ56" s="152">
        <v>12</v>
      </c>
      <c r="BA56" s="144">
        <v>12</v>
      </c>
      <c r="BB56" s="151">
        <v>19</v>
      </c>
      <c r="BC56" s="152">
        <v>22</v>
      </c>
      <c r="BD56" s="144">
        <v>17</v>
      </c>
      <c r="BE56" s="155">
        <v>7.2847222222222223</v>
      </c>
      <c r="BF56" s="154">
        <v>-2.2486111111111109</v>
      </c>
      <c r="BG56" s="154">
        <v>2.229166666666667</v>
      </c>
      <c r="BH56" s="155">
        <v>5.1421568627450975</v>
      </c>
      <c r="BI56" s="154">
        <v>0.12461300309597512</v>
      </c>
      <c r="BJ56" s="156">
        <v>2.3845811051693402</v>
      </c>
      <c r="BK56" s="143">
        <v>65</v>
      </c>
      <c r="BL56" s="143">
        <v>65</v>
      </c>
      <c r="BM56" s="144">
        <v>65</v>
      </c>
      <c r="BN56" s="142">
        <v>11720</v>
      </c>
      <c r="BO56" s="143">
        <v>7454</v>
      </c>
      <c r="BP56" s="144">
        <v>10304</v>
      </c>
      <c r="BQ56" s="157">
        <v>205.97360248447205</v>
      </c>
      <c r="BR56" s="157">
        <v>-62.846278061603016</v>
      </c>
      <c r="BS56" s="157">
        <v>-20.038739882042563</v>
      </c>
      <c r="BT56" s="158">
        <v>2023.2144899904672</v>
      </c>
      <c r="BU56" s="157">
        <v>-730.77939112841409</v>
      </c>
      <c r="BV56" s="159">
        <v>-1062.3093195333424</v>
      </c>
      <c r="BW56" s="154">
        <v>9.822688274547188</v>
      </c>
      <c r="BX56" s="154">
        <v>-0.42206697020805706</v>
      </c>
      <c r="BY56" s="154">
        <v>-3.8293263774674635</v>
      </c>
      <c r="BZ56" s="148">
        <v>0.43550295857988169</v>
      </c>
      <c r="CA56" s="149">
        <v>-5.8490718975439726E-2</v>
      </c>
      <c r="CB56" s="160">
        <v>1.5440969287123185E-2</v>
      </c>
    </row>
    <row r="57" spans="1:80" x14ac:dyDescent="0.25">
      <c r="A57" s="187" t="s">
        <v>955</v>
      </c>
      <c r="B57" s="142">
        <v>3884.8340000000003</v>
      </c>
      <c r="C57" s="143">
        <v>2238.5875200000005</v>
      </c>
      <c r="D57" s="144">
        <v>2994.0231100000005</v>
      </c>
      <c r="E57" s="142">
        <v>3873.2919999999999</v>
      </c>
      <c r="F57" s="143">
        <v>2154.1025199999999</v>
      </c>
      <c r="G57" s="144">
        <v>2978.4731099999999</v>
      </c>
      <c r="H57" s="145">
        <v>1.0052207958325334</v>
      </c>
      <c r="I57" s="146">
        <v>2.2409017269509057E-3</v>
      </c>
      <c r="J57" s="147">
        <v>-3.3999714433617045E-2</v>
      </c>
      <c r="K57" s="142">
        <v>2632.6779999999999</v>
      </c>
      <c r="L57" s="143">
        <v>1481.9059999999999</v>
      </c>
      <c r="M57" s="144">
        <v>2054.4209999999998</v>
      </c>
      <c r="N57" s="148">
        <v>0.68975643698190037</v>
      </c>
      <c r="O57" s="149">
        <v>1.005606840653861E-2</v>
      </c>
      <c r="P57" s="150">
        <v>1.8105355027080439E-3</v>
      </c>
      <c r="Q57" s="142">
        <v>528.67100000000005</v>
      </c>
      <c r="R57" s="143">
        <v>382.17200000000003</v>
      </c>
      <c r="S57" s="144">
        <v>474.767</v>
      </c>
      <c r="T57" s="148">
        <v>0.15939945820091692</v>
      </c>
      <c r="U57" s="149">
        <v>2.2908070513130901E-2</v>
      </c>
      <c r="V57" s="150">
        <v>-1.8016424493468519E-2</v>
      </c>
      <c r="W57" s="142">
        <v>557.702</v>
      </c>
      <c r="X57" s="143">
        <v>171.09399999999999</v>
      </c>
      <c r="Y57" s="144">
        <v>270.23899999999998</v>
      </c>
      <c r="Z57" s="148">
        <v>9.0730716719480464E-2</v>
      </c>
      <c r="AA57" s="149">
        <v>-5.3255845615608144E-2</v>
      </c>
      <c r="AB57" s="150">
        <v>1.1303670693834478E-2</v>
      </c>
      <c r="AC57" s="142">
        <v>1189.6043599999998</v>
      </c>
      <c r="AD57" s="143">
        <v>1063.1758</v>
      </c>
      <c r="AE57" s="144">
        <v>891.19008999999994</v>
      </c>
      <c r="AF57" s="143">
        <v>-298.41426999999987</v>
      </c>
      <c r="AG57" s="144">
        <v>-171.98571000000004</v>
      </c>
      <c r="AH57" s="142">
        <v>0</v>
      </c>
      <c r="AI57" s="143">
        <v>0</v>
      </c>
      <c r="AJ57" s="144">
        <v>0</v>
      </c>
      <c r="AK57" s="143">
        <v>0</v>
      </c>
      <c r="AL57" s="144">
        <v>0</v>
      </c>
      <c r="AM57" s="148">
        <v>0.29765638315330162</v>
      </c>
      <c r="AN57" s="149">
        <v>-8.5611695143283928E-3</v>
      </c>
      <c r="AO57" s="150">
        <v>-0.17727514867262395</v>
      </c>
      <c r="AP57" s="148">
        <v>0</v>
      </c>
      <c r="AQ57" s="149">
        <v>0</v>
      </c>
      <c r="AR57" s="150">
        <v>0</v>
      </c>
      <c r="AS57" s="149">
        <v>0</v>
      </c>
      <c r="AT57" s="149">
        <v>0</v>
      </c>
      <c r="AU57" s="149">
        <v>0</v>
      </c>
      <c r="AV57" s="142">
        <v>1924</v>
      </c>
      <c r="AW57" s="143">
        <v>1425</v>
      </c>
      <c r="AX57" s="144">
        <v>1871</v>
      </c>
      <c r="AY57" s="151">
        <v>13</v>
      </c>
      <c r="AZ57" s="152">
        <v>10</v>
      </c>
      <c r="BA57" s="144">
        <v>11.5</v>
      </c>
      <c r="BB57" s="151">
        <v>28.5</v>
      </c>
      <c r="BC57" s="152">
        <v>27</v>
      </c>
      <c r="BD57" s="144">
        <v>29</v>
      </c>
      <c r="BE57" s="154">
        <v>13.557971014492752</v>
      </c>
      <c r="BF57" s="154">
        <v>1.2246376811594182</v>
      </c>
      <c r="BG57" s="154">
        <v>-2.2753623188405818</v>
      </c>
      <c r="BH57" s="155">
        <v>5.376436781609196</v>
      </c>
      <c r="BI57" s="154">
        <v>-0.24929421254285078</v>
      </c>
      <c r="BJ57" s="156">
        <v>-0.48776074925500179</v>
      </c>
      <c r="BK57" s="143">
        <v>84</v>
      </c>
      <c r="BL57" s="143">
        <v>85</v>
      </c>
      <c r="BM57" s="144">
        <v>85</v>
      </c>
      <c r="BN57" s="142">
        <v>17658</v>
      </c>
      <c r="BO57" s="143">
        <v>12193</v>
      </c>
      <c r="BP57" s="144">
        <v>16040</v>
      </c>
      <c r="BQ57" s="157">
        <v>185.69034351620948</v>
      </c>
      <c r="BR57" s="157">
        <v>-33.660205809875009</v>
      </c>
      <c r="BS57" s="157">
        <v>9.0231967926795846</v>
      </c>
      <c r="BT57" s="158">
        <v>1591.9150774986638</v>
      </c>
      <c r="BU57" s="157">
        <v>-421.2304526468663</v>
      </c>
      <c r="BV57" s="159">
        <v>80.264186270593655</v>
      </c>
      <c r="BW57" s="154">
        <v>8.5729556386958841</v>
      </c>
      <c r="BX57" s="154">
        <v>-0.6047990390587934</v>
      </c>
      <c r="BY57" s="154">
        <v>1.6464410625708581E-2</v>
      </c>
      <c r="BZ57" s="148">
        <v>0.51842275371687141</v>
      </c>
      <c r="CA57" s="149">
        <v>-5.7506796185281206E-2</v>
      </c>
      <c r="CB57" s="160">
        <v>-7.0243482008187641E-3</v>
      </c>
    </row>
    <row r="58" spans="1:80" x14ac:dyDescent="0.25">
      <c r="A58" s="187" t="s">
        <v>954</v>
      </c>
      <c r="B58" s="142">
        <v>1483.4469999999999</v>
      </c>
      <c r="C58" s="143">
        <v>1704.3330000000001</v>
      </c>
      <c r="D58" s="144">
        <v>2538.3229999999999</v>
      </c>
      <c r="E58" s="142">
        <v>1278.6320000000001</v>
      </c>
      <c r="F58" s="143">
        <v>1110.37473</v>
      </c>
      <c r="G58" s="144">
        <v>1615.7968500000002</v>
      </c>
      <c r="H58" s="145">
        <v>1.5709419163677658</v>
      </c>
      <c r="I58" s="146">
        <v>0.4107590021281724</v>
      </c>
      <c r="J58" s="147">
        <v>3.6024960899948111E-2</v>
      </c>
      <c r="K58" s="142">
        <v>969.79600000000005</v>
      </c>
      <c r="L58" s="143">
        <v>745.28773000000001</v>
      </c>
      <c r="M58" s="144">
        <v>1108.60185</v>
      </c>
      <c r="N58" s="148">
        <v>0.68610224732149949</v>
      </c>
      <c r="O58" s="149">
        <v>-7.2361485793266955E-2</v>
      </c>
      <c r="P58" s="150">
        <v>1.4898454706370301E-2</v>
      </c>
      <c r="Q58" s="142">
        <v>226.172</v>
      </c>
      <c r="R58" s="143">
        <v>248.48599999999999</v>
      </c>
      <c r="S58" s="144">
        <v>352.71199999999999</v>
      </c>
      <c r="T58" s="148">
        <v>0.21828981780723236</v>
      </c>
      <c r="U58" s="149">
        <v>4.1403895978277677E-2</v>
      </c>
      <c r="V58" s="150">
        <v>-5.4958946071702874E-3</v>
      </c>
      <c r="W58" s="142">
        <v>9.6159999999999997</v>
      </c>
      <c r="X58" s="143">
        <v>7.5720000000000001</v>
      </c>
      <c r="Y58" s="144">
        <v>13.827999999999999</v>
      </c>
      <c r="Z58" s="148">
        <v>8.5580065340516032E-3</v>
      </c>
      <c r="AA58" s="149">
        <v>1.0374689595188218E-3</v>
      </c>
      <c r="AB58" s="150">
        <v>1.7386870778172197E-3</v>
      </c>
      <c r="AC58" s="142">
        <v>149.566</v>
      </c>
      <c r="AD58" s="143">
        <v>317.68700000000001</v>
      </c>
      <c r="AE58" s="144">
        <v>568.13900000000001</v>
      </c>
      <c r="AF58" s="143">
        <v>418.57299999999998</v>
      </c>
      <c r="AG58" s="144">
        <v>250.452</v>
      </c>
      <c r="AH58" s="142">
        <v>0</v>
      </c>
      <c r="AI58" s="143">
        <v>0</v>
      </c>
      <c r="AJ58" s="144">
        <v>0</v>
      </c>
      <c r="AK58" s="143">
        <v>0</v>
      </c>
      <c r="AL58" s="144">
        <v>0</v>
      </c>
      <c r="AM58" s="148">
        <v>0.22382454872764421</v>
      </c>
      <c r="AN58" s="149">
        <v>0.12300126350073687</v>
      </c>
      <c r="AO58" s="150">
        <v>3.7424942547396561E-2</v>
      </c>
      <c r="AP58" s="148">
        <v>0</v>
      </c>
      <c r="AQ58" s="149">
        <v>0</v>
      </c>
      <c r="AR58" s="150">
        <v>0</v>
      </c>
      <c r="AS58" s="149">
        <v>0</v>
      </c>
      <c r="AT58" s="149">
        <v>0</v>
      </c>
      <c r="AU58" s="149">
        <v>0</v>
      </c>
      <c r="AV58" s="142">
        <v>1508</v>
      </c>
      <c r="AW58" s="143">
        <v>1429</v>
      </c>
      <c r="AX58" s="144">
        <v>1672</v>
      </c>
      <c r="AY58" s="151">
        <v>9</v>
      </c>
      <c r="AZ58" s="152">
        <v>10</v>
      </c>
      <c r="BA58" s="144">
        <v>10</v>
      </c>
      <c r="BB58" s="151">
        <v>20</v>
      </c>
      <c r="BC58" s="152">
        <v>20</v>
      </c>
      <c r="BD58" s="144">
        <v>20</v>
      </c>
      <c r="BE58" s="154">
        <v>13.933333333333332</v>
      </c>
      <c r="BF58" s="154">
        <v>-2.9629629629630116E-2</v>
      </c>
      <c r="BG58" s="154">
        <v>-1.9444444444444464</v>
      </c>
      <c r="BH58" s="155">
        <v>6.9666666666666659</v>
      </c>
      <c r="BI58" s="154">
        <v>0.68333333333333179</v>
      </c>
      <c r="BJ58" s="156">
        <v>-0.97222222222222321</v>
      </c>
      <c r="BK58" s="143">
        <v>155</v>
      </c>
      <c r="BL58" s="143">
        <v>155</v>
      </c>
      <c r="BM58" s="144">
        <v>155</v>
      </c>
      <c r="BN58" s="142">
        <v>32902</v>
      </c>
      <c r="BO58" s="143">
        <v>28307</v>
      </c>
      <c r="BP58" s="144">
        <v>35084</v>
      </c>
      <c r="BQ58" s="157">
        <v>46.055092064758867</v>
      </c>
      <c r="BR58" s="157">
        <v>7.1932599572881983</v>
      </c>
      <c r="BS58" s="157">
        <v>6.8289384631762218</v>
      </c>
      <c r="BT58" s="158">
        <v>966.3856758373206</v>
      </c>
      <c r="BU58" s="157">
        <v>118.4864715932888</v>
      </c>
      <c r="BV58" s="159">
        <v>189.35647359799236</v>
      </c>
      <c r="BW58" s="154">
        <v>20.983253588516746</v>
      </c>
      <c r="BX58" s="154">
        <v>-0.83504879875115989</v>
      </c>
      <c r="BY58" s="154">
        <v>1.1742962757105886</v>
      </c>
      <c r="BZ58" s="148">
        <v>0.62183622828784113</v>
      </c>
      <c r="CA58" s="149">
        <v>4.0271933104456203E-2</v>
      </c>
      <c r="CB58" s="160">
        <v>-4.7122769703414891E-2</v>
      </c>
    </row>
    <row r="59" spans="1:80" x14ac:dyDescent="0.25">
      <c r="A59" s="187" t="s">
        <v>953</v>
      </c>
      <c r="B59" s="142">
        <v>1542.838</v>
      </c>
      <c r="C59" s="143">
        <v>1423.211</v>
      </c>
      <c r="D59" s="144">
        <v>1877.13</v>
      </c>
      <c r="E59" s="142">
        <v>1456.7449999999999</v>
      </c>
      <c r="F59" s="143">
        <v>1304.3330000000001</v>
      </c>
      <c r="G59" s="144">
        <v>1783.3389999999999</v>
      </c>
      <c r="H59" s="145">
        <v>1.0525929169944694</v>
      </c>
      <c r="I59" s="146">
        <v>-6.5066508777389398E-3</v>
      </c>
      <c r="J59" s="147">
        <v>-3.8547918973032669E-2</v>
      </c>
      <c r="K59" s="142">
        <v>913.83399999999995</v>
      </c>
      <c r="L59" s="143">
        <v>705.221</v>
      </c>
      <c r="M59" s="144">
        <v>956.745</v>
      </c>
      <c r="N59" s="148">
        <v>0.5364908186273053</v>
      </c>
      <c r="O59" s="149">
        <v>-9.0821442612650904E-2</v>
      </c>
      <c r="P59" s="150">
        <v>-4.1847603851093984E-3</v>
      </c>
      <c r="Q59" s="142">
        <v>344.346</v>
      </c>
      <c r="R59" s="143">
        <v>447.03800000000001</v>
      </c>
      <c r="S59" s="144">
        <v>614.78099999999995</v>
      </c>
      <c r="T59" s="148">
        <v>0.34473591392326414</v>
      </c>
      <c r="U59" s="149">
        <v>0.10835549044489282</v>
      </c>
      <c r="V59" s="150">
        <v>2.0028848578337866E-3</v>
      </c>
      <c r="W59" s="142">
        <v>49.942</v>
      </c>
      <c r="X59" s="143">
        <v>35.533000000000001</v>
      </c>
      <c r="Y59" s="144">
        <v>50.463999999999999</v>
      </c>
      <c r="Z59" s="148">
        <v>2.8297480176231217E-2</v>
      </c>
      <c r="AA59" s="149">
        <v>-5.9858020728926903E-3</v>
      </c>
      <c r="AB59" s="150">
        <v>1.0552038556903738E-3</v>
      </c>
      <c r="AC59" s="142">
        <v>99.385000000000005</v>
      </c>
      <c r="AD59" s="143">
        <v>169.07300000000001</v>
      </c>
      <c r="AE59" s="144">
        <v>109.01600000000001</v>
      </c>
      <c r="AF59" s="143">
        <v>9.6310000000000002</v>
      </c>
      <c r="AG59" s="144">
        <v>-60.057000000000002</v>
      </c>
      <c r="AH59" s="142">
        <v>0</v>
      </c>
      <c r="AI59" s="143">
        <v>0</v>
      </c>
      <c r="AJ59" s="144">
        <v>0</v>
      </c>
      <c r="AK59" s="143">
        <v>0</v>
      </c>
      <c r="AL59" s="144">
        <v>0</v>
      </c>
      <c r="AM59" s="148">
        <v>5.8075892452840241E-2</v>
      </c>
      <c r="AN59" s="149">
        <v>-6.341110498863059E-3</v>
      </c>
      <c r="AO59" s="150">
        <v>-6.072096901042838E-2</v>
      </c>
      <c r="AP59" s="148">
        <v>0</v>
      </c>
      <c r="AQ59" s="149">
        <v>0</v>
      </c>
      <c r="AR59" s="150">
        <v>0</v>
      </c>
      <c r="AS59" s="149">
        <v>0</v>
      </c>
      <c r="AT59" s="149">
        <v>0</v>
      </c>
      <c r="AU59" s="149">
        <v>0</v>
      </c>
      <c r="AV59" s="142">
        <v>1770</v>
      </c>
      <c r="AW59" s="143">
        <v>938</v>
      </c>
      <c r="AX59" s="144">
        <v>1389</v>
      </c>
      <c r="AY59" s="151">
        <v>8</v>
      </c>
      <c r="AZ59" s="152">
        <v>8</v>
      </c>
      <c r="BA59" s="144">
        <v>9</v>
      </c>
      <c r="BB59" s="151">
        <v>12.5</v>
      </c>
      <c r="BC59" s="152">
        <v>14.5</v>
      </c>
      <c r="BD59" s="144">
        <v>14.5</v>
      </c>
      <c r="BE59" s="154">
        <v>12.861111111111112</v>
      </c>
      <c r="BF59" s="154">
        <v>-5.5763888888888875</v>
      </c>
      <c r="BG59" s="154">
        <v>-0.16666666666666607</v>
      </c>
      <c r="BH59" s="155">
        <v>7.9827586206896548</v>
      </c>
      <c r="BI59" s="154">
        <v>-3.8172413793103441</v>
      </c>
      <c r="BJ59" s="156">
        <v>0.79501915708812199</v>
      </c>
      <c r="BK59" s="143">
        <v>145</v>
      </c>
      <c r="BL59" s="143">
        <v>145</v>
      </c>
      <c r="BM59" s="144">
        <v>145</v>
      </c>
      <c r="BN59" s="142">
        <v>34230</v>
      </c>
      <c r="BO59" s="143">
        <v>25530</v>
      </c>
      <c r="BP59" s="144">
        <v>25530</v>
      </c>
      <c r="BQ59" s="157">
        <v>69.852683117900511</v>
      </c>
      <c r="BR59" s="157">
        <v>27.295131262802641</v>
      </c>
      <c r="BS59" s="157">
        <v>18.762475518997263</v>
      </c>
      <c r="BT59" s="158">
        <v>1283.9013678905687</v>
      </c>
      <c r="BU59" s="157">
        <v>460.8815938792693</v>
      </c>
      <c r="BV59" s="159">
        <v>-106.6455404249964</v>
      </c>
      <c r="BW59" s="154">
        <v>18.38012958963283</v>
      </c>
      <c r="BX59" s="154">
        <v>-0.95885346121462689</v>
      </c>
      <c r="BY59" s="154">
        <v>-8.8373544188959556</v>
      </c>
      <c r="BZ59" s="148">
        <v>0.48370594922319055</v>
      </c>
      <c r="CA59" s="149">
        <v>-0.16305833986514195</v>
      </c>
      <c r="CB59" s="160">
        <v>-0.16123531640773026</v>
      </c>
    </row>
    <row r="60" spans="1:80" x14ac:dyDescent="0.25">
      <c r="A60" s="187" t="s">
        <v>952</v>
      </c>
      <c r="B60" s="142">
        <v>4117.8491800000002</v>
      </c>
      <c r="C60" s="143">
        <v>3180.41912</v>
      </c>
      <c r="D60" s="144">
        <v>4259.1620199999998</v>
      </c>
      <c r="E60" s="142">
        <v>3410.3459199999998</v>
      </c>
      <c r="F60" s="143">
        <v>2434.2152600000004</v>
      </c>
      <c r="G60" s="144">
        <v>3615.3525099999997</v>
      </c>
      <c r="H60" s="145">
        <v>1.1780765522087362</v>
      </c>
      <c r="I60" s="146">
        <v>-2.9381364552974798E-2</v>
      </c>
      <c r="J60" s="147">
        <v>-0.12847146441983415</v>
      </c>
      <c r="K60" s="142">
        <v>1820.9381000000001</v>
      </c>
      <c r="L60" s="143">
        <v>1436.3587399999999</v>
      </c>
      <c r="M60" s="144">
        <v>2032.5984100000001</v>
      </c>
      <c r="N60" s="148">
        <v>0.56221306342268684</v>
      </c>
      <c r="O60" s="149">
        <v>2.8267785519617061E-2</v>
      </c>
      <c r="P60" s="150">
        <v>-2.7857487692007799E-2</v>
      </c>
      <c r="Q60" s="142">
        <v>1333.63122</v>
      </c>
      <c r="R60" s="143">
        <v>801.34460999999999</v>
      </c>
      <c r="S60" s="144">
        <v>1328.9792600000003</v>
      </c>
      <c r="T60" s="148">
        <v>0.36759327239157669</v>
      </c>
      <c r="U60" s="149">
        <v>-2.3461257349500164E-2</v>
      </c>
      <c r="V60" s="150">
        <v>3.8392883597694993E-2</v>
      </c>
      <c r="W60" s="142">
        <v>124.14245</v>
      </c>
      <c r="X60" s="143">
        <v>97.201790000000003</v>
      </c>
      <c r="Y60" s="144">
        <v>127.76097</v>
      </c>
      <c r="Z60" s="148">
        <v>3.5338454451292224E-2</v>
      </c>
      <c r="AA60" s="149">
        <v>-1.0632634131524515E-3</v>
      </c>
      <c r="AB60" s="150">
        <v>-4.5930140581936577E-3</v>
      </c>
      <c r="AC60" s="142">
        <v>219.04257000000001</v>
      </c>
      <c r="AD60" s="143">
        <v>201.66438999999997</v>
      </c>
      <c r="AE60" s="144">
        <v>287.92953999999997</v>
      </c>
      <c r="AF60" s="143">
        <v>68.886969999999963</v>
      </c>
      <c r="AG60" s="144">
        <v>86.265150000000006</v>
      </c>
      <c r="AH60" s="142">
        <v>0</v>
      </c>
      <c r="AI60" s="143">
        <v>0</v>
      </c>
      <c r="AJ60" s="144">
        <v>0</v>
      </c>
      <c r="AK60" s="143">
        <v>0</v>
      </c>
      <c r="AL60" s="144">
        <v>0</v>
      </c>
      <c r="AM60" s="148">
        <v>6.7602391890224448E-2</v>
      </c>
      <c r="AN60" s="149">
        <v>1.4408950259610864E-2</v>
      </c>
      <c r="AO60" s="150">
        <v>4.1942741576156822E-3</v>
      </c>
      <c r="AP60" s="148">
        <v>0</v>
      </c>
      <c r="AQ60" s="149">
        <v>0</v>
      </c>
      <c r="AR60" s="150">
        <v>0</v>
      </c>
      <c r="AS60" s="149">
        <v>0</v>
      </c>
      <c r="AT60" s="149">
        <v>0</v>
      </c>
      <c r="AU60" s="149">
        <v>0</v>
      </c>
      <c r="AV60" s="142">
        <v>3084</v>
      </c>
      <c r="AW60" s="143">
        <v>2267</v>
      </c>
      <c r="AX60" s="144">
        <v>762</v>
      </c>
      <c r="AY60" s="151">
        <v>10.55</v>
      </c>
      <c r="AZ60" s="152">
        <v>10.42</v>
      </c>
      <c r="BA60" s="144">
        <v>10.47</v>
      </c>
      <c r="BB60" s="151">
        <v>21.9</v>
      </c>
      <c r="BC60" s="152">
        <v>21.83</v>
      </c>
      <c r="BD60" s="144">
        <v>21.68</v>
      </c>
      <c r="BE60" s="154">
        <v>6.0649474689589304</v>
      </c>
      <c r="BF60" s="154">
        <v>-18.295242104500787</v>
      </c>
      <c r="BG60" s="154">
        <v>-18.108650313084148</v>
      </c>
      <c r="BH60" s="155">
        <v>2.9289667896678968</v>
      </c>
      <c r="BI60" s="154">
        <v>-8.8061930276837028</v>
      </c>
      <c r="BJ60" s="156">
        <v>-8.6096905117012703</v>
      </c>
      <c r="BK60" s="143">
        <v>170</v>
      </c>
      <c r="BL60" s="143">
        <v>170</v>
      </c>
      <c r="BM60" s="144">
        <v>170</v>
      </c>
      <c r="BN60" s="142">
        <v>60624</v>
      </c>
      <c r="BO60" s="143">
        <v>45873</v>
      </c>
      <c r="BP60" s="144">
        <v>58050</v>
      </c>
      <c r="BQ60" s="157">
        <v>62.279974332472001</v>
      </c>
      <c r="BR60" s="157">
        <v>6.0259178531898669</v>
      </c>
      <c r="BS60" s="157">
        <v>9.2157478811825655</v>
      </c>
      <c r="BT60" s="158">
        <v>4744.5570997375326</v>
      </c>
      <c r="BU60" s="157">
        <v>3638.7380595300101</v>
      </c>
      <c r="BV60" s="159">
        <v>3670.7965086479867</v>
      </c>
      <c r="BW60" s="154">
        <v>76.181102362204726</v>
      </c>
      <c r="BX60" s="154">
        <v>56.523514813566592</v>
      </c>
      <c r="BY60" s="154">
        <v>55.94598987874641</v>
      </c>
      <c r="BZ60" s="148">
        <v>0.93810601163542351</v>
      </c>
      <c r="CA60" s="149">
        <v>-3.8912521805350098E-2</v>
      </c>
      <c r="CB60" s="160">
        <v>-5.0323206205558968E-2</v>
      </c>
    </row>
    <row r="61" spans="1:80" x14ac:dyDescent="0.25">
      <c r="A61" s="187" t="s">
        <v>951</v>
      </c>
      <c r="B61" s="142">
        <v>932.97791999999993</v>
      </c>
      <c r="C61" s="143">
        <v>664.20550000000003</v>
      </c>
      <c r="D61" s="144">
        <v>885.02963999999997</v>
      </c>
      <c r="E61" s="142">
        <v>1046.7828199999999</v>
      </c>
      <c r="F61" s="143">
        <v>766.09437999999989</v>
      </c>
      <c r="G61" s="144">
        <v>1011.5036899999999</v>
      </c>
      <c r="H61" s="145">
        <v>0.87496432168230653</v>
      </c>
      <c r="I61" s="146">
        <v>-1.6316947148605321E-2</v>
      </c>
      <c r="J61" s="147">
        <v>7.9621384787172955E-3</v>
      </c>
      <c r="K61" s="142">
        <v>714.93569000000002</v>
      </c>
      <c r="L61" s="143">
        <v>484.54761999999999</v>
      </c>
      <c r="M61" s="144">
        <v>629.41773000000001</v>
      </c>
      <c r="N61" s="148">
        <v>0.62225945018549567</v>
      </c>
      <c r="O61" s="149">
        <v>-6.0724332448613749E-2</v>
      </c>
      <c r="P61" s="150">
        <v>-1.0231314203090536E-2</v>
      </c>
      <c r="Q61" s="142">
        <v>150.3997</v>
      </c>
      <c r="R61" s="143">
        <v>147.18974</v>
      </c>
      <c r="S61" s="144">
        <v>199.48490000000001</v>
      </c>
      <c r="T61" s="148">
        <v>0.19721618613175798</v>
      </c>
      <c r="U61" s="149">
        <v>5.3538149841479532E-2</v>
      </c>
      <c r="V61" s="150">
        <v>5.0861511874995269E-3</v>
      </c>
      <c r="W61" s="142">
        <v>0.15484999999999999</v>
      </c>
      <c r="X61" s="143">
        <v>8.5040000000000004E-2</v>
      </c>
      <c r="Y61" s="144">
        <v>8.6449999999999999E-2</v>
      </c>
      <c r="Z61" s="148">
        <v>8.5466816240680255E-5</v>
      </c>
      <c r="AA61" s="149">
        <v>-6.2462627232608693E-5</v>
      </c>
      <c r="AB61" s="150">
        <v>-2.5537783479787635E-5</v>
      </c>
      <c r="AC61" s="142">
        <v>1478.03223</v>
      </c>
      <c r="AD61" s="143">
        <v>1395.4154500000002</v>
      </c>
      <c r="AE61" s="144">
        <v>1295.45821</v>
      </c>
      <c r="AF61" s="143">
        <v>-182.57402000000002</v>
      </c>
      <c r="AG61" s="144">
        <v>-99.957240000000183</v>
      </c>
      <c r="AH61" s="142">
        <v>137.12757000000002</v>
      </c>
      <c r="AI61" s="143">
        <v>187.18152000000001</v>
      </c>
      <c r="AJ61" s="144">
        <v>176.34210000000002</v>
      </c>
      <c r="AK61" s="143">
        <v>39.214529999999996</v>
      </c>
      <c r="AL61" s="144">
        <v>-10.83941999999999</v>
      </c>
      <c r="AM61" s="148">
        <v>1.4637455644988342</v>
      </c>
      <c r="AN61" s="149">
        <v>-0.12046366308931722</v>
      </c>
      <c r="AO61" s="150">
        <v>-0.63713353090161062</v>
      </c>
      <c r="AP61" s="148">
        <v>0.19924993698516133</v>
      </c>
      <c r="AQ61" s="149">
        <v>5.2271571194896949E-2</v>
      </c>
      <c r="AR61" s="150">
        <v>-8.2562724909387847E-2</v>
      </c>
      <c r="AS61" s="149">
        <v>0.174336585959464</v>
      </c>
      <c r="AT61" s="149">
        <v>4.3337521607223262E-2</v>
      </c>
      <c r="AU61" s="149">
        <v>-6.9995607157525119E-2</v>
      </c>
      <c r="AV61" s="142">
        <v>803</v>
      </c>
      <c r="AW61" s="143">
        <v>677</v>
      </c>
      <c r="AX61" s="144">
        <v>960</v>
      </c>
      <c r="AY61" s="151">
        <v>4</v>
      </c>
      <c r="AZ61" s="152">
        <v>4</v>
      </c>
      <c r="BA61" s="144">
        <v>4</v>
      </c>
      <c r="BB61" s="151">
        <v>12</v>
      </c>
      <c r="BC61" s="152">
        <v>11</v>
      </c>
      <c r="BD61" s="144">
        <v>11</v>
      </c>
      <c r="BE61" s="154">
        <v>20</v>
      </c>
      <c r="BF61" s="154">
        <v>3.2708333333333321</v>
      </c>
      <c r="BG61" s="154">
        <v>1.1944444444444429</v>
      </c>
      <c r="BH61" s="155">
        <v>7.2727272727272725</v>
      </c>
      <c r="BI61" s="154">
        <v>1.6963383838383832</v>
      </c>
      <c r="BJ61" s="156">
        <v>0.43434343434343425</v>
      </c>
      <c r="BK61" s="143">
        <v>55</v>
      </c>
      <c r="BL61" s="143">
        <v>55</v>
      </c>
      <c r="BM61" s="144">
        <v>55</v>
      </c>
      <c r="BN61" s="142">
        <v>6069</v>
      </c>
      <c r="BO61" s="143">
        <v>5044</v>
      </c>
      <c r="BP61" s="144">
        <v>7160</v>
      </c>
      <c r="BQ61" s="157">
        <v>141.27146508379889</v>
      </c>
      <c r="BR61" s="157">
        <v>-31.208815028245937</v>
      </c>
      <c r="BS61" s="157">
        <v>-10.610846573615845</v>
      </c>
      <c r="BT61" s="158">
        <v>1053.6496770833332</v>
      </c>
      <c r="BU61" s="157">
        <v>-249.94038518316734</v>
      </c>
      <c r="BV61" s="159">
        <v>-77.952065900418347</v>
      </c>
      <c r="BW61" s="154">
        <v>7.458333333333333</v>
      </c>
      <c r="BX61" s="154">
        <v>-9.9574512245744984E-2</v>
      </c>
      <c r="BY61" s="154">
        <v>7.8163466272771487E-3</v>
      </c>
      <c r="BZ61" s="148">
        <v>0.35764235764235763</v>
      </c>
      <c r="CA61" s="149">
        <v>5.5326043819194481E-2</v>
      </c>
      <c r="CB61" s="160">
        <v>2.171162171162172E-2</v>
      </c>
    </row>
    <row r="62" spans="1:80" x14ac:dyDescent="0.25">
      <c r="A62" s="187" t="s">
        <v>950</v>
      </c>
      <c r="B62" s="142">
        <v>1389.8769954475094</v>
      </c>
      <c r="C62" s="143">
        <v>1072.8339999999996</v>
      </c>
      <c r="D62" s="144">
        <v>1489.4309999999998</v>
      </c>
      <c r="E62" s="142">
        <v>1288.0409999999999</v>
      </c>
      <c r="F62" s="143">
        <v>1008.4109999999999</v>
      </c>
      <c r="G62" s="144">
        <v>1394.12</v>
      </c>
      <c r="H62" s="145">
        <v>1.0683664246980173</v>
      </c>
      <c r="I62" s="146">
        <v>-1.0696272411398811E-2</v>
      </c>
      <c r="J62" s="147">
        <v>4.4807669652082716E-3</v>
      </c>
      <c r="K62" s="142">
        <v>948.06</v>
      </c>
      <c r="L62" s="143">
        <v>725.86900000000003</v>
      </c>
      <c r="M62" s="144">
        <v>1007.2</v>
      </c>
      <c r="N62" s="148">
        <v>0.72246291567440402</v>
      </c>
      <c r="O62" s="149">
        <v>-1.3585082797694326E-2</v>
      </c>
      <c r="P62" s="150">
        <v>2.6482766036282079E-3</v>
      </c>
      <c r="Q62" s="142">
        <v>330.72800000000001</v>
      </c>
      <c r="R62" s="143">
        <v>269.44400000000002</v>
      </c>
      <c r="S62" s="144">
        <v>368.30500000000001</v>
      </c>
      <c r="T62" s="148">
        <v>0.26418457521590683</v>
      </c>
      <c r="U62" s="149">
        <v>7.416351223037021E-3</v>
      </c>
      <c r="V62" s="150">
        <v>-3.012034103110961E-3</v>
      </c>
      <c r="W62" s="142">
        <v>2.5619999999999998</v>
      </c>
      <c r="X62" s="143">
        <v>2.069</v>
      </c>
      <c r="Y62" s="144">
        <v>2.7879999999999998</v>
      </c>
      <c r="Z62" s="148">
        <v>1.9998278483918169E-3</v>
      </c>
      <c r="AA62" s="149">
        <v>1.0760730186728639E-5</v>
      </c>
      <c r="AB62" s="150">
        <v>-5.1914942989871645E-5</v>
      </c>
      <c r="AC62" s="142">
        <v>144.042</v>
      </c>
      <c r="AD62" s="143">
        <v>96.757999999999996</v>
      </c>
      <c r="AE62" s="144">
        <v>122.214</v>
      </c>
      <c r="AF62" s="143">
        <v>-21.828000000000003</v>
      </c>
      <c r="AG62" s="144">
        <v>25.456000000000003</v>
      </c>
      <c r="AH62" s="142">
        <v>0</v>
      </c>
      <c r="AI62" s="143">
        <v>0</v>
      </c>
      <c r="AJ62" s="144">
        <v>0</v>
      </c>
      <c r="AK62" s="143">
        <v>0</v>
      </c>
      <c r="AL62" s="144">
        <v>0</v>
      </c>
      <c r="AM62" s="148">
        <v>8.2054153566026231E-2</v>
      </c>
      <c r="AN62" s="149">
        <v>-2.1582355615580653E-2</v>
      </c>
      <c r="AO62" s="150">
        <v>-8.1350089698367517E-3</v>
      </c>
      <c r="AP62" s="148">
        <v>0</v>
      </c>
      <c r="AQ62" s="149">
        <v>0</v>
      </c>
      <c r="AR62" s="150">
        <v>0</v>
      </c>
      <c r="AS62" s="149">
        <v>0</v>
      </c>
      <c r="AT62" s="149">
        <v>0</v>
      </c>
      <c r="AU62" s="149">
        <v>0</v>
      </c>
      <c r="AV62" s="142">
        <v>2684</v>
      </c>
      <c r="AW62" s="143">
        <v>2117</v>
      </c>
      <c r="AX62" s="144">
        <v>2975</v>
      </c>
      <c r="AY62" s="151">
        <v>4</v>
      </c>
      <c r="AZ62" s="152">
        <v>5</v>
      </c>
      <c r="BA62" s="144">
        <v>5</v>
      </c>
      <c r="BB62" s="151">
        <v>18</v>
      </c>
      <c r="BC62" s="152">
        <v>18</v>
      </c>
      <c r="BD62" s="144">
        <v>18</v>
      </c>
      <c r="BE62" s="154">
        <v>49.583333333333336</v>
      </c>
      <c r="BF62" s="154">
        <v>-6.3333333333333286</v>
      </c>
      <c r="BG62" s="154">
        <v>2.5388888888888914</v>
      </c>
      <c r="BH62" s="155">
        <v>13.773148148148147</v>
      </c>
      <c r="BI62" s="154">
        <v>1.3472222222222214</v>
      </c>
      <c r="BJ62" s="156">
        <v>0.70524691358024505</v>
      </c>
      <c r="BK62" s="143">
        <v>100</v>
      </c>
      <c r="BL62" s="143">
        <v>100</v>
      </c>
      <c r="BM62" s="144">
        <v>100</v>
      </c>
      <c r="BN62" s="142">
        <v>19489</v>
      </c>
      <c r="BO62" s="143">
        <v>14542</v>
      </c>
      <c r="BP62" s="144">
        <v>20339</v>
      </c>
      <c r="BQ62" s="157">
        <v>68.544176213186489</v>
      </c>
      <c r="BR62" s="157">
        <v>2.4535096833491394</v>
      </c>
      <c r="BS62" s="157">
        <v>-0.80054940914881456</v>
      </c>
      <c r="BT62" s="158">
        <v>468.61176470588236</v>
      </c>
      <c r="BU62" s="157">
        <v>-11.284285964758453</v>
      </c>
      <c r="BV62" s="159">
        <v>-7.7278668482036323</v>
      </c>
      <c r="BW62" s="154">
        <v>6.8366386554621847</v>
      </c>
      <c r="BX62" s="154">
        <v>-0.42453869178073589</v>
      </c>
      <c r="BY62" s="154">
        <v>-3.2515808401774038E-2</v>
      </c>
      <c r="BZ62" s="148">
        <v>0.55876373626373621</v>
      </c>
      <c r="CA62" s="149">
        <v>2.4818530784284198E-2</v>
      </c>
      <c r="CB62" s="160">
        <v>2.6089743589743586E-2</v>
      </c>
    </row>
    <row r="63" spans="1:80" x14ac:dyDescent="0.25">
      <c r="A63" s="187" t="s">
        <v>949</v>
      </c>
      <c r="B63" s="142">
        <v>1451.53406</v>
      </c>
      <c r="C63" s="143">
        <v>1401.5386799999999</v>
      </c>
      <c r="D63" s="144">
        <v>1791.14186</v>
      </c>
      <c r="E63" s="142">
        <v>1360.5150000000001</v>
      </c>
      <c r="F63" s="143">
        <v>1085.9580000000001</v>
      </c>
      <c r="G63" s="144">
        <v>1645.7090000000001</v>
      </c>
      <c r="H63" s="145">
        <v>1.0883709452886263</v>
      </c>
      <c r="I63" s="146">
        <v>2.1470499501553109E-2</v>
      </c>
      <c r="J63" s="147">
        <v>-0.20223023818255736</v>
      </c>
      <c r="K63" s="142">
        <v>868.99099999999999</v>
      </c>
      <c r="L63" s="143">
        <v>653.38599999999997</v>
      </c>
      <c r="M63" s="144">
        <v>905.81399999999996</v>
      </c>
      <c r="N63" s="148">
        <v>0.55040958030854781</v>
      </c>
      <c r="O63" s="149">
        <v>-8.831252124858302E-2</v>
      </c>
      <c r="P63" s="150">
        <v>-5.1258255832444699E-2</v>
      </c>
      <c r="Q63" s="142">
        <v>402.18400000000003</v>
      </c>
      <c r="R63" s="143">
        <v>391.666</v>
      </c>
      <c r="S63" s="144">
        <v>588.15800000000002</v>
      </c>
      <c r="T63" s="148">
        <v>0.3573888214745134</v>
      </c>
      <c r="U63" s="149">
        <v>6.1777233215655536E-2</v>
      </c>
      <c r="V63" s="150">
        <v>-3.2752189395725551E-3</v>
      </c>
      <c r="W63" s="142">
        <v>1.577</v>
      </c>
      <c r="X63" s="143">
        <v>3.367</v>
      </c>
      <c r="Y63" s="144">
        <v>3.988</v>
      </c>
      <c r="Z63" s="148">
        <v>2.4232716719663075E-3</v>
      </c>
      <c r="AA63" s="149">
        <v>1.2641517798666249E-3</v>
      </c>
      <c r="AB63" s="150">
        <v>-6.7721656054360504E-4</v>
      </c>
      <c r="AC63" s="142">
        <v>38.383540000000004</v>
      </c>
      <c r="AD63" s="143">
        <v>142.79056</v>
      </c>
      <c r="AE63" s="144">
        <v>61.428239999999995</v>
      </c>
      <c r="AF63" s="143">
        <v>23.044699999999992</v>
      </c>
      <c r="AG63" s="144">
        <v>-81.362320000000011</v>
      </c>
      <c r="AH63" s="142">
        <v>0</v>
      </c>
      <c r="AI63" s="143">
        <v>0</v>
      </c>
      <c r="AJ63" s="144">
        <v>0</v>
      </c>
      <c r="AK63" s="143">
        <v>0</v>
      </c>
      <c r="AL63" s="144">
        <v>0</v>
      </c>
      <c r="AM63" s="148">
        <v>3.4295575002641049E-2</v>
      </c>
      <c r="AN63" s="149">
        <v>7.8521445260596005E-3</v>
      </c>
      <c r="AO63" s="150">
        <v>-6.7585708787543039E-2</v>
      </c>
      <c r="AP63" s="148">
        <v>0</v>
      </c>
      <c r="AQ63" s="149">
        <v>0</v>
      </c>
      <c r="AR63" s="150">
        <v>0</v>
      </c>
      <c r="AS63" s="149">
        <v>0</v>
      </c>
      <c r="AT63" s="149">
        <v>0</v>
      </c>
      <c r="AU63" s="149">
        <v>0</v>
      </c>
      <c r="AV63" s="142">
        <v>2125</v>
      </c>
      <c r="AW63" s="143">
        <v>1793</v>
      </c>
      <c r="AX63" s="144">
        <v>2314</v>
      </c>
      <c r="AY63" s="151">
        <v>5</v>
      </c>
      <c r="AZ63" s="152">
        <v>5</v>
      </c>
      <c r="BA63" s="144">
        <v>6</v>
      </c>
      <c r="BB63" s="151">
        <v>8</v>
      </c>
      <c r="BC63" s="152">
        <v>8</v>
      </c>
      <c r="BD63" s="144">
        <v>8</v>
      </c>
      <c r="BE63" s="154">
        <v>32.138888888888893</v>
      </c>
      <c r="BF63" s="154">
        <v>-3.2777777777777715</v>
      </c>
      <c r="BG63" s="154">
        <v>-7.7055555555555557</v>
      </c>
      <c r="BH63" s="155">
        <v>24.104166666666668</v>
      </c>
      <c r="BI63" s="154">
        <v>1.96875</v>
      </c>
      <c r="BJ63" s="156">
        <v>-0.79861111111111072</v>
      </c>
      <c r="BK63" s="143">
        <v>60</v>
      </c>
      <c r="BL63" s="143">
        <v>60</v>
      </c>
      <c r="BM63" s="144">
        <v>60</v>
      </c>
      <c r="BN63" s="142">
        <v>15622</v>
      </c>
      <c r="BO63" s="143">
        <v>14150</v>
      </c>
      <c r="BP63" s="144">
        <v>17264</v>
      </c>
      <c r="BQ63" s="157">
        <v>95.326054216867476</v>
      </c>
      <c r="BR63" s="157">
        <v>8.2363729980734632</v>
      </c>
      <c r="BS63" s="157">
        <v>18.579905806973485</v>
      </c>
      <c r="BT63" s="158">
        <v>711.19662921348311</v>
      </c>
      <c r="BU63" s="157">
        <v>70.954276272306629</v>
      </c>
      <c r="BV63" s="159">
        <v>105.53126390394607</v>
      </c>
      <c r="BW63" s="154">
        <v>7.4606741573033704</v>
      </c>
      <c r="BX63" s="154">
        <v>0.10914474553866427</v>
      </c>
      <c r="BY63" s="154">
        <v>-0.43112729278028805</v>
      </c>
      <c r="BZ63" s="148">
        <v>0.79047619047619055</v>
      </c>
      <c r="CA63" s="149">
        <v>7.714285714285718E-2</v>
      </c>
      <c r="CB63" s="160">
        <v>-7.3382173382173344E-2</v>
      </c>
    </row>
    <row r="64" spans="1:80" x14ac:dyDescent="0.25">
      <c r="A64" s="187" t="s">
        <v>948</v>
      </c>
      <c r="B64" s="142">
        <v>778.98239999999998</v>
      </c>
      <c r="C64" s="143">
        <v>616.5776599999997</v>
      </c>
      <c r="D64" s="144">
        <v>908.74619999999959</v>
      </c>
      <c r="E64" s="142">
        <v>850.65</v>
      </c>
      <c r="F64" s="143">
        <v>648.30799999999999</v>
      </c>
      <c r="G64" s="144">
        <v>923.73299999999995</v>
      </c>
      <c r="H64" s="145">
        <v>0.98377583132788327</v>
      </c>
      <c r="I64" s="146">
        <v>6.8026228083305607E-2</v>
      </c>
      <c r="J64" s="147">
        <v>3.2719142223322284E-2</v>
      </c>
      <c r="K64" s="142">
        <v>660.04</v>
      </c>
      <c r="L64" s="143">
        <v>468.02300000000002</v>
      </c>
      <c r="M64" s="144">
        <v>630.48599999999999</v>
      </c>
      <c r="N64" s="148">
        <v>0.68254138371152706</v>
      </c>
      <c r="O64" s="149">
        <v>-9.3382909476035336E-2</v>
      </c>
      <c r="P64" s="150">
        <v>-3.9373200097403305E-2</v>
      </c>
      <c r="Q64" s="142">
        <v>135.94800000000001</v>
      </c>
      <c r="R64" s="143">
        <v>143.905</v>
      </c>
      <c r="S64" s="144">
        <v>238.17699999999999</v>
      </c>
      <c r="T64" s="148">
        <v>0.25784182225816338</v>
      </c>
      <c r="U64" s="149">
        <v>9.8025211431148729E-2</v>
      </c>
      <c r="V64" s="150">
        <v>3.5871709287168096E-2</v>
      </c>
      <c r="W64" s="142">
        <v>4.423</v>
      </c>
      <c r="X64" s="143">
        <v>2.831</v>
      </c>
      <c r="Y64" s="144">
        <v>3.6749999999999998</v>
      </c>
      <c r="Z64" s="148">
        <v>3.9784223363244576E-3</v>
      </c>
      <c r="AA64" s="149">
        <v>-1.2211309464592963E-3</v>
      </c>
      <c r="AB64" s="150">
        <v>-3.8832926939381257E-4</v>
      </c>
      <c r="AC64" s="142">
        <v>177.78754999999998</v>
      </c>
      <c r="AD64" s="143">
        <v>179.53494000000001</v>
      </c>
      <c r="AE64" s="144">
        <v>155.71653000000001</v>
      </c>
      <c r="AF64" s="143">
        <v>-22.071019999999976</v>
      </c>
      <c r="AG64" s="144">
        <v>-23.81841</v>
      </c>
      <c r="AH64" s="142">
        <v>0</v>
      </c>
      <c r="AI64" s="143">
        <v>0</v>
      </c>
      <c r="AJ64" s="144">
        <v>0</v>
      </c>
      <c r="AK64" s="143">
        <v>0</v>
      </c>
      <c r="AL64" s="144">
        <v>0</v>
      </c>
      <c r="AM64" s="148">
        <v>0.17135315668995377</v>
      </c>
      <c r="AN64" s="149">
        <v>-5.6877352754162031E-2</v>
      </c>
      <c r="AO64" s="150">
        <v>-0.11982661132175149</v>
      </c>
      <c r="AP64" s="148">
        <v>0</v>
      </c>
      <c r="AQ64" s="149">
        <v>0</v>
      </c>
      <c r="AR64" s="150">
        <v>0</v>
      </c>
      <c r="AS64" s="149">
        <v>0</v>
      </c>
      <c r="AT64" s="149">
        <v>0</v>
      </c>
      <c r="AU64" s="149">
        <v>0</v>
      </c>
      <c r="AV64" s="142">
        <v>1326</v>
      </c>
      <c r="AW64" s="143">
        <v>1223</v>
      </c>
      <c r="AX64" s="144">
        <v>1647</v>
      </c>
      <c r="AY64" s="151">
        <v>7</v>
      </c>
      <c r="AZ64" s="152">
        <v>6</v>
      </c>
      <c r="BA64" s="144">
        <v>6</v>
      </c>
      <c r="BB64" s="151">
        <v>10</v>
      </c>
      <c r="BC64" s="152">
        <v>9</v>
      </c>
      <c r="BD64" s="144">
        <v>10</v>
      </c>
      <c r="BE64" s="154">
        <v>22.875</v>
      </c>
      <c r="BF64" s="154">
        <v>7.0892857142857153</v>
      </c>
      <c r="BG64" s="154">
        <v>0.22685185185185119</v>
      </c>
      <c r="BH64" s="155">
        <v>13.725</v>
      </c>
      <c r="BI64" s="154">
        <v>2.6750000000000007</v>
      </c>
      <c r="BJ64" s="156">
        <v>-1.3737654320987662</v>
      </c>
      <c r="BK64" s="143">
        <v>65</v>
      </c>
      <c r="BL64" s="143">
        <v>65</v>
      </c>
      <c r="BM64" s="144">
        <v>65</v>
      </c>
      <c r="BN64" s="142">
        <v>10004</v>
      </c>
      <c r="BO64" s="143">
        <v>9033</v>
      </c>
      <c r="BP64" s="144">
        <v>12434</v>
      </c>
      <c r="BQ64" s="157">
        <v>74.290895930513116</v>
      </c>
      <c r="BR64" s="157">
        <v>-10.740091674444898</v>
      </c>
      <c r="BS64" s="157">
        <v>2.5198342677211372</v>
      </c>
      <c r="BT64" s="158">
        <v>560.85792349726773</v>
      </c>
      <c r="BU64" s="157">
        <v>-80.657913606804641</v>
      </c>
      <c r="BV64" s="159">
        <v>30.761439441666766</v>
      </c>
      <c r="BW64" s="154">
        <v>7.5494839101396476</v>
      </c>
      <c r="BX64" s="154">
        <v>4.9891891743385486E-3</v>
      </c>
      <c r="BY64" s="154">
        <v>0.16354768773572292</v>
      </c>
      <c r="BZ64" s="148">
        <v>0.52552831783601017</v>
      </c>
      <c r="CA64" s="149">
        <v>0.10386340740397643</v>
      </c>
      <c r="CB64" s="160">
        <v>1.6483516483516536E-2</v>
      </c>
    </row>
    <row r="65" spans="1:80" x14ac:dyDescent="0.25">
      <c r="A65" s="187" t="s">
        <v>947</v>
      </c>
      <c r="B65" s="122">
        <v>2755.9731400000001</v>
      </c>
      <c r="C65" s="123">
        <v>1933.3641400000001</v>
      </c>
      <c r="D65" s="124">
        <v>2645.0627100000002</v>
      </c>
      <c r="E65" s="122">
        <v>2554.4617444108999</v>
      </c>
      <c r="F65" s="123">
        <v>1746.6034399999999</v>
      </c>
      <c r="G65" s="124">
        <v>2486.2293699999996</v>
      </c>
      <c r="H65" s="125">
        <v>1.0638852319566963</v>
      </c>
      <c r="I65" s="126">
        <v>-1.5000817532986765E-2</v>
      </c>
      <c r="J65" s="127">
        <v>-4.304270355681683E-2</v>
      </c>
      <c r="K65" s="122">
        <v>1818.7867944109</v>
      </c>
      <c r="L65" s="123">
        <v>1244.7166100000002</v>
      </c>
      <c r="M65" s="124">
        <v>1806.4498399999998</v>
      </c>
      <c r="N65" s="128">
        <v>0.72658213348996037</v>
      </c>
      <c r="O65" s="129">
        <v>1.4578206091023449E-2</v>
      </c>
      <c r="P65" s="130">
        <v>1.3932323296067528E-2</v>
      </c>
      <c r="Q65" s="122">
        <v>333.20522000000011</v>
      </c>
      <c r="R65" s="123">
        <v>216.81903</v>
      </c>
      <c r="S65" s="124">
        <v>306.07166000000001</v>
      </c>
      <c r="T65" s="128">
        <v>0.12310676709607049</v>
      </c>
      <c r="U65" s="129">
        <v>-7.3337144374835128E-3</v>
      </c>
      <c r="V65" s="130">
        <v>-1.0307589355970093E-3</v>
      </c>
      <c r="W65" s="122">
        <v>265.93112000000002</v>
      </c>
      <c r="X65" s="123">
        <v>178.50946999999999</v>
      </c>
      <c r="Y65" s="124">
        <v>229.52076</v>
      </c>
      <c r="Z65" s="128">
        <v>9.2316808243641676E-2</v>
      </c>
      <c r="AA65" s="129">
        <v>-1.178775334623175E-2</v>
      </c>
      <c r="AB65" s="130">
        <v>-9.8869696213555458E-3</v>
      </c>
      <c r="AC65" s="122">
        <v>530.01377000000002</v>
      </c>
      <c r="AD65" s="123">
        <v>418.96330999999992</v>
      </c>
      <c r="AE65" s="124">
        <v>485.99284999999998</v>
      </c>
      <c r="AF65" s="123">
        <v>-44.020920000000046</v>
      </c>
      <c r="AG65" s="124">
        <v>67.029540000000054</v>
      </c>
      <c r="AH65" s="122">
        <v>0</v>
      </c>
      <c r="AI65" s="123">
        <v>0</v>
      </c>
      <c r="AJ65" s="124">
        <v>0</v>
      </c>
      <c r="AK65" s="123">
        <v>0</v>
      </c>
      <c r="AL65" s="124">
        <v>0</v>
      </c>
      <c r="AM65" s="128">
        <v>0.18373585176738585</v>
      </c>
      <c r="AN65" s="129">
        <v>-8.5787112112649389E-3</v>
      </c>
      <c r="AO65" s="130">
        <v>-3.2965855547822692E-2</v>
      </c>
      <c r="AP65" s="128">
        <v>0</v>
      </c>
      <c r="AQ65" s="129">
        <v>0</v>
      </c>
      <c r="AR65" s="130">
        <v>0</v>
      </c>
      <c r="AS65" s="129">
        <v>0</v>
      </c>
      <c r="AT65" s="129">
        <v>0</v>
      </c>
      <c r="AU65" s="129">
        <v>0</v>
      </c>
      <c r="AV65" s="122">
        <v>1075</v>
      </c>
      <c r="AW65" s="123">
        <v>750</v>
      </c>
      <c r="AX65" s="124">
        <v>1016</v>
      </c>
      <c r="AY65" s="131">
        <v>13</v>
      </c>
      <c r="AZ65" s="132">
        <v>12.5</v>
      </c>
      <c r="BA65" s="124">
        <v>14</v>
      </c>
      <c r="BB65" s="131">
        <v>20</v>
      </c>
      <c r="BC65" s="132">
        <v>18.5</v>
      </c>
      <c r="BD65" s="124">
        <v>20.5</v>
      </c>
      <c r="BE65" s="134">
        <v>6.0476190476190474</v>
      </c>
      <c r="BF65" s="134">
        <v>-0.84340659340659396</v>
      </c>
      <c r="BG65" s="134">
        <v>-0.61904761904761951</v>
      </c>
      <c r="BH65" s="135">
        <v>4.1300813008130079</v>
      </c>
      <c r="BI65" s="134">
        <v>-0.34908536585365901</v>
      </c>
      <c r="BJ65" s="136">
        <v>-0.37442320369149673</v>
      </c>
      <c r="BK65" s="123">
        <v>40</v>
      </c>
      <c r="BL65" s="123">
        <v>41</v>
      </c>
      <c r="BM65" s="124">
        <v>41</v>
      </c>
      <c r="BN65" s="122">
        <v>13181</v>
      </c>
      <c r="BO65" s="123">
        <v>9856</v>
      </c>
      <c r="BP65" s="124">
        <v>13241</v>
      </c>
      <c r="BQ65" s="137">
        <v>187.7674926365078</v>
      </c>
      <c r="BR65" s="137">
        <v>-6.0312892776792921</v>
      </c>
      <c r="BS65" s="137">
        <v>10.555292961183113</v>
      </c>
      <c r="BT65" s="138">
        <v>2447.0761515748027</v>
      </c>
      <c r="BU65" s="137">
        <v>70.832668401872525</v>
      </c>
      <c r="BV65" s="139">
        <v>118.27156490813604</v>
      </c>
      <c r="BW65" s="134">
        <v>13.03248031496063</v>
      </c>
      <c r="BX65" s="134">
        <v>0.77108496612341959</v>
      </c>
      <c r="BY65" s="134">
        <v>-0.10885301837270411</v>
      </c>
      <c r="BZ65" s="128">
        <v>0.88722862503350308</v>
      </c>
      <c r="CA65" s="129">
        <v>-1.5579594144579101E-2</v>
      </c>
      <c r="CB65" s="140">
        <v>6.6782810685249716E-3</v>
      </c>
    </row>
    <row r="66" spans="1:80" x14ac:dyDescent="0.25">
      <c r="A66" s="187" t="s">
        <v>946</v>
      </c>
      <c r="B66" s="142">
        <v>10912.103879999999</v>
      </c>
      <c r="C66" s="143">
        <v>8418.1556600000004</v>
      </c>
      <c r="D66" s="144">
        <v>11091.11825</v>
      </c>
      <c r="E66" s="142">
        <v>11105.642</v>
      </c>
      <c r="F66" s="143">
        <v>8462.3520000000008</v>
      </c>
      <c r="G66" s="144">
        <v>11213.849</v>
      </c>
      <c r="H66" s="145">
        <v>0.98905543047708233</v>
      </c>
      <c r="I66" s="146">
        <v>6.4824391993156816E-3</v>
      </c>
      <c r="J66" s="147">
        <v>-5.721867843762718E-3</v>
      </c>
      <c r="K66" s="142">
        <v>2594.3580000000002</v>
      </c>
      <c r="L66" s="143">
        <v>2039.1849999999999</v>
      </c>
      <c r="M66" s="144">
        <v>2697.3589999999999</v>
      </c>
      <c r="N66" s="148">
        <v>0.24053819522627778</v>
      </c>
      <c r="O66" s="149">
        <v>6.9309890872720215E-3</v>
      </c>
      <c r="P66" s="150">
        <v>-4.3322737585455018E-4</v>
      </c>
      <c r="Q66" s="142">
        <v>558.96900000000005</v>
      </c>
      <c r="R66" s="143">
        <v>431.71800000000002</v>
      </c>
      <c r="S66" s="144">
        <v>579.07799999999997</v>
      </c>
      <c r="T66" s="148">
        <v>5.1639539644238119E-2</v>
      </c>
      <c r="U66" s="149">
        <v>1.3075552348721375E-3</v>
      </c>
      <c r="V66" s="150">
        <v>6.2322644904132252E-4</v>
      </c>
      <c r="W66" s="142">
        <v>7838.2730000000001</v>
      </c>
      <c r="X66" s="143">
        <v>5991.4489999999996</v>
      </c>
      <c r="Y66" s="144">
        <v>7808.5389999999998</v>
      </c>
      <c r="Z66" s="148">
        <v>0.69632995771567818</v>
      </c>
      <c r="AA66" s="149">
        <v>-9.4620172102198863E-3</v>
      </c>
      <c r="AB66" s="150">
        <v>-1.1682306486992533E-2</v>
      </c>
      <c r="AC66" s="142">
        <v>3903.8401200000003</v>
      </c>
      <c r="AD66" s="143">
        <v>3526.453</v>
      </c>
      <c r="AE66" s="144">
        <v>3336.2667499999998</v>
      </c>
      <c r="AF66" s="143">
        <v>-567.57337000000052</v>
      </c>
      <c r="AG66" s="144">
        <v>-190.1862500000002</v>
      </c>
      <c r="AH66" s="142">
        <v>2344.69</v>
      </c>
      <c r="AI66" s="143">
        <v>2212.0709999999999</v>
      </c>
      <c r="AJ66" s="144">
        <v>2129.212</v>
      </c>
      <c r="AK66" s="143">
        <v>-215.47800000000007</v>
      </c>
      <c r="AL66" s="144">
        <v>-82.858999999999924</v>
      </c>
      <c r="AM66" s="148">
        <v>0.30080526370729116</v>
      </c>
      <c r="AN66" s="149">
        <v>-5.6947939793187297E-2</v>
      </c>
      <c r="AO66" s="150">
        <v>-0.11810514166290365</v>
      </c>
      <c r="AP66" s="148">
        <v>0.19197451077577324</v>
      </c>
      <c r="AQ66" s="149">
        <v>-2.2896061002544571E-2</v>
      </c>
      <c r="AR66" s="150">
        <v>-7.0799318711718046E-2</v>
      </c>
      <c r="AS66" s="149">
        <v>0.18987343239595966</v>
      </c>
      <c r="AT66" s="149">
        <v>-2.1252588053826127E-2</v>
      </c>
      <c r="AU66" s="149">
        <v>-7.1528007771029356E-2</v>
      </c>
      <c r="AV66" s="142">
        <v>4378</v>
      </c>
      <c r="AW66" s="143">
        <v>3171</v>
      </c>
      <c r="AX66" s="144">
        <v>4659</v>
      </c>
      <c r="AY66" s="151">
        <v>32</v>
      </c>
      <c r="AZ66" s="152">
        <v>29</v>
      </c>
      <c r="BA66" s="144">
        <v>28</v>
      </c>
      <c r="BB66" s="151">
        <v>41</v>
      </c>
      <c r="BC66" s="152">
        <v>38</v>
      </c>
      <c r="BD66" s="144">
        <v>38</v>
      </c>
      <c r="BE66" s="134">
        <v>13.866071428571429</v>
      </c>
      <c r="BF66" s="134">
        <v>2.4650297619047628</v>
      </c>
      <c r="BG66" s="134">
        <v>1.7166461412151079</v>
      </c>
      <c r="BH66" s="135">
        <v>10.217105263157896</v>
      </c>
      <c r="BI66" s="134">
        <v>1.3187312794180581</v>
      </c>
      <c r="BJ66" s="136">
        <v>0.94517543859649145</v>
      </c>
      <c r="BK66" s="143">
        <v>63</v>
      </c>
      <c r="BL66" s="143">
        <v>63</v>
      </c>
      <c r="BM66" s="144">
        <v>63</v>
      </c>
      <c r="BN66" s="142">
        <v>12074</v>
      </c>
      <c r="BO66" s="143">
        <v>9073</v>
      </c>
      <c r="BP66" s="144">
        <v>12231</v>
      </c>
      <c r="BQ66" s="157">
        <v>916.83827978088459</v>
      </c>
      <c r="BR66" s="157">
        <v>-2.9597987349345658</v>
      </c>
      <c r="BS66" s="157">
        <v>-15.857851597931699</v>
      </c>
      <c r="BT66" s="158">
        <v>2406.921871646276</v>
      </c>
      <c r="BU66" s="157">
        <v>-129.77113886080497</v>
      </c>
      <c r="BV66" s="159">
        <v>-261.74794859970325</v>
      </c>
      <c r="BW66" s="154">
        <v>2.6252414681262075</v>
      </c>
      <c r="BX66" s="154">
        <v>-0.13263884251792213</v>
      </c>
      <c r="BY66" s="154">
        <v>-0.23600104212292505</v>
      </c>
      <c r="BZ66" s="128">
        <v>0.53335949764521196</v>
      </c>
      <c r="CA66" s="129">
        <v>8.288830108791001E-3</v>
      </c>
      <c r="CB66" s="140">
        <v>5.8288272573987499E-3</v>
      </c>
    </row>
    <row r="67" spans="1:80" ht="15.75" thickBot="1" x14ac:dyDescent="0.3">
      <c r="A67" s="186" t="s">
        <v>945</v>
      </c>
      <c r="B67" s="162">
        <v>2162.8110000000001</v>
      </c>
      <c r="C67" s="163">
        <v>2035.9760000000001</v>
      </c>
      <c r="D67" s="164">
        <v>2712.1410000000001</v>
      </c>
      <c r="E67" s="162">
        <v>2179.7440000000001</v>
      </c>
      <c r="F67" s="163">
        <v>1641.3409999999999</v>
      </c>
      <c r="G67" s="164">
        <v>2459.136</v>
      </c>
      <c r="H67" s="165">
        <v>1.1028836957370394</v>
      </c>
      <c r="I67" s="166">
        <v>0.1106520391755349</v>
      </c>
      <c r="J67" s="167">
        <v>-0.13755080263959307</v>
      </c>
      <c r="K67" s="162">
        <v>1484.075</v>
      </c>
      <c r="L67" s="163">
        <v>1103.43</v>
      </c>
      <c r="M67" s="164">
        <v>1652.836</v>
      </c>
      <c r="N67" s="168">
        <v>0.67212061471996665</v>
      </c>
      <c r="O67" s="169">
        <v>-8.7276867319469043E-3</v>
      </c>
      <c r="P67" s="170">
        <v>-1.5284947790583647E-4</v>
      </c>
      <c r="Q67" s="162">
        <v>525.14800000000002</v>
      </c>
      <c r="R67" s="163">
        <v>377.26</v>
      </c>
      <c r="S67" s="164">
        <v>523.18600000000004</v>
      </c>
      <c r="T67" s="168">
        <v>0.21275195841140956</v>
      </c>
      <c r="U67" s="169">
        <v>-2.8169911312741519E-2</v>
      </c>
      <c r="V67" s="170">
        <v>-1.7096683644080429E-2</v>
      </c>
      <c r="W67" s="162">
        <v>76.132999999999996</v>
      </c>
      <c r="X67" s="163">
        <v>60.856999999999999</v>
      </c>
      <c r="Y67" s="164">
        <v>81.328000000000003</v>
      </c>
      <c r="Z67" s="168">
        <v>3.3071778055382056E-2</v>
      </c>
      <c r="AA67" s="169">
        <v>-1.8557180175512722E-3</v>
      </c>
      <c r="AB67" s="170">
        <v>-4.0058310459564275E-3</v>
      </c>
      <c r="AC67" s="162">
        <v>189.25700000000001</v>
      </c>
      <c r="AD67" s="163">
        <v>215.041</v>
      </c>
      <c r="AE67" s="164">
        <v>297.35199999999998</v>
      </c>
      <c r="AF67" s="163">
        <v>108.09499999999997</v>
      </c>
      <c r="AG67" s="164">
        <v>82.310999999999979</v>
      </c>
      <c r="AH67" s="162">
        <v>0</v>
      </c>
      <c r="AI67" s="163">
        <v>0</v>
      </c>
      <c r="AJ67" s="164">
        <v>0</v>
      </c>
      <c r="AK67" s="163">
        <v>0</v>
      </c>
      <c r="AL67" s="164">
        <v>0</v>
      </c>
      <c r="AM67" s="168">
        <v>0.10963736767373082</v>
      </c>
      <c r="AN67" s="169">
        <v>2.2132264361421058E-2</v>
      </c>
      <c r="AO67" s="170">
        <v>4.0167709672863511E-3</v>
      </c>
      <c r="AP67" s="168">
        <v>0</v>
      </c>
      <c r="AQ67" s="169">
        <v>0</v>
      </c>
      <c r="AR67" s="170">
        <v>0</v>
      </c>
      <c r="AS67" s="169">
        <v>0</v>
      </c>
      <c r="AT67" s="169">
        <v>0</v>
      </c>
      <c r="AU67" s="169">
        <v>0</v>
      </c>
      <c r="AV67" s="162">
        <v>522</v>
      </c>
      <c r="AW67" s="163">
        <v>466</v>
      </c>
      <c r="AX67" s="164">
        <v>613</v>
      </c>
      <c r="AY67" s="171">
        <v>11</v>
      </c>
      <c r="AZ67" s="172">
        <v>11</v>
      </c>
      <c r="BA67" s="164">
        <v>13</v>
      </c>
      <c r="BB67" s="171">
        <v>17</v>
      </c>
      <c r="BC67" s="172">
        <v>18</v>
      </c>
      <c r="BD67" s="164">
        <v>18</v>
      </c>
      <c r="BE67" s="174">
        <v>3.9294871794871793</v>
      </c>
      <c r="BF67" s="174">
        <v>-2.5058275058275292E-2</v>
      </c>
      <c r="BG67" s="174">
        <v>-0.77758352758352833</v>
      </c>
      <c r="BH67" s="175">
        <v>2.8379629629629632</v>
      </c>
      <c r="BI67" s="174">
        <v>0.2791394335511983</v>
      </c>
      <c r="BJ67" s="176">
        <v>-3.8580246913579863E-2</v>
      </c>
      <c r="BK67" s="163">
        <v>55</v>
      </c>
      <c r="BL67" s="163">
        <v>60</v>
      </c>
      <c r="BM67" s="164">
        <v>60</v>
      </c>
      <c r="BN67" s="162">
        <v>17918</v>
      </c>
      <c r="BO67" s="163">
        <v>14763</v>
      </c>
      <c r="BP67" s="164">
        <v>19690</v>
      </c>
      <c r="BQ67" s="177">
        <v>124.89263585576435</v>
      </c>
      <c r="BR67" s="177">
        <v>3.2415587266204824</v>
      </c>
      <c r="BS67" s="177">
        <v>13.713268518502275</v>
      </c>
      <c r="BT67" s="178">
        <v>4011.6411092985318</v>
      </c>
      <c r="BU67" s="177">
        <v>-164.11367997349862</v>
      </c>
      <c r="BV67" s="179">
        <v>489.45012217406838</v>
      </c>
      <c r="BW67" s="180">
        <v>32.120717781402938</v>
      </c>
      <c r="BX67" s="180">
        <v>-2.2049527166813547</v>
      </c>
      <c r="BY67" s="180">
        <v>0.44046027067332361</v>
      </c>
      <c r="BZ67" s="181">
        <v>0.90155677655677657</v>
      </c>
      <c r="CA67" s="182">
        <v>9.0038500312472625E-3</v>
      </c>
      <c r="CB67" s="183">
        <v>2.7472527472527375E-4</v>
      </c>
    </row>
    <row r="68" spans="1:80" x14ac:dyDescent="0.25">
      <c r="A68" s="184"/>
      <c r="B68" s="185"/>
      <c r="C68" s="185"/>
      <c r="D68" s="185"/>
      <c r="E68" s="185"/>
      <c r="F68" s="185"/>
      <c r="G68" s="185"/>
      <c r="H68" s="185"/>
      <c r="I68" s="184"/>
      <c r="J68" s="184"/>
      <c r="K68" s="184"/>
      <c r="L68" s="184"/>
      <c r="M68" s="184"/>
      <c r="N68" s="184"/>
      <c r="O68" s="184"/>
      <c r="P68" s="184"/>
      <c r="Q68" s="184"/>
      <c r="R68" s="184"/>
      <c r="S68" s="184"/>
      <c r="T68" s="184"/>
      <c r="U68" s="184"/>
      <c r="V68" s="184"/>
      <c r="W68" s="184"/>
      <c r="X68" s="184"/>
      <c r="Y68" s="184"/>
      <c r="Z68" s="184"/>
      <c r="AA68" s="184"/>
      <c r="AB68" s="184"/>
      <c r="AC68" s="184"/>
      <c r="AD68" s="184"/>
      <c r="AE68" s="184"/>
      <c r="AF68" s="184"/>
      <c r="AG68" s="184"/>
      <c r="AH68" s="184"/>
      <c r="AI68" s="184"/>
      <c r="AJ68" s="184"/>
      <c r="AK68" s="184"/>
      <c r="AL68" s="184"/>
      <c r="AM68" s="184"/>
      <c r="AN68" s="184"/>
      <c r="AO68" s="184"/>
      <c r="AP68" s="184"/>
      <c r="AQ68" s="184"/>
      <c r="AR68" s="184"/>
      <c r="AS68" s="184"/>
      <c r="AT68" s="184"/>
      <c r="AU68" s="184"/>
      <c r="AV68" s="184"/>
      <c r="AW68" s="184"/>
      <c r="AX68" s="184"/>
      <c r="AY68" s="184"/>
      <c r="AZ68" s="184"/>
      <c r="BA68" s="184"/>
      <c r="BB68" s="184"/>
      <c r="BC68" s="184"/>
      <c r="BD68" s="184"/>
      <c r="BE68" s="184"/>
      <c r="BF68" s="184"/>
      <c r="BG68" s="184"/>
      <c r="BH68" s="184"/>
      <c r="BI68" s="184"/>
      <c r="BJ68" s="184"/>
      <c r="BK68" s="184"/>
      <c r="BL68" s="184"/>
      <c r="BM68" s="184"/>
      <c r="BN68" s="184"/>
      <c r="BO68" s="184"/>
      <c r="BP68" s="184"/>
      <c r="BQ68" s="184"/>
      <c r="BR68" s="184"/>
      <c r="BS68" s="184"/>
      <c r="BT68" s="184"/>
      <c r="BU68" s="184"/>
      <c r="BV68" s="184"/>
      <c r="BW68" s="184"/>
      <c r="BX68" s="184"/>
      <c r="BY68" s="184"/>
      <c r="BZ68" s="184"/>
      <c r="CA68" s="184"/>
      <c r="CB68" s="184"/>
    </row>
  </sheetData>
  <sheetProtection password="CC28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23"/>
  <sheetViews>
    <sheetView showGridLines="0" workbookViewId="0">
      <pane xSplit="1" topLeftCell="B1" activePane="topRight" state="frozen"/>
      <selection pane="topRight" activeCell="C31" sqref="C31"/>
    </sheetView>
  </sheetViews>
  <sheetFormatPr defaultRowHeight="15" x14ac:dyDescent="0.25"/>
  <cols>
    <col min="1" max="1" width="43.85546875" customWidth="1"/>
    <col min="2" max="28" width="9.42578125" customWidth="1"/>
    <col min="29" max="30" width="9.42578125" hidden="1" customWidth="1"/>
    <col min="31" max="33" width="9.42578125" customWidth="1"/>
    <col min="34" max="35" width="9.42578125" hidden="1" customWidth="1"/>
    <col min="36" max="80" width="9.42578125" customWidth="1"/>
  </cols>
  <sheetData>
    <row r="1" spans="1:80" ht="31.5" x14ac:dyDescent="0.25">
      <c r="A1" s="82"/>
      <c r="B1" s="83" t="s">
        <v>0</v>
      </c>
      <c r="C1" s="84"/>
      <c r="D1" s="85"/>
      <c r="E1" s="83" t="s">
        <v>1</v>
      </c>
      <c r="F1" s="84"/>
      <c r="G1" s="85"/>
      <c r="H1" s="83" t="s">
        <v>2</v>
      </c>
      <c r="I1" s="84"/>
      <c r="J1" s="85"/>
      <c r="K1" s="83" t="s">
        <v>3</v>
      </c>
      <c r="L1" s="84"/>
      <c r="M1" s="85"/>
      <c r="N1" s="83" t="s">
        <v>4</v>
      </c>
      <c r="O1" s="84"/>
      <c r="P1" s="85"/>
      <c r="Q1" s="83" t="s">
        <v>5</v>
      </c>
      <c r="R1" s="84"/>
      <c r="S1" s="85"/>
      <c r="T1" s="83" t="s">
        <v>6</v>
      </c>
      <c r="U1" s="84"/>
      <c r="V1" s="85"/>
      <c r="W1" s="83" t="s">
        <v>7</v>
      </c>
      <c r="X1" s="84"/>
      <c r="Y1" s="85"/>
      <c r="Z1" s="83" t="s">
        <v>8</v>
      </c>
      <c r="AA1" s="84"/>
      <c r="AB1" s="85"/>
      <c r="AC1" s="86"/>
      <c r="AD1" s="86"/>
      <c r="AE1" s="83" t="s">
        <v>9</v>
      </c>
      <c r="AF1" s="84"/>
      <c r="AG1" s="85"/>
      <c r="AH1" s="86"/>
      <c r="AI1" s="86"/>
      <c r="AJ1" s="83" t="s">
        <v>10</v>
      </c>
      <c r="AK1" s="84"/>
      <c r="AL1" s="85"/>
      <c r="AM1" s="83" t="s">
        <v>11</v>
      </c>
      <c r="AN1" s="84"/>
      <c r="AO1" s="85"/>
      <c r="AP1" s="83" t="s">
        <v>12</v>
      </c>
      <c r="AQ1" s="84"/>
      <c r="AR1" s="85"/>
      <c r="AS1" s="83" t="s">
        <v>13</v>
      </c>
      <c r="AT1" s="84"/>
      <c r="AU1" s="85"/>
      <c r="AV1" s="83" t="s">
        <v>14</v>
      </c>
      <c r="AW1" s="84"/>
      <c r="AX1" s="85"/>
      <c r="AY1" s="83" t="s">
        <v>15</v>
      </c>
      <c r="AZ1" s="84"/>
      <c r="BA1" s="85"/>
      <c r="BB1" s="83" t="s">
        <v>16</v>
      </c>
      <c r="BC1" s="84"/>
      <c r="BD1" s="85"/>
      <c r="BE1" s="83" t="s">
        <v>17</v>
      </c>
      <c r="BF1" s="84"/>
      <c r="BG1" s="85"/>
      <c r="BH1" s="83" t="s">
        <v>18</v>
      </c>
      <c r="BI1" s="84"/>
      <c r="BJ1" s="85"/>
      <c r="BK1" s="83" t="s">
        <v>19</v>
      </c>
      <c r="BL1" s="84"/>
      <c r="BM1" s="85"/>
      <c r="BN1" s="83" t="s">
        <v>20</v>
      </c>
      <c r="BO1" s="84"/>
      <c r="BP1" s="85"/>
      <c r="BQ1" s="83" t="s">
        <v>21</v>
      </c>
      <c r="BR1" s="84"/>
      <c r="BS1" s="85"/>
      <c r="BT1" s="83" t="s">
        <v>22</v>
      </c>
      <c r="BU1" s="84"/>
      <c r="BV1" s="85"/>
      <c r="BW1" s="83" t="s">
        <v>23</v>
      </c>
      <c r="BX1" s="84"/>
      <c r="BY1" s="85"/>
      <c r="BZ1" s="83" t="s">
        <v>24</v>
      </c>
      <c r="CA1" s="84"/>
      <c r="CB1" s="85"/>
    </row>
    <row r="2" spans="1:80" ht="42" x14ac:dyDescent="0.25">
      <c r="A2" s="87" t="s">
        <v>25</v>
      </c>
      <c r="B2" s="1" t="s">
        <v>26</v>
      </c>
      <c r="C2" s="88" t="s">
        <v>27</v>
      </c>
      <c r="D2" s="89" t="s">
        <v>28</v>
      </c>
      <c r="E2" s="1" t="s">
        <v>26</v>
      </c>
      <c r="F2" s="88" t="s">
        <v>27</v>
      </c>
      <c r="G2" s="89" t="s">
        <v>28</v>
      </c>
      <c r="H2" s="1" t="s">
        <v>29</v>
      </c>
      <c r="I2" s="88" t="s">
        <v>30</v>
      </c>
      <c r="J2" s="89" t="s">
        <v>31</v>
      </c>
      <c r="K2" s="1" t="s">
        <v>26</v>
      </c>
      <c r="L2" s="88" t="s">
        <v>27</v>
      </c>
      <c r="M2" s="89" t="s">
        <v>28</v>
      </c>
      <c r="N2" s="1" t="s">
        <v>29</v>
      </c>
      <c r="O2" s="88" t="s">
        <v>30</v>
      </c>
      <c r="P2" s="89" t="s">
        <v>31</v>
      </c>
      <c r="Q2" s="1" t="s">
        <v>26</v>
      </c>
      <c r="R2" s="88" t="s">
        <v>27</v>
      </c>
      <c r="S2" s="89" t="s">
        <v>28</v>
      </c>
      <c r="T2" s="1" t="s">
        <v>29</v>
      </c>
      <c r="U2" s="88" t="s">
        <v>30</v>
      </c>
      <c r="V2" s="89" t="s">
        <v>31</v>
      </c>
      <c r="W2" s="1" t="s">
        <v>26</v>
      </c>
      <c r="X2" s="88" t="s">
        <v>27</v>
      </c>
      <c r="Y2" s="89" t="s">
        <v>28</v>
      </c>
      <c r="Z2" s="1" t="s">
        <v>29</v>
      </c>
      <c r="AA2" s="88" t="s">
        <v>30</v>
      </c>
      <c r="AB2" s="89" t="s">
        <v>31</v>
      </c>
      <c r="AC2" s="90" t="s">
        <v>26</v>
      </c>
      <c r="AD2" s="91" t="s">
        <v>27</v>
      </c>
      <c r="AE2" s="1" t="s">
        <v>29</v>
      </c>
      <c r="AF2" s="88" t="s">
        <v>30</v>
      </c>
      <c r="AG2" s="89" t="s">
        <v>31</v>
      </c>
      <c r="AH2" s="90" t="s">
        <v>26</v>
      </c>
      <c r="AI2" s="91" t="s">
        <v>27</v>
      </c>
      <c r="AJ2" s="1" t="s">
        <v>29</v>
      </c>
      <c r="AK2" s="88" t="s">
        <v>30</v>
      </c>
      <c r="AL2" s="89" t="s">
        <v>31</v>
      </c>
      <c r="AM2" s="1" t="s">
        <v>29</v>
      </c>
      <c r="AN2" s="88" t="s">
        <v>30</v>
      </c>
      <c r="AO2" s="89" t="s">
        <v>31</v>
      </c>
      <c r="AP2" s="1" t="s">
        <v>29</v>
      </c>
      <c r="AQ2" s="88" t="s">
        <v>30</v>
      </c>
      <c r="AR2" s="89" t="s">
        <v>31</v>
      </c>
      <c r="AS2" s="1" t="s">
        <v>29</v>
      </c>
      <c r="AT2" s="88" t="s">
        <v>30</v>
      </c>
      <c r="AU2" s="89" t="s">
        <v>31</v>
      </c>
      <c r="AV2" s="1" t="s">
        <v>26</v>
      </c>
      <c r="AW2" s="88" t="s">
        <v>27</v>
      </c>
      <c r="AX2" s="89" t="s">
        <v>28</v>
      </c>
      <c r="AY2" s="1" t="s">
        <v>26</v>
      </c>
      <c r="AZ2" s="88" t="s">
        <v>27</v>
      </c>
      <c r="BA2" s="89" t="s">
        <v>28</v>
      </c>
      <c r="BB2" s="1" t="s">
        <v>26</v>
      </c>
      <c r="BC2" s="88" t="s">
        <v>27</v>
      </c>
      <c r="BD2" s="89" t="s">
        <v>28</v>
      </c>
      <c r="BE2" s="1" t="s">
        <v>29</v>
      </c>
      <c r="BF2" s="88" t="s">
        <v>30</v>
      </c>
      <c r="BG2" s="89" t="s">
        <v>31</v>
      </c>
      <c r="BH2" s="1" t="s">
        <v>29</v>
      </c>
      <c r="BI2" s="88" t="s">
        <v>30</v>
      </c>
      <c r="BJ2" s="89" t="s">
        <v>31</v>
      </c>
      <c r="BK2" s="1" t="s">
        <v>26</v>
      </c>
      <c r="BL2" s="88" t="s">
        <v>27</v>
      </c>
      <c r="BM2" s="89" t="s">
        <v>28</v>
      </c>
      <c r="BN2" s="1" t="s">
        <v>26</v>
      </c>
      <c r="BO2" s="88" t="s">
        <v>27</v>
      </c>
      <c r="BP2" s="89" t="s">
        <v>28</v>
      </c>
      <c r="BQ2" s="1" t="s">
        <v>29</v>
      </c>
      <c r="BR2" s="88" t="s">
        <v>30</v>
      </c>
      <c r="BS2" s="89" t="s">
        <v>31</v>
      </c>
      <c r="BT2" s="1" t="s">
        <v>29</v>
      </c>
      <c r="BU2" s="88" t="s">
        <v>30</v>
      </c>
      <c r="BV2" s="89" t="s">
        <v>31</v>
      </c>
      <c r="BW2" s="1" t="s">
        <v>29</v>
      </c>
      <c r="BX2" s="88" t="s">
        <v>30</v>
      </c>
      <c r="BY2" s="89" t="s">
        <v>31</v>
      </c>
      <c r="BZ2" s="1" t="s">
        <v>29</v>
      </c>
      <c r="CA2" s="88" t="s">
        <v>30</v>
      </c>
      <c r="CB2" s="92" t="s">
        <v>31</v>
      </c>
    </row>
    <row r="3" spans="1:80" x14ac:dyDescent="0.25">
      <c r="A3" s="93" t="s">
        <v>32</v>
      </c>
      <c r="B3" s="94">
        <v>925789.66305000009</v>
      </c>
      <c r="C3" s="95">
        <v>668266.57189000025</v>
      </c>
      <c r="D3" s="96">
        <v>917451.87038000021</v>
      </c>
      <c r="E3" s="94">
        <v>905608.67785999971</v>
      </c>
      <c r="F3" s="95">
        <v>647942.3815700002</v>
      </c>
      <c r="G3" s="96">
        <v>905451.36875999987</v>
      </c>
      <c r="H3" s="97">
        <v>1.0132536125451275</v>
      </c>
      <c r="I3" s="98">
        <v>-9.0308307065527504E-3</v>
      </c>
      <c r="J3" s="99">
        <v>-1.8113667784264598E-2</v>
      </c>
      <c r="K3" s="100">
        <v>469682.39058999997</v>
      </c>
      <c r="L3" s="101">
        <v>316045.01686000003</v>
      </c>
      <c r="M3" s="101">
        <v>440800.38220999989</v>
      </c>
      <c r="N3" s="102">
        <v>0.4868294393476576</v>
      </c>
      <c r="O3" s="103">
        <v>-3.1807806598222521E-2</v>
      </c>
      <c r="P3" s="104">
        <v>-9.3772305682271462E-4</v>
      </c>
      <c r="Q3" s="101">
        <v>132767.39225</v>
      </c>
      <c r="R3" s="101">
        <v>21674.902719999991</v>
      </c>
      <c r="S3" s="105">
        <v>35641.737910000003</v>
      </c>
      <c r="T3" s="102">
        <v>3.9363503264466596E-2</v>
      </c>
      <c r="U3" s="103">
        <v>-0.10724219464440972</v>
      </c>
      <c r="V3" s="104">
        <v>5.9116048603515478E-3</v>
      </c>
      <c r="W3" s="106">
        <v>303158.89502000005</v>
      </c>
      <c r="X3" s="107">
        <v>228166.33629999997</v>
      </c>
      <c r="Y3" s="108">
        <v>309296.0784399999</v>
      </c>
      <c r="Z3" s="102">
        <v>0.34159325294695347</v>
      </c>
      <c r="AA3" s="103">
        <v>6.8361968017095487E-3</v>
      </c>
      <c r="AB3" s="104">
        <v>-1.0546602061666799E-2</v>
      </c>
      <c r="AC3" s="100">
        <v>180575.58317999999</v>
      </c>
      <c r="AD3" s="101">
        <v>163986.06870999999</v>
      </c>
      <c r="AE3" s="100">
        <v>178307.32467000012</v>
      </c>
      <c r="AF3" s="101">
        <v>-2268.2585099998687</v>
      </c>
      <c r="AG3" s="105">
        <v>14321.255960000126</v>
      </c>
      <c r="AH3" s="100">
        <v>26907.062939999996</v>
      </c>
      <c r="AI3" s="101">
        <v>21482.917899999997</v>
      </c>
      <c r="AJ3" s="100">
        <v>16255.867580000004</v>
      </c>
      <c r="AK3" s="101">
        <v>-10651.195359999992</v>
      </c>
      <c r="AL3" s="105">
        <v>-5227.050319999993</v>
      </c>
      <c r="AM3" s="102">
        <v>0.1943506034775937</v>
      </c>
      <c r="AN3" s="103">
        <v>-6.9973072585424734E-4</v>
      </c>
      <c r="AO3" s="104">
        <v>-5.1039597989782498E-2</v>
      </c>
      <c r="AP3" s="102">
        <v>1.7718496310075615E-2</v>
      </c>
      <c r="AQ3" s="103">
        <v>-1.1345408822927363E-2</v>
      </c>
      <c r="AR3" s="104">
        <v>-1.4428731762760241E-2</v>
      </c>
      <c r="AS3" s="109">
        <v>1.7953330395051627E-2</v>
      </c>
      <c r="AT3" s="103">
        <v>-1.1758247682559977E-2</v>
      </c>
      <c r="AU3" s="103">
        <v>-1.5202268792557767E-2</v>
      </c>
      <c r="AV3" s="106">
        <v>424687</v>
      </c>
      <c r="AW3" s="107">
        <v>329461</v>
      </c>
      <c r="AX3" s="108">
        <v>443844</v>
      </c>
      <c r="AY3" s="106">
        <v>3538.9583333333335</v>
      </c>
      <c r="AZ3" s="107">
        <v>3567.302777777777</v>
      </c>
      <c r="BA3" s="108">
        <v>3482.0041666666675</v>
      </c>
      <c r="BB3" s="106">
        <v>6189.4141666666674</v>
      </c>
      <c r="BC3" s="107">
        <v>5999.8711111111106</v>
      </c>
      <c r="BD3" s="108">
        <v>6021.128333333334</v>
      </c>
      <c r="BE3" s="110">
        <v>10.622330769755441</v>
      </c>
      <c r="BF3" s="111">
        <v>0.62204820073207046</v>
      </c>
      <c r="BG3" s="111">
        <v>0.36057838758683936</v>
      </c>
      <c r="BH3" s="112">
        <v>6.1428685708686386</v>
      </c>
      <c r="BI3" s="111">
        <v>0.42494723286371006</v>
      </c>
      <c r="BJ3" s="113">
        <v>4.1607877120402037E-2</v>
      </c>
      <c r="BK3" s="107">
        <v>12535</v>
      </c>
      <c r="BL3" s="107">
        <v>12320</v>
      </c>
      <c r="BM3" s="107">
        <v>12315</v>
      </c>
      <c r="BN3" s="114">
        <v>2458180</v>
      </c>
      <c r="BO3" s="115">
        <v>1783176</v>
      </c>
      <c r="BP3" s="116">
        <v>2410987</v>
      </c>
      <c r="BQ3" s="117">
        <v>375.55215717048657</v>
      </c>
      <c r="BR3" s="111">
        <v>7.1459876222843945</v>
      </c>
      <c r="BS3" s="113">
        <v>12.187923034315929</v>
      </c>
      <c r="BT3" s="107">
        <v>2040.0216489577417</v>
      </c>
      <c r="BU3" s="107">
        <v>-92.392759441855333</v>
      </c>
      <c r="BV3" s="107">
        <v>73.347652430079279</v>
      </c>
      <c r="BW3" s="112">
        <v>5.4320594623336129</v>
      </c>
      <c r="BX3" s="111">
        <v>-0.35615632953192566</v>
      </c>
      <c r="BY3" s="113">
        <v>1.9655566273077518E-2</v>
      </c>
      <c r="BZ3" s="118">
        <v>0.53784739418113359</v>
      </c>
      <c r="CA3" s="119">
        <v>5.7258556307238084E-4</v>
      </c>
      <c r="CB3" s="120">
        <v>7.6704282898819587E-3</v>
      </c>
    </row>
    <row r="4" spans="1:80" x14ac:dyDescent="0.25">
      <c r="A4" s="121" t="s">
        <v>33</v>
      </c>
      <c r="B4" s="122">
        <v>13387.616</v>
      </c>
      <c r="C4" s="123">
        <v>10439.834000000001</v>
      </c>
      <c r="D4" s="124">
        <v>15333.647999999999</v>
      </c>
      <c r="E4" s="122">
        <v>11377.85252</v>
      </c>
      <c r="F4" s="123">
        <v>9348.2929999999997</v>
      </c>
      <c r="G4" s="124">
        <v>13959.146000000001</v>
      </c>
      <c r="H4" s="125">
        <v>1.0984660522928837</v>
      </c>
      <c r="I4" s="126">
        <v>-7.8172155705263036E-2</v>
      </c>
      <c r="J4" s="127">
        <v>-1.8297617823147094E-2</v>
      </c>
      <c r="K4" s="122">
        <v>8619.8185199999989</v>
      </c>
      <c r="L4" s="123">
        <v>5837.0370000000003</v>
      </c>
      <c r="M4" s="123">
        <v>8774.7430000000004</v>
      </c>
      <c r="N4" s="128">
        <v>0.62860170672331961</v>
      </c>
      <c r="O4" s="129">
        <v>-0.12899455362968404</v>
      </c>
      <c r="P4" s="130">
        <v>4.205680625292918E-3</v>
      </c>
      <c r="Q4" s="122">
        <v>1507.999</v>
      </c>
      <c r="R4" s="123">
        <v>1360.752</v>
      </c>
      <c r="S4" s="124">
        <v>857.16399999999999</v>
      </c>
      <c r="T4" s="128">
        <v>6.1405189114004534E-2</v>
      </c>
      <c r="U4" s="129">
        <v>-7.1132914833927474E-2</v>
      </c>
      <c r="V4" s="130">
        <v>-8.4156358860582925E-2</v>
      </c>
      <c r="W4" s="122">
        <v>1250.0350000000001</v>
      </c>
      <c r="X4" s="123">
        <v>1047.5509999999999</v>
      </c>
      <c r="Y4" s="124">
        <v>1373.2719999999999</v>
      </c>
      <c r="Z4" s="128">
        <v>9.8377938019990618E-2</v>
      </c>
      <c r="AA4" s="129">
        <v>-1.1487697679073622E-2</v>
      </c>
      <c r="AB4" s="130">
        <v>-1.3680060162137395E-2</v>
      </c>
      <c r="AC4" s="122">
        <v>2268.2080699999997</v>
      </c>
      <c r="AD4" s="123">
        <v>903.47500000000002</v>
      </c>
      <c r="AE4" s="123">
        <v>2172.4540000000002</v>
      </c>
      <c r="AF4" s="123">
        <v>-95.754069999999501</v>
      </c>
      <c r="AG4" s="124">
        <v>1268.9790000000003</v>
      </c>
      <c r="AH4" s="122">
        <v>0</v>
      </c>
      <c r="AI4" s="123">
        <v>0</v>
      </c>
      <c r="AJ4" s="123">
        <v>0</v>
      </c>
      <c r="AK4" s="123">
        <v>0</v>
      </c>
      <c r="AL4" s="124">
        <v>0</v>
      </c>
      <c r="AM4" s="128">
        <v>0.14167887511178034</v>
      </c>
      <c r="AN4" s="129">
        <v>-2.7746963663398128E-2</v>
      </c>
      <c r="AO4" s="130">
        <v>5.5137748116849197E-2</v>
      </c>
      <c r="AP4" s="128">
        <v>0</v>
      </c>
      <c r="AQ4" s="129">
        <v>0</v>
      </c>
      <c r="AR4" s="130">
        <v>0</v>
      </c>
      <c r="AS4" s="129">
        <v>0</v>
      </c>
      <c r="AT4" s="129">
        <v>0</v>
      </c>
      <c r="AU4" s="129">
        <v>0</v>
      </c>
      <c r="AV4" s="122">
        <v>6926</v>
      </c>
      <c r="AW4" s="123">
        <v>5578</v>
      </c>
      <c r="AX4" s="124">
        <v>7414</v>
      </c>
      <c r="AY4" s="131">
        <v>56</v>
      </c>
      <c r="AZ4" s="132">
        <v>57</v>
      </c>
      <c r="BA4" s="133">
        <v>44</v>
      </c>
      <c r="BB4" s="131">
        <v>116</v>
      </c>
      <c r="BC4" s="132">
        <v>98</v>
      </c>
      <c r="BD4" s="133">
        <v>117</v>
      </c>
      <c r="BE4" s="134">
        <v>14.041666666666666</v>
      </c>
      <c r="BF4" s="134">
        <v>3.7351190476190474</v>
      </c>
      <c r="BG4" s="134">
        <v>3.1683723196881086</v>
      </c>
      <c r="BH4" s="135">
        <v>5.2806267806267808</v>
      </c>
      <c r="BI4" s="134">
        <v>0.30505206798310258</v>
      </c>
      <c r="BJ4" s="136">
        <v>-1.043636257921972</v>
      </c>
      <c r="BK4" s="123">
        <v>193</v>
      </c>
      <c r="BL4" s="123">
        <v>153</v>
      </c>
      <c r="BM4" s="123">
        <v>152</v>
      </c>
      <c r="BN4" s="122">
        <v>35134</v>
      </c>
      <c r="BO4" s="123">
        <v>22714</v>
      </c>
      <c r="BP4" s="124">
        <v>29373</v>
      </c>
      <c r="BQ4" s="137">
        <v>475.23732679671809</v>
      </c>
      <c r="BR4" s="137">
        <v>151.39567711265141</v>
      </c>
      <c r="BS4" s="137">
        <v>63.672080692993518</v>
      </c>
      <c r="BT4" s="138">
        <v>1882.8090099811168</v>
      </c>
      <c r="BU4" s="137">
        <v>240.03503943534724</v>
      </c>
      <c r="BV4" s="139">
        <v>206.88699492195587</v>
      </c>
      <c r="BW4" s="134">
        <v>3.9618289722147289</v>
      </c>
      <c r="BX4" s="134">
        <v>-1.1109403029801888</v>
      </c>
      <c r="BY4" s="134">
        <v>-0.11023986966408117</v>
      </c>
      <c r="BZ4" s="128">
        <v>0.53088851937536152</v>
      </c>
      <c r="CA4" s="129">
        <v>3.2144818615903792E-2</v>
      </c>
      <c r="CB4" s="140">
        <v>-1.2911906778005799E-2</v>
      </c>
    </row>
    <row r="5" spans="1:80" x14ac:dyDescent="0.25">
      <c r="A5" s="121" t="s">
        <v>34</v>
      </c>
      <c r="B5" s="122">
        <v>11253.129000000001</v>
      </c>
      <c r="C5" s="123">
        <v>7645.68</v>
      </c>
      <c r="D5" s="124">
        <v>10297.049000000001</v>
      </c>
      <c r="E5" s="122">
        <v>11232.294</v>
      </c>
      <c r="F5" s="123">
        <v>7832.47</v>
      </c>
      <c r="G5" s="124">
        <v>10682.334000000001</v>
      </c>
      <c r="H5" s="125">
        <v>0.96393250763363136</v>
      </c>
      <c r="I5" s="126">
        <v>-3.7922411762175035E-2</v>
      </c>
      <c r="J5" s="127">
        <v>-1.2219332079766887E-2</v>
      </c>
      <c r="K5" s="122">
        <v>8467.8889999999992</v>
      </c>
      <c r="L5" s="123">
        <v>5758.7960000000003</v>
      </c>
      <c r="M5" s="123">
        <v>7896.7910000000002</v>
      </c>
      <c r="N5" s="128">
        <v>0.73923835371558311</v>
      </c>
      <c r="O5" s="129">
        <v>-1.4649409549872705E-2</v>
      </c>
      <c r="P5" s="130">
        <v>3.9918733588119037E-3</v>
      </c>
      <c r="Q5" s="122">
        <v>1028.3789999999999</v>
      </c>
      <c r="R5" s="123">
        <v>33.387999999999998</v>
      </c>
      <c r="S5" s="124">
        <v>74.037999999999997</v>
      </c>
      <c r="T5" s="128">
        <v>6.9308823333926826E-3</v>
      </c>
      <c r="U5" s="129">
        <v>-8.4624680581894249E-2</v>
      </c>
      <c r="V5" s="130">
        <v>2.6681146496351964E-3</v>
      </c>
      <c r="W5" s="122">
        <v>1736.0259999999998</v>
      </c>
      <c r="X5" s="123">
        <v>826.06899999999996</v>
      </c>
      <c r="Y5" s="124">
        <v>1045.154</v>
      </c>
      <c r="Z5" s="128">
        <v>9.7839479649297609E-2</v>
      </c>
      <c r="AA5" s="129">
        <v>-5.6717194169959614E-2</v>
      </c>
      <c r="AB5" s="130">
        <v>-7.6277612083117952E-3</v>
      </c>
      <c r="AC5" s="122">
        <v>2869.6109999999999</v>
      </c>
      <c r="AD5" s="123">
        <v>2200.444</v>
      </c>
      <c r="AE5" s="123">
        <v>2669.69</v>
      </c>
      <c r="AF5" s="123">
        <v>-199.92099999999982</v>
      </c>
      <c r="AG5" s="124">
        <v>469.24600000000009</v>
      </c>
      <c r="AH5" s="122">
        <v>0</v>
      </c>
      <c r="AI5" s="123">
        <v>0</v>
      </c>
      <c r="AJ5" s="123">
        <v>0</v>
      </c>
      <c r="AK5" s="123">
        <v>0</v>
      </c>
      <c r="AL5" s="124">
        <v>0</v>
      </c>
      <c r="AM5" s="128">
        <v>0.25926748527660692</v>
      </c>
      <c r="AN5" s="129">
        <v>4.261877502982403E-3</v>
      </c>
      <c r="AO5" s="130">
        <v>-2.8534776915899174E-2</v>
      </c>
      <c r="AP5" s="128">
        <v>0</v>
      </c>
      <c r="AQ5" s="129">
        <v>0</v>
      </c>
      <c r="AR5" s="130">
        <v>0</v>
      </c>
      <c r="AS5" s="129">
        <v>0</v>
      </c>
      <c r="AT5" s="129">
        <v>0</v>
      </c>
      <c r="AU5" s="129">
        <v>0</v>
      </c>
      <c r="AV5" s="122">
        <v>5901</v>
      </c>
      <c r="AW5" s="123">
        <v>4993</v>
      </c>
      <c r="AX5" s="124">
        <v>6778</v>
      </c>
      <c r="AY5" s="131">
        <v>44</v>
      </c>
      <c r="AZ5" s="132">
        <v>46</v>
      </c>
      <c r="BA5" s="133">
        <v>46</v>
      </c>
      <c r="BB5" s="131">
        <v>100</v>
      </c>
      <c r="BC5" s="132">
        <v>102</v>
      </c>
      <c r="BD5" s="133">
        <v>102</v>
      </c>
      <c r="BE5" s="134">
        <v>12.278985507246377</v>
      </c>
      <c r="BF5" s="134">
        <v>1.1028491436100119</v>
      </c>
      <c r="BG5" s="134">
        <v>0.21859903381642631</v>
      </c>
      <c r="BH5" s="135">
        <v>5.5375816993464051</v>
      </c>
      <c r="BI5" s="134">
        <v>0.62008169934640556</v>
      </c>
      <c r="BJ5" s="136">
        <v>9.8583877995642055E-2</v>
      </c>
      <c r="BK5" s="123">
        <v>147</v>
      </c>
      <c r="BL5" s="123">
        <v>147</v>
      </c>
      <c r="BM5" s="123">
        <v>147</v>
      </c>
      <c r="BN5" s="122">
        <v>28266</v>
      </c>
      <c r="BO5" s="123">
        <v>20891</v>
      </c>
      <c r="BP5" s="124">
        <v>28033</v>
      </c>
      <c r="BQ5" s="137">
        <v>381.06281882067566</v>
      </c>
      <c r="BR5" s="137">
        <v>-16.315444817617674</v>
      </c>
      <c r="BS5" s="137">
        <v>6.1420395377308523</v>
      </c>
      <c r="BT5" s="138">
        <v>1576.0303924461493</v>
      </c>
      <c r="BU5" s="137">
        <v>-327.42563195649427</v>
      </c>
      <c r="BV5" s="139">
        <v>7.3402262134234206</v>
      </c>
      <c r="BW5" s="134">
        <v>4.1358807907937445</v>
      </c>
      <c r="BX5" s="134">
        <v>-0.65415479639486751</v>
      </c>
      <c r="BY5" s="134">
        <v>-4.8176889959309577E-2</v>
      </c>
      <c r="BZ5" s="128">
        <v>0.52390296778051881</v>
      </c>
      <c r="CA5" s="129">
        <v>-2.9072083447257979E-3</v>
      </c>
      <c r="CB5" s="140">
        <v>3.3328349654880851E-3</v>
      </c>
    </row>
    <row r="6" spans="1:80" x14ac:dyDescent="0.25">
      <c r="A6" s="141" t="s">
        <v>35</v>
      </c>
      <c r="B6" s="122">
        <v>22822.685000000001</v>
      </c>
      <c r="C6" s="123">
        <v>14689.004000000001</v>
      </c>
      <c r="D6" s="124">
        <v>21558.713</v>
      </c>
      <c r="E6" s="122">
        <v>22643.559000000001</v>
      </c>
      <c r="F6" s="123">
        <v>15287.15</v>
      </c>
      <c r="G6" s="124">
        <v>21465.098999999998</v>
      </c>
      <c r="H6" s="125">
        <v>1.0043612191120106</v>
      </c>
      <c r="I6" s="126">
        <v>-3.5494631265897691E-3</v>
      </c>
      <c r="J6" s="127">
        <v>4.3488590793455351E-2</v>
      </c>
      <c r="K6" s="122">
        <v>15464.491</v>
      </c>
      <c r="L6" s="123">
        <v>9879.9030000000002</v>
      </c>
      <c r="M6" s="123">
        <v>14160.521000000001</v>
      </c>
      <c r="N6" s="128">
        <v>0.65969977590133644</v>
      </c>
      <c r="O6" s="129">
        <v>-2.3253420634596789E-2</v>
      </c>
      <c r="P6" s="130">
        <v>1.3411684268821555E-2</v>
      </c>
      <c r="Q6" s="122">
        <v>4078.3130000000001</v>
      </c>
      <c r="R6" s="123">
        <v>299.58699999999999</v>
      </c>
      <c r="S6" s="124">
        <v>306.82600000000002</v>
      </c>
      <c r="T6" s="128">
        <v>1.4294180520667528E-2</v>
      </c>
      <c r="U6" s="129">
        <v>-0.1658150063787947</v>
      </c>
      <c r="V6" s="130">
        <v>-5.30312833023012E-3</v>
      </c>
      <c r="W6" s="122">
        <v>3100.7550000000001</v>
      </c>
      <c r="X6" s="123">
        <v>2227.1860000000001</v>
      </c>
      <c r="Y6" s="124">
        <v>2959.32</v>
      </c>
      <c r="Z6" s="128">
        <v>0.13786658985360375</v>
      </c>
      <c r="AA6" s="129">
        <v>9.2897328899921305E-4</v>
      </c>
      <c r="AB6" s="130">
        <v>-7.8234831815924832E-3</v>
      </c>
      <c r="AC6" s="122">
        <v>6187.3469999999998</v>
      </c>
      <c r="AD6" s="123">
        <v>5773.5889999999999</v>
      </c>
      <c r="AE6" s="123">
        <v>5841.3429999999998</v>
      </c>
      <c r="AF6" s="123">
        <v>-346.00399999999991</v>
      </c>
      <c r="AG6" s="124">
        <v>67.753999999999905</v>
      </c>
      <c r="AH6" s="122">
        <v>0</v>
      </c>
      <c r="AI6" s="123">
        <v>0</v>
      </c>
      <c r="AJ6" s="123">
        <v>0</v>
      </c>
      <c r="AK6" s="123">
        <v>0</v>
      </c>
      <c r="AL6" s="124">
        <v>0</v>
      </c>
      <c r="AM6" s="128">
        <v>0.27095045052086364</v>
      </c>
      <c r="AN6" s="129">
        <v>-1.5468018571185294E-4</v>
      </c>
      <c r="AO6" s="130">
        <v>-0.12210472190607558</v>
      </c>
      <c r="AP6" s="128">
        <v>0</v>
      </c>
      <c r="AQ6" s="129">
        <v>0</v>
      </c>
      <c r="AR6" s="130">
        <v>0</v>
      </c>
      <c r="AS6" s="129">
        <v>0</v>
      </c>
      <c r="AT6" s="129">
        <v>0</v>
      </c>
      <c r="AU6" s="129">
        <v>0</v>
      </c>
      <c r="AV6" s="122">
        <v>11131</v>
      </c>
      <c r="AW6" s="123">
        <v>8440</v>
      </c>
      <c r="AX6" s="124">
        <v>10866</v>
      </c>
      <c r="AY6" s="131">
        <v>94</v>
      </c>
      <c r="AZ6" s="132">
        <v>87</v>
      </c>
      <c r="BA6" s="133">
        <v>88</v>
      </c>
      <c r="BB6" s="131">
        <v>192</v>
      </c>
      <c r="BC6" s="132">
        <v>190</v>
      </c>
      <c r="BD6" s="133">
        <v>190</v>
      </c>
      <c r="BE6" s="134">
        <v>10.289772727272728</v>
      </c>
      <c r="BF6" s="134">
        <v>0.42186492585428859</v>
      </c>
      <c r="BG6" s="134">
        <v>-0.48928218971322224</v>
      </c>
      <c r="BH6" s="135">
        <v>4.7657894736842108</v>
      </c>
      <c r="BI6" s="134">
        <v>-6.5373720760233844E-2</v>
      </c>
      <c r="BJ6" s="136">
        <v>-0.16988304093567219</v>
      </c>
      <c r="BK6" s="123">
        <v>289</v>
      </c>
      <c r="BL6" s="123">
        <v>277</v>
      </c>
      <c r="BM6" s="123">
        <v>267</v>
      </c>
      <c r="BN6" s="122">
        <v>56739</v>
      </c>
      <c r="BO6" s="123">
        <v>36640</v>
      </c>
      <c r="BP6" s="124">
        <v>43293</v>
      </c>
      <c r="BQ6" s="137">
        <v>495.80992308225348</v>
      </c>
      <c r="BR6" s="137">
        <v>96.727122891908209</v>
      </c>
      <c r="BS6" s="137">
        <v>78.584213475266552</v>
      </c>
      <c r="BT6" s="138">
        <v>1975.4370513528438</v>
      </c>
      <c r="BU6" s="137">
        <v>-58.841899325442</v>
      </c>
      <c r="BV6" s="139">
        <v>164.16335467037925</v>
      </c>
      <c r="BW6" s="134">
        <v>3.9842628382109333</v>
      </c>
      <c r="BX6" s="134">
        <v>-1.1131228414225229</v>
      </c>
      <c r="BY6" s="134">
        <v>-0.35696938927721833</v>
      </c>
      <c r="BZ6" s="128">
        <v>0.44545622916409433</v>
      </c>
      <c r="CA6" s="129">
        <v>-9.2430674187093054E-2</v>
      </c>
      <c r="CB6" s="140">
        <v>-3.9065266187725933E-2</v>
      </c>
    </row>
    <row r="7" spans="1:80" x14ac:dyDescent="0.25">
      <c r="A7" s="141" t="s">
        <v>36</v>
      </c>
      <c r="B7" s="122">
        <v>4907.8639999999996</v>
      </c>
      <c r="C7" s="123">
        <v>3388.3939999999998</v>
      </c>
      <c r="D7" s="124">
        <v>4641.6210000000001</v>
      </c>
      <c r="E7" s="122">
        <v>4848.1869999999999</v>
      </c>
      <c r="F7" s="123">
        <v>3095.0920000000001</v>
      </c>
      <c r="G7" s="124">
        <v>4348.1559999999999</v>
      </c>
      <c r="H7" s="125">
        <v>1.0674918287200368</v>
      </c>
      <c r="I7" s="126">
        <v>5.5182691304338949E-2</v>
      </c>
      <c r="J7" s="127">
        <v>-2.7271751813271905E-2</v>
      </c>
      <c r="K7" s="122">
        <v>2988.01</v>
      </c>
      <c r="L7" s="123">
        <v>1828.7850000000001</v>
      </c>
      <c r="M7" s="123">
        <v>2772.3</v>
      </c>
      <c r="N7" s="128">
        <v>0.63758062038252539</v>
      </c>
      <c r="O7" s="129">
        <v>2.1265696886381358E-2</v>
      </c>
      <c r="P7" s="130">
        <v>4.6714500732447095E-2</v>
      </c>
      <c r="Q7" s="122">
        <v>1104.874</v>
      </c>
      <c r="R7" s="123">
        <v>417.60599999999999</v>
      </c>
      <c r="S7" s="124">
        <v>141.73599999999999</v>
      </c>
      <c r="T7" s="128">
        <v>3.2596806554318659E-2</v>
      </c>
      <c r="U7" s="129">
        <v>-0.19529745577508409</v>
      </c>
      <c r="V7" s="130">
        <v>-0.10232842345499932</v>
      </c>
      <c r="W7" s="122">
        <v>755.303</v>
      </c>
      <c r="X7" s="123">
        <v>404.05200000000002</v>
      </c>
      <c r="Y7" s="124">
        <v>473.298</v>
      </c>
      <c r="Z7" s="128">
        <v>0.10885028044072016</v>
      </c>
      <c r="AA7" s="129">
        <v>-4.6940533733733095E-2</v>
      </c>
      <c r="AB7" s="130">
        <v>-2.169575825538321E-2</v>
      </c>
      <c r="AC7" s="122">
        <v>689.23271</v>
      </c>
      <c r="AD7" s="123">
        <v>441.26</v>
      </c>
      <c r="AE7" s="123">
        <v>671.76800000000003</v>
      </c>
      <c r="AF7" s="123">
        <v>-17.464709999999968</v>
      </c>
      <c r="AG7" s="124">
        <v>230.50800000000004</v>
      </c>
      <c r="AH7" s="122">
        <v>0</v>
      </c>
      <c r="AI7" s="123">
        <v>0</v>
      </c>
      <c r="AJ7" s="123">
        <v>0</v>
      </c>
      <c r="AK7" s="123">
        <v>0</v>
      </c>
      <c r="AL7" s="124">
        <v>0</v>
      </c>
      <c r="AM7" s="128">
        <v>0.14472702532154177</v>
      </c>
      <c r="AN7" s="129">
        <v>4.2926713948640838E-3</v>
      </c>
      <c r="AO7" s="130">
        <v>1.4500139073956642E-2</v>
      </c>
      <c r="AP7" s="128">
        <v>0</v>
      </c>
      <c r="AQ7" s="129">
        <v>0</v>
      </c>
      <c r="AR7" s="130">
        <v>0</v>
      </c>
      <c r="AS7" s="129">
        <v>0</v>
      </c>
      <c r="AT7" s="129">
        <v>0</v>
      </c>
      <c r="AU7" s="129">
        <v>0</v>
      </c>
      <c r="AV7" s="122">
        <v>2296</v>
      </c>
      <c r="AW7" s="123">
        <v>1739</v>
      </c>
      <c r="AX7" s="124">
        <v>2389</v>
      </c>
      <c r="AY7" s="131">
        <v>14</v>
      </c>
      <c r="AZ7" s="132">
        <v>14</v>
      </c>
      <c r="BA7" s="133">
        <v>16</v>
      </c>
      <c r="BB7" s="131">
        <v>24</v>
      </c>
      <c r="BC7" s="132">
        <v>28</v>
      </c>
      <c r="BD7" s="133">
        <v>29</v>
      </c>
      <c r="BE7" s="134">
        <v>12.442708333333334</v>
      </c>
      <c r="BF7" s="134">
        <v>-1.2239583333333321</v>
      </c>
      <c r="BG7" s="134">
        <v>-1.3588789682539666</v>
      </c>
      <c r="BH7" s="135">
        <v>6.8649425287356323</v>
      </c>
      <c r="BI7" s="134">
        <v>-1.1072796934865901</v>
      </c>
      <c r="BJ7" s="136">
        <v>-3.5851122058017992E-2</v>
      </c>
      <c r="BK7" s="123">
        <v>65</v>
      </c>
      <c r="BL7" s="123">
        <v>64</v>
      </c>
      <c r="BM7" s="123">
        <v>62</v>
      </c>
      <c r="BN7" s="122">
        <v>12722</v>
      </c>
      <c r="BO7" s="123">
        <v>8625</v>
      </c>
      <c r="BP7" s="124">
        <v>11481</v>
      </c>
      <c r="BQ7" s="137">
        <v>378.72624335859246</v>
      </c>
      <c r="BR7" s="137">
        <v>-2.3606140537640954</v>
      </c>
      <c r="BS7" s="137">
        <v>19.874996981780839</v>
      </c>
      <c r="BT7" s="138">
        <v>1820.0736709920468</v>
      </c>
      <c r="BU7" s="137">
        <v>-291.50603284070598</v>
      </c>
      <c r="BV7" s="139">
        <v>40.2622851381077</v>
      </c>
      <c r="BW7" s="134">
        <v>4.8057764755127668</v>
      </c>
      <c r="BX7" s="134">
        <v>-0.73516429103775582</v>
      </c>
      <c r="BY7" s="134">
        <v>-0.15397050551081026</v>
      </c>
      <c r="BZ7" s="128">
        <v>0.50872917405175477</v>
      </c>
      <c r="CA7" s="129">
        <v>-2.7498433956675172E-2</v>
      </c>
      <c r="CB7" s="140">
        <v>1.5082196029776729E-2</v>
      </c>
    </row>
    <row r="8" spans="1:80" x14ac:dyDescent="0.25">
      <c r="A8" s="121" t="s">
        <v>37</v>
      </c>
      <c r="B8" s="142">
        <v>3883.6635000000001</v>
      </c>
      <c r="C8" s="143">
        <v>2776.4334700000004</v>
      </c>
      <c r="D8" s="144">
        <v>3783.8414899999998</v>
      </c>
      <c r="E8" s="142">
        <v>3869.41084</v>
      </c>
      <c r="F8" s="143">
        <v>2475.5230000000001</v>
      </c>
      <c r="G8" s="144">
        <v>3743.1985800000002</v>
      </c>
      <c r="H8" s="145">
        <v>1.0108578022595851</v>
      </c>
      <c r="I8" s="146">
        <v>7.1743836231705771E-3</v>
      </c>
      <c r="J8" s="147">
        <v>-0.11069649959905248</v>
      </c>
      <c r="K8" s="142">
        <v>2869.3651099999997</v>
      </c>
      <c r="L8" s="143">
        <v>1846.6489999999999</v>
      </c>
      <c r="M8" s="143">
        <v>2849.2782599999996</v>
      </c>
      <c r="N8" s="148">
        <v>0.76118811201301517</v>
      </c>
      <c r="O8" s="149">
        <v>1.9637207069563956E-2</v>
      </c>
      <c r="P8" s="150">
        <v>1.5224935746828261E-2</v>
      </c>
      <c r="Q8" s="142">
        <v>603.01239999999996</v>
      </c>
      <c r="R8" s="143">
        <v>37.329000000000001</v>
      </c>
      <c r="S8" s="144">
        <v>100.86654</v>
      </c>
      <c r="T8" s="148">
        <v>2.694661740334385E-2</v>
      </c>
      <c r="U8" s="149">
        <v>-0.12889426508097773</v>
      </c>
      <c r="V8" s="150">
        <v>1.1867379601877252E-2</v>
      </c>
      <c r="W8" s="142">
        <v>397.03333000000003</v>
      </c>
      <c r="X8" s="143">
        <v>174.41154</v>
      </c>
      <c r="Y8" s="144">
        <v>253.80678</v>
      </c>
      <c r="Z8" s="148">
        <v>6.7804786354668897E-2</v>
      </c>
      <c r="AA8" s="149">
        <v>-3.4803426217558261E-2</v>
      </c>
      <c r="AB8" s="150">
        <v>-2.6496347918928548E-3</v>
      </c>
      <c r="AC8" s="142">
        <v>521.09888999999998</v>
      </c>
      <c r="AD8" s="143">
        <v>396.45150000000001</v>
      </c>
      <c r="AE8" s="143">
        <v>408.23734999999999</v>
      </c>
      <c r="AF8" s="143">
        <v>-112.86153999999999</v>
      </c>
      <c r="AG8" s="144">
        <v>11.785849999999982</v>
      </c>
      <c r="AH8" s="142">
        <v>0</v>
      </c>
      <c r="AI8" s="143">
        <v>0</v>
      </c>
      <c r="AJ8" s="143">
        <v>0</v>
      </c>
      <c r="AK8" s="143">
        <v>0</v>
      </c>
      <c r="AL8" s="144">
        <v>0</v>
      </c>
      <c r="AM8" s="148">
        <v>0.10788965422544695</v>
      </c>
      <c r="AN8" s="149">
        <v>-2.6287493202490589E-2</v>
      </c>
      <c r="AO8" s="150">
        <v>-3.4901989904963251E-2</v>
      </c>
      <c r="AP8" s="148">
        <v>0</v>
      </c>
      <c r="AQ8" s="149">
        <v>0</v>
      </c>
      <c r="AR8" s="150">
        <v>0</v>
      </c>
      <c r="AS8" s="149">
        <v>0</v>
      </c>
      <c r="AT8" s="149">
        <v>0</v>
      </c>
      <c r="AU8" s="149">
        <v>0</v>
      </c>
      <c r="AV8" s="142">
        <v>1870</v>
      </c>
      <c r="AW8" s="143">
        <v>1493</v>
      </c>
      <c r="AX8" s="144">
        <v>2062</v>
      </c>
      <c r="AY8" s="151">
        <v>16</v>
      </c>
      <c r="AZ8" s="152">
        <v>16</v>
      </c>
      <c r="BA8" s="153">
        <v>16</v>
      </c>
      <c r="BB8" s="151">
        <v>32</v>
      </c>
      <c r="BC8" s="152">
        <v>32</v>
      </c>
      <c r="BD8" s="153">
        <v>34</v>
      </c>
      <c r="BE8" s="154">
        <v>10.739583333333334</v>
      </c>
      <c r="BF8" s="154">
        <v>1</v>
      </c>
      <c r="BG8" s="154">
        <v>0.37152777777777857</v>
      </c>
      <c r="BH8" s="155">
        <v>5.0539215686274508</v>
      </c>
      <c r="BI8" s="154">
        <v>0.18412990196078383</v>
      </c>
      <c r="BJ8" s="156">
        <v>-0.13010620915032689</v>
      </c>
      <c r="BK8" s="143">
        <v>69</v>
      </c>
      <c r="BL8" s="143">
        <v>65</v>
      </c>
      <c r="BM8" s="143">
        <v>64</v>
      </c>
      <c r="BN8" s="142">
        <v>10989</v>
      </c>
      <c r="BO8" s="143">
        <v>7474</v>
      </c>
      <c r="BP8" s="144">
        <v>10182</v>
      </c>
      <c r="BQ8" s="157">
        <v>367.62901001767824</v>
      </c>
      <c r="BR8" s="157">
        <v>15.512271460939701</v>
      </c>
      <c r="BS8" s="157">
        <v>36.411054438336521</v>
      </c>
      <c r="BT8" s="158">
        <v>1815.3242386032978</v>
      </c>
      <c r="BU8" s="157">
        <v>-253.87941915071292</v>
      </c>
      <c r="BV8" s="159">
        <v>157.23783538829434</v>
      </c>
      <c r="BW8" s="154">
        <v>4.937924345295829</v>
      </c>
      <c r="BX8" s="154">
        <v>-0.93854624293946554</v>
      </c>
      <c r="BY8" s="154">
        <v>-6.8103785983474552E-2</v>
      </c>
      <c r="BZ8" s="148">
        <v>0.43707074175824173</v>
      </c>
      <c r="CA8" s="149">
        <v>7.3959226449543669E-4</v>
      </c>
      <c r="CB8" s="160">
        <v>1.5881674415328229E-2</v>
      </c>
    </row>
    <row r="9" spans="1:80" x14ac:dyDescent="0.25">
      <c r="A9" s="121" t="s">
        <v>38</v>
      </c>
      <c r="B9" s="142">
        <v>2547.5549999999998</v>
      </c>
      <c r="C9" s="143">
        <v>1415.489</v>
      </c>
      <c r="D9" s="144">
        <v>1829.145</v>
      </c>
      <c r="E9" s="142">
        <v>2547.4609999999998</v>
      </c>
      <c r="F9" s="143">
        <v>1884.26</v>
      </c>
      <c r="G9" s="144">
        <v>2522.5160000000001</v>
      </c>
      <c r="H9" s="145">
        <v>0.72512721425751114</v>
      </c>
      <c r="I9" s="146">
        <v>-0.27490968522789805</v>
      </c>
      <c r="J9" s="147">
        <v>-2.6090239809337445E-2</v>
      </c>
      <c r="K9" s="142">
        <v>1916.604</v>
      </c>
      <c r="L9" s="143">
        <v>1406.2449999999999</v>
      </c>
      <c r="M9" s="143">
        <v>1855.905</v>
      </c>
      <c r="N9" s="148">
        <v>0.73573567025937592</v>
      </c>
      <c r="O9" s="149">
        <v>-1.6622854562005185E-2</v>
      </c>
      <c r="P9" s="150">
        <v>-1.0575879102177055E-2</v>
      </c>
      <c r="Q9" s="142">
        <v>436.31399999999996</v>
      </c>
      <c r="R9" s="143">
        <v>60.634999999999998</v>
      </c>
      <c r="S9" s="144">
        <v>113.45599999999999</v>
      </c>
      <c r="T9" s="148">
        <v>4.4977316298489278E-2</v>
      </c>
      <c r="U9" s="149">
        <v>-0.12629674834862406</v>
      </c>
      <c r="V9" s="150">
        <v>1.2797574649247669E-2</v>
      </c>
      <c r="W9" s="142">
        <v>194.54300000000001</v>
      </c>
      <c r="X9" s="143">
        <v>82.498000000000005</v>
      </c>
      <c r="Y9" s="144">
        <v>123.98699999999999</v>
      </c>
      <c r="Z9" s="148">
        <v>4.9152116379043778E-2</v>
      </c>
      <c r="AA9" s="149">
        <v>-2.7215294152461919E-2</v>
      </c>
      <c r="AB9" s="150">
        <v>5.3694112321956769E-3</v>
      </c>
      <c r="AC9" s="142">
        <v>1764.5840000000001</v>
      </c>
      <c r="AD9" s="143">
        <v>2162.66</v>
      </c>
      <c r="AE9" s="143">
        <v>2362.9659999999999</v>
      </c>
      <c r="AF9" s="143">
        <v>598.38199999999983</v>
      </c>
      <c r="AG9" s="144">
        <v>200.30600000000004</v>
      </c>
      <c r="AH9" s="142">
        <v>1082.3019999999999</v>
      </c>
      <c r="AI9" s="143">
        <v>1111.665</v>
      </c>
      <c r="AJ9" s="143">
        <v>1111.0450000000001</v>
      </c>
      <c r="AK9" s="143">
        <v>28.743000000000166</v>
      </c>
      <c r="AL9" s="144">
        <v>-0.61999999999989086</v>
      </c>
      <c r="AM9" s="148">
        <v>1.2918418168051193</v>
      </c>
      <c r="AN9" s="149">
        <v>0.59918395465886531</v>
      </c>
      <c r="AO9" s="150">
        <v>-0.2360118083378524</v>
      </c>
      <c r="AP9" s="148">
        <v>0.60741220624936787</v>
      </c>
      <c r="AQ9" s="149">
        <v>0.18257270327494729</v>
      </c>
      <c r="AR9" s="150">
        <v>-0.17794536276035244</v>
      </c>
      <c r="AS9" s="149">
        <v>0.44045112102361295</v>
      </c>
      <c r="AT9" s="149">
        <v>1.5595941690151105E-2</v>
      </c>
      <c r="AU9" s="149">
        <v>-0.14952319249999846</v>
      </c>
      <c r="AV9" s="142">
        <v>1732</v>
      </c>
      <c r="AW9" s="143">
        <v>1083</v>
      </c>
      <c r="AX9" s="144">
        <v>1404</v>
      </c>
      <c r="AY9" s="151">
        <v>18</v>
      </c>
      <c r="AZ9" s="152">
        <v>16</v>
      </c>
      <c r="BA9" s="153">
        <v>16</v>
      </c>
      <c r="BB9" s="151">
        <v>25</v>
      </c>
      <c r="BC9" s="152">
        <v>26</v>
      </c>
      <c r="BD9" s="153">
        <v>24</v>
      </c>
      <c r="BE9" s="154">
        <v>7.3125</v>
      </c>
      <c r="BF9" s="154">
        <v>-0.70601851851851904</v>
      </c>
      <c r="BG9" s="154">
        <v>-0.20833333333333304</v>
      </c>
      <c r="BH9" s="155">
        <v>4.875</v>
      </c>
      <c r="BI9" s="154">
        <v>-0.89833333333333343</v>
      </c>
      <c r="BJ9" s="156">
        <v>0.24679487179487225</v>
      </c>
      <c r="BK9" s="143">
        <v>69</v>
      </c>
      <c r="BL9" s="143">
        <v>62</v>
      </c>
      <c r="BM9" s="143">
        <v>62</v>
      </c>
      <c r="BN9" s="142">
        <v>8263</v>
      </c>
      <c r="BO9" s="143">
        <v>4373</v>
      </c>
      <c r="BP9" s="144">
        <v>6391</v>
      </c>
      <c r="BQ9" s="157">
        <v>394.69816930057891</v>
      </c>
      <c r="BR9" s="157">
        <v>86.400819669694272</v>
      </c>
      <c r="BS9" s="157">
        <v>-36.186806688444619</v>
      </c>
      <c r="BT9" s="158">
        <v>1796.6638176638176</v>
      </c>
      <c r="BU9" s="157">
        <v>325.84337886474145</v>
      </c>
      <c r="BV9" s="159">
        <v>56.811555429283771</v>
      </c>
      <c r="BW9" s="154">
        <v>4.5519943019943021</v>
      </c>
      <c r="BX9" s="154">
        <v>-0.2187909174052356</v>
      </c>
      <c r="BY9" s="154">
        <v>0.51413649959356356</v>
      </c>
      <c r="BZ9" s="148">
        <v>0.28318858560794041</v>
      </c>
      <c r="CA9" s="149">
        <v>-4.4903532716459027E-2</v>
      </c>
      <c r="CB9" s="160">
        <v>2.4828665957698171E-2</v>
      </c>
    </row>
    <row r="10" spans="1:80" x14ac:dyDescent="0.25">
      <c r="A10" s="121" t="s">
        <v>39</v>
      </c>
      <c r="B10" s="142">
        <v>1161.7739999999999</v>
      </c>
      <c r="C10" s="143">
        <v>1089.0920000000001</v>
      </c>
      <c r="D10" s="144">
        <v>1525.8679999999999</v>
      </c>
      <c r="E10" s="142">
        <v>967.05700000000002</v>
      </c>
      <c r="F10" s="143">
        <v>796.995</v>
      </c>
      <c r="G10" s="144">
        <v>1132.7180000000001</v>
      </c>
      <c r="H10" s="145">
        <v>1.347085505836404</v>
      </c>
      <c r="I10" s="146">
        <v>0.14573543029794056</v>
      </c>
      <c r="J10" s="147">
        <v>-1.9412401929642442E-2</v>
      </c>
      <c r="K10" s="142">
        <v>817.01499999999999</v>
      </c>
      <c r="L10" s="143">
        <v>631.18499999999995</v>
      </c>
      <c r="M10" s="143">
        <v>881.01499999999999</v>
      </c>
      <c r="N10" s="148">
        <v>0.77778846985745786</v>
      </c>
      <c r="O10" s="149">
        <v>-6.7058317870669848E-2</v>
      </c>
      <c r="P10" s="150">
        <v>-1.4167564998469606E-2</v>
      </c>
      <c r="Q10" s="142">
        <v>128.416</v>
      </c>
      <c r="R10" s="143">
        <v>25.564</v>
      </c>
      <c r="S10" s="144">
        <v>33.639000000000003</v>
      </c>
      <c r="T10" s="148">
        <v>2.9697594635204879E-2</v>
      </c>
      <c r="U10" s="149">
        <v>-0.10309292340044349</v>
      </c>
      <c r="V10" s="150">
        <v>-2.3778888998235749E-3</v>
      </c>
      <c r="W10" s="142">
        <v>21.625999999999998</v>
      </c>
      <c r="X10" s="143">
        <v>17.745999999999999</v>
      </c>
      <c r="Y10" s="144">
        <v>24.141000000000002</v>
      </c>
      <c r="Z10" s="148">
        <v>2.1312453761660008E-2</v>
      </c>
      <c r="AA10" s="149">
        <v>-1.0502404745639134E-3</v>
      </c>
      <c r="AB10" s="150">
        <v>-9.5368341611400467E-4</v>
      </c>
      <c r="AC10" s="142">
        <v>146.84299999999999</v>
      </c>
      <c r="AD10" s="143">
        <v>132.042</v>
      </c>
      <c r="AE10" s="143">
        <v>176.31100000000001</v>
      </c>
      <c r="AF10" s="143">
        <v>29.468000000000018</v>
      </c>
      <c r="AG10" s="144">
        <v>44.269000000000005</v>
      </c>
      <c r="AH10" s="142">
        <v>0</v>
      </c>
      <c r="AI10" s="143">
        <v>0</v>
      </c>
      <c r="AJ10" s="143">
        <v>0</v>
      </c>
      <c r="AK10" s="143">
        <v>0</v>
      </c>
      <c r="AL10" s="144">
        <v>0</v>
      </c>
      <c r="AM10" s="148">
        <v>0.11554800284166128</v>
      </c>
      <c r="AN10" s="149">
        <v>-1.0847492323491331E-2</v>
      </c>
      <c r="AO10" s="150">
        <v>-5.6924433281756032E-3</v>
      </c>
      <c r="AP10" s="148">
        <v>0</v>
      </c>
      <c r="AQ10" s="149">
        <v>0</v>
      </c>
      <c r="AR10" s="150">
        <v>0</v>
      </c>
      <c r="AS10" s="149">
        <v>0</v>
      </c>
      <c r="AT10" s="149">
        <v>0</v>
      </c>
      <c r="AU10" s="149">
        <v>0</v>
      </c>
      <c r="AV10" s="142">
        <v>778</v>
      </c>
      <c r="AW10" s="143">
        <v>591</v>
      </c>
      <c r="AX10" s="144">
        <v>807</v>
      </c>
      <c r="AY10" s="151">
        <v>9</v>
      </c>
      <c r="AZ10" s="152">
        <v>10</v>
      </c>
      <c r="BA10" s="153">
        <v>9</v>
      </c>
      <c r="BB10" s="151">
        <v>12</v>
      </c>
      <c r="BC10" s="152">
        <v>12</v>
      </c>
      <c r="BD10" s="153">
        <v>13</v>
      </c>
      <c r="BE10" s="154">
        <v>7.4722222222222223</v>
      </c>
      <c r="BF10" s="154">
        <v>0.26851851851851904</v>
      </c>
      <c r="BG10" s="154">
        <v>0.90555555555555589</v>
      </c>
      <c r="BH10" s="155">
        <v>5.1730769230769234</v>
      </c>
      <c r="BI10" s="154">
        <v>-0.22970085470085433</v>
      </c>
      <c r="BJ10" s="156">
        <v>-0.29914529914529897</v>
      </c>
      <c r="BK10" s="143">
        <v>25</v>
      </c>
      <c r="BL10" s="143">
        <v>25</v>
      </c>
      <c r="BM10" s="143">
        <v>25</v>
      </c>
      <c r="BN10" s="142">
        <v>4840</v>
      </c>
      <c r="BO10" s="143">
        <v>3641</v>
      </c>
      <c r="BP10" s="144">
        <v>4957</v>
      </c>
      <c r="BQ10" s="157">
        <v>228.50877546903368</v>
      </c>
      <c r="BR10" s="157">
        <v>28.703610179777485</v>
      </c>
      <c r="BS10" s="157">
        <v>9.614241000481087</v>
      </c>
      <c r="BT10" s="158">
        <v>1403.6158612143743</v>
      </c>
      <c r="BU10" s="157">
        <v>160.61200517324323</v>
      </c>
      <c r="BV10" s="159">
        <v>55.062561721988459</v>
      </c>
      <c r="BW10" s="154">
        <v>6.1425030978934325</v>
      </c>
      <c r="BX10" s="154">
        <v>-7.8576593623276736E-2</v>
      </c>
      <c r="BY10" s="154">
        <v>-1.8241402952591024E-2</v>
      </c>
      <c r="BZ10" s="148">
        <v>0.54472527472527477</v>
      </c>
      <c r="CA10" s="149">
        <v>1.4314315821165158E-2</v>
      </c>
      <c r="CB10" s="160">
        <v>1.1245421245421383E-2</v>
      </c>
    </row>
    <row r="11" spans="1:80" x14ac:dyDescent="0.25">
      <c r="A11" s="121" t="s">
        <v>40</v>
      </c>
      <c r="B11" s="142">
        <v>2820.2220000000002</v>
      </c>
      <c r="C11" s="143">
        <v>1555.74</v>
      </c>
      <c r="D11" s="144">
        <v>2494.3240000000001</v>
      </c>
      <c r="E11" s="142">
        <v>2421.63</v>
      </c>
      <c r="F11" s="143">
        <v>1677.1610000000001</v>
      </c>
      <c r="G11" s="144">
        <v>2396.8311699999999</v>
      </c>
      <c r="H11" s="145">
        <v>1.0406757185154598</v>
      </c>
      <c r="I11" s="146">
        <v>-0.1239208548669315</v>
      </c>
      <c r="J11" s="147">
        <v>0.11307246516053449</v>
      </c>
      <c r="K11" s="142">
        <v>1658.6790000000001</v>
      </c>
      <c r="L11" s="143">
        <v>1357.3530000000001</v>
      </c>
      <c r="M11" s="143">
        <v>1900.05</v>
      </c>
      <c r="N11" s="148">
        <v>0.79273418327582912</v>
      </c>
      <c r="O11" s="149">
        <v>0.10779098386055919</v>
      </c>
      <c r="P11" s="150">
        <v>-1.6581678469107741E-2</v>
      </c>
      <c r="Q11" s="142">
        <v>595.274</v>
      </c>
      <c r="R11" s="143">
        <v>19.751000000000001</v>
      </c>
      <c r="S11" s="144">
        <v>24.023</v>
      </c>
      <c r="T11" s="148">
        <v>1.0022816917889131E-2</v>
      </c>
      <c r="U11" s="149">
        <v>-0.23579260492607546</v>
      </c>
      <c r="V11" s="150">
        <v>-1.7536314970215423E-3</v>
      </c>
      <c r="W11" s="142">
        <v>167.67699999999999</v>
      </c>
      <c r="X11" s="143">
        <v>98.436000000000007</v>
      </c>
      <c r="Y11" s="144">
        <v>110.077</v>
      </c>
      <c r="Z11" s="148">
        <v>4.5926054941950713E-2</v>
      </c>
      <c r="AA11" s="149">
        <v>-2.3315323798814798E-2</v>
      </c>
      <c r="AB11" s="150">
        <v>-1.2765984760856594E-2</v>
      </c>
      <c r="AC11" s="142">
        <v>696.88400000000001</v>
      </c>
      <c r="AD11" s="143">
        <v>718.04600000000005</v>
      </c>
      <c r="AE11" s="143">
        <v>689.78099999999995</v>
      </c>
      <c r="AF11" s="143">
        <v>-7.1030000000000655</v>
      </c>
      <c r="AG11" s="144">
        <v>-28.2650000000001</v>
      </c>
      <c r="AH11" s="142">
        <v>1.3819999999999999</v>
      </c>
      <c r="AI11" s="143">
        <v>0</v>
      </c>
      <c r="AJ11" s="143">
        <v>0</v>
      </c>
      <c r="AK11" s="143">
        <v>-1.3819999999999999</v>
      </c>
      <c r="AL11" s="144">
        <v>0</v>
      </c>
      <c r="AM11" s="148">
        <v>0.27654025699949164</v>
      </c>
      <c r="AN11" s="149">
        <v>2.9437723936491661E-2</v>
      </c>
      <c r="AO11" s="150">
        <v>-0.18500601679947221</v>
      </c>
      <c r="AP11" s="148">
        <v>0</v>
      </c>
      <c r="AQ11" s="149">
        <v>-4.900323449714242E-4</v>
      </c>
      <c r="AR11" s="150">
        <v>0</v>
      </c>
      <c r="AS11" s="149">
        <v>0</v>
      </c>
      <c r="AT11" s="149">
        <v>-5.7068998980025845E-4</v>
      </c>
      <c r="AU11" s="149">
        <v>0</v>
      </c>
      <c r="AV11" s="142">
        <v>1432</v>
      </c>
      <c r="AW11" s="143">
        <v>1179</v>
      </c>
      <c r="AX11" s="144">
        <v>1653</v>
      </c>
      <c r="AY11" s="151">
        <v>17</v>
      </c>
      <c r="AZ11" s="152">
        <v>17</v>
      </c>
      <c r="BA11" s="153">
        <v>17</v>
      </c>
      <c r="BB11" s="151">
        <v>28</v>
      </c>
      <c r="BC11" s="152">
        <v>28</v>
      </c>
      <c r="BD11" s="153">
        <v>27</v>
      </c>
      <c r="BE11" s="154">
        <v>8.1029411764705888</v>
      </c>
      <c r="BF11" s="154">
        <v>1.0833333333333339</v>
      </c>
      <c r="BG11" s="154">
        <v>0.39705882352941124</v>
      </c>
      <c r="BH11" s="155">
        <v>5.1018518518518521</v>
      </c>
      <c r="BI11" s="154">
        <v>0.83994708994709022</v>
      </c>
      <c r="BJ11" s="156">
        <v>0.42328042328042415</v>
      </c>
      <c r="BK11" s="143">
        <v>61</v>
      </c>
      <c r="BL11" s="143">
        <v>61</v>
      </c>
      <c r="BM11" s="143">
        <v>61</v>
      </c>
      <c r="BN11" s="142">
        <v>8188</v>
      </c>
      <c r="BO11" s="143">
        <v>6307</v>
      </c>
      <c r="BP11" s="144">
        <v>8884</v>
      </c>
      <c r="BQ11" s="157">
        <v>269.79189216569114</v>
      </c>
      <c r="BR11" s="157">
        <v>-25.96164960275047</v>
      </c>
      <c r="BS11" s="157">
        <v>3.8713277134951909</v>
      </c>
      <c r="BT11" s="158">
        <v>1449.9886085904416</v>
      </c>
      <c r="BU11" s="157">
        <v>-241.09379364419533</v>
      </c>
      <c r="BV11" s="159">
        <v>27.460194680348195</v>
      </c>
      <c r="BW11" s="154">
        <v>5.3744706594071383</v>
      </c>
      <c r="BX11" s="154">
        <v>-0.34340643556492889</v>
      </c>
      <c r="BY11" s="154">
        <v>2.5021974080590148E-2</v>
      </c>
      <c r="BZ11" s="148">
        <v>0.40010808863267883</v>
      </c>
      <c r="CA11" s="149">
        <v>3.2356011381387606E-2</v>
      </c>
      <c r="CB11" s="160">
        <v>2.1377529574250931E-2</v>
      </c>
    </row>
    <row r="12" spans="1:80" x14ac:dyDescent="0.25">
      <c r="A12" s="121" t="s">
        <v>41</v>
      </c>
      <c r="B12" s="142">
        <v>628.50109000000009</v>
      </c>
      <c r="C12" s="143">
        <v>336.57900000000001</v>
      </c>
      <c r="D12" s="144">
        <v>473.42500000000001</v>
      </c>
      <c r="E12" s="142">
        <v>771.11739999999998</v>
      </c>
      <c r="F12" s="143">
        <v>394.90386999999993</v>
      </c>
      <c r="G12" s="144">
        <v>538.43958000000009</v>
      </c>
      <c r="H12" s="145">
        <v>0.87925371310927758</v>
      </c>
      <c r="I12" s="146">
        <v>6.4201309934352357E-2</v>
      </c>
      <c r="J12" s="147">
        <v>2.6947555663922373E-2</v>
      </c>
      <c r="K12" s="142">
        <v>606.99</v>
      </c>
      <c r="L12" s="143">
        <v>282.88931000000002</v>
      </c>
      <c r="M12" s="143">
        <v>326.99759</v>
      </c>
      <c r="N12" s="148">
        <v>0.60730600451029237</v>
      </c>
      <c r="O12" s="149">
        <v>-0.17985039994900276</v>
      </c>
      <c r="P12" s="150">
        <v>-0.10904379981044032</v>
      </c>
      <c r="Q12" s="142">
        <v>156.24440000000004</v>
      </c>
      <c r="R12" s="143">
        <v>14.744430000000001</v>
      </c>
      <c r="S12" s="144">
        <v>71.485370000000003</v>
      </c>
      <c r="T12" s="148">
        <v>0.13276395839993782</v>
      </c>
      <c r="U12" s="149">
        <v>-6.9856809851433554E-2</v>
      </c>
      <c r="V12" s="150">
        <v>9.5427200975909537E-2</v>
      </c>
      <c r="W12" s="142">
        <v>7.883</v>
      </c>
      <c r="X12" s="143">
        <v>0.12</v>
      </c>
      <c r="Y12" s="144">
        <v>0.12</v>
      </c>
      <c r="Z12" s="148">
        <v>2.2286623134205695E-4</v>
      </c>
      <c r="AA12" s="149">
        <v>-9.9999610579915785E-3</v>
      </c>
      <c r="AB12" s="150">
        <v>-8.1005189315329893E-5</v>
      </c>
      <c r="AC12" s="142">
        <v>518.90309999999999</v>
      </c>
      <c r="AD12" s="143">
        <v>556.60514000000001</v>
      </c>
      <c r="AE12" s="143">
        <v>560.84355000000005</v>
      </c>
      <c r="AF12" s="143">
        <v>41.940450000000055</v>
      </c>
      <c r="AG12" s="144">
        <v>4.2384100000000444</v>
      </c>
      <c r="AH12" s="142">
        <v>472.7287</v>
      </c>
      <c r="AI12" s="143">
        <v>515.41065000000003</v>
      </c>
      <c r="AJ12" s="143">
        <v>523.06056000000001</v>
      </c>
      <c r="AK12" s="143">
        <v>50.331860000000006</v>
      </c>
      <c r="AL12" s="144">
        <v>7.6499099999999771</v>
      </c>
      <c r="AM12" s="148">
        <v>1.1846513175265354</v>
      </c>
      <c r="AN12" s="149">
        <v>0.35903126967586274</v>
      </c>
      <c r="AO12" s="150">
        <v>-0.46906189690454902</v>
      </c>
      <c r="AP12" s="148">
        <v>1.104843554945345</v>
      </c>
      <c r="AQ12" s="149">
        <v>0.35269100100148487</v>
      </c>
      <c r="AR12" s="150">
        <v>-0.42647791787381495</v>
      </c>
      <c r="AS12" s="149">
        <v>0.97143779809054887</v>
      </c>
      <c r="AT12" s="149">
        <v>0.35839405144444803</v>
      </c>
      <c r="AU12" s="149">
        <v>-0.33371692222151128</v>
      </c>
      <c r="AV12" s="142">
        <v>210</v>
      </c>
      <c r="AW12" s="143">
        <v>162</v>
      </c>
      <c r="AX12" s="144">
        <v>160</v>
      </c>
      <c r="AY12" s="151">
        <v>8</v>
      </c>
      <c r="AZ12" s="152">
        <v>8</v>
      </c>
      <c r="BA12" s="153">
        <v>8</v>
      </c>
      <c r="BB12" s="151">
        <v>4</v>
      </c>
      <c r="BC12" s="152">
        <v>3</v>
      </c>
      <c r="BD12" s="153">
        <v>2</v>
      </c>
      <c r="BE12" s="154">
        <v>1.6666666666666667</v>
      </c>
      <c r="BF12" s="154">
        <v>-0.52083333333333326</v>
      </c>
      <c r="BG12" s="154">
        <v>-0.58333333333333326</v>
      </c>
      <c r="BH12" s="155">
        <v>6.666666666666667</v>
      </c>
      <c r="BI12" s="154">
        <v>2.291666666666667</v>
      </c>
      <c r="BJ12" s="156">
        <v>0.66666666666666696</v>
      </c>
      <c r="BK12" s="143">
        <v>50</v>
      </c>
      <c r="BL12" s="143">
        <v>50</v>
      </c>
      <c r="BM12" s="143">
        <v>50</v>
      </c>
      <c r="BN12" s="142">
        <v>1943</v>
      </c>
      <c r="BO12" s="143">
        <v>3751</v>
      </c>
      <c r="BP12" s="144">
        <v>3820</v>
      </c>
      <c r="BQ12" s="157">
        <v>140.95276963350787</v>
      </c>
      <c r="BR12" s="157">
        <v>-255.91671055177264</v>
      </c>
      <c r="BS12" s="157">
        <v>35.673145533267956</v>
      </c>
      <c r="BT12" s="158">
        <v>3365.2473750000004</v>
      </c>
      <c r="BU12" s="157">
        <v>-306.74024404761894</v>
      </c>
      <c r="BV12" s="159">
        <v>927.56916512345742</v>
      </c>
      <c r="BW12" s="154">
        <v>23.875</v>
      </c>
      <c r="BX12" s="154">
        <v>14.622619047619047</v>
      </c>
      <c r="BY12" s="154">
        <v>0.72067901234568055</v>
      </c>
      <c r="BZ12" s="148">
        <v>0.20989010989010989</v>
      </c>
      <c r="CA12" s="149">
        <v>0.10342435646545237</v>
      </c>
      <c r="CB12" s="160">
        <v>-6.4908424908424883E-2</v>
      </c>
    </row>
    <row r="13" spans="1:80" x14ac:dyDescent="0.25">
      <c r="A13" s="121" t="s">
        <v>42</v>
      </c>
      <c r="B13" s="142">
        <v>5588.02</v>
      </c>
      <c r="C13" s="143">
        <v>3420.1819999999998</v>
      </c>
      <c r="D13" s="144">
        <v>4468.701</v>
      </c>
      <c r="E13" s="142">
        <v>5553.433</v>
      </c>
      <c r="F13" s="143">
        <v>3443.8330000000001</v>
      </c>
      <c r="G13" s="144">
        <v>4467.8900000000003</v>
      </c>
      <c r="H13" s="145">
        <v>1.0001815174500714</v>
      </c>
      <c r="I13" s="146">
        <v>-6.0465220346941351E-3</v>
      </c>
      <c r="J13" s="147">
        <v>7.049155921507233E-3</v>
      </c>
      <c r="K13" s="142">
        <v>3691.4389999999999</v>
      </c>
      <c r="L13" s="143">
        <v>2265.998</v>
      </c>
      <c r="M13" s="143">
        <v>2893.4229999999998</v>
      </c>
      <c r="N13" s="148">
        <v>0.64760390251326683</v>
      </c>
      <c r="O13" s="149">
        <v>-1.7109077727964106E-2</v>
      </c>
      <c r="P13" s="150">
        <v>-1.0383287922506312E-2</v>
      </c>
      <c r="Q13" s="142">
        <v>1497.413</v>
      </c>
      <c r="R13" s="143">
        <v>474.56399999999996</v>
      </c>
      <c r="S13" s="144">
        <v>637.43799999999999</v>
      </c>
      <c r="T13" s="148">
        <v>0.14267092520182903</v>
      </c>
      <c r="U13" s="149">
        <v>-0.12696643244703429</v>
      </c>
      <c r="V13" s="150">
        <v>4.8698181214334446E-3</v>
      </c>
      <c r="W13" s="142">
        <v>364.58100000000002</v>
      </c>
      <c r="X13" s="143">
        <v>196.91399999999999</v>
      </c>
      <c r="Y13" s="144">
        <v>199.75</v>
      </c>
      <c r="Z13" s="148">
        <v>4.4707904626121051E-2</v>
      </c>
      <c r="AA13" s="149">
        <v>-2.0941757483784657E-2</v>
      </c>
      <c r="AB13" s="150">
        <v>-1.2470826165993432E-2</v>
      </c>
      <c r="AC13" s="142">
        <v>509.50400000000002</v>
      </c>
      <c r="AD13" s="143">
        <v>386.10899999999998</v>
      </c>
      <c r="AE13" s="143">
        <v>399.49099999999999</v>
      </c>
      <c r="AF13" s="143">
        <v>-110.01300000000003</v>
      </c>
      <c r="AG13" s="144">
        <v>13.382000000000005</v>
      </c>
      <c r="AH13" s="142">
        <v>0</v>
      </c>
      <c r="AI13" s="143">
        <v>47.936</v>
      </c>
      <c r="AJ13" s="143">
        <v>35.697000000000003</v>
      </c>
      <c r="AK13" s="143">
        <v>35.697000000000003</v>
      </c>
      <c r="AL13" s="144">
        <v>-12.238999999999997</v>
      </c>
      <c r="AM13" s="148">
        <v>8.9397567660042587E-2</v>
      </c>
      <c r="AN13" s="149">
        <v>-1.7803450890170047E-3</v>
      </c>
      <c r="AO13" s="150">
        <v>-2.3493793092104517E-2</v>
      </c>
      <c r="AP13" s="148">
        <v>7.9882274513331727E-3</v>
      </c>
      <c r="AQ13" s="149">
        <v>7.9882274513331727E-3</v>
      </c>
      <c r="AR13" s="150">
        <v>-6.027400956745697E-3</v>
      </c>
      <c r="AS13" s="149">
        <v>7.9896774540107306E-3</v>
      </c>
      <c r="AT13" s="149">
        <v>7.9896774540107306E-3</v>
      </c>
      <c r="AU13" s="149">
        <v>-5.9296966852114674E-3</v>
      </c>
      <c r="AV13" s="142">
        <v>3313</v>
      </c>
      <c r="AW13" s="143">
        <v>2422</v>
      </c>
      <c r="AX13" s="144">
        <v>3177</v>
      </c>
      <c r="AY13" s="151">
        <v>38.5</v>
      </c>
      <c r="AZ13" s="152">
        <v>37.125</v>
      </c>
      <c r="BA13" s="153">
        <v>37.125</v>
      </c>
      <c r="BB13" s="151">
        <v>51</v>
      </c>
      <c r="BC13" s="152">
        <v>49</v>
      </c>
      <c r="BD13" s="153">
        <v>50</v>
      </c>
      <c r="BE13" s="154">
        <v>7.1313131313131315</v>
      </c>
      <c r="BF13" s="154">
        <v>-3.9682539682538653E-2</v>
      </c>
      <c r="BG13" s="154">
        <v>-0.11747100635989582</v>
      </c>
      <c r="BH13" s="155">
        <v>5.2949999999999999</v>
      </c>
      <c r="BI13" s="154">
        <v>-0.11839869281045701</v>
      </c>
      <c r="BJ13" s="156">
        <v>-0.19706349206349216</v>
      </c>
      <c r="BK13" s="143">
        <v>95</v>
      </c>
      <c r="BL13" s="143">
        <v>95</v>
      </c>
      <c r="BM13" s="143">
        <v>88</v>
      </c>
      <c r="BN13" s="142">
        <v>16930</v>
      </c>
      <c r="BO13" s="143">
        <v>11163</v>
      </c>
      <c r="BP13" s="144">
        <v>14487</v>
      </c>
      <c r="BQ13" s="157">
        <v>308.40684751846482</v>
      </c>
      <c r="BR13" s="157">
        <v>-19.616365712486186</v>
      </c>
      <c r="BS13" s="157">
        <v>-9.7407610084871976E-2</v>
      </c>
      <c r="BT13" s="158">
        <v>1406.3235757003463</v>
      </c>
      <c r="BU13" s="157">
        <v>-269.93148014028156</v>
      </c>
      <c r="BV13" s="159">
        <v>-15.572790938794924</v>
      </c>
      <c r="BW13" s="154">
        <v>4.5599622285174695</v>
      </c>
      <c r="BX13" s="154">
        <v>-0.55020982098449256</v>
      </c>
      <c r="BY13" s="154">
        <v>-4.9038597246362059E-2</v>
      </c>
      <c r="BZ13" s="148">
        <v>0.45226648351648352</v>
      </c>
      <c r="CA13" s="149">
        <v>-3.5981533787049325E-2</v>
      </c>
      <c r="CB13" s="160">
        <v>2.1844274146905762E-2</v>
      </c>
    </row>
    <row r="14" spans="1:80" x14ac:dyDescent="0.25">
      <c r="A14" s="121" t="s">
        <v>43</v>
      </c>
      <c r="B14" s="142">
        <v>5845.0550000000003</v>
      </c>
      <c r="C14" s="143">
        <v>3696.2719099999999</v>
      </c>
      <c r="D14" s="144">
        <v>5045.2578800000001</v>
      </c>
      <c r="E14" s="142">
        <v>5464.0370000000003</v>
      </c>
      <c r="F14" s="143">
        <v>3559.9018700000001</v>
      </c>
      <c r="G14" s="144">
        <v>5034.1094299999995</v>
      </c>
      <c r="H14" s="145">
        <v>1.0022145823715241</v>
      </c>
      <c r="I14" s="146">
        <v>-6.7517375885713271E-2</v>
      </c>
      <c r="J14" s="147">
        <v>-3.6092664563909027E-2</v>
      </c>
      <c r="K14" s="142">
        <v>3513.337</v>
      </c>
      <c r="L14" s="143">
        <v>2110.3767000000003</v>
      </c>
      <c r="M14" s="143">
        <v>3044.1149999999998</v>
      </c>
      <c r="N14" s="148">
        <v>0.60469782040475029</v>
      </c>
      <c r="O14" s="149">
        <v>-3.8295080265578263E-2</v>
      </c>
      <c r="P14" s="150">
        <v>1.1879035767857982E-2</v>
      </c>
      <c r="Q14" s="142">
        <v>847.923</v>
      </c>
      <c r="R14" s="143">
        <v>132.89519999999999</v>
      </c>
      <c r="S14" s="144">
        <v>194.499</v>
      </c>
      <c r="T14" s="148">
        <v>3.8636228056727007E-2</v>
      </c>
      <c r="U14" s="149">
        <v>-0.11654628626372873</v>
      </c>
      <c r="V14" s="150">
        <v>1.305086678945154E-3</v>
      </c>
      <c r="W14" s="142">
        <v>1102.777</v>
      </c>
      <c r="X14" s="143">
        <v>403.71800000000002</v>
      </c>
      <c r="Y14" s="144">
        <v>267.18766999999997</v>
      </c>
      <c r="Z14" s="148">
        <v>5.3075459267479606E-2</v>
      </c>
      <c r="AA14" s="149">
        <v>-0.1487491257417361</v>
      </c>
      <c r="AB14" s="150">
        <v>-6.0331599337762228E-2</v>
      </c>
      <c r="AC14" s="142">
        <v>819.42899999999997</v>
      </c>
      <c r="AD14" s="143">
        <v>379.08764000000002</v>
      </c>
      <c r="AE14" s="143">
        <v>596.02194000000009</v>
      </c>
      <c r="AF14" s="143">
        <v>-223.40705999999989</v>
      </c>
      <c r="AG14" s="144">
        <v>216.93430000000006</v>
      </c>
      <c r="AH14" s="142">
        <v>104.554</v>
      </c>
      <c r="AI14" s="143">
        <v>26.597999999999999</v>
      </c>
      <c r="AJ14" s="143">
        <v>0</v>
      </c>
      <c r="AK14" s="143">
        <v>-104.554</v>
      </c>
      <c r="AL14" s="144">
        <v>-26.597999999999999</v>
      </c>
      <c r="AM14" s="148">
        <v>0.11813507935098851</v>
      </c>
      <c r="AN14" s="149">
        <v>-2.2056758022654679E-2</v>
      </c>
      <c r="AO14" s="150">
        <v>1.5575622354763341E-2</v>
      </c>
      <c r="AP14" s="148">
        <v>0</v>
      </c>
      <c r="AQ14" s="149">
        <v>-1.7887599004628697E-2</v>
      </c>
      <c r="AR14" s="150">
        <v>-7.195899178315591E-3</v>
      </c>
      <c r="AS14" s="149">
        <v>0</v>
      </c>
      <c r="AT14" s="149">
        <v>-1.9134936311741665E-2</v>
      </c>
      <c r="AU14" s="149">
        <v>-7.4715542650618059E-3</v>
      </c>
      <c r="AV14" s="142">
        <v>1980</v>
      </c>
      <c r="AW14" s="143">
        <v>2306</v>
      </c>
      <c r="AX14" s="144">
        <v>3115</v>
      </c>
      <c r="AY14" s="151">
        <v>31</v>
      </c>
      <c r="AZ14" s="152">
        <v>32</v>
      </c>
      <c r="BA14" s="153">
        <v>32</v>
      </c>
      <c r="BB14" s="151">
        <v>46</v>
      </c>
      <c r="BC14" s="152">
        <v>46</v>
      </c>
      <c r="BD14" s="153">
        <v>47</v>
      </c>
      <c r="BE14" s="154">
        <v>8.1119791666666661</v>
      </c>
      <c r="BF14" s="154">
        <v>2.789398521505376</v>
      </c>
      <c r="BG14" s="154">
        <v>0.10503472222222143</v>
      </c>
      <c r="BH14" s="155">
        <v>5.5230496453900706</v>
      </c>
      <c r="BI14" s="154">
        <v>1.9360931236509402</v>
      </c>
      <c r="BJ14" s="156">
        <v>-4.6998663788673234E-2</v>
      </c>
      <c r="BK14" s="143">
        <v>88</v>
      </c>
      <c r="BL14" s="143">
        <v>88</v>
      </c>
      <c r="BM14" s="143">
        <v>88</v>
      </c>
      <c r="BN14" s="142">
        <v>11614</v>
      </c>
      <c r="BO14" s="143">
        <v>13051</v>
      </c>
      <c r="BP14" s="144">
        <v>17602</v>
      </c>
      <c r="BQ14" s="157">
        <v>285.99644529030792</v>
      </c>
      <c r="BR14" s="157">
        <v>-184.47341866698503</v>
      </c>
      <c r="BS14" s="157">
        <v>13.227931766440008</v>
      </c>
      <c r="BT14" s="158">
        <v>1616.0864943820225</v>
      </c>
      <c r="BU14" s="157">
        <v>-1143.5281520826238</v>
      </c>
      <c r="BV14" s="159">
        <v>72.330262812204637</v>
      </c>
      <c r="BW14" s="154">
        <v>5.6507223113964686</v>
      </c>
      <c r="BX14" s="154">
        <v>-0.21493425426009694</v>
      </c>
      <c r="BY14" s="154">
        <v>-8.8613833129853603E-3</v>
      </c>
      <c r="BZ14" s="148">
        <v>0.54951298701298701</v>
      </c>
      <c r="CA14" s="149">
        <v>0.18793141789717133</v>
      </c>
      <c r="CB14" s="160">
        <v>6.264568764568712E-3</v>
      </c>
    </row>
    <row r="15" spans="1:80" x14ac:dyDescent="0.25">
      <c r="A15" s="121" t="s">
        <v>44</v>
      </c>
      <c r="B15" s="142">
        <v>12831.763999999999</v>
      </c>
      <c r="C15" s="143">
        <v>7921.9570000000003</v>
      </c>
      <c r="D15" s="144">
        <v>10520.504999999999</v>
      </c>
      <c r="E15" s="142">
        <v>12564.47</v>
      </c>
      <c r="F15" s="143">
        <v>7573.6379999999999</v>
      </c>
      <c r="G15" s="144">
        <v>10311.936</v>
      </c>
      <c r="H15" s="145">
        <v>1.0202259789044461</v>
      </c>
      <c r="I15" s="146">
        <v>-1.0478193536578306E-3</v>
      </c>
      <c r="J15" s="147">
        <v>-2.5764996634654258E-2</v>
      </c>
      <c r="K15" s="142">
        <v>8726.0959999999995</v>
      </c>
      <c r="L15" s="143">
        <v>4953.3019999999997</v>
      </c>
      <c r="M15" s="143">
        <v>6850.2510000000002</v>
      </c>
      <c r="N15" s="148">
        <v>0.66430309497653983</v>
      </c>
      <c r="O15" s="149">
        <v>-3.0202602438472503E-2</v>
      </c>
      <c r="P15" s="150">
        <v>1.0284246967168453E-2</v>
      </c>
      <c r="Q15" s="142">
        <v>2233.4940000000001</v>
      </c>
      <c r="R15" s="143">
        <v>90.765999999999991</v>
      </c>
      <c r="S15" s="144">
        <v>200.791</v>
      </c>
      <c r="T15" s="148">
        <v>1.9471707349618929E-2</v>
      </c>
      <c r="U15" s="149">
        <v>-0.15829098379453602</v>
      </c>
      <c r="V15" s="150">
        <v>7.4872422880461423E-3</v>
      </c>
      <c r="W15" s="142">
        <v>1604.88</v>
      </c>
      <c r="X15" s="143">
        <v>938.29700000000003</v>
      </c>
      <c r="Y15" s="144">
        <v>1104.4929999999999</v>
      </c>
      <c r="Z15" s="148">
        <v>0.10710820936049253</v>
      </c>
      <c r="AA15" s="149">
        <v>-2.0623402080340247E-2</v>
      </c>
      <c r="AB15" s="150">
        <v>-1.6781657041888998E-2</v>
      </c>
      <c r="AC15" s="142">
        <v>1531.867</v>
      </c>
      <c r="AD15" s="143">
        <v>955.38599999999997</v>
      </c>
      <c r="AE15" s="143">
        <v>1185.6569999999999</v>
      </c>
      <c r="AF15" s="143">
        <v>-346.21000000000004</v>
      </c>
      <c r="AG15" s="144">
        <v>230.27099999999996</v>
      </c>
      <c r="AH15" s="142">
        <v>0</v>
      </c>
      <c r="AI15" s="143">
        <v>0</v>
      </c>
      <c r="AJ15" s="143">
        <v>0</v>
      </c>
      <c r="AK15" s="143">
        <v>0</v>
      </c>
      <c r="AL15" s="144">
        <v>0</v>
      </c>
      <c r="AM15" s="148">
        <v>0.11269962801215341</v>
      </c>
      <c r="AN15" s="149">
        <v>-6.6812303016372809E-3</v>
      </c>
      <c r="AO15" s="150">
        <v>-7.9001177324902333E-3</v>
      </c>
      <c r="AP15" s="148">
        <v>0</v>
      </c>
      <c r="AQ15" s="149">
        <v>0</v>
      </c>
      <c r="AR15" s="150">
        <v>0</v>
      </c>
      <c r="AS15" s="149">
        <v>0</v>
      </c>
      <c r="AT15" s="149">
        <v>0</v>
      </c>
      <c r="AU15" s="149">
        <v>0</v>
      </c>
      <c r="AV15" s="142">
        <v>6980</v>
      </c>
      <c r="AW15" s="143">
        <v>5355</v>
      </c>
      <c r="AX15" s="144">
        <v>7123</v>
      </c>
      <c r="AY15" s="151">
        <v>65</v>
      </c>
      <c r="AZ15" s="152">
        <v>64.22</v>
      </c>
      <c r="BA15" s="153">
        <v>63.8</v>
      </c>
      <c r="BB15" s="151">
        <v>90</v>
      </c>
      <c r="BC15" s="152">
        <v>88.44</v>
      </c>
      <c r="BD15" s="153">
        <v>88.08</v>
      </c>
      <c r="BE15" s="154">
        <v>9.3038140020898634</v>
      </c>
      <c r="BF15" s="154">
        <v>0.35509605337191452</v>
      </c>
      <c r="BG15" s="154">
        <v>3.8787530585658203E-2</v>
      </c>
      <c r="BH15" s="155">
        <v>6.7391386618225857</v>
      </c>
      <c r="BI15" s="154">
        <v>0.2761756988596229</v>
      </c>
      <c r="BJ15" s="156">
        <v>1.1413650515484264E-2</v>
      </c>
      <c r="BK15" s="143">
        <v>216</v>
      </c>
      <c r="BL15" s="143">
        <v>210</v>
      </c>
      <c r="BM15" s="143">
        <v>212</v>
      </c>
      <c r="BN15" s="142">
        <v>36578</v>
      </c>
      <c r="BO15" s="143">
        <v>25534</v>
      </c>
      <c r="BP15" s="144">
        <v>33739</v>
      </c>
      <c r="BQ15" s="157">
        <v>305.63845994249976</v>
      </c>
      <c r="BR15" s="157">
        <v>-37.859544322358886</v>
      </c>
      <c r="BS15" s="157">
        <v>9.0285280869346138</v>
      </c>
      <c r="BT15" s="158">
        <v>1447.6956338621367</v>
      </c>
      <c r="BU15" s="157">
        <v>-352.37170138141641</v>
      </c>
      <c r="BV15" s="159">
        <v>33.384149268299097</v>
      </c>
      <c r="BW15" s="154">
        <v>4.7366278253544856</v>
      </c>
      <c r="BX15" s="154">
        <v>-0.50377332077731918</v>
      </c>
      <c r="BY15" s="154">
        <v>-3.1626142899482623E-2</v>
      </c>
      <c r="BZ15" s="148">
        <v>0.43721490773377564</v>
      </c>
      <c r="CA15" s="149">
        <v>-2.6737400739080763E-2</v>
      </c>
      <c r="CB15" s="160">
        <v>-8.1714519382983242E-3</v>
      </c>
    </row>
    <row r="16" spans="1:80" x14ac:dyDescent="0.25">
      <c r="A16" s="121" t="s">
        <v>45</v>
      </c>
      <c r="B16" s="142">
        <v>1797.383</v>
      </c>
      <c r="C16" s="143">
        <v>1017.2329999999999</v>
      </c>
      <c r="D16" s="144">
        <v>1381.683</v>
      </c>
      <c r="E16" s="142">
        <v>1886.309</v>
      </c>
      <c r="F16" s="143">
        <v>941</v>
      </c>
      <c r="G16" s="144">
        <v>1236.6379999999999</v>
      </c>
      <c r="H16" s="145">
        <v>1.1172897808412809</v>
      </c>
      <c r="I16" s="146">
        <v>0.16443264025614879</v>
      </c>
      <c r="J16" s="147">
        <v>3.6277028450207638E-2</v>
      </c>
      <c r="K16" s="142">
        <v>1581.7660000000001</v>
      </c>
      <c r="L16" s="143">
        <v>754.03899999999999</v>
      </c>
      <c r="M16" s="143">
        <v>988.75699999999995</v>
      </c>
      <c r="N16" s="148">
        <v>0.79955249636514492</v>
      </c>
      <c r="O16" s="149">
        <v>-3.8998345517070598E-2</v>
      </c>
      <c r="P16" s="150">
        <v>-1.7641880131760157E-3</v>
      </c>
      <c r="Q16" s="142">
        <v>235.35900000000001</v>
      </c>
      <c r="R16" s="143">
        <v>27.71</v>
      </c>
      <c r="S16" s="144">
        <v>34.808</v>
      </c>
      <c r="T16" s="148">
        <v>2.8147283198478458E-2</v>
      </c>
      <c r="U16" s="149">
        <v>-9.6624957192676969E-2</v>
      </c>
      <c r="V16" s="150">
        <v>-1.3001131883440716E-3</v>
      </c>
      <c r="W16" s="142">
        <v>69.183999999999997</v>
      </c>
      <c r="X16" s="143">
        <v>29.524999999999999</v>
      </c>
      <c r="Y16" s="144">
        <v>37.005000000000003</v>
      </c>
      <c r="Z16" s="148">
        <v>2.9923874246141558E-2</v>
      </c>
      <c r="AA16" s="149">
        <v>-6.7530434804875354E-3</v>
      </c>
      <c r="AB16" s="150">
        <v>-1.4523212905215681E-3</v>
      </c>
      <c r="AC16" s="142">
        <v>1145.6369999999999</v>
      </c>
      <c r="AD16" s="143">
        <v>1108.3240000000001</v>
      </c>
      <c r="AE16" s="143">
        <v>1037.357</v>
      </c>
      <c r="AF16" s="143">
        <v>-108.27999999999997</v>
      </c>
      <c r="AG16" s="144">
        <v>-70.967000000000098</v>
      </c>
      <c r="AH16" s="142">
        <v>1072.3920000000001</v>
      </c>
      <c r="AI16" s="143">
        <v>1070.5940000000001</v>
      </c>
      <c r="AJ16" s="143">
        <v>987.15800000000002</v>
      </c>
      <c r="AK16" s="143">
        <v>-85.234000000000037</v>
      </c>
      <c r="AL16" s="144">
        <v>-83.436000000000035</v>
      </c>
      <c r="AM16" s="148">
        <v>0.75079233080236207</v>
      </c>
      <c r="AN16" s="149">
        <v>0.11340063409665169</v>
      </c>
      <c r="AO16" s="150">
        <v>-0.3387554915746156</v>
      </c>
      <c r="AP16" s="148">
        <v>0.71446055281855536</v>
      </c>
      <c r="AQ16" s="149">
        <v>0.11781977008054123</v>
      </c>
      <c r="AR16" s="150">
        <v>-0.33799645555612379</v>
      </c>
      <c r="AS16" s="149">
        <v>0.79825947447838419</v>
      </c>
      <c r="AT16" s="149">
        <v>0.22974604428216494</v>
      </c>
      <c r="AU16" s="149">
        <v>-0.33945997291800278</v>
      </c>
      <c r="AV16" s="142">
        <v>822</v>
      </c>
      <c r="AW16" s="143">
        <v>471</v>
      </c>
      <c r="AX16" s="144">
        <v>641</v>
      </c>
      <c r="AY16" s="151">
        <v>15</v>
      </c>
      <c r="AZ16" s="152">
        <v>14</v>
      </c>
      <c r="BA16" s="153">
        <v>14</v>
      </c>
      <c r="BB16" s="151">
        <v>22</v>
      </c>
      <c r="BC16" s="152">
        <v>17</v>
      </c>
      <c r="BD16" s="153">
        <v>17</v>
      </c>
      <c r="BE16" s="154">
        <v>3.8154761904761902</v>
      </c>
      <c r="BF16" s="154">
        <v>-0.75119047619047619</v>
      </c>
      <c r="BG16" s="154">
        <v>7.7380952380951662E-2</v>
      </c>
      <c r="BH16" s="155">
        <v>3.142156862745098</v>
      </c>
      <c r="BI16" s="154">
        <v>2.8520499108734221E-2</v>
      </c>
      <c r="BJ16" s="156">
        <v>6.3725490196078205E-2</v>
      </c>
      <c r="BK16" s="143">
        <v>50</v>
      </c>
      <c r="BL16" s="143">
        <v>50</v>
      </c>
      <c r="BM16" s="143">
        <v>50</v>
      </c>
      <c r="BN16" s="142">
        <v>4541</v>
      </c>
      <c r="BO16" s="143">
        <v>2492</v>
      </c>
      <c r="BP16" s="144">
        <v>3356</v>
      </c>
      <c r="BQ16" s="157">
        <v>368.48569725864127</v>
      </c>
      <c r="BR16" s="157">
        <v>-46.909369907181258</v>
      </c>
      <c r="BS16" s="157">
        <v>-9.1226494508290443</v>
      </c>
      <c r="BT16" s="158">
        <v>1929.2324492979719</v>
      </c>
      <c r="BU16" s="157">
        <v>-365.5473560548262</v>
      </c>
      <c r="BV16" s="159">
        <v>-68.644408451497384</v>
      </c>
      <c r="BW16" s="154">
        <v>5.2355694227769112</v>
      </c>
      <c r="BX16" s="154">
        <v>-0.28876147746639802</v>
      </c>
      <c r="BY16" s="154">
        <v>-5.5301065545806161E-2</v>
      </c>
      <c r="BZ16" s="148">
        <v>0.1843956043956044</v>
      </c>
      <c r="CA16" s="149">
        <v>-6.4426313412614761E-2</v>
      </c>
      <c r="CB16" s="160">
        <v>1.831501831501825E-3</v>
      </c>
    </row>
    <row r="17" spans="1:80" x14ac:dyDescent="0.25">
      <c r="A17" s="121" t="s">
        <v>46</v>
      </c>
      <c r="B17" s="142">
        <v>5870.1589999999997</v>
      </c>
      <c r="C17" s="143">
        <v>3455.1790000000001</v>
      </c>
      <c r="D17" s="144">
        <v>4670.83</v>
      </c>
      <c r="E17" s="142">
        <v>3487.0770000000002</v>
      </c>
      <c r="F17" s="143">
        <v>4016.02</v>
      </c>
      <c r="G17" s="144">
        <v>5055.1390000000001</v>
      </c>
      <c r="H17" s="145">
        <v>0.92397657116846832</v>
      </c>
      <c r="I17" s="146">
        <v>-0.75942732269450042</v>
      </c>
      <c r="J17" s="147">
        <v>6.3627519121914777E-2</v>
      </c>
      <c r="K17" s="142">
        <v>2314.0259999999998</v>
      </c>
      <c r="L17" s="143">
        <v>2569.2869999999998</v>
      </c>
      <c r="M17" s="143">
        <v>3003.1390000000001</v>
      </c>
      <c r="N17" s="148">
        <v>0.59407644379313806</v>
      </c>
      <c r="O17" s="149">
        <v>-6.9524044524154505E-2</v>
      </c>
      <c r="P17" s="150">
        <v>-4.5683069356696748E-2</v>
      </c>
      <c r="Q17" s="142">
        <v>695.39200000000005</v>
      </c>
      <c r="R17" s="143">
        <v>705.64800000000002</v>
      </c>
      <c r="S17" s="144">
        <v>1401.624</v>
      </c>
      <c r="T17" s="148">
        <v>0.27726715328698182</v>
      </c>
      <c r="U17" s="149">
        <v>7.7847410046439663E-2</v>
      </c>
      <c r="V17" s="150">
        <v>0.10155886498164468</v>
      </c>
      <c r="W17" s="142">
        <v>477.65899999999999</v>
      </c>
      <c r="X17" s="143">
        <v>175.73699999999999</v>
      </c>
      <c r="Y17" s="144">
        <v>232.035</v>
      </c>
      <c r="Z17" s="148">
        <v>4.5900814992426514E-2</v>
      </c>
      <c r="AA17" s="149">
        <v>-9.1078953449738653E-2</v>
      </c>
      <c r="AB17" s="150">
        <v>2.1418197682991427E-3</v>
      </c>
      <c r="AC17" s="142">
        <v>1112.1679999999999</v>
      </c>
      <c r="AD17" s="143">
        <v>721.82799999999997</v>
      </c>
      <c r="AE17" s="143">
        <v>1188.153</v>
      </c>
      <c r="AF17" s="143">
        <v>75.985000000000127</v>
      </c>
      <c r="AG17" s="144">
        <v>466.32500000000005</v>
      </c>
      <c r="AH17" s="142">
        <v>418.92200000000003</v>
      </c>
      <c r="AI17" s="143">
        <v>331.37200000000001</v>
      </c>
      <c r="AJ17" s="143">
        <v>734.04399999999998</v>
      </c>
      <c r="AK17" s="143">
        <v>315.12199999999996</v>
      </c>
      <c r="AL17" s="144">
        <v>402.67199999999997</v>
      </c>
      <c r="AM17" s="148">
        <v>0.25437727341821476</v>
      </c>
      <c r="AN17" s="149">
        <v>6.4915965811385035E-2</v>
      </c>
      <c r="AO17" s="150">
        <v>4.5465376234306215E-2</v>
      </c>
      <c r="AP17" s="148">
        <v>0.15715493820156159</v>
      </c>
      <c r="AQ17" s="149">
        <v>8.5790261367424722E-2</v>
      </c>
      <c r="AR17" s="150">
        <v>6.1249053151901364E-2</v>
      </c>
      <c r="AS17" s="149">
        <v>0.14520748094167144</v>
      </c>
      <c r="AT17" s="149">
        <v>2.5071906074813036E-2</v>
      </c>
      <c r="AU17" s="149">
        <v>6.2694943653510513E-2</v>
      </c>
      <c r="AV17" s="142">
        <v>2477</v>
      </c>
      <c r="AW17" s="143">
        <v>1879</v>
      </c>
      <c r="AX17" s="144">
        <v>2543</v>
      </c>
      <c r="AY17" s="151">
        <v>36</v>
      </c>
      <c r="AZ17" s="152">
        <v>31</v>
      </c>
      <c r="BA17" s="153">
        <v>31</v>
      </c>
      <c r="BB17" s="151">
        <v>65</v>
      </c>
      <c r="BC17" s="152">
        <v>56</v>
      </c>
      <c r="BD17" s="153">
        <v>55</v>
      </c>
      <c r="BE17" s="154">
        <v>6.836021505376344</v>
      </c>
      <c r="BF17" s="154">
        <v>1.1022252090800473</v>
      </c>
      <c r="BG17" s="154">
        <v>0.10125448028673834</v>
      </c>
      <c r="BH17" s="155">
        <v>3.853030303030303</v>
      </c>
      <c r="BI17" s="154">
        <v>0.67738927738927712</v>
      </c>
      <c r="BJ17" s="156">
        <v>0.12485569985569978</v>
      </c>
      <c r="BK17" s="143">
        <v>105</v>
      </c>
      <c r="BL17" s="143">
        <v>105</v>
      </c>
      <c r="BM17" s="143">
        <v>105</v>
      </c>
      <c r="BN17" s="142">
        <v>13450</v>
      </c>
      <c r="BO17" s="143">
        <v>8780</v>
      </c>
      <c r="BP17" s="144">
        <v>12309</v>
      </c>
      <c r="BQ17" s="157">
        <v>410.68640831911608</v>
      </c>
      <c r="BR17" s="157">
        <v>151.42417783584472</v>
      </c>
      <c r="BS17" s="157">
        <v>-46.719058651271155</v>
      </c>
      <c r="BT17" s="158">
        <v>1987.8643334644121</v>
      </c>
      <c r="BU17" s="157">
        <v>580.08193540224011</v>
      </c>
      <c r="BV17" s="159">
        <v>-149.45338872824368</v>
      </c>
      <c r="BW17" s="154">
        <v>4.8403460479748333</v>
      </c>
      <c r="BX17" s="154">
        <v>-0.58960954346642591</v>
      </c>
      <c r="BY17" s="154">
        <v>0.16764780422815928</v>
      </c>
      <c r="BZ17" s="148">
        <v>0.32205651491365778</v>
      </c>
      <c r="CA17" s="149">
        <v>-2.8889342881515123E-2</v>
      </c>
      <c r="CB17" s="160">
        <v>1.5759637188208608E-2</v>
      </c>
    </row>
    <row r="18" spans="1:80" x14ac:dyDescent="0.25">
      <c r="A18" s="121" t="s">
        <v>47</v>
      </c>
      <c r="B18" s="142">
        <v>5327.4087200000004</v>
      </c>
      <c r="C18" s="143">
        <v>3383.4912600000002</v>
      </c>
      <c r="D18" s="144">
        <v>4637.6716299999998</v>
      </c>
      <c r="E18" s="142">
        <v>5059.3977999999997</v>
      </c>
      <c r="F18" s="143">
        <v>3307.4938900000002</v>
      </c>
      <c r="G18" s="144">
        <v>4430.9693200000002</v>
      </c>
      <c r="H18" s="145">
        <v>1.046649456376737</v>
      </c>
      <c r="I18" s="146">
        <v>-6.3234330054737775E-3</v>
      </c>
      <c r="J18" s="147">
        <v>2.3672128971908402E-2</v>
      </c>
      <c r="K18" s="142">
        <v>4137.9417999999996</v>
      </c>
      <c r="L18" s="143">
        <v>2593.0938099999998</v>
      </c>
      <c r="M18" s="143">
        <v>3433.8930800000003</v>
      </c>
      <c r="N18" s="148">
        <v>0.77497559382785353</v>
      </c>
      <c r="O18" s="149">
        <v>-4.289680197387602E-2</v>
      </c>
      <c r="P18" s="150">
        <v>-9.0300298378638288E-3</v>
      </c>
      <c r="Q18" s="142">
        <v>664.29899999999998</v>
      </c>
      <c r="R18" s="143">
        <v>51.860810000000008</v>
      </c>
      <c r="S18" s="144">
        <v>83.639690000000002</v>
      </c>
      <c r="T18" s="148">
        <v>1.8876160938979373E-2</v>
      </c>
      <c r="U18" s="149">
        <v>-0.11242385267133606</v>
      </c>
      <c r="V18" s="150">
        <v>3.1963708245371647E-3</v>
      </c>
      <c r="W18" s="142">
        <v>257.15700000000004</v>
      </c>
      <c r="X18" s="143">
        <v>167.71090000000001</v>
      </c>
      <c r="Y18" s="144">
        <v>199.12221</v>
      </c>
      <c r="Z18" s="148">
        <v>4.4938747172368142E-2</v>
      </c>
      <c r="AA18" s="149">
        <v>-5.8888434155868197E-3</v>
      </c>
      <c r="AB18" s="150">
        <v>-5.7675898845387097E-3</v>
      </c>
      <c r="AC18" s="142">
        <v>536.33778000000007</v>
      </c>
      <c r="AD18" s="143">
        <v>406.44280000000003</v>
      </c>
      <c r="AE18" s="143">
        <v>451.66994999999997</v>
      </c>
      <c r="AF18" s="143">
        <v>-84.667830000000095</v>
      </c>
      <c r="AG18" s="144">
        <v>45.227149999999938</v>
      </c>
      <c r="AH18" s="142">
        <v>0</v>
      </c>
      <c r="AI18" s="143">
        <v>0</v>
      </c>
      <c r="AJ18" s="143">
        <v>0</v>
      </c>
      <c r="AK18" s="143">
        <v>0</v>
      </c>
      <c r="AL18" s="144">
        <v>0</v>
      </c>
      <c r="AM18" s="148">
        <v>9.7391533087046095E-2</v>
      </c>
      <c r="AN18" s="149">
        <v>-3.2836371859792518E-3</v>
      </c>
      <c r="AO18" s="150">
        <v>-2.2733736573026853E-2</v>
      </c>
      <c r="AP18" s="148">
        <v>0</v>
      </c>
      <c r="AQ18" s="149">
        <v>0</v>
      </c>
      <c r="AR18" s="150">
        <v>0</v>
      </c>
      <c r="AS18" s="149">
        <v>0</v>
      </c>
      <c r="AT18" s="149">
        <v>0</v>
      </c>
      <c r="AU18" s="149">
        <v>0</v>
      </c>
      <c r="AV18" s="142">
        <v>3421</v>
      </c>
      <c r="AW18" s="143">
        <v>2518</v>
      </c>
      <c r="AX18" s="144">
        <v>3371</v>
      </c>
      <c r="AY18" s="151">
        <v>33</v>
      </c>
      <c r="AZ18" s="152">
        <v>33</v>
      </c>
      <c r="BA18" s="153">
        <v>33.25</v>
      </c>
      <c r="BB18" s="151">
        <v>60</v>
      </c>
      <c r="BC18" s="152">
        <v>58</v>
      </c>
      <c r="BD18" s="153">
        <v>56.83</v>
      </c>
      <c r="BE18" s="154">
        <v>8.4486215538847116</v>
      </c>
      <c r="BF18" s="154">
        <v>-0.1902673350041777</v>
      </c>
      <c r="BG18" s="154">
        <v>-2.9492924229765904E-2</v>
      </c>
      <c r="BH18" s="155">
        <v>4.9431051674585023</v>
      </c>
      <c r="BI18" s="154">
        <v>0.19171627856961315</v>
      </c>
      <c r="BJ18" s="156">
        <v>0.11935037818647132</v>
      </c>
      <c r="BK18" s="143">
        <v>82</v>
      </c>
      <c r="BL18" s="143">
        <v>82</v>
      </c>
      <c r="BM18" s="143">
        <v>82</v>
      </c>
      <c r="BN18" s="142">
        <v>16753</v>
      </c>
      <c r="BO18" s="143">
        <v>11161</v>
      </c>
      <c r="BP18" s="144">
        <v>14922</v>
      </c>
      <c r="BQ18" s="157">
        <v>296.94205334405575</v>
      </c>
      <c r="BR18" s="157">
        <v>-5.0574571913707018</v>
      </c>
      <c r="BS18" s="157">
        <v>0.59818720302894235</v>
      </c>
      <c r="BT18" s="158">
        <v>1314.4376505487987</v>
      </c>
      <c r="BU18" s="157">
        <v>-164.48599750732524</v>
      </c>
      <c r="BV18" s="159">
        <v>0.89758303489884383</v>
      </c>
      <c r="BW18" s="154">
        <v>4.426579649955503</v>
      </c>
      <c r="BX18" s="154">
        <v>-0.47052645936925597</v>
      </c>
      <c r="BY18" s="154">
        <v>-5.906450123925211E-3</v>
      </c>
      <c r="BZ18" s="148">
        <v>0.49993299383543283</v>
      </c>
      <c r="CA18" s="149">
        <v>-5.9806398079034262E-2</v>
      </c>
      <c r="CB18" s="160">
        <v>1.362458679531775E-3</v>
      </c>
    </row>
    <row r="19" spans="1:80" x14ac:dyDescent="0.25">
      <c r="A19" s="121" t="s">
        <v>48</v>
      </c>
      <c r="B19" s="142">
        <v>7249.3779999999997</v>
      </c>
      <c r="C19" s="143">
        <v>4322.04</v>
      </c>
      <c r="D19" s="144">
        <v>6100.75</v>
      </c>
      <c r="E19" s="142">
        <v>7001.9830000000002</v>
      </c>
      <c r="F19" s="143">
        <v>4125.6379999999999</v>
      </c>
      <c r="G19" s="144">
        <v>5754.7</v>
      </c>
      <c r="H19" s="145">
        <v>1.0601334561315099</v>
      </c>
      <c r="I19" s="146">
        <v>2.4801322363118938E-2</v>
      </c>
      <c r="J19" s="147">
        <v>1.2528213015172485E-2</v>
      </c>
      <c r="K19" s="142">
        <v>5432.058</v>
      </c>
      <c r="L19" s="143">
        <v>3072.759</v>
      </c>
      <c r="M19" s="143">
        <v>4180.9170000000004</v>
      </c>
      <c r="N19" s="148">
        <v>0.72652214711453256</v>
      </c>
      <c r="O19" s="149">
        <v>-4.9266368795888749E-2</v>
      </c>
      <c r="P19" s="150">
        <v>-1.8273930486071288E-2</v>
      </c>
      <c r="Q19" s="142">
        <v>829.74399999999991</v>
      </c>
      <c r="R19" s="143">
        <v>81.40100000000001</v>
      </c>
      <c r="S19" s="144">
        <v>225.167</v>
      </c>
      <c r="T19" s="148">
        <v>3.9127495786053137E-2</v>
      </c>
      <c r="U19" s="149">
        <v>-7.9373791634953159E-2</v>
      </c>
      <c r="V19" s="150">
        <v>1.9396971682872001E-2</v>
      </c>
      <c r="W19" s="142">
        <v>740.18100000000004</v>
      </c>
      <c r="X19" s="143">
        <v>360.28899999999999</v>
      </c>
      <c r="Y19" s="144">
        <v>460.08799999999997</v>
      </c>
      <c r="Z19" s="148">
        <v>7.9949953950683786E-2</v>
      </c>
      <c r="AA19" s="149">
        <v>-2.5760242717888529E-2</v>
      </c>
      <c r="AB19" s="150">
        <v>-7.3793269993171623E-3</v>
      </c>
      <c r="AC19" s="142">
        <v>733.17200000000003</v>
      </c>
      <c r="AD19" s="143">
        <v>377.27699999999999</v>
      </c>
      <c r="AE19" s="143">
        <v>573.947</v>
      </c>
      <c r="AF19" s="143">
        <v>-159.22500000000002</v>
      </c>
      <c r="AG19" s="144">
        <v>196.67000000000002</v>
      </c>
      <c r="AH19" s="142">
        <v>0</v>
      </c>
      <c r="AI19" s="143">
        <v>0</v>
      </c>
      <c r="AJ19" s="143">
        <v>0</v>
      </c>
      <c r="AK19" s="143">
        <v>0</v>
      </c>
      <c r="AL19" s="144">
        <v>0</v>
      </c>
      <c r="AM19" s="148">
        <v>9.4078105151006022E-2</v>
      </c>
      <c r="AN19" s="149">
        <v>-7.0577440211574416E-3</v>
      </c>
      <c r="AO19" s="150">
        <v>6.7866872094784064E-3</v>
      </c>
      <c r="AP19" s="148">
        <v>0</v>
      </c>
      <c r="AQ19" s="149">
        <v>0</v>
      </c>
      <c r="AR19" s="150">
        <v>0</v>
      </c>
      <c r="AS19" s="149">
        <v>0</v>
      </c>
      <c r="AT19" s="149">
        <v>0</v>
      </c>
      <c r="AU19" s="149">
        <v>0</v>
      </c>
      <c r="AV19" s="142">
        <v>3070</v>
      </c>
      <c r="AW19" s="143">
        <v>2190</v>
      </c>
      <c r="AX19" s="144">
        <v>3164</v>
      </c>
      <c r="AY19" s="151">
        <v>35</v>
      </c>
      <c r="AZ19" s="152">
        <v>33</v>
      </c>
      <c r="BA19" s="153">
        <v>33</v>
      </c>
      <c r="BB19" s="151">
        <v>64</v>
      </c>
      <c r="BC19" s="152">
        <v>63</v>
      </c>
      <c r="BD19" s="153">
        <v>63</v>
      </c>
      <c r="BE19" s="154">
        <v>7.9898989898989896</v>
      </c>
      <c r="BF19" s="154">
        <v>0.6803751803751803</v>
      </c>
      <c r="BG19" s="154">
        <v>0.61616161616161591</v>
      </c>
      <c r="BH19" s="155">
        <v>4.1851851851851851</v>
      </c>
      <c r="BI19" s="154">
        <v>0.18778935185185164</v>
      </c>
      <c r="BJ19" s="156">
        <v>0.32275132275132279</v>
      </c>
      <c r="BK19" s="143">
        <v>90</v>
      </c>
      <c r="BL19" s="143">
        <v>90</v>
      </c>
      <c r="BM19" s="143">
        <v>90</v>
      </c>
      <c r="BN19" s="142">
        <v>17035</v>
      </c>
      <c r="BO19" s="143">
        <v>10844</v>
      </c>
      <c r="BP19" s="144">
        <v>15220</v>
      </c>
      <c r="BQ19" s="157">
        <v>378.10118265440212</v>
      </c>
      <c r="BR19" s="157">
        <v>-32.933921542838846</v>
      </c>
      <c r="BS19" s="157">
        <v>-2.352340030953826</v>
      </c>
      <c r="BT19" s="158">
        <v>1818.8053097345132</v>
      </c>
      <c r="BU19" s="157">
        <v>-461.97091176385811</v>
      </c>
      <c r="BV19" s="159">
        <v>-65.047658302016544</v>
      </c>
      <c r="BW19" s="154">
        <v>4.8103666245259165</v>
      </c>
      <c r="BX19" s="154">
        <v>-0.73849331032750332</v>
      </c>
      <c r="BY19" s="154">
        <v>-0.14123154899006529</v>
      </c>
      <c r="BZ19" s="148">
        <v>0.46459096459096461</v>
      </c>
      <c r="CA19" s="149">
        <v>-5.3978289594727946E-2</v>
      </c>
      <c r="CB19" s="160">
        <v>2.3239723239723231E-2</v>
      </c>
    </row>
    <row r="20" spans="1:80" x14ac:dyDescent="0.25">
      <c r="A20" s="121" t="s">
        <v>49</v>
      </c>
      <c r="B20" s="142">
        <v>3925.7240000000002</v>
      </c>
      <c r="C20" s="143">
        <v>2298.212</v>
      </c>
      <c r="D20" s="144">
        <v>2984.1</v>
      </c>
      <c r="E20" s="142">
        <v>3882.4209999999998</v>
      </c>
      <c r="F20" s="143">
        <v>2260.4789999999998</v>
      </c>
      <c r="G20" s="144">
        <v>2979.6959999999999</v>
      </c>
      <c r="H20" s="145">
        <v>1.0014780031251511</v>
      </c>
      <c r="I20" s="146">
        <v>-9.6756043790324764E-3</v>
      </c>
      <c r="J20" s="147">
        <v>-1.5214476654576981E-2</v>
      </c>
      <c r="K20" s="142">
        <v>2363.7710000000002</v>
      </c>
      <c r="L20" s="143">
        <v>1342.989</v>
      </c>
      <c r="M20" s="143">
        <v>1709.2370000000001</v>
      </c>
      <c r="N20" s="148">
        <v>0.57362798084099864</v>
      </c>
      <c r="O20" s="149">
        <v>-3.5211452079851546E-2</v>
      </c>
      <c r="P20" s="150">
        <v>-2.0489018255210656E-2</v>
      </c>
      <c r="Q20" s="142">
        <v>987.79200000000003</v>
      </c>
      <c r="R20" s="143">
        <v>212.86100000000002</v>
      </c>
      <c r="S20" s="144">
        <v>349.11500000000001</v>
      </c>
      <c r="T20" s="148">
        <v>0.11716463692940489</v>
      </c>
      <c r="U20" s="149">
        <v>-0.13726217561874487</v>
      </c>
      <c r="V20" s="150">
        <v>2.2998312004466392E-2</v>
      </c>
      <c r="W20" s="142">
        <v>530.85799999999995</v>
      </c>
      <c r="X20" s="143">
        <v>244.41899999999998</v>
      </c>
      <c r="Y20" s="144">
        <v>281.95</v>
      </c>
      <c r="Z20" s="148">
        <v>9.462374685202786E-2</v>
      </c>
      <c r="AA20" s="149">
        <v>-4.2110007678972258E-2</v>
      </c>
      <c r="AB20" s="150">
        <v>-1.3503335947679634E-2</v>
      </c>
      <c r="AC20" s="142">
        <v>426.42500000000001</v>
      </c>
      <c r="AD20" s="143">
        <v>198.28674000000001</v>
      </c>
      <c r="AE20" s="143">
        <v>282.971</v>
      </c>
      <c r="AF20" s="143">
        <v>-143.45400000000001</v>
      </c>
      <c r="AG20" s="144">
        <v>84.684259999999995</v>
      </c>
      <c r="AH20" s="142">
        <v>0</v>
      </c>
      <c r="AI20" s="143">
        <v>0</v>
      </c>
      <c r="AJ20" s="143">
        <v>0</v>
      </c>
      <c r="AK20" s="143">
        <v>0</v>
      </c>
      <c r="AL20" s="144">
        <v>0</v>
      </c>
      <c r="AM20" s="148">
        <v>9.4826245769243658E-2</v>
      </c>
      <c r="AN20" s="149">
        <v>-1.3797029835460078E-2</v>
      </c>
      <c r="AO20" s="150">
        <v>8.547547372402986E-3</v>
      </c>
      <c r="AP20" s="148">
        <v>0</v>
      </c>
      <c r="AQ20" s="149">
        <v>0</v>
      </c>
      <c r="AR20" s="150">
        <v>0</v>
      </c>
      <c r="AS20" s="149">
        <v>0</v>
      </c>
      <c r="AT20" s="149">
        <v>0</v>
      </c>
      <c r="AU20" s="149">
        <v>0</v>
      </c>
      <c r="AV20" s="142">
        <v>1488</v>
      </c>
      <c r="AW20" s="143">
        <v>1036</v>
      </c>
      <c r="AX20" s="144">
        <v>1435</v>
      </c>
      <c r="AY20" s="151">
        <v>25</v>
      </c>
      <c r="AZ20" s="152">
        <v>22</v>
      </c>
      <c r="BA20" s="152">
        <v>22</v>
      </c>
      <c r="BB20" s="151">
        <v>32</v>
      </c>
      <c r="BC20" s="152">
        <v>32</v>
      </c>
      <c r="BD20" s="153">
        <v>31</v>
      </c>
      <c r="BE20" s="154">
        <v>5.4356060606060614</v>
      </c>
      <c r="BF20" s="154">
        <v>0.47560606060606148</v>
      </c>
      <c r="BG20" s="154">
        <v>0.20328282828282873</v>
      </c>
      <c r="BH20" s="155">
        <v>3.85752688172043</v>
      </c>
      <c r="BI20" s="154">
        <v>-1.7473118279569988E-2</v>
      </c>
      <c r="BJ20" s="156">
        <v>0.26030465949820769</v>
      </c>
      <c r="BK20" s="143">
        <v>70</v>
      </c>
      <c r="BL20" s="143">
        <v>70</v>
      </c>
      <c r="BM20" s="143">
        <v>70</v>
      </c>
      <c r="BN20" s="142">
        <v>8886</v>
      </c>
      <c r="BO20" s="143">
        <v>5835</v>
      </c>
      <c r="BP20" s="144">
        <v>7902</v>
      </c>
      <c r="BQ20" s="157">
        <v>377.08124525436597</v>
      </c>
      <c r="BR20" s="157">
        <v>-59.833114412525788</v>
      </c>
      <c r="BS20" s="157">
        <v>-10.31875474563401</v>
      </c>
      <c r="BT20" s="158">
        <v>2076.443205574913</v>
      </c>
      <c r="BU20" s="157">
        <v>-532.71069227454927</v>
      </c>
      <c r="BV20" s="159">
        <v>-105.48633110462379</v>
      </c>
      <c r="BW20" s="154">
        <v>5.5066202090592338</v>
      </c>
      <c r="BX20" s="154">
        <v>-0.46515398448915324</v>
      </c>
      <c r="BY20" s="154">
        <v>-0.12561917318014881</v>
      </c>
      <c r="BZ20" s="148">
        <v>0.31012558869701728</v>
      </c>
      <c r="CA20" s="149">
        <v>-3.7663061009440613E-2</v>
      </c>
      <c r="CB20" s="160">
        <v>4.7880690737833742E-3</v>
      </c>
    </row>
    <row r="21" spans="1:80" x14ac:dyDescent="0.25">
      <c r="A21" s="121" t="s">
        <v>50</v>
      </c>
      <c r="B21" s="142">
        <v>9419.9719999999998</v>
      </c>
      <c r="C21" s="143">
        <v>6365.9369999999999</v>
      </c>
      <c r="D21" s="144">
        <v>8561.4920000000002</v>
      </c>
      <c r="E21" s="142">
        <v>8901.3770000000004</v>
      </c>
      <c r="F21" s="143">
        <v>5856.6909999999998</v>
      </c>
      <c r="G21" s="144">
        <v>7763.741</v>
      </c>
      <c r="H21" s="145">
        <v>1.1027534277611786</v>
      </c>
      <c r="I21" s="146">
        <v>4.4493340585902263E-2</v>
      </c>
      <c r="J21" s="147">
        <v>1.5802280773912214E-2</v>
      </c>
      <c r="K21" s="142">
        <v>6456.5119999999997</v>
      </c>
      <c r="L21" s="143">
        <v>4132.4620000000004</v>
      </c>
      <c r="M21" s="143">
        <v>5336.3130000000001</v>
      </c>
      <c r="N21" s="148">
        <v>0.68733784395950359</v>
      </c>
      <c r="O21" s="149">
        <v>-3.8000718826905699E-2</v>
      </c>
      <c r="P21" s="150">
        <v>-1.8258882929451326E-2</v>
      </c>
      <c r="Q21" s="142">
        <v>1343.3589999999999</v>
      </c>
      <c r="R21" s="143">
        <v>45.722000000000001</v>
      </c>
      <c r="S21" s="144">
        <v>132.465</v>
      </c>
      <c r="T21" s="148">
        <v>1.7062006576468742E-2</v>
      </c>
      <c r="U21" s="149">
        <v>-0.13385385733986688</v>
      </c>
      <c r="V21" s="150">
        <v>9.255209188660506E-3</v>
      </c>
      <c r="W21" s="142">
        <v>1101.5060000000001</v>
      </c>
      <c r="X21" s="143">
        <v>680.31499999999994</v>
      </c>
      <c r="Y21" s="144">
        <v>864.20799999999997</v>
      </c>
      <c r="Z21" s="148">
        <v>0.11131334752151056</v>
      </c>
      <c r="AA21" s="149">
        <v>-1.243222577574446E-2</v>
      </c>
      <c r="AB21" s="150">
        <v>-4.8469552842888147E-3</v>
      </c>
      <c r="AC21" s="142">
        <v>2234.5720300000003</v>
      </c>
      <c r="AD21" s="143">
        <v>1608.1569999999999</v>
      </c>
      <c r="AE21" s="143">
        <v>1382.9159999999999</v>
      </c>
      <c r="AF21" s="143">
        <v>-851.65603000000033</v>
      </c>
      <c r="AG21" s="144">
        <v>-225.24099999999999</v>
      </c>
      <c r="AH21" s="142">
        <v>551.56465000000003</v>
      </c>
      <c r="AI21" s="143">
        <v>396.31599999999997</v>
      </c>
      <c r="AJ21" s="143">
        <v>0</v>
      </c>
      <c r="AK21" s="143">
        <v>-551.56465000000003</v>
      </c>
      <c r="AL21" s="144">
        <v>-396.31599999999997</v>
      </c>
      <c r="AM21" s="148">
        <v>0.16152745339246943</v>
      </c>
      <c r="AN21" s="149">
        <v>-7.5688966146781889E-2</v>
      </c>
      <c r="AO21" s="150">
        <v>-9.1091603315129166E-2</v>
      </c>
      <c r="AP21" s="148">
        <v>0</v>
      </c>
      <c r="AQ21" s="149">
        <v>-5.8552684657661405E-2</v>
      </c>
      <c r="AR21" s="150">
        <v>-6.2255721349425856E-2</v>
      </c>
      <c r="AS21" s="149">
        <v>0</v>
      </c>
      <c r="AT21" s="149">
        <v>-6.1963969170163224E-2</v>
      </c>
      <c r="AU21" s="149">
        <v>-6.7668927727278075E-2</v>
      </c>
      <c r="AV21" s="142">
        <v>5025</v>
      </c>
      <c r="AW21" s="143">
        <v>3998</v>
      </c>
      <c r="AX21" s="144">
        <v>5249</v>
      </c>
      <c r="AY21" s="151">
        <v>59</v>
      </c>
      <c r="AZ21" s="152">
        <v>52</v>
      </c>
      <c r="BA21" s="152">
        <v>53</v>
      </c>
      <c r="BB21" s="151">
        <v>66</v>
      </c>
      <c r="BC21" s="152">
        <v>68</v>
      </c>
      <c r="BD21" s="153">
        <v>67</v>
      </c>
      <c r="BE21" s="154">
        <v>8.2531446540880502</v>
      </c>
      <c r="BF21" s="154">
        <v>1.1556870269694066</v>
      </c>
      <c r="BG21" s="154">
        <v>-0.28959038864699238</v>
      </c>
      <c r="BH21" s="155">
        <v>6.5286069651741299</v>
      </c>
      <c r="BI21" s="154">
        <v>0.18390999547716014</v>
      </c>
      <c r="BJ21" s="156">
        <v>-4.0727733879615258E-3</v>
      </c>
      <c r="BK21" s="143">
        <v>122</v>
      </c>
      <c r="BL21" s="143">
        <v>122</v>
      </c>
      <c r="BM21" s="143">
        <v>122</v>
      </c>
      <c r="BN21" s="142">
        <v>24627</v>
      </c>
      <c r="BO21" s="143">
        <v>18045</v>
      </c>
      <c r="BP21" s="144">
        <v>23698</v>
      </c>
      <c r="BQ21" s="157">
        <v>327.61165499198245</v>
      </c>
      <c r="BR21" s="157">
        <v>-33.836227413507459</v>
      </c>
      <c r="BS21" s="157">
        <v>3.0513335733069198</v>
      </c>
      <c r="BT21" s="158">
        <v>1479.0895408649267</v>
      </c>
      <c r="BU21" s="157">
        <v>-292.32876759278474</v>
      </c>
      <c r="BV21" s="159">
        <v>14.184338263625932</v>
      </c>
      <c r="BW21" s="154">
        <v>4.5147647170889691</v>
      </c>
      <c r="BX21" s="154">
        <v>-0.38613080529909105</v>
      </c>
      <c r="BY21" s="154">
        <v>1.2579637122804854E-3</v>
      </c>
      <c r="BZ21" s="148">
        <v>0.53364258692127542</v>
      </c>
      <c r="CA21" s="149">
        <v>-1.9400305510792859E-2</v>
      </c>
      <c r="CB21" s="160">
        <v>-8.1516843811925144E-3</v>
      </c>
    </row>
    <row r="22" spans="1:80" x14ac:dyDescent="0.25">
      <c r="A22" s="121" t="s">
        <v>51</v>
      </c>
      <c r="B22" s="142">
        <v>1798.318</v>
      </c>
      <c r="C22" s="143">
        <v>1352.481</v>
      </c>
      <c r="D22" s="144">
        <v>1881.4639999999999</v>
      </c>
      <c r="E22" s="142">
        <v>1492.8109999999999</v>
      </c>
      <c r="F22" s="143">
        <v>1266.2149999999999</v>
      </c>
      <c r="G22" s="144">
        <v>1815.48</v>
      </c>
      <c r="H22" s="145">
        <v>1.0363452089805449</v>
      </c>
      <c r="I22" s="146">
        <v>-0.16830695395233808</v>
      </c>
      <c r="J22" s="147">
        <v>-3.1783821239441457E-2</v>
      </c>
      <c r="K22" s="142">
        <v>1184.546</v>
      </c>
      <c r="L22" s="143">
        <v>991.19</v>
      </c>
      <c r="M22" s="143">
        <v>1431.626</v>
      </c>
      <c r="N22" s="148">
        <v>0.78856610923832815</v>
      </c>
      <c r="O22" s="149">
        <v>-4.9342066087550984E-3</v>
      </c>
      <c r="P22" s="150">
        <v>5.7685590592509994E-3</v>
      </c>
      <c r="Q22" s="142">
        <v>258.22399999999999</v>
      </c>
      <c r="R22" s="143">
        <v>6.3019999999999996</v>
      </c>
      <c r="S22" s="144">
        <v>7.0579999999999998</v>
      </c>
      <c r="T22" s="148">
        <v>3.8876770881529953E-3</v>
      </c>
      <c r="U22" s="149">
        <v>-0.16909068386979814</v>
      </c>
      <c r="V22" s="150">
        <v>-1.0893607766645913E-3</v>
      </c>
      <c r="W22" s="142">
        <v>50.040999999999997</v>
      </c>
      <c r="X22" s="143">
        <v>50.997999999999998</v>
      </c>
      <c r="Y22" s="144">
        <v>71.094999999999999</v>
      </c>
      <c r="Z22" s="148">
        <v>3.9160442417432301E-2</v>
      </c>
      <c r="AA22" s="149">
        <v>5.639119222466564E-3</v>
      </c>
      <c r="AB22" s="150">
        <v>-1.1154980824038263E-3</v>
      </c>
      <c r="AC22" s="142">
        <v>236.917</v>
      </c>
      <c r="AD22" s="143">
        <v>163.988</v>
      </c>
      <c r="AE22" s="143">
        <v>244.56299999999999</v>
      </c>
      <c r="AF22" s="143">
        <v>7.6459999999999866</v>
      </c>
      <c r="AG22" s="144">
        <v>80.574999999999989</v>
      </c>
      <c r="AH22" s="142">
        <v>43.512999999999998</v>
      </c>
      <c r="AI22" s="143">
        <v>5.2249999999999996</v>
      </c>
      <c r="AJ22" s="143">
        <v>5.2249999999999996</v>
      </c>
      <c r="AK22" s="143">
        <v>-38.287999999999997</v>
      </c>
      <c r="AL22" s="144">
        <v>0</v>
      </c>
      <c r="AM22" s="148">
        <v>0.12998547939264318</v>
      </c>
      <c r="AN22" s="149">
        <v>-1.7581832966030997E-3</v>
      </c>
      <c r="AO22" s="150">
        <v>8.7357169190853262E-3</v>
      </c>
      <c r="AP22" s="148">
        <v>2.7770927320427069E-3</v>
      </c>
      <c r="AQ22" s="149">
        <v>-2.1419406441073506E-2</v>
      </c>
      <c r="AR22" s="150">
        <v>-1.0861778055840689E-3</v>
      </c>
      <c r="AS22" s="149">
        <v>2.8780267477471521E-3</v>
      </c>
      <c r="AT22" s="149">
        <v>-2.6270338316551008E-2</v>
      </c>
      <c r="AU22" s="149">
        <v>-1.2484446650855817E-3</v>
      </c>
      <c r="AV22" s="142">
        <v>742</v>
      </c>
      <c r="AW22" s="143">
        <v>744</v>
      </c>
      <c r="AX22" s="144">
        <v>1009</v>
      </c>
      <c r="AY22" s="151">
        <v>11</v>
      </c>
      <c r="AZ22" s="152">
        <v>12</v>
      </c>
      <c r="BA22" s="153">
        <v>12</v>
      </c>
      <c r="BB22" s="151">
        <v>18</v>
      </c>
      <c r="BC22" s="152">
        <v>17</v>
      </c>
      <c r="BD22" s="153">
        <v>16</v>
      </c>
      <c r="BE22" s="154">
        <v>7.0069444444444438</v>
      </c>
      <c r="BF22" s="154">
        <v>1.3857323232323226</v>
      </c>
      <c r="BG22" s="154">
        <v>0.11805555555555447</v>
      </c>
      <c r="BH22" s="155">
        <v>5.255208333333333</v>
      </c>
      <c r="BI22" s="154">
        <v>1.8200231481481479</v>
      </c>
      <c r="BJ22" s="156">
        <v>0.39246323529411686</v>
      </c>
      <c r="BK22" s="143">
        <v>48</v>
      </c>
      <c r="BL22" s="143">
        <v>45</v>
      </c>
      <c r="BM22" s="143">
        <v>45</v>
      </c>
      <c r="BN22" s="142">
        <v>4181</v>
      </c>
      <c r="BO22" s="143">
        <v>3643</v>
      </c>
      <c r="BP22" s="144">
        <v>5121</v>
      </c>
      <c r="BQ22" s="157">
        <v>354.51669595782073</v>
      </c>
      <c r="BR22" s="157">
        <v>-2.529704424862814</v>
      </c>
      <c r="BS22" s="157">
        <v>6.9418949696241725</v>
      </c>
      <c r="BT22" s="158">
        <v>1799.2864222001981</v>
      </c>
      <c r="BU22" s="157">
        <v>-212.58824087257813</v>
      </c>
      <c r="BV22" s="159">
        <v>97.38454047976802</v>
      </c>
      <c r="BW22" s="154">
        <v>5.0753221010901886</v>
      </c>
      <c r="BX22" s="154">
        <v>-0.55944878839768197</v>
      </c>
      <c r="BY22" s="154">
        <v>0.17881672474610255</v>
      </c>
      <c r="BZ22" s="148">
        <v>0.31263736263736264</v>
      </c>
      <c r="CA22" s="149">
        <v>7.3995810125947109E-2</v>
      </c>
      <c r="CB22" s="160">
        <v>1.6096866096866114E-2</v>
      </c>
    </row>
    <row r="23" spans="1:80" x14ac:dyDescent="0.25">
      <c r="A23" s="121" t="s">
        <v>52</v>
      </c>
      <c r="B23" s="142">
        <v>3863.2660000000001</v>
      </c>
      <c r="C23" s="143">
        <v>2540.77</v>
      </c>
      <c r="D23" s="144">
        <v>3458.248</v>
      </c>
      <c r="E23" s="142">
        <v>4110.3320000000003</v>
      </c>
      <c r="F23" s="143">
        <v>2724.377</v>
      </c>
      <c r="G23" s="144">
        <v>3640.3310000000001</v>
      </c>
      <c r="H23" s="145">
        <v>0.94998174616538988</v>
      </c>
      <c r="I23" s="146">
        <v>1.0090272678576762E-2</v>
      </c>
      <c r="J23" s="147">
        <v>1.7375869665918642E-2</v>
      </c>
      <c r="K23" s="142">
        <v>3002.942</v>
      </c>
      <c r="L23" s="143">
        <v>1923.691</v>
      </c>
      <c r="M23" s="143">
        <v>2556.8429999999998</v>
      </c>
      <c r="N23" s="148">
        <v>0.70236552665128527</v>
      </c>
      <c r="O23" s="149">
        <v>-2.8218280204219348E-2</v>
      </c>
      <c r="P23" s="150">
        <v>-3.7375567325489412E-3</v>
      </c>
      <c r="Q23" s="142">
        <v>720.95399999999995</v>
      </c>
      <c r="R23" s="143">
        <v>30.561</v>
      </c>
      <c r="S23" s="144">
        <v>42.521000000000001</v>
      </c>
      <c r="T23" s="148">
        <v>1.1680531248394721E-2</v>
      </c>
      <c r="U23" s="149">
        <v>-0.16371989869254433</v>
      </c>
      <c r="V23" s="150">
        <v>4.6292076350221145E-4</v>
      </c>
      <c r="W23" s="142">
        <v>386.43599999999998</v>
      </c>
      <c r="X23" s="143">
        <v>208.79900000000001</v>
      </c>
      <c r="Y23" s="144">
        <v>271.76900000000001</v>
      </c>
      <c r="Z23" s="148">
        <v>7.4655024501892819E-2</v>
      </c>
      <c r="AA23" s="149">
        <v>-1.936073870166348E-2</v>
      </c>
      <c r="AB23" s="150">
        <v>-1.9859836992482116E-3</v>
      </c>
      <c r="AC23" s="142">
        <v>494.32499999999999</v>
      </c>
      <c r="AD23" s="143">
        <v>367.803</v>
      </c>
      <c r="AE23" s="143">
        <v>435.94400000000002</v>
      </c>
      <c r="AF23" s="143">
        <v>-58.380999999999972</v>
      </c>
      <c r="AG23" s="144">
        <v>68.14100000000002</v>
      </c>
      <c r="AH23" s="142">
        <v>0</v>
      </c>
      <c r="AI23" s="143">
        <v>0</v>
      </c>
      <c r="AJ23" s="143">
        <v>0</v>
      </c>
      <c r="AK23" s="143">
        <v>0</v>
      </c>
      <c r="AL23" s="144">
        <v>0</v>
      </c>
      <c r="AM23" s="148">
        <v>0.12605920685850178</v>
      </c>
      <c r="AN23" s="149">
        <v>-1.8959999535582694E-3</v>
      </c>
      <c r="AO23" s="150">
        <v>-1.8701239777754175E-2</v>
      </c>
      <c r="AP23" s="148">
        <v>0</v>
      </c>
      <c r="AQ23" s="149">
        <v>0</v>
      </c>
      <c r="AR23" s="150">
        <v>0</v>
      </c>
      <c r="AS23" s="149">
        <v>0</v>
      </c>
      <c r="AT23" s="149">
        <v>0</v>
      </c>
      <c r="AU23" s="149">
        <v>0</v>
      </c>
      <c r="AV23" s="142">
        <v>2224</v>
      </c>
      <c r="AW23" s="143">
        <v>1631</v>
      </c>
      <c r="AX23" s="144">
        <v>2149</v>
      </c>
      <c r="AY23" s="151">
        <v>26</v>
      </c>
      <c r="AZ23" s="152">
        <v>25</v>
      </c>
      <c r="BA23" s="153">
        <v>23</v>
      </c>
      <c r="BB23" s="151">
        <v>42</v>
      </c>
      <c r="BC23" s="152">
        <v>41</v>
      </c>
      <c r="BD23" s="153">
        <v>42</v>
      </c>
      <c r="BE23" s="154">
        <v>7.7862318840579716</v>
      </c>
      <c r="BF23" s="154">
        <v>0.65802675585284387</v>
      </c>
      <c r="BG23" s="154">
        <v>0.5373429951690829</v>
      </c>
      <c r="BH23" s="155">
        <v>4.2638888888888884</v>
      </c>
      <c r="BI23" s="154">
        <v>-0.14880952380952372</v>
      </c>
      <c r="BJ23" s="156">
        <v>-0.1561653116531172</v>
      </c>
      <c r="BK23" s="143">
        <v>92</v>
      </c>
      <c r="BL23" s="143">
        <v>92</v>
      </c>
      <c r="BM23" s="143">
        <v>92</v>
      </c>
      <c r="BN23" s="142">
        <v>11789</v>
      </c>
      <c r="BO23" s="143">
        <v>8090</v>
      </c>
      <c r="BP23" s="144">
        <v>11137</v>
      </c>
      <c r="BQ23" s="157">
        <v>326.86818712400105</v>
      </c>
      <c r="BR23" s="157">
        <v>-21.790053608885557</v>
      </c>
      <c r="BS23" s="157">
        <v>-9.8904037289037774</v>
      </c>
      <c r="BT23" s="158">
        <v>1693.9651000465333</v>
      </c>
      <c r="BU23" s="157">
        <v>-154.20576326281935</v>
      </c>
      <c r="BV23" s="159">
        <v>23.592935730162935</v>
      </c>
      <c r="BW23" s="154">
        <v>5.1824104234527688</v>
      </c>
      <c r="BX23" s="154">
        <v>-0.11839892906521676</v>
      </c>
      <c r="BY23" s="154">
        <v>0.22226327446441818</v>
      </c>
      <c r="BZ23" s="148">
        <v>0.33256688963210701</v>
      </c>
      <c r="CA23" s="149">
        <v>-1.8505177074265855E-2</v>
      </c>
      <c r="CB23" s="160">
        <v>1.0461458831024006E-2</v>
      </c>
    </row>
    <row r="24" spans="1:80" x14ac:dyDescent="0.25">
      <c r="A24" s="141" t="s">
        <v>53</v>
      </c>
      <c r="B24" s="122">
        <v>3297.7840000000001</v>
      </c>
      <c r="C24" s="123">
        <v>2195.4169999999999</v>
      </c>
      <c r="D24" s="124">
        <v>2935.373</v>
      </c>
      <c r="E24" s="122">
        <v>2817.91</v>
      </c>
      <c r="F24" s="123">
        <v>1714.8869999999999</v>
      </c>
      <c r="G24" s="124">
        <v>2472.549</v>
      </c>
      <c r="H24" s="125">
        <v>1.1871849657984535</v>
      </c>
      <c r="I24" s="126">
        <v>1.6890669671181691E-2</v>
      </c>
      <c r="J24" s="127">
        <v>-9.3025916901106287E-2</v>
      </c>
      <c r="K24" s="122">
        <v>2128.46</v>
      </c>
      <c r="L24" s="123">
        <v>1305.001</v>
      </c>
      <c r="M24" s="123">
        <v>1780.7049999999999</v>
      </c>
      <c r="N24" s="128">
        <v>0.72018997399040419</v>
      </c>
      <c r="O24" s="129">
        <v>-3.5142879081553446E-2</v>
      </c>
      <c r="P24" s="130">
        <v>-4.0793694321268892E-2</v>
      </c>
      <c r="Q24" s="122">
        <v>372.72199999999998</v>
      </c>
      <c r="R24" s="123">
        <v>114.084</v>
      </c>
      <c r="S24" s="124">
        <v>65.99199999999999</v>
      </c>
      <c r="T24" s="128">
        <v>2.6689865398016377E-2</v>
      </c>
      <c r="U24" s="129">
        <v>-0.10557908570404154</v>
      </c>
      <c r="V24" s="130">
        <v>-3.9835800724591128E-2</v>
      </c>
      <c r="W24" s="122">
        <v>316.72800000000001</v>
      </c>
      <c r="X24" s="123">
        <v>159.553</v>
      </c>
      <c r="Y24" s="124">
        <v>216.25200000000001</v>
      </c>
      <c r="Z24" s="128">
        <v>8.746115850484662E-2</v>
      </c>
      <c r="AA24" s="129">
        <v>-2.4937037321137889E-2</v>
      </c>
      <c r="AB24" s="130">
        <v>-5.5787910661746765E-3</v>
      </c>
      <c r="AC24" s="122">
        <v>304.66699999999997</v>
      </c>
      <c r="AD24" s="123">
        <v>228.78299999999999</v>
      </c>
      <c r="AE24" s="123">
        <v>337.82900000000001</v>
      </c>
      <c r="AF24" s="123">
        <v>33.162000000000035</v>
      </c>
      <c r="AG24" s="124">
        <v>109.04600000000002</v>
      </c>
      <c r="AH24" s="122">
        <v>0</v>
      </c>
      <c r="AI24" s="123">
        <v>0</v>
      </c>
      <c r="AJ24" s="123">
        <v>0</v>
      </c>
      <c r="AK24" s="123">
        <v>0</v>
      </c>
      <c r="AL24" s="124">
        <v>0</v>
      </c>
      <c r="AM24" s="128">
        <v>0.11508895121676189</v>
      </c>
      <c r="AN24" s="129">
        <v>2.2703579706681201E-2</v>
      </c>
      <c r="AO24" s="130">
        <v>1.0879591445930203E-2</v>
      </c>
      <c r="AP24" s="128">
        <v>0</v>
      </c>
      <c r="AQ24" s="129">
        <v>0</v>
      </c>
      <c r="AR24" s="130">
        <v>0</v>
      </c>
      <c r="AS24" s="129">
        <v>0</v>
      </c>
      <c r="AT24" s="129">
        <v>0</v>
      </c>
      <c r="AU24" s="129">
        <v>0</v>
      </c>
      <c r="AV24" s="122">
        <v>1941</v>
      </c>
      <c r="AW24" s="123">
        <v>1327</v>
      </c>
      <c r="AX24" s="124">
        <v>1808</v>
      </c>
      <c r="AY24" s="131">
        <v>18</v>
      </c>
      <c r="AZ24" s="132">
        <v>20</v>
      </c>
      <c r="BA24" s="133">
        <v>20</v>
      </c>
      <c r="BB24" s="131">
        <v>31</v>
      </c>
      <c r="BC24" s="132">
        <v>33</v>
      </c>
      <c r="BD24" s="133">
        <v>33</v>
      </c>
      <c r="BE24" s="134">
        <v>7.5333333333333341</v>
      </c>
      <c r="BF24" s="134">
        <v>-1.4527777777777766</v>
      </c>
      <c r="BG24" s="134">
        <v>0.16111111111111232</v>
      </c>
      <c r="BH24" s="135">
        <v>4.5656565656565657</v>
      </c>
      <c r="BI24" s="134">
        <v>-0.65208536982730525</v>
      </c>
      <c r="BJ24" s="136">
        <v>9.7643097643097754E-2</v>
      </c>
      <c r="BK24" s="123">
        <v>59</v>
      </c>
      <c r="BL24" s="123">
        <v>59</v>
      </c>
      <c r="BM24" s="123">
        <v>59</v>
      </c>
      <c r="BN24" s="122">
        <v>10369</v>
      </c>
      <c r="BO24" s="123">
        <v>6444</v>
      </c>
      <c r="BP24" s="124">
        <v>8922</v>
      </c>
      <c r="BQ24" s="137">
        <v>277.12945527908539</v>
      </c>
      <c r="BR24" s="137">
        <v>5.3665080324849441</v>
      </c>
      <c r="BS24" s="137">
        <v>11.007946899197123</v>
      </c>
      <c r="BT24" s="138">
        <v>1367.5602876106195</v>
      </c>
      <c r="BU24" s="137">
        <v>-84.222298685104306</v>
      </c>
      <c r="BV24" s="139">
        <v>75.256595071056609</v>
      </c>
      <c r="BW24" s="134">
        <v>4.9347345132743365</v>
      </c>
      <c r="BX24" s="134">
        <v>-0.40735719203220633</v>
      </c>
      <c r="BY24" s="134">
        <v>7.8668198278104562E-2</v>
      </c>
      <c r="BZ24" s="128">
        <v>0.41544049171167818</v>
      </c>
      <c r="CA24" s="129">
        <v>-6.605474859479965E-2</v>
      </c>
      <c r="CB24" s="140">
        <v>1.5365989942261127E-2</v>
      </c>
    </row>
    <row r="25" spans="1:80" x14ac:dyDescent="0.25">
      <c r="A25" s="121" t="s">
        <v>54</v>
      </c>
      <c r="B25" s="142">
        <v>2483.4810000000002</v>
      </c>
      <c r="C25" s="143">
        <v>1521.7159999999999</v>
      </c>
      <c r="D25" s="144">
        <v>2138.77</v>
      </c>
      <c r="E25" s="142">
        <v>2494.105</v>
      </c>
      <c r="F25" s="143">
        <v>1681.086</v>
      </c>
      <c r="G25" s="144">
        <v>2277.8139999999999</v>
      </c>
      <c r="H25" s="145">
        <v>0.93895726341132335</v>
      </c>
      <c r="I25" s="146">
        <v>-5.6783092347556186E-2</v>
      </c>
      <c r="J25" s="147">
        <v>3.3759076049106329E-2</v>
      </c>
      <c r="K25" s="142">
        <v>1988.75</v>
      </c>
      <c r="L25" s="143">
        <v>1275.211</v>
      </c>
      <c r="M25" s="143">
        <v>1716.0650000000001</v>
      </c>
      <c r="N25" s="148">
        <v>0.75338240962607139</v>
      </c>
      <c r="O25" s="149">
        <v>-4.3997812938736391E-2</v>
      </c>
      <c r="P25" s="150">
        <v>-5.1813997209816387E-3</v>
      </c>
      <c r="Q25" s="142">
        <v>419.33799999999997</v>
      </c>
      <c r="R25" s="143">
        <v>53.067</v>
      </c>
      <c r="S25" s="144">
        <v>75.182000000000002</v>
      </c>
      <c r="T25" s="148">
        <v>3.3006206828125564E-2</v>
      </c>
      <c r="U25" s="149">
        <v>-0.13512544761304668</v>
      </c>
      <c r="V25" s="150">
        <v>1.4391126996871617E-3</v>
      </c>
      <c r="W25" s="142">
        <v>86.016999999999996</v>
      </c>
      <c r="X25" s="143">
        <v>54.305999999999997</v>
      </c>
      <c r="Y25" s="144">
        <v>68.028999999999996</v>
      </c>
      <c r="Z25" s="148">
        <v>2.9865915303005426E-2</v>
      </c>
      <c r="AA25" s="149">
        <v>-4.622207691014471E-3</v>
      </c>
      <c r="AB25" s="150">
        <v>-2.4382023923415069E-3</v>
      </c>
      <c r="AC25" s="142">
        <v>445.76499999999999</v>
      </c>
      <c r="AD25" s="143">
        <v>273.81</v>
      </c>
      <c r="AE25" s="143">
        <v>305.54599999999999</v>
      </c>
      <c r="AF25" s="143">
        <v>-140.21899999999999</v>
      </c>
      <c r="AG25" s="144">
        <v>31.73599999999999</v>
      </c>
      <c r="AH25" s="142">
        <v>0</v>
      </c>
      <c r="AI25" s="143">
        <v>0</v>
      </c>
      <c r="AJ25" s="143">
        <v>0</v>
      </c>
      <c r="AK25" s="143">
        <v>0</v>
      </c>
      <c r="AL25" s="144">
        <v>0</v>
      </c>
      <c r="AM25" s="148">
        <v>0.14286061614853396</v>
      </c>
      <c r="AN25" s="149">
        <v>-3.6631395266089273E-2</v>
      </c>
      <c r="AO25" s="150">
        <v>-3.7074404578066822E-2</v>
      </c>
      <c r="AP25" s="148">
        <v>0</v>
      </c>
      <c r="AQ25" s="149">
        <v>0</v>
      </c>
      <c r="AR25" s="150">
        <v>0</v>
      </c>
      <c r="AS25" s="149">
        <v>0</v>
      </c>
      <c r="AT25" s="149">
        <v>0</v>
      </c>
      <c r="AU25" s="149">
        <v>0</v>
      </c>
      <c r="AV25" s="142">
        <v>1112</v>
      </c>
      <c r="AW25" s="143">
        <v>729</v>
      </c>
      <c r="AX25" s="144">
        <v>948</v>
      </c>
      <c r="AY25" s="151">
        <v>15</v>
      </c>
      <c r="AZ25" s="152">
        <v>14.66</v>
      </c>
      <c r="BA25" s="153">
        <v>14.66</v>
      </c>
      <c r="BB25" s="151">
        <v>24</v>
      </c>
      <c r="BC25" s="152">
        <v>24.57</v>
      </c>
      <c r="BD25" s="152">
        <v>24.57</v>
      </c>
      <c r="BE25" s="155">
        <v>5.3888130968622105</v>
      </c>
      <c r="BF25" s="154">
        <v>-0.78896468091556748</v>
      </c>
      <c r="BG25" s="154">
        <v>-0.13642564802182822</v>
      </c>
      <c r="BH25" s="155">
        <v>3.2153032153032153</v>
      </c>
      <c r="BI25" s="154">
        <v>-0.64580789580789588</v>
      </c>
      <c r="BJ25" s="156">
        <v>-8.1400081400081703E-2</v>
      </c>
      <c r="BK25" s="143">
        <v>39</v>
      </c>
      <c r="BL25" s="143">
        <v>39</v>
      </c>
      <c r="BM25" s="143">
        <v>39</v>
      </c>
      <c r="BN25" s="142">
        <v>6470</v>
      </c>
      <c r="BO25" s="143">
        <v>4105</v>
      </c>
      <c r="BP25" s="144">
        <v>5205</v>
      </c>
      <c r="BQ25" s="157">
        <v>437.62036503362151</v>
      </c>
      <c r="BR25" s="157">
        <v>52.132729794054285</v>
      </c>
      <c r="BS25" s="157">
        <v>28.098805959321851</v>
      </c>
      <c r="BT25" s="158">
        <v>2402.7573839662446</v>
      </c>
      <c r="BU25" s="157">
        <v>159.85720411012926</v>
      </c>
      <c r="BV25" s="159">
        <v>96.740923060894602</v>
      </c>
      <c r="BW25" s="154">
        <v>5.4905063291139244</v>
      </c>
      <c r="BX25" s="154">
        <v>-0.32783899462708277</v>
      </c>
      <c r="BY25" s="154">
        <v>-0.14049504262818768</v>
      </c>
      <c r="BZ25" s="128">
        <v>0.36665257819103969</v>
      </c>
      <c r="CA25" s="129">
        <v>-8.7860944815633946E-2</v>
      </c>
      <c r="CB25" s="160">
        <v>-1.8902038132807442E-2</v>
      </c>
    </row>
    <row r="26" spans="1:80" x14ac:dyDescent="0.25">
      <c r="A26" s="121" t="s">
        <v>55</v>
      </c>
      <c r="B26" s="142">
        <v>2422.288</v>
      </c>
      <c r="C26" s="143">
        <v>1579.3430000000001</v>
      </c>
      <c r="D26" s="144">
        <v>2133.9360000000001</v>
      </c>
      <c r="E26" s="142">
        <v>2169.8420000000001</v>
      </c>
      <c r="F26" s="143">
        <v>1331.605</v>
      </c>
      <c r="G26" s="144">
        <v>1817.1980000000001</v>
      </c>
      <c r="H26" s="145">
        <v>1.1743002138457119</v>
      </c>
      <c r="I26" s="146">
        <v>5.795718057416499E-2</v>
      </c>
      <c r="J26" s="147">
        <v>-1.1744446545320031E-2</v>
      </c>
      <c r="K26" s="142">
        <v>1793.777</v>
      </c>
      <c r="L26" s="143">
        <v>1042.347</v>
      </c>
      <c r="M26" s="143">
        <v>1406.4680000000001</v>
      </c>
      <c r="N26" s="148">
        <v>0.77397619852101973</v>
      </c>
      <c r="O26" s="149">
        <v>-5.2709338951293927E-2</v>
      </c>
      <c r="P26" s="150">
        <v>-8.7987234716131457E-3</v>
      </c>
      <c r="Q26" s="142">
        <v>278.22300000000001</v>
      </c>
      <c r="R26" s="143">
        <v>21.77</v>
      </c>
      <c r="S26" s="144">
        <v>340.803</v>
      </c>
      <c r="T26" s="148">
        <v>0.18754312958741975</v>
      </c>
      <c r="U26" s="149">
        <v>5.9320429501422717E-2</v>
      </c>
      <c r="V26" s="150">
        <v>0.17119443759542513</v>
      </c>
      <c r="W26" s="142">
        <v>97.841999999999999</v>
      </c>
      <c r="X26" s="143">
        <v>51.634</v>
      </c>
      <c r="Y26" s="144">
        <v>69.927000000000007</v>
      </c>
      <c r="Z26" s="148">
        <v>3.8480671891560528E-2</v>
      </c>
      <c r="AA26" s="149">
        <v>-6.611090550128769E-3</v>
      </c>
      <c r="AB26" s="150">
        <v>-2.950911913356738E-4</v>
      </c>
      <c r="AC26" s="142">
        <v>227.239</v>
      </c>
      <c r="AD26" s="143">
        <v>136.24100000000001</v>
      </c>
      <c r="AE26" s="143">
        <v>199.36199999999999</v>
      </c>
      <c r="AF26" s="143">
        <v>-27.87700000000001</v>
      </c>
      <c r="AG26" s="144">
        <v>63.120999999999981</v>
      </c>
      <c r="AH26" s="142">
        <v>0</v>
      </c>
      <c r="AI26" s="143">
        <v>0</v>
      </c>
      <c r="AJ26" s="143">
        <v>0</v>
      </c>
      <c r="AK26" s="143">
        <v>0</v>
      </c>
      <c r="AL26" s="144">
        <v>0</v>
      </c>
      <c r="AM26" s="148">
        <v>9.3424545066018841E-2</v>
      </c>
      <c r="AN26" s="149">
        <v>-3.8717344144187371E-4</v>
      </c>
      <c r="AO26" s="150">
        <v>7.160193370408699E-3</v>
      </c>
      <c r="AP26" s="148">
        <v>0</v>
      </c>
      <c r="AQ26" s="149">
        <v>0</v>
      </c>
      <c r="AR26" s="150">
        <v>0</v>
      </c>
      <c r="AS26" s="149">
        <v>0</v>
      </c>
      <c r="AT26" s="149">
        <v>0</v>
      </c>
      <c r="AU26" s="149">
        <v>0</v>
      </c>
      <c r="AV26" s="142">
        <v>1170</v>
      </c>
      <c r="AW26" s="143">
        <v>593</v>
      </c>
      <c r="AX26" s="144">
        <v>1122</v>
      </c>
      <c r="AY26" s="151">
        <v>15</v>
      </c>
      <c r="AZ26" s="152">
        <v>14</v>
      </c>
      <c r="BA26" s="153">
        <v>14</v>
      </c>
      <c r="BB26" s="151">
        <v>23</v>
      </c>
      <c r="BC26" s="152">
        <v>25</v>
      </c>
      <c r="BD26" s="152">
        <v>24</v>
      </c>
      <c r="BE26" s="155">
        <v>6.6785714285714279</v>
      </c>
      <c r="BF26" s="154">
        <v>0.17857142857142794</v>
      </c>
      <c r="BG26" s="154">
        <v>1.9722222222222223</v>
      </c>
      <c r="BH26" s="155">
        <v>3.8958333333333335</v>
      </c>
      <c r="BI26" s="154">
        <v>-0.34329710144927494</v>
      </c>
      <c r="BJ26" s="156">
        <v>1.2602777777777781</v>
      </c>
      <c r="BK26" s="143">
        <v>40</v>
      </c>
      <c r="BL26" s="143">
        <v>37</v>
      </c>
      <c r="BM26" s="143">
        <v>38</v>
      </c>
      <c r="BN26" s="142">
        <v>5933</v>
      </c>
      <c r="BO26" s="143">
        <v>2838</v>
      </c>
      <c r="BP26" s="144">
        <v>5177</v>
      </c>
      <c r="BQ26" s="157">
        <v>351.01371450647093</v>
      </c>
      <c r="BR26" s="157">
        <v>-14.710539665111753</v>
      </c>
      <c r="BS26" s="157">
        <v>-118.19171185011822</v>
      </c>
      <c r="BT26" s="158">
        <v>1619.6060606060605</v>
      </c>
      <c r="BU26" s="157">
        <v>-234.95975135975141</v>
      </c>
      <c r="BV26" s="159">
        <v>-625.93356839899843</v>
      </c>
      <c r="BW26" s="154">
        <v>4.6140819964349378</v>
      </c>
      <c r="BX26" s="154">
        <v>-0.45685817450523292</v>
      </c>
      <c r="BY26" s="154">
        <v>-0.17175274218226289</v>
      </c>
      <c r="BZ26" s="148">
        <v>0.37427703875072293</v>
      </c>
      <c r="CA26" s="149">
        <v>-3.2092824262975661E-2</v>
      </c>
      <c r="CB26" s="160">
        <v>9.3314757788441949E-2</v>
      </c>
    </row>
    <row r="27" spans="1:80" x14ac:dyDescent="0.25">
      <c r="A27" s="121" t="s">
        <v>56</v>
      </c>
      <c r="B27" s="142">
        <v>8832.3045500000007</v>
      </c>
      <c r="C27" s="143">
        <v>5937.1102300000002</v>
      </c>
      <c r="D27" s="144">
        <v>8080.7745600000007</v>
      </c>
      <c r="E27" s="142">
        <v>7876.5123099999992</v>
      </c>
      <c r="F27" s="143">
        <v>5295.2855400000008</v>
      </c>
      <c r="G27" s="144">
        <v>7062.4235699999999</v>
      </c>
      <c r="H27" s="145">
        <v>1.1441928510668471</v>
      </c>
      <c r="I27" s="146">
        <v>2.2845711319914974E-2</v>
      </c>
      <c r="J27" s="147">
        <v>2.2986036976893498E-2</v>
      </c>
      <c r="K27" s="142">
        <v>5261.9792799999996</v>
      </c>
      <c r="L27" s="143">
        <v>3664.5501399999998</v>
      </c>
      <c r="M27" s="143">
        <v>4935.8752500000001</v>
      </c>
      <c r="N27" s="148">
        <v>0.69889255452855825</v>
      </c>
      <c r="O27" s="149">
        <v>3.0833003181269136E-2</v>
      </c>
      <c r="P27" s="150">
        <v>6.8524157450320367E-3</v>
      </c>
      <c r="Q27" s="142">
        <v>1455.07888</v>
      </c>
      <c r="R27" s="143">
        <v>52.17127</v>
      </c>
      <c r="S27" s="144">
        <v>85.128830000000008</v>
      </c>
      <c r="T27" s="148">
        <v>1.2053770091277605E-2</v>
      </c>
      <c r="U27" s="149">
        <v>-0.17268267450903563</v>
      </c>
      <c r="V27" s="150">
        <v>2.2013703281479301E-3</v>
      </c>
      <c r="W27" s="142">
        <v>1159.4541499999998</v>
      </c>
      <c r="X27" s="143">
        <v>572.04471999999998</v>
      </c>
      <c r="Y27" s="144">
        <v>653.64408000000003</v>
      </c>
      <c r="Z27" s="148">
        <v>9.2552375756188188E-2</v>
      </c>
      <c r="AA27" s="149">
        <v>-5.4651628296209454E-2</v>
      </c>
      <c r="AB27" s="150">
        <v>-1.5476684372644808E-2</v>
      </c>
      <c r="AC27" s="142">
        <v>817.17381</v>
      </c>
      <c r="AD27" s="143">
        <v>600.1261300000001</v>
      </c>
      <c r="AE27" s="143">
        <v>586.93914000000007</v>
      </c>
      <c r="AF27" s="143">
        <v>-230.23466999999994</v>
      </c>
      <c r="AG27" s="144">
        <v>-13.186990000000037</v>
      </c>
      <c r="AH27" s="142">
        <v>114.75564999999999</v>
      </c>
      <c r="AI27" s="143">
        <v>109.65600000000001</v>
      </c>
      <c r="AJ27" s="143">
        <v>35.491</v>
      </c>
      <c r="AK27" s="143">
        <v>-79.264649999999989</v>
      </c>
      <c r="AL27" s="144">
        <v>-74.165000000000006</v>
      </c>
      <c r="AM27" s="148">
        <v>7.2634019875441255E-2</v>
      </c>
      <c r="AN27" s="149">
        <v>-1.9886998322464974E-2</v>
      </c>
      <c r="AO27" s="150">
        <v>-2.8446490128834018E-2</v>
      </c>
      <c r="AP27" s="148">
        <v>4.3920294690166428E-3</v>
      </c>
      <c r="AQ27" s="149">
        <v>-8.6006894018470191E-3</v>
      </c>
      <c r="AR27" s="150">
        <v>-1.407756192342749E-2</v>
      </c>
      <c r="AS27" s="149">
        <v>5.0253287201237635E-3</v>
      </c>
      <c r="AT27" s="149">
        <v>-9.5440194232551939E-3</v>
      </c>
      <c r="AU27" s="149">
        <v>-1.568290300254175E-2</v>
      </c>
      <c r="AV27" s="142">
        <v>4736</v>
      </c>
      <c r="AW27" s="143">
        <v>3913</v>
      </c>
      <c r="AX27" s="144">
        <v>3913</v>
      </c>
      <c r="AY27" s="151">
        <v>48.3</v>
      </c>
      <c r="AZ27" s="152">
        <v>52.6</v>
      </c>
      <c r="BA27" s="153">
        <v>52.6</v>
      </c>
      <c r="BB27" s="151">
        <v>70.900000000000006</v>
      </c>
      <c r="BC27" s="152">
        <v>72.5</v>
      </c>
      <c r="BD27" s="152">
        <v>71.7</v>
      </c>
      <c r="BE27" s="155">
        <v>6.1993029150823817</v>
      </c>
      <c r="BF27" s="154">
        <v>-1.9718496038962252</v>
      </c>
      <c r="BG27" s="154">
        <v>-2.0664343050274612</v>
      </c>
      <c r="BH27" s="155">
        <v>4.5478847047884701</v>
      </c>
      <c r="BI27" s="154">
        <v>-1.0186409181546416</v>
      </c>
      <c r="BJ27" s="156">
        <v>-1.4490501611119129</v>
      </c>
      <c r="BK27" s="143">
        <v>180</v>
      </c>
      <c r="BL27" s="143">
        <v>180</v>
      </c>
      <c r="BM27" s="143">
        <v>172</v>
      </c>
      <c r="BN27" s="142">
        <v>28444</v>
      </c>
      <c r="BO27" s="143">
        <v>23355</v>
      </c>
      <c r="BP27" s="144">
        <v>31228</v>
      </c>
      <c r="BQ27" s="157">
        <v>226.15676860509799</v>
      </c>
      <c r="BR27" s="157">
        <v>-50.756194058381112</v>
      </c>
      <c r="BS27" s="157">
        <v>-0.57350499798491228</v>
      </c>
      <c r="BT27" s="158">
        <v>1804.8616330181446</v>
      </c>
      <c r="BU27" s="157">
        <v>141.74670269719877</v>
      </c>
      <c r="BV27" s="159">
        <v>451.60695885509813</v>
      </c>
      <c r="BW27" s="154">
        <v>7.9805775619729111</v>
      </c>
      <c r="BX27" s="154">
        <v>1.9746653998107488</v>
      </c>
      <c r="BY27" s="154">
        <v>2.0120112445693845</v>
      </c>
      <c r="BZ27" s="148">
        <v>0.49878609762330689</v>
      </c>
      <c r="CA27" s="149">
        <v>6.5848502493930983E-2</v>
      </c>
      <c r="CB27" s="160">
        <v>2.3511372348581638E-2</v>
      </c>
    </row>
    <row r="28" spans="1:80" x14ac:dyDescent="0.25">
      <c r="A28" s="121" t="s">
        <v>57</v>
      </c>
      <c r="B28" s="142">
        <v>8423.6929999999993</v>
      </c>
      <c r="C28" s="143">
        <v>5186.317</v>
      </c>
      <c r="D28" s="144">
        <v>6979.6750000000002</v>
      </c>
      <c r="E28" s="142">
        <v>8142.0060000000003</v>
      </c>
      <c r="F28" s="143">
        <v>5098.0320000000002</v>
      </c>
      <c r="G28" s="144">
        <v>6790.5029999999997</v>
      </c>
      <c r="H28" s="145">
        <v>1.0278583191848969</v>
      </c>
      <c r="I28" s="146">
        <v>-6.7384374374881428E-3</v>
      </c>
      <c r="J28" s="147">
        <v>1.0540852366328402E-2</v>
      </c>
      <c r="K28" s="142">
        <v>6092.6530000000002</v>
      </c>
      <c r="L28" s="143">
        <v>3624.7840000000001</v>
      </c>
      <c r="M28" s="143">
        <v>4843.4660000000003</v>
      </c>
      <c r="N28" s="148">
        <v>0.71327057804112604</v>
      </c>
      <c r="O28" s="149">
        <v>-3.5028182731096424E-2</v>
      </c>
      <c r="P28" s="150">
        <v>2.2542486026290165E-3</v>
      </c>
      <c r="Q28" s="142">
        <v>1032.546</v>
      </c>
      <c r="R28" s="143">
        <v>156.29300000000001</v>
      </c>
      <c r="S28" s="144">
        <v>225.65899999999999</v>
      </c>
      <c r="T28" s="148">
        <v>3.3231558840339223E-2</v>
      </c>
      <c r="U28" s="149">
        <v>-9.3585591626020051E-2</v>
      </c>
      <c r="V28" s="150">
        <v>2.5740423712389895E-3</v>
      </c>
      <c r="W28" s="142">
        <v>1016.807</v>
      </c>
      <c r="X28" s="143">
        <v>504.07600000000002</v>
      </c>
      <c r="Y28" s="144">
        <v>640.59799999999996</v>
      </c>
      <c r="Z28" s="148">
        <v>9.4337341431113428E-2</v>
      </c>
      <c r="AA28" s="149">
        <v>-3.0546747330304824E-2</v>
      </c>
      <c r="AB28" s="150">
        <v>-4.5392446711315232E-3</v>
      </c>
      <c r="AC28" s="142">
        <v>909.24400000000003</v>
      </c>
      <c r="AD28" s="143">
        <v>461.024</v>
      </c>
      <c r="AE28" s="143">
        <v>476.13099999999997</v>
      </c>
      <c r="AF28" s="143">
        <v>-433.11300000000006</v>
      </c>
      <c r="AG28" s="144">
        <v>15.106999999999971</v>
      </c>
      <c r="AH28" s="142">
        <v>141.28</v>
      </c>
      <c r="AI28" s="143">
        <v>0</v>
      </c>
      <c r="AJ28" s="143">
        <v>0</v>
      </c>
      <c r="AK28" s="143">
        <v>-141.28</v>
      </c>
      <c r="AL28" s="144">
        <v>0</v>
      </c>
      <c r="AM28" s="148">
        <v>6.8216786598229856E-2</v>
      </c>
      <c r="AN28" s="149">
        <v>-3.9722094840113173E-2</v>
      </c>
      <c r="AO28" s="150">
        <v>-2.0675581531215376E-2</v>
      </c>
      <c r="AP28" s="148">
        <v>0</v>
      </c>
      <c r="AQ28" s="149">
        <v>-1.6771741325330828E-2</v>
      </c>
      <c r="AR28" s="150">
        <v>0</v>
      </c>
      <c r="AS28" s="149">
        <v>0</v>
      </c>
      <c r="AT28" s="149">
        <v>-1.7351989178096897E-2</v>
      </c>
      <c r="AU28" s="149">
        <v>0</v>
      </c>
      <c r="AV28" s="142">
        <v>3692</v>
      </c>
      <c r="AW28" s="143">
        <v>2759</v>
      </c>
      <c r="AX28" s="144">
        <v>3766</v>
      </c>
      <c r="AY28" s="151">
        <v>37.75</v>
      </c>
      <c r="AZ28" s="152">
        <v>35.75</v>
      </c>
      <c r="BA28" s="153">
        <v>37.5</v>
      </c>
      <c r="BB28" s="151">
        <v>82.59</v>
      </c>
      <c r="BC28" s="152">
        <v>77.75</v>
      </c>
      <c r="BD28" s="152">
        <v>77.86</v>
      </c>
      <c r="BE28" s="155">
        <v>8.3688888888888879</v>
      </c>
      <c r="BF28" s="154">
        <v>0.21877851361294987</v>
      </c>
      <c r="BG28" s="154">
        <v>-0.20609168609168727</v>
      </c>
      <c r="BH28" s="155">
        <v>4.0307389331278367</v>
      </c>
      <c r="BI28" s="154">
        <v>0.30550989006370477</v>
      </c>
      <c r="BJ28" s="156">
        <v>8.7902205725193028E-2</v>
      </c>
      <c r="BK28" s="143">
        <v>110</v>
      </c>
      <c r="BL28" s="143">
        <v>110</v>
      </c>
      <c r="BM28" s="143">
        <v>110</v>
      </c>
      <c r="BN28" s="142">
        <v>16838</v>
      </c>
      <c r="BO28" s="143">
        <v>12290</v>
      </c>
      <c r="BP28" s="144">
        <v>16827</v>
      </c>
      <c r="BQ28" s="157">
        <v>403.54804778035299</v>
      </c>
      <c r="BR28" s="157">
        <v>-80.001423653308962</v>
      </c>
      <c r="BS28" s="157">
        <v>-11.263343594748733</v>
      </c>
      <c r="BT28" s="158">
        <v>1803.1075411577269</v>
      </c>
      <c r="BU28" s="157">
        <v>-402.20285970901182</v>
      </c>
      <c r="BV28" s="159">
        <v>-44.674988744411621</v>
      </c>
      <c r="BW28" s="154">
        <v>4.4681359532660645</v>
      </c>
      <c r="BX28" s="154">
        <v>-9.253576937748953E-2</v>
      </c>
      <c r="BY28" s="154">
        <v>1.3623448735437194E-2</v>
      </c>
      <c r="BZ28" s="148">
        <v>0.42025474525474527</v>
      </c>
      <c r="CA28" s="149">
        <v>8.7741026097193364E-4</v>
      </c>
      <c r="CB28" s="160">
        <v>1.0997335997335989E-2</v>
      </c>
    </row>
    <row r="29" spans="1:80" x14ac:dyDescent="0.25">
      <c r="A29" s="121" t="s">
        <v>58</v>
      </c>
      <c r="B29" s="142">
        <v>4417.4549999999999</v>
      </c>
      <c r="C29" s="143">
        <v>2782.8776899999998</v>
      </c>
      <c r="D29" s="144">
        <v>3863.335</v>
      </c>
      <c r="E29" s="142">
        <v>4398.62</v>
      </c>
      <c r="F29" s="143">
        <v>3127.2629999999999</v>
      </c>
      <c r="G29" s="144">
        <v>4153.6379999999999</v>
      </c>
      <c r="H29" s="145">
        <v>0.93010873841196562</v>
      </c>
      <c r="I29" s="146">
        <v>-7.4173286404908834E-2</v>
      </c>
      <c r="J29" s="147">
        <v>4.0232290540456295E-2</v>
      </c>
      <c r="K29" s="142">
        <v>2948.9110000000001</v>
      </c>
      <c r="L29" s="143">
        <v>2050.3539999999998</v>
      </c>
      <c r="M29" s="143">
        <v>2704.9810000000002</v>
      </c>
      <c r="N29" s="148">
        <v>0.65123176357689339</v>
      </c>
      <c r="O29" s="149">
        <v>-1.9185549125727008E-2</v>
      </c>
      <c r="P29" s="150">
        <v>-4.4067292521394741E-3</v>
      </c>
      <c r="Q29" s="142">
        <v>933.07799999999997</v>
      </c>
      <c r="R29" s="143">
        <v>435.24199999999996</v>
      </c>
      <c r="S29" s="144">
        <v>580.25</v>
      </c>
      <c r="T29" s="148">
        <v>0.13969681517744204</v>
      </c>
      <c r="U29" s="149">
        <v>-7.243289823267296E-2</v>
      </c>
      <c r="V29" s="150">
        <v>5.2016134308272011E-4</v>
      </c>
      <c r="W29" s="142">
        <v>516.63099999999997</v>
      </c>
      <c r="X29" s="143">
        <v>230.00900000000001</v>
      </c>
      <c r="Y29" s="144">
        <v>307.87299999999999</v>
      </c>
      <c r="Z29" s="148">
        <v>7.4121288374191491E-2</v>
      </c>
      <c r="AA29" s="149">
        <v>-4.3331685513073148E-2</v>
      </c>
      <c r="AB29" s="150">
        <v>5.7167006578569268E-4</v>
      </c>
      <c r="AC29" s="142">
        <v>112.884</v>
      </c>
      <c r="AD29" s="143">
        <v>84.798000000000002</v>
      </c>
      <c r="AE29" s="143">
        <v>102.393</v>
      </c>
      <c r="AF29" s="143">
        <v>-10.491</v>
      </c>
      <c r="AG29" s="144">
        <v>17.594999999999999</v>
      </c>
      <c r="AH29" s="142">
        <v>0</v>
      </c>
      <c r="AI29" s="143">
        <v>0</v>
      </c>
      <c r="AJ29" s="143">
        <v>0</v>
      </c>
      <c r="AK29" s="143">
        <v>0</v>
      </c>
      <c r="AL29" s="144">
        <v>0</v>
      </c>
      <c r="AM29" s="148">
        <v>2.6503784942284322E-2</v>
      </c>
      <c r="AN29" s="149">
        <v>9.4970459511609789E-4</v>
      </c>
      <c r="AO29" s="150">
        <v>-3.9675506484652678E-3</v>
      </c>
      <c r="AP29" s="148">
        <v>0</v>
      </c>
      <c r="AQ29" s="149">
        <v>0</v>
      </c>
      <c r="AR29" s="150">
        <v>0</v>
      </c>
      <c r="AS29" s="149">
        <v>0</v>
      </c>
      <c r="AT29" s="149">
        <v>0</v>
      </c>
      <c r="AU29" s="149">
        <v>0</v>
      </c>
      <c r="AV29" s="142">
        <v>2547</v>
      </c>
      <c r="AW29" s="143">
        <v>1640</v>
      </c>
      <c r="AX29" s="144">
        <v>2250</v>
      </c>
      <c r="AY29" s="151">
        <v>29</v>
      </c>
      <c r="AZ29" s="152">
        <v>29</v>
      </c>
      <c r="BA29" s="153">
        <v>29</v>
      </c>
      <c r="BB29" s="151">
        <v>40.950000000000003</v>
      </c>
      <c r="BC29" s="152">
        <v>40.950000000000003</v>
      </c>
      <c r="BD29" s="152">
        <v>41</v>
      </c>
      <c r="BE29" s="155">
        <v>6.4655172413793105</v>
      </c>
      <c r="BF29" s="154">
        <v>-0.85344827586206939</v>
      </c>
      <c r="BG29" s="154">
        <v>0.18199233716475138</v>
      </c>
      <c r="BH29" s="155">
        <v>4.5731707317073171</v>
      </c>
      <c r="BI29" s="154">
        <v>-0.60997945144286536</v>
      </c>
      <c r="BJ29" s="156">
        <v>0.12329961516953425</v>
      </c>
      <c r="BK29" s="143">
        <v>80</v>
      </c>
      <c r="BL29" s="143">
        <v>80</v>
      </c>
      <c r="BM29" s="143">
        <v>80</v>
      </c>
      <c r="BN29" s="142">
        <v>14720</v>
      </c>
      <c r="BO29" s="143">
        <v>8662</v>
      </c>
      <c r="BP29" s="144">
        <v>12236</v>
      </c>
      <c r="BQ29" s="157">
        <v>339.46044458973523</v>
      </c>
      <c r="BR29" s="157">
        <v>40.641151111474358</v>
      </c>
      <c r="BS29" s="157">
        <v>-21.571995955173577</v>
      </c>
      <c r="BT29" s="158">
        <v>1846.0613333333333</v>
      </c>
      <c r="BU29" s="157">
        <v>119.08057165292507</v>
      </c>
      <c r="BV29" s="159">
        <v>-60.806349593495952</v>
      </c>
      <c r="BW29" s="154">
        <v>5.4382222222222225</v>
      </c>
      <c r="BX29" s="154">
        <v>-0.34112603062426317</v>
      </c>
      <c r="BY29" s="154">
        <v>0.1565149051490522</v>
      </c>
      <c r="BZ29" s="148">
        <v>0.42019230769230764</v>
      </c>
      <c r="CA29" s="149">
        <v>-8.3917281348788286E-2</v>
      </c>
      <c r="CB29" s="160">
        <v>2.3580586080585997E-2</v>
      </c>
    </row>
    <row r="30" spans="1:80" x14ac:dyDescent="0.25">
      <c r="A30" s="121" t="s">
        <v>59</v>
      </c>
      <c r="B30" s="142">
        <v>4633.5540000000001</v>
      </c>
      <c r="C30" s="143">
        <v>2284.9090000000001</v>
      </c>
      <c r="D30" s="144">
        <v>2983.723</v>
      </c>
      <c r="E30" s="142">
        <v>4414.7030000000004</v>
      </c>
      <c r="F30" s="143">
        <v>2396.9499999999998</v>
      </c>
      <c r="G30" s="144">
        <v>3384.2750000000001</v>
      </c>
      <c r="H30" s="145">
        <v>0.8816431879797002</v>
      </c>
      <c r="I30" s="146">
        <v>-0.16793002226796538</v>
      </c>
      <c r="J30" s="147">
        <v>-7.1613659263671692E-2</v>
      </c>
      <c r="K30" s="142">
        <v>3091.0120000000002</v>
      </c>
      <c r="L30" s="143">
        <v>1273.692</v>
      </c>
      <c r="M30" s="143">
        <v>2587.2240000000002</v>
      </c>
      <c r="N30" s="148">
        <v>0.76448397367235232</v>
      </c>
      <c r="O30" s="149">
        <v>6.4320904944965673E-2</v>
      </c>
      <c r="P30" s="150">
        <v>0.23310367787978259</v>
      </c>
      <c r="Q30" s="142">
        <v>950.59100000000001</v>
      </c>
      <c r="R30" s="143">
        <v>678.6930000000001</v>
      </c>
      <c r="S30" s="144">
        <v>109.098</v>
      </c>
      <c r="T30" s="148">
        <v>3.2236741990529727E-2</v>
      </c>
      <c r="U30" s="149">
        <v>-0.18308714276457155</v>
      </c>
      <c r="V30" s="150">
        <v>-0.25091184266914202</v>
      </c>
      <c r="W30" s="142">
        <v>373.1</v>
      </c>
      <c r="X30" s="143">
        <v>139.58557999999999</v>
      </c>
      <c r="Y30" s="144">
        <v>151.72499999999999</v>
      </c>
      <c r="Z30" s="148">
        <v>4.4832349616978524E-2</v>
      </c>
      <c r="AA30" s="149">
        <v>-3.9680696900533517E-2</v>
      </c>
      <c r="AB30" s="150">
        <v>-1.3402315269648232E-2</v>
      </c>
      <c r="AC30" s="142">
        <v>221.309</v>
      </c>
      <c r="AD30" s="143">
        <v>368.22899999999998</v>
      </c>
      <c r="AE30" s="143">
        <v>445.84800000000001</v>
      </c>
      <c r="AF30" s="143">
        <v>224.53900000000002</v>
      </c>
      <c r="AG30" s="144">
        <v>77.619000000000028</v>
      </c>
      <c r="AH30" s="142">
        <v>0</v>
      </c>
      <c r="AI30" s="143">
        <v>0</v>
      </c>
      <c r="AJ30" s="143">
        <v>0</v>
      </c>
      <c r="AK30" s="143">
        <v>0</v>
      </c>
      <c r="AL30" s="144">
        <v>0</v>
      </c>
      <c r="AM30" s="148">
        <v>0.14942673968059367</v>
      </c>
      <c r="AN30" s="149">
        <v>0.10166448202696537</v>
      </c>
      <c r="AO30" s="150">
        <v>-1.1730225432677793E-2</v>
      </c>
      <c r="AP30" s="148">
        <v>0</v>
      </c>
      <c r="AQ30" s="149">
        <v>0</v>
      </c>
      <c r="AR30" s="150">
        <v>0</v>
      </c>
      <c r="AS30" s="149">
        <v>0</v>
      </c>
      <c r="AT30" s="149">
        <v>0</v>
      </c>
      <c r="AU30" s="149">
        <v>0</v>
      </c>
      <c r="AV30" s="142">
        <v>2067</v>
      </c>
      <c r="AW30" s="143">
        <v>1401</v>
      </c>
      <c r="AX30" s="144">
        <v>1809</v>
      </c>
      <c r="AY30" s="151">
        <v>16</v>
      </c>
      <c r="AZ30" s="152">
        <v>20</v>
      </c>
      <c r="BA30" s="153">
        <v>20</v>
      </c>
      <c r="BB30" s="151">
        <v>33</v>
      </c>
      <c r="BC30" s="152">
        <v>35</v>
      </c>
      <c r="BD30" s="152">
        <v>29</v>
      </c>
      <c r="BE30" s="155">
        <v>7.5375000000000005</v>
      </c>
      <c r="BF30" s="154">
        <v>-3.2281249999999995</v>
      </c>
      <c r="BG30" s="154">
        <v>-0.24583333333333268</v>
      </c>
      <c r="BH30" s="155">
        <v>5.1982758620689653</v>
      </c>
      <c r="BI30" s="154">
        <v>-2.1421107628004421E-2</v>
      </c>
      <c r="BJ30" s="156">
        <v>0.7506568144499175</v>
      </c>
      <c r="BK30" s="143">
        <v>108</v>
      </c>
      <c r="BL30" s="143">
        <v>108</v>
      </c>
      <c r="BM30" s="143">
        <v>108</v>
      </c>
      <c r="BN30" s="142">
        <v>14550</v>
      </c>
      <c r="BO30" s="143">
        <v>7995</v>
      </c>
      <c r="BP30" s="144">
        <v>10127</v>
      </c>
      <c r="BQ30" s="157">
        <v>334.1833711859386</v>
      </c>
      <c r="BR30" s="157">
        <v>30.76735744023415</v>
      </c>
      <c r="BS30" s="157">
        <v>34.377242355419526</v>
      </c>
      <c r="BT30" s="158">
        <v>1870.7987838584854</v>
      </c>
      <c r="BU30" s="157">
        <v>-265.00334483043571</v>
      </c>
      <c r="BV30" s="159">
        <v>159.91370177425983</v>
      </c>
      <c r="BW30" s="154">
        <v>5.5981205085682699</v>
      </c>
      <c r="BX30" s="154">
        <v>-1.4410667192982034</v>
      </c>
      <c r="BY30" s="154">
        <v>-0.10851760706342173</v>
      </c>
      <c r="BZ30" s="148">
        <v>0.25760582010582012</v>
      </c>
      <c r="CA30" s="149">
        <v>-0.11149615858519968</v>
      </c>
      <c r="CB30" s="160">
        <v>-1.3558201058201047E-2</v>
      </c>
    </row>
    <row r="31" spans="1:80" x14ac:dyDescent="0.25">
      <c r="A31" s="121" t="s">
        <v>60</v>
      </c>
      <c r="B31" s="142">
        <v>2900.5680000000002</v>
      </c>
      <c r="C31" s="143">
        <v>1983.5630000000001</v>
      </c>
      <c r="D31" s="144">
        <v>2874.9140000000002</v>
      </c>
      <c r="E31" s="142">
        <v>2625.0889999999999</v>
      </c>
      <c r="F31" s="143">
        <v>1820.3620000000001</v>
      </c>
      <c r="G31" s="144">
        <v>2744.2460000000001</v>
      </c>
      <c r="H31" s="145">
        <v>1.0476152648122654</v>
      </c>
      <c r="I31" s="146">
        <v>-5.7325558146499089E-2</v>
      </c>
      <c r="J31" s="147">
        <v>-4.2037782219039421E-2</v>
      </c>
      <c r="K31" s="142">
        <v>2107.326</v>
      </c>
      <c r="L31" s="143">
        <v>1489.9760000000001</v>
      </c>
      <c r="M31" s="143">
        <v>2155.3319999999999</v>
      </c>
      <c r="N31" s="148">
        <v>0.78540043421763206</v>
      </c>
      <c r="O31" s="149">
        <v>-1.7363205415157568E-2</v>
      </c>
      <c r="P31" s="150">
        <v>-3.3104896040854981E-2</v>
      </c>
      <c r="Q31" s="142">
        <v>372.52700000000004</v>
      </c>
      <c r="R31" s="143">
        <v>30.984999999999999</v>
      </c>
      <c r="S31" s="144">
        <v>63.55</v>
      </c>
      <c r="T31" s="148">
        <v>2.3157544913976369E-2</v>
      </c>
      <c r="U31" s="149">
        <v>-0.11875269127230154</v>
      </c>
      <c r="V31" s="150">
        <v>6.1362052024244926E-3</v>
      </c>
      <c r="W31" s="142">
        <v>145.23599999999999</v>
      </c>
      <c r="X31" s="143">
        <v>84.466999999999999</v>
      </c>
      <c r="Y31" s="144">
        <v>108.443</v>
      </c>
      <c r="Z31" s="148">
        <v>3.9516501071696922E-2</v>
      </c>
      <c r="AA31" s="149">
        <v>-1.5809623109235608E-2</v>
      </c>
      <c r="AB31" s="150">
        <v>-6.884709237021891E-3</v>
      </c>
      <c r="AC31" s="142">
        <v>343.52800000000002</v>
      </c>
      <c r="AD31" s="143">
        <v>215.89599999999999</v>
      </c>
      <c r="AE31" s="143">
        <v>330.09899999999999</v>
      </c>
      <c r="AF31" s="143">
        <v>-13.42900000000003</v>
      </c>
      <c r="AG31" s="144">
        <v>114.203</v>
      </c>
      <c r="AH31" s="142">
        <v>0</v>
      </c>
      <c r="AI31" s="143">
        <v>0</v>
      </c>
      <c r="AJ31" s="143">
        <v>0</v>
      </c>
      <c r="AK31" s="143">
        <v>0</v>
      </c>
      <c r="AL31" s="144">
        <v>0</v>
      </c>
      <c r="AM31" s="148">
        <v>0.1148204781082147</v>
      </c>
      <c r="AN31" s="149">
        <v>-3.6142560541976149E-3</v>
      </c>
      <c r="AO31" s="150">
        <v>5.9779558389447263E-3</v>
      </c>
      <c r="AP31" s="148">
        <v>0</v>
      </c>
      <c r="AQ31" s="149">
        <v>0</v>
      </c>
      <c r="AR31" s="150">
        <v>0</v>
      </c>
      <c r="AS31" s="149">
        <v>0</v>
      </c>
      <c r="AT31" s="149">
        <v>0</v>
      </c>
      <c r="AU31" s="149">
        <v>0</v>
      </c>
      <c r="AV31" s="142">
        <v>1880</v>
      </c>
      <c r="AW31" s="143">
        <v>1410</v>
      </c>
      <c r="AX31" s="144">
        <v>1955</v>
      </c>
      <c r="AY31" s="151">
        <v>16</v>
      </c>
      <c r="AZ31" s="152">
        <v>16</v>
      </c>
      <c r="BA31" s="153">
        <v>16</v>
      </c>
      <c r="BB31" s="151">
        <v>26</v>
      </c>
      <c r="BC31" s="152">
        <v>30.5</v>
      </c>
      <c r="BD31" s="152">
        <v>30</v>
      </c>
      <c r="BE31" s="155">
        <v>10.182291666666666</v>
      </c>
      <c r="BF31" s="154">
        <v>0.390625</v>
      </c>
      <c r="BG31" s="154">
        <v>0.390625</v>
      </c>
      <c r="BH31" s="155">
        <v>5.4305555555555562</v>
      </c>
      <c r="BI31" s="154">
        <v>-0.5950854700854693</v>
      </c>
      <c r="BJ31" s="156">
        <v>0.29394353369763238</v>
      </c>
      <c r="BK31" s="143">
        <v>60</v>
      </c>
      <c r="BL31" s="143">
        <v>60</v>
      </c>
      <c r="BM31" s="143">
        <v>60</v>
      </c>
      <c r="BN31" s="142">
        <v>10915</v>
      </c>
      <c r="BO31" s="143">
        <v>7701</v>
      </c>
      <c r="BP31" s="144">
        <v>10561</v>
      </c>
      <c r="BQ31" s="157">
        <v>259.84717356310955</v>
      </c>
      <c r="BR31" s="157">
        <v>19.344287626325297</v>
      </c>
      <c r="BS31" s="157">
        <v>23.46722290735056</v>
      </c>
      <c r="BT31" s="158">
        <v>1403.7063938618926</v>
      </c>
      <c r="BU31" s="157">
        <v>7.3824576916797469</v>
      </c>
      <c r="BV31" s="159">
        <v>112.66951442926847</v>
      </c>
      <c r="BW31" s="154">
        <v>5.4020460358056264</v>
      </c>
      <c r="BX31" s="154">
        <v>-0.40380502802416096</v>
      </c>
      <c r="BY31" s="154">
        <v>-5.9656091853947935E-2</v>
      </c>
      <c r="BZ31" s="148">
        <v>0.48356227106227112</v>
      </c>
      <c r="CA31" s="149">
        <v>-1.4839555421747141E-2</v>
      </c>
      <c r="CB31" s="160">
        <v>1.3415750915750979E-2</v>
      </c>
    </row>
    <row r="32" spans="1:80" x14ac:dyDescent="0.25">
      <c r="A32" s="121" t="s">
        <v>61</v>
      </c>
      <c r="B32" s="142">
        <v>13656.550999999999</v>
      </c>
      <c r="C32" s="143">
        <v>8630.84</v>
      </c>
      <c r="D32" s="144">
        <v>11590.915999999999</v>
      </c>
      <c r="E32" s="142">
        <v>13626.455</v>
      </c>
      <c r="F32" s="143">
        <v>8369.4560000000001</v>
      </c>
      <c r="G32" s="144">
        <v>11581.055</v>
      </c>
      <c r="H32" s="145">
        <v>1.0008514768300469</v>
      </c>
      <c r="I32" s="146">
        <v>-1.357168044940682E-3</v>
      </c>
      <c r="J32" s="147">
        <v>-3.0379226814251981E-2</v>
      </c>
      <c r="K32" s="142">
        <v>8814.5660000000007</v>
      </c>
      <c r="L32" s="143">
        <v>5349.6970000000001</v>
      </c>
      <c r="M32" s="143">
        <v>7462.7070000000003</v>
      </c>
      <c r="N32" s="148">
        <v>0.6443892201530862</v>
      </c>
      <c r="O32" s="149">
        <v>-2.4823249406304981E-3</v>
      </c>
      <c r="P32" s="150">
        <v>5.1963024771942701E-3</v>
      </c>
      <c r="Q32" s="142">
        <v>2456.7550000000001</v>
      </c>
      <c r="R32" s="143">
        <v>308.18</v>
      </c>
      <c r="S32" s="144">
        <v>604.70100000000002</v>
      </c>
      <c r="T32" s="148">
        <v>5.2214673015541328E-2</v>
      </c>
      <c r="U32" s="149">
        <v>-0.12807836725061741</v>
      </c>
      <c r="V32" s="150">
        <v>1.539268601901491E-2</v>
      </c>
      <c r="W32" s="142">
        <v>2355.134</v>
      </c>
      <c r="X32" s="143">
        <v>1042.789</v>
      </c>
      <c r="Y32" s="144">
        <v>1261.3530000000001</v>
      </c>
      <c r="Z32" s="148">
        <v>0.10891520677520312</v>
      </c>
      <c r="AA32" s="149">
        <v>-6.3920207864921544E-2</v>
      </c>
      <c r="AB32" s="150">
        <v>-1.5679390531957577E-2</v>
      </c>
      <c r="AC32" s="142">
        <v>2486.4540000000002</v>
      </c>
      <c r="AD32" s="143">
        <v>2108.7840000000001</v>
      </c>
      <c r="AE32" s="143">
        <v>2361.98</v>
      </c>
      <c r="AF32" s="143">
        <v>-124.47400000000016</v>
      </c>
      <c r="AG32" s="144">
        <v>253.19599999999991</v>
      </c>
      <c r="AH32" s="142">
        <v>0</v>
      </c>
      <c r="AI32" s="143">
        <v>0</v>
      </c>
      <c r="AJ32" s="143">
        <v>0</v>
      </c>
      <c r="AK32" s="143">
        <v>0</v>
      </c>
      <c r="AL32" s="144">
        <v>0</v>
      </c>
      <c r="AM32" s="148">
        <v>0.20377854519867111</v>
      </c>
      <c r="AN32" s="149">
        <v>2.1708123464808715E-2</v>
      </c>
      <c r="AO32" s="150">
        <v>-4.0552713404199525E-2</v>
      </c>
      <c r="AP32" s="148">
        <v>0</v>
      </c>
      <c r="AQ32" s="149">
        <v>0</v>
      </c>
      <c r="AR32" s="150">
        <v>0</v>
      </c>
      <c r="AS32" s="149">
        <v>0</v>
      </c>
      <c r="AT32" s="149">
        <v>0</v>
      </c>
      <c r="AU32" s="149">
        <v>0</v>
      </c>
      <c r="AV32" s="142">
        <v>7001</v>
      </c>
      <c r="AW32" s="143">
        <v>5063</v>
      </c>
      <c r="AX32" s="144">
        <v>6665</v>
      </c>
      <c r="AY32" s="151">
        <v>49</v>
      </c>
      <c r="AZ32" s="152">
        <v>44</v>
      </c>
      <c r="BA32" s="153">
        <v>44</v>
      </c>
      <c r="BB32" s="151">
        <v>127</v>
      </c>
      <c r="BC32" s="152">
        <v>131</v>
      </c>
      <c r="BD32" s="152">
        <v>120</v>
      </c>
      <c r="BE32" s="155">
        <v>12.623106060606061</v>
      </c>
      <c r="BF32" s="154">
        <v>0.716643475572047</v>
      </c>
      <c r="BG32" s="154">
        <v>-0.16224747474747403</v>
      </c>
      <c r="BH32" s="155">
        <v>4.6284722222222223</v>
      </c>
      <c r="BI32" s="154">
        <v>3.4640201224847011E-2</v>
      </c>
      <c r="BJ32" s="156">
        <v>0.33415500424088229</v>
      </c>
      <c r="BK32" s="143">
        <v>267</v>
      </c>
      <c r="BL32" s="143">
        <v>268</v>
      </c>
      <c r="BM32" s="143">
        <v>268</v>
      </c>
      <c r="BN32" s="142">
        <v>51680</v>
      </c>
      <c r="BO32" s="143">
        <v>35160</v>
      </c>
      <c r="BP32" s="144">
        <v>46923</v>
      </c>
      <c r="BQ32" s="157">
        <v>246.80977345864503</v>
      </c>
      <c r="BR32" s="157">
        <v>-16.860021432995865</v>
      </c>
      <c r="BS32" s="157">
        <v>8.7706380775301227</v>
      </c>
      <c r="BT32" s="158">
        <v>1737.5926481620404</v>
      </c>
      <c r="BU32" s="157">
        <v>-208.76572921262027</v>
      </c>
      <c r="BV32" s="159">
        <v>84.530037061902249</v>
      </c>
      <c r="BW32" s="154">
        <v>7.0402100525131281</v>
      </c>
      <c r="BX32" s="154">
        <v>-0.34159254711549636</v>
      </c>
      <c r="BY32" s="154">
        <v>9.5710743802877474E-2</v>
      </c>
      <c r="BZ32" s="148">
        <v>0.48100500246022632</v>
      </c>
      <c r="CA32" s="149">
        <v>-4.9291031606779001E-2</v>
      </c>
      <c r="CB32" s="160">
        <v>4.4079055273082979E-4</v>
      </c>
    </row>
    <row r="33" spans="1:80" x14ac:dyDescent="0.25">
      <c r="A33" s="121" t="s">
        <v>62</v>
      </c>
      <c r="B33" s="142">
        <v>9381.902</v>
      </c>
      <c r="C33" s="143">
        <v>5190.6139999999996</v>
      </c>
      <c r="D33" s="144">
        <v>7028.991</v>
      </c>
      <c r="E33" s="142">
        <v>9425.2829999999994</v>
      </c>
      <c r="F33" s="143">
        <v>5758.27</v>
      </c>
      <c r="G33" s="144">
        <v>7936.3909999999996</v>
      </c>
      <c r="H33" s="145">
        <v>0.88566591540159756</v>
      </c>
      <c r="I33" s="146">
        <v>-0.10973146417841084</v>
      </c>
      <c r="J33" s="147">
        <v>-1.5753087180775172E-2</v>
      </c>
      <c r="K33" s="142">
        <v>5626.991</v>
      </c>
      <c r="L33" s="143">
        <v>3920.2159999999999</v>
      </c>
      <c r="M33" s="143">
        <v>5257.8720000000003</v>
      </c>
      <c r="N33" s="148">
        <v>0.66250163329906508</v>
      </c>
      <c r="O33" s="149">
        <v>6.5491336632110819E-2</v>
      </c>
      <c r="P33" s="150">
        <v>-1.8295897903882974E-2</v>
      </c>
      <c r="Q33" s="142">
        <v>2329.1320000000001</v>
      </c>
      <c r="R33" s="143">
        <v>758.31499999999994</v>
      </c>
      <c r="S33" s="144">
        <v>670.50900000000001</v>
      </c>
      <c r="T33" s="148">
        <v>8.4485378807571357E-2</v>
      </c>
      <c r="U33" s="149">
        <v>-0.16262995979817663</v>
      </c>
      <c r="V33" s="150">
        <v>-4.7206084079719421E-2</v>
      </c>
      <c r="W33" s="142">
        <v>1469.1599999999999</v>
      </c>
      <c r="X33" s="143">
        <v>591.52300000000002</v>
      </c>
      <c r="Y33" s="144">
        <v>1308.174</v>
      </c>
      <c r="Z33" s="148">
        <v>0.1648323526398838</v>
      </c>
      <c r="AA33" s="149">
        <v>8.9579879125859518E-3</v>
      </c>
      <c r="AB33" s="150">
        <v>6.2106533947811363E-2</v>
      </c>
      <c r="AC33" s="142">
        <v>1792.867</v>
      </c>
      <c r="AD33" s="143">
        <v>1938.768</v>
      </c>
      <c r="AE33" s="143">
        <v>2246.6970000000001</v>
      </c>
      <c r="AF33" s="143">
        <v>453.83000000000015</v>
      </c>
      <c r="AG33" s="144">
        <v>307.92900000000009</v>
      </c>
      <c r="AH33" s="142">
        <v>385.47899999999998</v>
      </c>
      <c r="AI33" s="143">
        <v>445.54700000000003</v>
      </c>
      <c r="AJ33" s="143">
        <v>530.87900000000002</v>
      </c>
      <c r="AK33" s="143">
        <v>145.40000000000003</v>
      </c>
      <c r="AL33" s="144">
        <v>85.331999999999994</v>
      </c>
      <c r="AM33" s="148">
        <v>0.31963293166828638</v>
      </c>
      <c r="AN33" s="149">
        <v>0.1285344742339623</v>
      </c>
      <c r="AO33" s="150">
        <v>-5.3881261450292706E-2</v>
      </c>
      <c r="AP33" s="148">
        <v>7.5527056443805377E-2</v>
      </c>
      <c r="AQ33" s="149">
        <v>3.443954561710947E-2</v>
      </c>
      <c r="AR33" s="150">
        <v>-1.0309994818338192E-2</v>
      </c>
      <c r="AS33" s="149">
        <v>6.6891739582891019E-2</v>
      </c>
      <c r="AT33" s="149">
        <v>2.5993338972532684E-2</v>
      </c>
      <c r="AU33" s="149">
        <v>-1.0483409550442427E-2</v>
      </c>
      <c r="AV33" s="142">
        <v>1399</v>
      </c>
      <c r="AW33" s="143">
        <v>3320</v>
      </c>
      <c r="AX33" s="144">
        <v>4415</v>
      </c>
      <c r="AY33" s="151">
        <v>48</v>
      </c>
      <c r="AZ33" s="152">
        <v>47</v>
      </c>
      <c r="BA33" s="153">
        <v>47</v>
      </c>
      <c r="BB33" s="151">
        <v>67</v>
      </c>
      <c r="BC33" s="152">
        <v>63</v>
      </c>
      <c r="BD33" s="152">
        <v>54</v>
      </c>
      <c r="BE33" s="155">
        <v>7.8280141843971629</v>
      </c>
      <c r="BF33" s="154">
        <v>5.3991947399527191</v>
      </c>
      <c r="BG33" s="154">
        <v>-2.0685579196218384E-2</v>
      </c>
      <c r="BH33" s="155">
        <v>6.8132716049382713</v>
      </c>
      <c r="BI33" s="154">
        <v>5.0732218536944904</v>
      </c>
      <c r="BJ33" s="156">
        <v>0.95789241622574917</v>
      </c>
      <c r="BK33" s="143">
        <v>150</v>
      </c>
      <c r="BL33" s="143">
        <v>82</v>
      </c>
      <c r="BM33" s="143">
        <v>83</v>
      </c>
      <c r="BN33" s="142">
        <v>5654</v>
      </c>
      <c r="BO33" s="143">
        <v>14873</v>
      </c>
      <c r="BP33" s="144">
        <v>18987</v>
      </c>
      <c r="BQ33" s="157">
        <v>417.99078316743032</v>
      </c>
      <c r="BR33" s="157">
        <v>-1249.0207131183852</v>
      </c>
      <c r="BS33" s="157">
        <v>30.828139450628044</v>
      </c>
      <c r="BT33" s="158">
        <v>1797.5970554926387</v>
      </c>
      <c r="BU33" s="157">
        <v>-4939.5601996896339</v>
      </c>
      <c r="BV33" s="159">
        <v>63.178380793843417</v>
      </c>
      <c r="BW33" s="154">
        <v>4.3005662514156286</v>
      </c>
      <c r="BX33" s="154">
        <v>0.25910806699818778</v>
      </c>
      <c r="BY33" s="154">
        <v>-0.17925302569280532</v>
      </c>
      <c r="BZ33" s="148">
        <v>0.62845889050708326</v>
      </c>
      <c r="CA33" s="149">
        <v>0.52518948411438915</v>
      </c>
      <c r="CB33" s="160">
        <v>-3.5929566564300686E-2</v>
      </c>
    </row>
    <row r="34" spans="1:80" x14ac:dyDescent="0.25">
      <c r="A34" s="141" t="s">
        <v>63</v>
      </c>
      <c r="B34" s="122">
        <v>3699.8290000000002</v>
      </c>
      <c r="C34" s="123">
        <v>2641.9679999999998</v>
      </c>
      <c r="D34" s="124">
        <v>3573.4569999999999</v>
      </c>
      <c r="E34" s="122">
        <v>3655.3220000000001</v>
      </c>
      <c r="F34" s="123">
        <v>2532.5790000000002</v>
      </c>
      <c r="G34" s="124">
        <v>3497.8690000000001</v>
      </c>
      <c r="H34" s="125">
        <v>1.0216097286662249</v>
      </c>
      <c r="I34" s="126">
        <v>9.4337835648083956E-3</v>
      </c>
      <c r="J34" s="127">
        <v>-2.1583000958398824E-2</v>
      </c>
      <c r="K34" s="122">
        <v>2821.1909999999998</v>
      </c>
      <c r="L34" s="123">
        <v>1833.4490000000001</v>
      </c>
      <c r="M34" s="123">
        <v>2576.7939999999999</v>
      </c>
      <c r="N34" s="128">
        <v>0.73667538721432957</v>
      </c>
      <c r="O34" s="129">
        <v>-3.5128300668707757E-2</v>
      </c>
      <c r="P34" s="130">
        <v>1.2729954515092956E-2</v>
      </c>
      <c r="Q34" s="122">
        <v>731.77599999999995</v>
      </c>
      <c r="R34" s="123">
        <v>81.746000000000009</v>
      </c>
      <c r="S34" s="124">
        <v>107.389</v>
      </c>
      <c r="T34" s="128">
        <v>3.0701264112521078E-2</v>
      </c>
      <c r="U34" s="129">
        <v>-0.16949341093936215</v>
      </c>
      <c r="V34" s="130">
        <v>-1.5765049126504997E-3</v>
      </c>
      <c r="W34" s="122">
        <v>102.355</v>
      </c>
      <c r="X34" s="123">
        <v>73.224000000000004</v>
      </c>
      <c r="Y34" s="124">
        <v>97.632000000000005</v>
      </c>
      <c r="Z34" s="128">
        <v>2.7911851472996844E-2</v>
      </c>
      <c r="AA34" s="129">
        <v>-8.9785592082509968E-5</v>
      </c>
      <c r="AB34" s="130">
        <v>-1.0009682258161033E-3</v>
      </c>
      <c r="AC34" s="122">
        <v>1670.13975</v>
      </c>
      <c r="AD34" s="123">
        <v>1489.8219999999999</v>
      </c>
      <c r="AE34" s="123">
        <v>1548.63</v>
      </c>
      <c r="AF34" s="123">
        <v>-121.50974999999994</v>
      </c>
      <c r="AG34" s="124">
        <v>58.80800000000022</v>
      </c>
      <c r="AH34" s="122">
        <v>226.214</v>
      </c>
      <c r="AI34" s="123">
        <v>0</v>
      </c>
      <c r="AJ34" s="123">
        <v>0</v>
      </c>
      <c r="AK34" s="123">
        <v>-226.214</v>
      </c>
      <c r="AL34" s="124">
        <v>0</v>
      </c>
      <c r="AM34" s="128">
        <v>0.43337026302541215</v>
      </c>
      <c r="AN34" s="129">
        <v>-1.8039721057636016E-2</v>
      </c>
      <c r="AO34" s="130">
        <v>-0.13053588572430774</v>
      </c>
      <c r="AP34" s="128">
        <v>0</v>
      </c>
      <c r="AQ34" s="129">
        <v>-6.1141744659009914E-2</v>
      </c>
      <c r="AR34" s="130">
        <v>0</v>
      </c>
      <c r="AS34" s="129">
        <v>0</v>
      </c>
      <c r="AT34" s="129">
        <v>-6.1886203185382842E-2</v>
      </c>
      <c r="AU34" s="129">
        <v>0</v>
      </c>
      <c r="AV34" s="122">
        <v>2544</v>
      </c>
      <c r="AW34" s="123">
        <v>1862</v>
      </c>
      <c r="AX34" s="124">
        <v>2378</v>
      </c>
      <c r="AY34" s="131">
        <v>27</v>
      </c>
      <c r="AZ34" s="132">
        <v>27</v>
      </c>
      <c r="BA34" s="133">
        <v>27</v>
      </c>
      <c r="BB34" s="131">
        <v>51</v>
      </c>
      <c r="BC34" s="132">
        <v>49</v>
      </c>
      <c r="BD34" s="132">
        <v>49</v>
      </c>
      <c r="BE34" s="135">
        <v>7.3395061728395063</v>
      </c>
      <c r="BF34" s="134">
        <v>-0.51234567901234573</v>
      </c>
      <c r="BG34" s="134">
        <v>-0.32304526748971174</v>
      </c>
      <c r="BH34" s="135">
        <v>4.0442176870748296</v>
      </c>
      <c r="BI34" s="134">
        <v>-0.1126450580232099</v>
      </c>
      <c r="BJ34" s="136">
        <v>-0.17800453514739267</v>
      </c>
      <c r="BK34" s="123">
        <v>93</v>
      </c>
      <c r="BL34" s="123">
        <v>93</v>
      </c>
      <c r="BM34" s="123">
        <v>93</v>
      </c>
      <c r="BN34" s="122">
        <v>20782</v>
      </c>
      <c r="BO34" s="123">
        <v>14587</v>
      </c>
      <c r="BP34" s="124">
        <v>19471</v>
      </c>
      <c r="BQ34" s="137">
        <v>179.64506188690874</v>
      </c>
      <c r="BR34" s="137">
        <v>3.7562157700768637</v>
      </c>
      <c r="BS34" s="137">
        <v>6.0261546407306241</v>
      </c>
      <c r="BT34" s="138">
        <v>1470.9289318755257</v>
      </c>
      <c r="BU34" s="137">
        <v>34.088523070494148</v>
      </c>
      <c r="BV34" s="139">
        <v>110.78983413116475</v>
      </c>
      <c r="BW34" s="134">
        <v>8.1879730866274176</v>
      </c>
      <c r="BX34" s="134">
        <v>1.8947929394713015E-2</v>
      </c>
      <c r="BY34" s="134">
        <v>0.35392367739003827</v>
      </c>
      <c r="BZ34" s="128">
        <v>0.57518019614793814</v>
      </c>
      <c r="CA34" s="129">
        <v>-3.7045463006576518E-2</v>
      </c>
      <c r="CB34" s="140">
        <v>6.4004096262171295E-4</v>
      </c>
    </row>
    <row r="35" spans="1:80" x14ac:dyDescent="0.25">
      <c r="A35" s="121" t="s">
        <v>64</v>
      </c>
      <c r="B35" s="142">
        <v>1105.5319999999999</v>
      </c>
      <c r="C35" s="143">
        <v>695.64099999999996</v>
      </c>
      <c r="D35" s="144">
        <v>1382.271</v>
      </c>
      <c r="E35" s="142">
        <v>966.01300000000003</v>
      </c>
      <c r="F35" s="143">
        <v>669.42200000000003</v>
      </c>
      <c r="G35" s="144">
        <v>1049.7239999999999</v>
      </c>
      <c r="H35" s="145">
        <v>1.3167947003212273</v>
      </c>
      <c r="I35" s="146">
        <v>0.17236703733946634</v>
      </c>
      <c r="J35" s="147">
        <v>0.27762807597963124</v>
      </c>
      <c r="K35" s="142">
        <v>765.84199999999998</v>
      </c>
      <c r="L35" s="143">
        <v>474.38099999999997</v>
      </c>
      <c r="M35" s="143">
        <v>633.11699999999996</v>
      </c>
      <c r="N35" s="148">
        <v>0.60312710769688027</v>
      </c>
      <c r="O35" s="149">
        <v>-0.18965932478384195</v>
      </c>
      <c r="P35" s="150">
        <v>-0.10551557210748819</v>
      </c>
      <c r="Q35" s="142">
        <v>170.429</v>
      </c>
      <c r="R35" s="143">
        <v>95.927999999999997</v>
      </c>
      <c r="S35" s="144">
        <v>251.95599999999999</v>
      </c>
      <c r="T35" s="148">
        <v>0.24002118652140944</v>
      </c>
      <c r="U35" s="149">
        <v>6.3596024541187651E-2</v>
      </c>
      <c r="V35" s="150">
        <v>9.6721444355780006E-2</v>
      </c>
      <c r="W35" s="142">
        <v>29.742000000000001</v>
      </c>
      <c r="X35" s="143">
        <v>20.118000000000002</v>
      </c>
      <c r="Y35" s="144">
        <v>24.687000000000001</v>
      </c>
      <c r="Z35" s="148">
        <v>2.3517610343290238E-2</v>
      </c>
      <c r="AA35" s="149">
        <v>-7.2707951957656537E-3</v>
      </c>
      <c r="AB35" s="150">
        <v>-6.5351814681530694E-3</v>
      </c>
      <c r="AC35" s="142">
        <v>554.29700000000003</v>
      </c>
      <c r="AD35" s="143">
        <v>488.41699999999997</v>
      </c>
      <c r="AE35" s="143">
        <v>483.52800000000002</v>
      </c>
      <c r="AF35" s="143">
        <v>-70.769000000000005</v>
      </c>
      <c r="AG35" s="144">
        <v>-4.8889999999999532</v>
      </c>
      <c r="AH35" s="142">
        <v>8.702</v>
      </c>
      <c r="AI35" s="143">
        <v>2.21</v>
      </c>
      <c r="AJ35" s="143">
        <v>2.21</v>
      </c>
      <c r="AK35" s="143">
        <v>-6.492</v>
      </c>
      <c r="AL35" s="144">
        <v>0</v>
      </c>
      <c r="AM35" s="148">
        <v>0.34980694813101049</v>
      </c>
      <c r="AN35" s="149">
        <v>-0.15157790549602163</v>
      </c>
      <c r="AO35" s="150">
        <v>-0.35230376702235161</v>
      </c>
      <c r="AP35" s="148">
        <v>1.5988181767540518E-3</v>
      </c>
      <c r="AQ35" s="149">
        <v>-6.2725053127514535E-3</v>
      </c>
      <c r="AR35" s="150">
        <v>-1.5781078526202949E-3</v>
      </c>
      <c r="AS35" s="149">
        <v>2.1053153019269829E-3</v>
      </c>
      <c r="AT35" s="149">
        <v>-6.9028450437412427E-3</v>
      </c>
      <c r="AU35" s="149">
        <v>-1.1960401958009074E-3</v>
      </c>
      <c r="AV35" s="142">
        <v>586</v>
      </c>
      <c r="AW35" s="143">
        <v>427</v>
      </c>
      <c r="AX35" s="144">
        <v>564</v>
      </c>
      <c r="AY35" s="151">
        <v>13</v>
      </c>
      <c r="AZ35" s="152">
        <v>14</v>
      </c>
      <c r="BA35" s="153">
        <v>14</v>
      </c>
      <c r="BB35" s="151">
        <v>12</v>
      </c>
      <c r="BC35" s="152">
        <v>14.5</v>
      </c>
      <c r="BD35" s="152">
        <v>14.5</v>
      </c>
      <c r="BE35" s="155">
        <v>3.3571428571428572</v>
      </c>
      <c r="BF35" s="154">
        <v>-0.39926739926739963</v>
      </c>
      <c r="BG35" s="154">
        <v>-3.1746031746031633E-2</v>
      </c>
      <c r="BH35" s="155">
        <v>3.2413793103448274</v>
      </c>
      <c r="BI35" s="154">
        <v>-0.82806513409961724</v>
      </c>
      <c r="BJ35" s="156">
        <v>-3.0651340996168841E-2</v>
      </c>
      <c r="BK35" s="143">
        <v>40</v>
      </c>
      <c r="BL35" s="143">
        <v>42</v>
      </c>
      <c r="BM35" s="143">
        <v>43</v>
      </c>
      <c r="BN35" s="142">
        <v>2865</v>
      </c>
      <c r="BO35" s="143">
        <v>2091</v>
      </c>
      <c r="BP35" s="144">
        <v>2900</v>
      </c>
      <c r="BQ35" s="157">
        <v>361.97379310344826</v>
      </c>
      <c r="BR35" s="157">
        <v>24.796480712523305</v>
      </c>
      <c r="BS35" s="157">
        <v>41.829364600339716</v>
      </c>
      <c r="BT35" s="158">
        <v>1861.2127659574469</v>
      </c>
      <c r="BU35" s="157">
        <v>212.72641783457993</v>
      </c>
      <c r="BV35" s="159">
        <v>293.47974488016348</v>
      </c>
      <c r="BW35" s="154">
        <v>5.1418439716312054</v>
      </c>
      <c r="BX35" s="154">
        <v>0.25276547333769006</v>
      </c>
      <c r="BY35" s="154">
        <v>0.24488846811832499</v>
      </c>
      <c r="BZ35" s="148">
        <v>0.18527983644262713</v>
      </c>
      <c r="CA35" s="149">
        <v>-1.0953040269701647E-2</v>
      </c>
      <c r="CB35" s="160">
        <v>2.9145826488019277E-3</v>
      </c>
    </row>
    <row r="36" spans="1:80" x14ac:dyDescent="0.25">
      <c r="A36" s="121" t="s">
        <v>65</v>
      </c>
      <c r="B36" s="142">
        <v>5255.53647</v>
      </c>
      <c r="C36" s="143">
        <v>3610.4393699999996</v>
      </c>
      <c r="D36" s="144">
        <v>5110.3444600000003</v>
      </c>
      <c r="E36" s="142">
        <v>5141.3149799999992</v>
      </c>
      <c r="F36" s="143">
        <v>3544.8056699999997</v>
      </c>
      <c r="G36" s="144">
        <v>5001.2494999999999</v>
      </c>
      <c r="H36" s="145">
        <v>1.0218135407961551</v>
      </c>
      <c r="I36" s="146">
        <v>-4.0285529012429322E-4</v>
      </c>
      <c r="J36" s="147">
        <v>3.2980829375017784E-3</v>
      </c>
      <c r="K36" s="142">
        <v>3824.7280099999998</v>
      </c>
      <c r="L36" s="143">
        <v>2598.2617700000001</v>
      </c>
      <c r="M36" s="143">
        <v>3528.7497799999996</v>
      </c>
      <c r="N36" s="148">
        <v>0.70557363314907595</v>
      </c>
      <c r="O36" s="149">
        <v>-3.8346555533859128E-2</v>
      </c>
      <c r="P36" s="150">
        <v>-2.7403576854089118E-2</v>
      </c>
      <c r="Q36" s="142">
        <v>878.27325000000008</v>
      </c>
      <c r="R36" s="143">
        <v>56.495710000000003</v>
      </c>
      <c r="S36" s="144">
        <v>216.20642000000001</v>
      </c>
      <c r="T36" s="148">
        <v>4.3230480702872352E-2</v>
      </c>
      <c r="U36" s="149">
        <v>-0.12759609837592981</v>
      </c>
      <c r="V36" s="150">
        <v>2.7292876427938994E-2</v>
      </c>
      <c r="W36" s="142">
        <v>438.31371999999999</v>
      </c>
      <c r="X36" s="143">
        <v>320.92638999999997</v>
      </c>
      <c r="Y36" s="144">
        <v>449.89643999999998</v>
      </c>
      <c r="Z36" s="148">
        <v>8.9956807793732343E-2</v>
      </c>
      <c r="AA36" s="149">
        <v>4.703575555469422E-3</v>
      </c>
      <c r="AB36" s="150">
        <v>-5.7746118355689324E-4</v>
      </c>
      <c r="AC36" s="142">
        <v>1069.17788</v>
      </c>
      <c r="AD36" s="143">
        <v>846.86143000000015</v>
      </c>
      <c r="AE36" s="143">
        <v>987.1431</v>
      </c>
      <c r="AF36" s="143">
        <v>-82.034779999999955</v>
      </c>
      <c r="AG36" s="144">
        <v>140.28166999999985</v>
      </c>
      <c r="AH36" s="142">
        <v>66.525050000000007</v>
      </c>
      <c r="AI36" s="143">
        <v>41.903500000000001</v>
      </c>
      <c r="AJ36" s="143">
        <v>13.554459999999999</v>
      </c>
      <c r="AK36" s="143">
        <v>-52.970590000000009</v>
      </c>
      <c r="AL36" s="144">
        <v>-28.349040000000002</v>
      </c>
      <c r="AM36" s="148">
        <v>0.19316566774052643</v>
      </c>
      <c r="AN36" s="149">
        <v>-1.0272722631826936E-2</v>
      </c>
      <c r="AO36" s="150">
        <v>-4.1393438011746664E-2</v>
      </c>
      <c r="AP36" s="148">
        <v>2.6523574107566125E-3</v>
      </c>
      <c r="AQ36" s="149">
        <v>-1.0005731897488643E-2</v>
      </c>
      <c r="AR36" s="150">
        <v>-8.9538477365133182E-3</v>
      </c>
      <c r="AS36" s="149">
        <v>2.7102147173421361E-3</v>
      </c>
      <c r="AT36" s="149">
        <v>-1.0229091716670592E-2</v>
      </c>
      <c r="AU36" s="149">
        <v>-9.1108846322309547E-3</v>
      </c>
      <c r="AV36" s="142">
        <v>2105</v>
      </c>
      <c r="AW36" s="143">
        <v>1733</v>
      </c>
      <c r="AX36" s="144">
        <v>2442</v>
      </c>
      <c r="AY36" s="151">
        <v>31</v>
      </c>
      <c r="AZ36" s="152">
        <v>30</v>
      </c>
      <c r="BA36" s="153">
        <v>30</v>
      </c>
      <c r="BB36" s="151">
        <v>51</v>
      </c>
      <c r="BC36" s="152">
        <v>52</v>
      </c>
      <c r="BD36" s="152">
        <v>52</v>
      </c>
      <c r="BE36" s="155">
        <v>6.7833333333333341</v>
      </c>
      <c r="BF36" s="154">
        <v>1.1247311827956992</v>
      </c>
      <c r="BG36" s="154">
        <v>0.36481481481481559</v>
      </c>
      <c r="BH36" s="155">
        <v>3.9134615384615383</v>
      </c>
      <c r="BI36" s="154">
        <v>0.47391905480140784</v>
      </c>
      <c r="BJ36" s="156">
        <v>0.21047008547008517</v>
      </c>
      <c r="BK36" s="143">
        <v>80</v>
      </c>
      <c r="BL36" s="143">
        <v>80</v>
      </c>
      <c r="BM36" s="143">
        <v>80</v>
      </c>
      <c r="BN36" s="142">
        <v>10252</v>
      </c>
      <c r="BO36" s="143">
        <v>8039</v>
      </c>
      <c r="BP36" s="144">
        <v>11212</v>
      </c>
      <c r="BQ36" s="157">
        <v>446.06221013200144</v>
      </c>
      <c r="BR36" s="157">
        <v>-55.431642774748411</v>
      </c>
      <c r="BS36" s="157">
        <v>5.1111378593307109</v>
      </c>
      <c r="BT36" s="158">
        <v>2048.0137182637181</v>
      </c>
      <c r="BU36" s="157">
        <v>-394.4162009761867</v>
      </c>
      <c r="BV36" s="159">
        <v>2.5401637340009984</v>
      </c>
      <c r="BW36" s="154">
        <v>4.5913185913185917</v>
      </c>
      <c r="BX36" s="154">
        <v>-0.27899019727998287</v>
      </c>
      <c r="BY36" s="154">
        <v>-4.7458096505989644E-2</v>
      </c>
      <c r="BZ36" s="148">
        <v>0.38502747252747255</v>
      </c>
      <c r="CA36" s="149">
        <v>3.3931582116513648E-2</v>
      </c>
      <c r="CB36" s="160">
        <v>1.6941391941391992E-2</v>
      </c>
    </row>
    <row r="37" spans="1:80" x14ac:dyDescent="0.25">
      <c r="A37" s="121" t="s">
        <v>66</v>
      </c>
      <c r="B37" s="142">
        <v>3126.3780000000002</v>
      </c>
      <c r="C37" s="143">
        <v>2000.395</v>
      </c>
      <c r="D37" s="144">
        <v>2782.1149999999998</v>
      </c>
      <c r="E37" s="142">
        <v>3002.337</v>
      </c>
      <c r="F37" s="143">
        <v>2073.66</v>
      </c>
      <c r="G37" s="144">
        <v>2771.0459999999998</v>
      </c>
      <c r="H37" s="145">
        <v>1.0039945204807137</v>
      </c>
      <c r="I37" s="146">
        <v>-3.7320295277810445E-2</v>
      </c>
      <c r="J37" s="147">
        <v>3.932577054099351E-2</v>
      </c>
      <c r="K37" s="142">
        <v>2048.5830000000001</v>
      </c>
      <c r="L37" s="143">
        <v>1639.6020000000001</v>
      </c>
      <c r="M37" s="143">
        <v>2191.19</v>
      </c>
      <c r="N37" s="148">
        <v>0.79074472239002891</v>
      </c>
      <c r="O37" s="149">
        <v>0.10841525704353383</v>
      </c>
      <c r="P37" s="150">
        <v>6.4475869384184037E-5</v>
      </c>
      <c r="Q37" s="142">
        <v>872.66099999999994</v>
      </c>
      <c r="R37" s="143">
        <v>24.514000000000003</v>
      </c>
      <c r="S37" s="144">
        <v>41.704000000000001</v>
      </c>
      <c r="T37" s="148">
        <v>1.5049912560094638E-2</v>
      </c>
      <c r="U37" s="149">
        <v>-0.27561066285165958</v>
      </c>
      <c r="V37" s="150">
        <v>3.22830246007824E-3</v>
      </c>
      <c r="W37" s="142">
        <v>81.093000000000004</v>
      </c>
      <c r="X37" s="143">
        <v>60.493000000000002</v>
      </c>
      <c r="Y37" s="144">
        <v>82.790999999999997</v>
      </c>
      <c r="Z37" s="148">
        <v>2.987716551800295E-2</v>
      </c>
      <c r="AA37" s="149">
        <v>2.8672062762522717E-3</v>
      </c>
      <c r="AB37" s="150">
        <v>7.0507366109294131E-4</v>
      </c>
      <c r="AC37" s="142">
        <v>273.25</v>
      </c>
      <c r="AD37" s="143">
        <v>224.846</v>
      </c>
      <c r="AE37" s="143">
        <v>251.49100000000001</v>
      </c>
      <c r="AF37" s="143">
        <v>-21.758999999999986</v>
      </c>
      <c r="AG37" s="144">
        <v>26.64500000000001</v>
      </c>
      <c r="AH37" s="142">
        <v>0</v>
      </c>
      <c r="AI37" s="143">
        <v>0</v>
      </c>
      <c r="AJ37" s="143">
        <v>0</v>
      </c>
      <c r="AK37" s="143">
        <v>0</v>
      </c>
      <c r="AL37" s="144">
        <v>0</v>
      </c>
      <c r="AM37" s="148">
        <v>9.0395616284733027E-2</v>
      </c>
      <c r="AN37" s="149">
        <v>2.9941568322931766E-3</v>
      </c>
      <c r="AO37" s="150">
        <v>-2.200518455710071E-2</v>
      </c>
      <c r="AP37" s="148">
        <v>0</v>
      </c>
      <c r="AQ37" s="149">
        <v>0</v>
      </c>
      <c r="AR37" s="150">
        <v>0</v>
      </c>
      <c r="AS37" s="149">
        <v>0</v>
      </c>
      <c r="AT37" s="149">
        <v>0</v>
      </c>
      <c r="AU37" s="149">
        <v>0</v>
      </c>
      <c r="AV37" s="142">
        <v>1736</v>
      </c>
      <c r="AW37" s="143">
        <v>1302</v>
      </c>
      <c r="AX37" s="144">
        <v>1856</v>
      </c>
      <c r="AY37" s="151">
        <v>19</v>
      </c>
      <c r="AZ37" s="152">
        <v>20</v>
      </c>
      <c r="BA37" s="153">
        <v>20</v>
      </c>
      <c r="BB37" s="151">
        <v>27</v>
      </c>
      <c r="BC37" s="152">
        <v>26</v>
      </c>
      <c r="BD37" s="152">
        <v>25</v>
      </c>
      <c r="BE37" s="155">
        <v>7.7333333333333334</v>
      </c>
      <c r="BF37" s="154">
        <v>0.11929824561403546</v>
      </c>
      <c r="BG37" s="154">
        <v>0.50000000000000089</v>
      </c>
      <c r="BH37" s="155">
        <v>6.1866666666666665</v>
      </c>
      <c r="BI37" s="154">
        <v>0.82864197530864203</v>
      </c>
      <c r="BJ37" s="156">
        <v>0.62256410256410177</v>
      </c>
      <c r="BK37" s="143">
        <v>66</v>
      </c>
      <c r="BL37" s="143">
        <v>66</v>
      </c>
      <c r="BM37" s="143">
        <v>66</v>
      </c>
      <c r="BN37" s="142">
        <v>9213</v>
      </c>
      <c r="BO37" s="143">
        <v>8059</v>
      </c>
      <c r="BP37" s="144">
        <v>11452</v>
      </c>
      <c r="BQ37" s="157">
        <v>241.97048550471533</v>
      </c>
      <c r="BR37" s="157">
        <v>-83.910009448068763</v>
      </c>
      <c r="BS37" s="157">
        <v>-15.339354425797126</v>
      </c>
      <c r="BT37" s="158">
        <v>1493.0204741379309</v>
      </c>
      <c r="BU37" s="157">
        <v>-236.4363230970921</v>
      </c>
      <c r="BV37" s="159">
        <v>-99.652336921976712</v>
      </c>
      <c r="BW37" s="154">
        <v>6.1702586206896548</v>
      </c>
      <c r="BX37" s="154">
        <v>0.8632309709200694</v>
      </c>
      <c r="BY37" s="154">
        <v>-1.9449520631389383E-2</v>
      </c>
      <c r="BZ37" s="148">
        <v>0.47668997668997665</v>
      </c>
      <c r="CA37" s="149">
        <v>9.424912986556816E-2</v>
      </c>
      <c r="CB37" s="160">
        <v>2.9415029415029381E-2</v>
      </c>
    </row>
    <row r="38" spans="1:80" x14ac:dyDescent="0.25">
      <c r="A38" s="121" t="s">
        <v>67</v>
      </c>
      <c r="B38" s="142">
        <v>4199.4409999999998</v>
      </c>
      <c r="C38" s="143">
        <v>3227.2060000000001</v>
      </c>
      <c r="D38" s="144">
        <v>4623.7160000000003</v>
      </c>
      <c r="E38" s="142">
        <v>4002.3539999999998</v>
      </c>
      <c r="F38" s="143">
        <v>2838.0120000000002</v>
      </c>
      <c r="G38" s="144">
        <v>4265.4269999999997</v>
      </c>
      <c r="H38" s="145">
        <v>1.0839983898446746</v>
      </c>
      <c r="I38" s="146">
        <v>3.4755619215190103E-2</v>
      </c>
      <c r="J38" s="147">
        <v>-5.3137746295694122E-2</v>
      </c>
      <c r="K38" s="142">
        <v>3019.0430000000001</v>
      </c>
      <c r="L38" s="143">
        <v>2028.89</v>
      </c>
      <c r="M38" s="143">
        <v>2740.5949999999998</v>
      </c>
      <c r="N38" s="148">
        <v>0.64251363345334478</v>
      </c>
      <c r="O38" s="149">
        <v>-0.11180320108952679</v>
      </c>
      <c r="P38" s="150">
        <v>-7.238468269190057E-2</v>
      </c>
      <c r="Q38" s="142">
        <v>805.40700000000004</v>
      </c>
      <c r="R38" s="143">
        <v>82.772999999999996</v>
      </c>
      <c r="S38" s="144">
        <v>158.99800000000002</v>
      </c>
      <c r="T38" s="148">
        <v>3.7275986671439935E-2</v>
      </c>
      <c r="U38" s="149">
        <v>-0.16395733751727501</v>
      </c>
      <c r="V38" s="150">
        <v>8.1101480491930986E-3</v>
      </c>
      <c r="W38" s="142">
        <v>177.904</v>
      </c>
      <c r="X38" s="143">
        <v>105.501</v>
      </c>
      <c r="Y38" s="144">
        <v>139.96299999999999</v>
      </c>
      <c r="Z38" s="148">
        <v>3.2813361944771295E-2</v>
      </c>
      <c r="AA38" s="149">
        <v>-1.1636479323642243E-2</v>
      </c>
      <c r="AB38" s="150">
        <v>-4.3608994748421531E-3</v>
      </c>
      <c r="AC38" s="142">
        <v>695.85612000000003</v>
      </c>
      <c r="AD38" s="143">
        <v>286.73500000000001</v>
      </c>
      <c r="AE38" s="143">
        <v>464.82499999999999</v>
      </c>
      <c r="AF38" s="143">
        <v>-231.03112000000004</v>
      </c>
      <c r="AG38" s="144">
        <v>178.08999999999997</v>
      </c>
      <c r="AH38" s="142">
        <v>0</v>
      </c>
      <c r="AI38" s="143">
        <v>0</v>
      </c>
      <c r="AJ38" s="143">
        <v>0</v>
      </c>
      <c r="AK38" s="143">
        <v>0</v>
      </c>
      <c r="AL38" s="144">
        <v>0</v>
      </c>
      <c r="AM38" s="148">
        <v>0.10053061217427713</v>
      </c>
      <c r="AN38" s="149">
        <v>-6.5171470555305241E-2</v>
      </c>
      <c r="AO38" s="150">
        <v>1.1681310332374253E-2</v>
      </c>
      <c r="AP38" s="148">
        <v>0</v>
      </c>
      <c r="AQ38" s="149">
        <v>0</v>
      </c>
      <c r="AR38" s="150">
        <v>0</v>
      </c>
      <c r="AS38" s="149">
        <v>0</v>
      </c>
      <c r="AT38" s="149">
        <v>0</v>
      </c>
      <c r="AU38" s="149">
        <v>0</v>
      </c>
      <c r="AV38" s="142">
        <v>3290</v>
      </c>
      <c r="AW38" s="143">
        <v>2639</v>
      </c>
      <c r="AX38" s="144">
        <v>3540</v>
      </c>
      <c r="AY38" s="151">
        <v>21</v>
      </c>
      <c r="AZ38" s="152">
        <v>20</v>
      </c>
      <c r="BA38" s="153">
        <v>20</v>
      </c>
      <c r="BB38" s="151">
        <v>42</v>
      </c>
      <c r="BC38" s="152">
        <v>44</v>
      </c>
      <c r="BD38" s="152">
        <v>43</v>
      </c>
      <c r="BE38" s="155">
        <v>14.75</v>
      </c>
      <c r="BF38" s="154">
        <v>1.6944444444444446</v>
      </c>
      <c r="BG38" s="154">
        <v>8.8888888888890349E-2</v>
      </c>
      <c r="BH38" s="155">
        <v>6.8604651162790695</v>
      </c>
      <c r="BI38" s="154">
        <v>0.33268733850129184</v>
      </c>
      <c r="BJ38" s="156">
        <v>0.19632370213765515</v>
      </c>
      <c r="BK38" s="143">
        <v>67</v>
      </c>
      <c r="BL38" s="143">
        <v>67</v>
      </c>
      <c r="BM38" s="143">
        <v>67</v>
      </c>
      <c r="BN38" s="142">
        <v>15872</v>
      </c>
      <c r="BO38" s="143">
        <v>12220</v>
      </c>
      <c r="BP38" s="144">
        <v>16629</v>
      </c>
      <c r="BQ38" s="157">
        <v>256.50532202778277</v>
      </c>
      <c r="BR38" s="157">
        <v>4.3408815035892303</v>
      </c>
      <c r="BS38" s="157">
        <v>24.262114171808946</v>
      </c>
      <c r="BT38" s="158">
        <v>1204.9228813559323</v>
      </c>
      <c r="BU38" s="157">
        <v>-11.598091288444493</v>
      </c>
      <c r="BV38" s="159">
        <v>129.5109829095511</v>
      </c>
      <c r="BW38" s="154">
        <v>4.6974576271186441</v>
      </c>
      <c r="BX38" s="154">
        <v>-0.12685848230384789</v>
      </c>
      <c r="BY38" s="154">
        <v>6.6915755197461735E-2</v>
      </c>
      <c r="BZ38" s="148">
        <v>0.681851730359193</v>
      </c>
      <c r="CA38" s="149">
        <v>3.2822901898755474E-2</v>
      </c>
      <c r="CB38" s="160">
        <v>1.3763599584495023E-2</v>
      </c>
    </row>
    <row r="39" spans="1:80" x14ac:dyDescent="0.25">
      <c r="A39" s="141" t="s">
        <v>68</v>
      </c>
      <c r="B39" s="122">
        <v>2470.7779999999998</v>
      </c>
      <c r="C39" s="123">
        <v>1608.2342100000001</v>
      </c>
      <c r="D39" s="124">
        <v>2214.7214900000004</v>
      </c>
      <c r="E39" s="122">
        <v>1959.3910000000001</v>
      </c>
      <c r="F39" s="123">
        <v>1592.626</v>
      </c>
      <c r="G39" s="124">
        <v>2192.2249999999999</v>
      </c>
      <c r="H39" s="125">
        <v>1.0102619439154286</v>
      </c>
      <c r="I39" s="126">
        <v>-0.25073088497885521</v>
      </c>
      <c r="J39" s="127">
        <v>4.6164554029215488E-4</v>
      </c>
      <c r="K39" s="122">
        <v>1862.2270000000001</v>
      </c>
      <c r="L39" s="123">
        <v>1291.222</v>
      </c>
      <c r="M39" s="123">
        <v>1709.4649999999999</v>
      </c>
      <c r="N39" s="128">
        <v>0.77978537786951607</v>
      </c>
      <c r="O39" s="129">
        <v>-0.17062574477012049</v>
      </c>
      <c r="P39" s="130">
        <v>-3.0964917554519467E-2</v>
      </c>
      <c r="Q39" s="122">
        <v>26.896000000000001</v>
      </c>
      <c r="R39" s="123">
        <v>35.530999999999999</v>
      </c>
      <c r="S39" s="124">
        <v>42.528999999999996</v>
      </c>
      <c r="T39" s="128">
        <v>1.9399924734003125E-2</v>
      </c>
      <c r="U39" s="129">
        <v>5.6732106682551454E-3</v>
      </c>
      <c r="V39" s="130">
        <v>-2.9097700719337358E-3</v>
      </c>
      <c r="W39" s="122">
        <v>70.268000000000001</v>
      </c>
      <c r="X39" s="123">
        <v>41.63</v>
      </c>
      <c r="Y39" s="124">
        <v>58.850999999999999</v>
      </c>
      <c r="Z39" s="128">
        <v>2.6845328376421215E-2</v>
      </c>
      <c r="AA39" s="129">
        <v>-9.0168349181943067E-3</v>
      </c>
      <c r="AB39" s="130">
        <v>7.0610925027357954E-4</v>
      </c>
      <c r="AC39" s="122">
        <v>356.58199999999999</v>
      </c>
      <c r="AD39" s="123">
        <v>291.64299999999997</v>
      </c>
      <c r="AE39" s="123">
        <v>280.20754999999997</v>
      </c>
      <c r="AF39" s="123">
        <v>-76.374450000000024</v>
      </c>
      <c r="AG39" s="124">
        <v>-11.435450000000003</v>
      </c>
      <c r="AH39" s="122">
        <v>0</v>
      </c>
      <c r="AI39" s="123">
        <v>0</v>
      </c>
      <c r="AJ39" s="123">
        <v>0</v>
      </c>
      <c r="AK39" s="123">
        <v>0</v>
      </c>
      <c r="AL39" s="124">
        <v>0</v>
      </c>
      <c r="AM39" s="128">
        <v>0.12652044569269968</v>
      </c>
      <c r="AN39" s="129">
        <v>-1.7799278701802784E-2</v>
      </c>
      <c r="AO39" s="130">
        <v>-5.482316594456299E-2</v>
      </c>
      <c r="AP39" s="128">
        <v>0</v>
      </c>
      <c r="AQ39" s="129">
        <v>0</v>
      </c>
      <c r="AR39" s="130">
        <v>0</v>
      </c>
      <c r="AS39" s="129">
        <v>0</v>
      </c>
      <c r="AT39" s="129">
        <v>0</v>
      </c>
      <c r="AU39" s="129">
        <v>0</v>
      </c>
      <c r="AV39" s="122">
        <v>1530</v>
      </c>
      <c r="AW39" s="123">
        <v>1182</v>
      </c>
      <c r="AX39" s="124">
        <v>1539</v>
      </c>
      <c r="AY39" s="131">
        <v>18</v>
      </c>
      <c r="AZ39" s="132">
        <v>18</v>
      </c>
      <c r="BA39" s="133">
        <v>18</v>
      </c>
      <c r="BB39" s="131">
        <v>22</v>
      </c>
      <c r="BC39" s="132">
        <v>23</v>
      </c>
      <c r="BD39" s="132">
        <v>23</v>
      </c>
      <c r="BE39" s="135">
        <v>7.125</v>
      </c>
      <c r="BF39" s="134">
        <v>4.1666666666666963E-2</v>
      </c>
      <c r="BG39" s="134">
        <v>-0.17129629629629672</v>
      </c>
      <c r="BH39" s="135">
        <v>5.5760869565217392</v>
      </c>
      <c r="BI39" s="134">
        <v>-0.21936758893280661</v>
      </c>
      <c r="BJ39" s="136">
        <v>-0.13405797101449224</v>
      </c>
      <c r="BK39" s="123">
        <v>78</v>
      </c>
      <c r="BL39" s="123">
        <v>78</v>
      </c>
      <c r="BM39" s="123">
        <v>78</v>
      </c>
      <c r="BN39" s="122">
        <v>12454</v>
      </c>
      <c r="BO39" s="123">
        <v>9803</v>
      </c>
      <c r="BP39" s="124">
        <v>13000</v>
      </c>
      <c r="BQ39" s="137">
        <v>168.63269230769231</v>
      </c>
      <c r="BR39" s="137">
        <v>11.3024369680424</v>
      </c>
      <c r="BS39" s="137">
        <v>6.1695687740801475</v>
      </c>
      <c r="BT39" s="138">
        <v>1424.4476933073424</v>
      </c>
      <c r="BU39" s="137">
        <v>143.79998088904176</v>
      </c>
      <c r="BV39" s="139">
        <v>77.048370126293321</v>
      </c>
      <c r="BW39" s="134">
        <v>8.4470435347628339</v>
      </c>
      <c r="BX39" s="134">
        <v>0.30717425371708273</v>
      </c>
      <c r="BY39" s="134">
        <v>0.15347331479667403</v>
      </c>
      <c r="BZ39" s="128">
        <v>0.45787545787545786</v>
      </c>
      <c r="CA39" s="129">
        <v>2.0432535501028637E-2</v>
      </c>
      <c r="CB39" s="140">
        <v>-2.4889640274255997E-3</v>
      </c>
    </row>
    <row r="40" spans="1:80" x14ac:dyDescent="0.25">
      <c r="A40" s="121" t="s">
        <v>69</v>
      </c>
      <c r="B40" s="142">
        <v>8222.3230000000003</v>
      </c>
      <c r="C40" s="143">
        <v>5941.1329999999998</v>
      </c>
      <c r="D40" s="144">
        <v>8285.2990000000009</v>
      </c>
      <c r="E40" s="142">
        <v>7999.0140000000001</v>
      </c>
      <c r="F40" s="143">
        <v>5445.1710000000003</v>
      </c>
      <c r="G40" s="144">
        <v>7947.3490000000002</v>
      </c>
      <c r="H40" s="145">
        <v>1.0425236138490961</v>
      </c>
      <c r="I40" s="146">
        <v>1.4606548070738912E-2</v>
      </c>
      <c r="J40" s="147">
        <v>-4.8559292454489089E-2</v>
      </c>
      <c r="K40" s="142">
        <v>5804.0240000000003</v>
      </c>
      <c r="L40" s="143">
        <v>3968.366</v>
      </c>
      <c r="M40" s="143">
        <v>5849.643</v>
      </c>
      <c r="N40" s="148">
        <v>0.73604959339271492</v>
      </c>
      <c r="O40" s="149">
        <v>1.0457164125807772E-2</v>
      </c>
      <c r="P40" s="150">
        <v>7.2632981597461344E-3</v>
      </c>
      <c r="Q40" s="142">
        <v>1151.2</v>
      </c>
      <c r="R40" s="143">
        <v>266.63900000000001</v>
      </c>
      <c r="S40" s="144">
        <v>418.98199999999997</v>
      </c>
      <c r="T40" s="148">
        <v>5.2719718235602835E-2</v>
      </c>
      <c r="U40" s="149">
        <v>-9.1198019625588544E-2</v>
      </c>
      <c r="V40" s="150">
        <v>3.751742757881385E-3</v>
      </c>
      <c r="W40" s="142">
        <v>1043.79</v>
      </c>
      <c r="X40" s="143">
        <v>479.44299999999998</v>
      </c>
      <c r="Y40" s="144">
        <v>673.75700000000006</v>
      </c>
      <c r="Z40" s="148">
        <v>8.4777578032624465E-2</v>
      </c>
      <c r="AA40" s="149">
        <v>-4.5712254839277003E-2</v>
      </c>
      <c r="AB40" s="150">
        <v>-3.2716310739398513E-3</v>
      </c>
      <c r="AC40" s="142">
        <v>1170.01</v>
      </c>
      <c r="AD40" s="143">
        <v>764.76599999999996</v>
      </c>
      <c r="AE40" s="143">
        <v>1031.6769999999999</v>
      </c>
      <c r="AF40" s="143">
        <v>-138.33300000000008</v>
      </c>
      <c r="AG40" s="144">
        <v>266.91099999999994</v>
      </c>
      <c r="AH40" s="142">
        <v>0</v>
      </c>
      <c r="AI40" s="143">
        <v>0</v>
      </c>
      <c r="AJ40" s="143">
        <v>0</v>
      </c>
      <c r="AK40" s="143">
        <v>0</v>
      </c>
      <c r="AL40" s="144">
        <v>0</v>
      </c>
      <c r="AM40" s="148">
        <v>0.1245189823565812</v>
      </c>
      <c r="AN40" s="149">
        <v>-1.7777787060042308E-2</v>
      </c>
      <c r="AO40" s="150">
        <v>-4.2049495937723919E-3</v>
      </c>
      <c r="AP40" s="148">
        <v>0</v>
      </c>
      <c r="AQ40" s="149">
        <v>0</v>
      </c>
      <c r="AR40" s="150">
        <v>0</v>
      </c>
      <c r="AS40" s="149">
        <v>0</v>
      </c>
      <c r="AT40" s="149">
        <v>0</v>
      </c>
      <c r="AU40" s="149">
        <v>0</v>
      </c>
      <c r="AV40" s="142">
        <v>6047</v>
      </c>
      <c r="AW40" s="143">
        <v>1769</v>
      </c>
      <c r="AX40" s="144">
        <v>6472</v>
      </c>
      <c r="AY40" s="151">
        <v>44.37</v>
      </c>
      <c r="AZ40" s="152">
        <v>40.299999999999997</v>
      </c>
      <c r="BA40" s="153">
        <v>39.67</v>
      </c>
      <c r="BB40" s="151">
        <v>55.45</v>
      </c>
      <c r="BC40" s="152">
        <v>57.21</v>
      </c>
      <c r="BD40" s="152">
        <v>57.11</v>
      </c>
      <c r="BE40" s="155">
        <v>13.595496176791867</v>
      </c>
      <c r="BF40" s="154">
        <v>2.2383479535178843</v>
      </c>
      <c r="BG40" s="154">
        <v>8.7181871059344083</v>
      </c>
      <c r="BH40" s="155">
        <v>9.4437634973443068</v>
      </c>
      <c r="BI40" s="154">
        <v>0.35599674050631513</v>
      </c>
      <c r="BJ40" s="156">
        <v>6.0080782053401887</v>
      </c>
      <c r="BK40" s="143">
        <v>115</v>
      </c>
      <c r="BL40" s="143">
        <v>115</v>
      </c>
      <c r="BM40" s="143">
        <v>115</v>
      </c>
      <c r="BN40" s="142">
        <v>27807</v>
      </c>
      <c r="BO40" s="143">
        <v>6936</v>
      </c>
      <c r="BP40" s="144">
        <v>27355</v>
      </c>
      <c r="BQ40" s="157">
        <v>290.52637543410714</v>
      </c>
      <c r="BR40" s="157">
        <v>2.864491735757781</v>
      </c>
      <c r="BS40" s="157">
        <v>-494.5328806212562</v>
      </c>
      <c r="BT40" s="158">
        <v>1227.9587453646477</v>
      </c>
      <c r="BU40" s="157">
        <v>-94.848266376711535</v>
      </c>
      <c r="BV40" s="159">
        <v>-1850.1480946579641</v>
      </c>
      <c r="BW40" s="154">
        <v>4.2266687268232381</v>
      </c>
      <c r="BX40" s="154">
        <v>-0.37180985759878915</v>
      </c>
      <c r="BY40" s="154">
        <v>0.30580948431334543</v>
      </c>
      <c r="BZ40" s="148">
        <v>0.65348781653129484</v>
      </c>
      <c r="CA40" s="149">
        <v>-8.9779368933626813E-3</v>
      </c>
      <c r="CB40" s="160">
        <v>0.43256091734352609</v>
      </c>
    </row>
    <row r="41" spans="1:80" x14ac:dyDescent="0.25">
      <c r="A41" s="121" t="s">
        <v>70</v>
      </c>
      <c r="B41" s="142">
        <v>12634.902</v>
      </c>
      <c r="C41" s="143">
        <v>8262.9879999999994</v>
      </c>
      <c r="D41" s="144">
        <v>11338.352999999999</v>
      </c>
      <c r="E41" s="142">
        <v>12486.455</v>
      </c>
      <c r="F41" s="143">
        <v>8227.4480000000003</v>
      </c>
      <c r="G41" s="144">
        <v>11298.968000000001</v>
      </c>
      <c r="H41" s="145">
        <v>1.0034857165716371</v>
      </c>
      <c r="I41" s="146">
        <v>-8.402925961411789E-3</v>
      </c>
      <c r="J41" s="147">
        <v>-8.3397040784904952E-4</v>
      </c>
      <c r="K41" s="142">
        <v>8550.5939999999991</v>
      </c>
      <c r="L41" s="143">
        <v>5616.0060000000003</v>
      </c>
      <c r="M41" s="143">
        <v>7701.7929999999997</v>
      </c>
      <c r="N41" s="148">
        <v>0.68163685391444595</v>
      </c>
      <c r="O41" s="149">
        <v>-3.1527040505648918E-3</v>
      </c>
      <c r="P41" s="150">
        <v>-9.5706828354302775E-4</v>
      </c>
      <c r="Q41" s="142">
        <v>2298.23</v>
      </c>
      <c r="R41" s="143">
        <v>70.747</v>
      </c>
      <c r="S41" s="144">
        <v>104.012</v>
      </c>
      <c r="T41" s="148">
        <v>9.2054424793485551E-3</v>
      </c>
      <c r="U41" s="149">
        <v>-0.17485240260158114</v>
      </c>
      <c r="V41" s="150">
        <v>6.0654279623904156E-4</v>
      </c>
      <c r="W41" s="142">
        <v>1637.6309999999999</v>
      </c>
      <c r="X41" s="143">
        <v>863.34199999999987</v>
      </c>
      <c r="Y41" s="144">
        <v>1098.3309999999999</v>
      </c>
      <c r="Z41" s="148">
        <v>9.7206311231255796E-2</v>
      </c>
      <c r="AA41" s="149">
        <v>-3.3946285722803601E-2</v>
      </c>
      <c r="AB41" s="150">
        <v>-7.7280499461104823E-3</v>
      </c>
      <c r="AC41" s="142">
        <v>1726.1849999999999</v>
      </c>
      <c r="AD41" s="143">
        <v>1405.7</v>
      </c>
      <c r="AE41" s="143">
        <v>1675.213</v>
      </c>
      <c r="AF41" s="143">
        <v>-50.97199999999998</v>
      </c>
      <c r="AG41" s="144">
        <v>269.51299999999992</v>
      </c>
      <c r="AH41" s="142">
        <v>0</v>
      </c>
      <c r="AI41" s="143">
        <v>0</v>
      </c>
      <c r="AJ41" s="143">
        <v>0</v>
      </c>
      <c r="AK41" s="143">
        <v>0</v>
      </c>
      <c r="AL41" s="144">
        <v>0</v>
      </c>
      <c r="AM41" s="148">
        <v>0.14774747267085442</v>
      </c>
      <c r="AN41" s="149">
        <v>1.112710157498048E-2</v>
      </c>
      <c r="AO41" s="150">
        <v>-2.2372585593783051E-2</v>
      </c>
      <c r="AP41" s="148">
        <v>0</v>
      </c>
      <c r="AQ41" s="149">
        <v>0</v>
      </c>
      <c r="AR41" s="150">
        <v>0</v>
      </c>
      <c r="AS41" s="149">
        <v>0</v>
      </c>
      <c r="AT41" s="149">
        <v>0</v>
      </c>
      <c r="AU41" s="149">
        <v>0</v>
      </c>
      <c r="AV41" s="142">
        <v>8406</v>
      </c>
      <c r="AW41" s="143">
        <v>6875</v>
      </c>
      <c r="AX41" s="144">
        <v>9303</v>
      </c>
      <c r="AY41" s="151">
        <v>85</v>
      </c>
      <c r="AZ41" s="152">
        <v>85</v>
      </c>
      <c r="BA41" s="153">
        <v>87</v>
      </c>
      <c r="BB41" s="151">
        <v>114</v>
      </c>
      <c r="BC41" s="152">
        <v>109</v>
      </c>
      <c r="BD41" s="152">
        <v>107</v>
      </c>
      <c r="BE41" s="155">
        <v>8.9109195402298855</v>
      </c>
      <c r="BF41" s="154">
        <v>0.66974306964165109</v>
      </c>
      <c r="BG41" s="154">
        <v>-7.6008564345277918E-2</v>
      </c>
      <c r="BH41" s="155">
        <v>7.2453271028037385</v>
      </c>
      <c r="BI41" s="154">
        <v>1.1005902606984748</v>
      </c>
      <c r="BJ41" s="156">
        <v>0.23717215886897858</v>
      </c>
      <c r="BK41" s="143">
        <v>253</v>
      </c>
      <c r="BL41" s="143">
        <v>253</v>
      </c>
      <c r="BM41" s="143">
        <v>253</v>
      </c>
      <c r="BN41" s="142">
        <v>42745</v>
      </c>
      <c r="BO41" s="143">
        <v>32531</v>
      </c>
      <c r="BP41" s="144">
        <v>44175</v>
      </c>
      <c r="BQ41" s="157">
        <v>255.77743067345784</v>
      </c>
      <c r="BR41" s="157">
        <v>-36.337553535221559</v>
      </c>
      <c r="BS41" s="157">
        <v>2.866422711821258</v>
      </c>
      <c r="BT41" s="158">
        <v>1214.5510050521336</v>
      </c>
      <c r="BU41" s="157">
        <v>-270.87071752697648</v>
      </c>
      <c r="BV41" s="159">
        <v>17.831295961224441</v>
      </c>
      <c r="BW41" s="154">
        <v>4.7484682360528865</v>
      </c>
      <c r="BX41" s="154">
        <v>-0.33659005564352107</v>
      </c>
      <c r="BY41" s="154">
        <v>1.6686417871068393E-2</v>
      </c>
      <c r="BZ41" s="148">
        <v>0.47968336011814267</v>
      </c>
      <c r="CA41" s="149">
        <v>1.6799608967566049E-2</v>
      </c>
      <c r="CB41" s="160">
        <v>8.6905847775412548E-3</v>
      </c>
    </row>
    <row r="42" spans="1:80" x14ac:dyDescent="0.25">
      <c r="A42" s="121" t="s">
        <v>71</v>
      </c>
      <c r="B42" s="142">
        <v>8271.4416500000007</v>
      </c>
      <c r="C42" s="143">
        <v>5886.3413</v>
      </c>
      <c r="D42" s="144">
        <v>8017.073190000001</v>
      </c>
      <c r="E42" s="142">
        <v>8189.7532999999994</v>
      </c>
      <c r="F42" s="143">
        <v>5816.4582700000001</v>
      </c>
      <c r="G42" s="144">
        <v>8264.0500300000003</v>
      </c>
      <c r="H42" s="145">
        <v>0.97011430967825352</v>
      </c>
      <c r="I42" s="146">
        <v>-3.9860148282525487E-2</v>
      </c>
      <c r="J42" s="147">
        <v>-4.1900395277241764E-2</v>
      </c>
      <c r="K42" s="142">
        <v>5689.7842799999999</v>
      </c>
      <c r="L42" s="143">
        <v>3766.5853900000002</v>
      </c>
      <c r="M42" s="143">
        <v>5593.3010700000004</v>
      </c>
      <c r="N42" s="148">
        <v>0.67682323433368663</v>
      </c>
      <c r="O42" s="149">
        <v>-1.7921048134504458E-2</v>
      </c>
      <c r="P42" s="150">
        <v>2.9249536534252329E-2</v>
      </c>
      <c r="Q42" s="142">
        <v>1067.3678199999999</v>
      </c>
      <c r="R42" s="143">
        <v>95.18459</v>
      </c>
      <c r="S42" s="144">
        <v>155.64442</v>
      </c>
      <c r="T42" s="148">
        <v>1.8833915505712395E-2</v>
      </c>
      <c r="U42" s="149">
        <v>-0.11149575144530555</v>
      </c>
      <c r="V42" s="150">
        <v>2.469216305351761E-3</v>
      </c>
      <c r="W42" s="142">
        <v>1432.6012000000001</v>
      </c>
      <c r="X42" s="143">
        <v>1021.4606699999999</v>
      </c>
      <c r="Y42" s="144">
        <v>1237.78259</v>
      </c>
      <c r="Z42" s="148">
        <v>0.14977917431605869</v>
      </c>
      <c r="AA42" s="149">
        <v>-2.5146876264732332E-2</v>
      </c>
      <c r="AB42" s="150">
        <v>-2.583640179294E-2</v>
      </c>
      <c r="AC42" s="142">
        <v>1502.7850700000001</v>
      </c>
      <c r="AD42" s="143">
        <v>1274.3976</v>
      </c>
      <c r="AE42" s="143">
        <v>1495.9208899999999</v>
      </c>
      <c r="AF42" s="143">
        <v>-6.8641800000002604</v>
      </c>
      <c r="AG42" s="144">
        <v>221.52328999999986</v>
      </c>
      <c r="AH42" s="142">
        <v>0</v>
      </c>
      <c r="AI42" s="143">
        <v>0</v>
      </c>
      <c r="AJ42" s="143">
        <v>0</v>
      </c>
      <c r="AK42" s="143">
        <v>0</v>
      </c>
      <c r="AL42" s="144">
        <v>0</v>
      </c>
      <c r="AM42" s="148">
        <v>0.18659189638756432</v>
      </c>
      <c r="AN42" s="149">
        <v>4.9083237300699689E-3</v>
      </c>
      <c r="AO42" s="150">
        <v>-2.9908903523579139E-2</v>
      </c>
      <c r="AP42" s="148">
        <v>0</v>
      </c>
      <c r="AQ42" s="149">
        <v>0</v>
      </c>
      <c r="AR42" s="150">
        <v>0</v>
      </c>
      <c r="AS42" s="149">
        <v>0</v>
      </c>
      <c r="AT42" s="149">
        <v>0</v>
      </c>
      <c r="AU42" s="149">
        <v>0</v>
      </c>
      <c r="AV42" s="142">
        <v>4223</v>
      </c>
      <c r="AW42" s="143">
        <v>3383</v>
      </c>
      <c r="AX42" s="144">
        <v>4544</v>
      </c>
      <c r="AY42" s="151">
        <v>30.17</v>
      </c>
      <c r="AZ42" s="152">
        <v>32</v>
      </c>
      <c r="BA42" s="153">
        <v>32.64</v>
      </c>
      <c r="BB42" s="151">
        <v>64.5</v>
      </c>
      <c r="BC42" s="152">
        <v>68.41</v>
      </c>
      <c r="BD42" s="152">
        <v>69.349999999999994</v>
      </c>
      <c r="BE42" s="155">
        <v>11.601307189542483</v>
      </c>
      <c r="BF42" s="154">
        <v>-6.3149776538612201E-2</v>
      </c>
      <c r="BG42" s="154">
        <v>-0.14522058823529527</v>
      </c>
      <c r="BH42" s="155">
        <v>5.4602259072338386</v>
      </c>
      <c r="BI42" s="154">
        <v>4.1535558126497563E-3</v>
      </c>
      <c r="BJ42" s="156">
        <v>-3.442237355681943E-2</v>
      </c>
      <c r="BK42" s="143">
        <v>123</v>
      </c>
      <c r="BL42" s="143">
        <v>126</v>
      </c>
      <c r="BM42" s="143">
        <v>128</v>
      </c>
      <c r="BN42" s="142">
        <v>22545</v>
      </c>
      <c r="BO42" s="143">
        <v>16662</v>
      </c>
      <c r="BP42" s="144">
        <v>22297</v>
      </c>
      <c r="BQ42" s="157">
        <v>370.63506435843391</v>
      </c>
      <c r="BR42" s="157">
        <v>7.3725538239473281</v>
      </c>
      <c r="BS42" s="157">
        <v>21.549824291215032</v>
      </c>
      <c r="BT42" s="158">
        <v>1818.6729819542254</v>
      </c>
      <c r="BU42" s="157">
        <v>-120.64818783028795</v>
      </c>
      <c r="BV42" s="159">
        <v>99.353363272581646</v>
      </c>
      <c r="BW42" s="154">
        <v>4.906910211267606</v>
      </c>
      <c r="BX42" s="154">
        <v>-0.4317116215526644</v>
      </c>
      <c r="BY42" s="154">
        <v>-1.8304095560653266E-2</v>
      </c>
      <c r="BZ42" s="148">
        <v>0.47855855082417581</v>
      </c>
      <c r="CA42" s="149">
        <v>-2.3613183221931788E-2</v>
      </c>
      <c r="CB42" s="160">
        <v>-5.8300764215942769E-3</v>
      </c>
    </row>
    <row r="43" spans="1:80" x14ac:dyDescent="0.25">
      <c r="A43" s="121" t="s">
        <v>72</v>
      </c>
      <c r="B43" s="142">
        <v>7067.7460000000001</v>
      </c>
      <c r="C43" s="143">
        <v>4448.0680000000002</v>
      </c>
      <c r="D43" s="144">
        <v>5978.4495900000011</v>
      </c>
      <c r="E43" s="142">
        <v>6783.1019999999999</v>
      </c>
      <c r="F43" s="143">
        <v>4729.3879999999999</v>
      </c>
      <c r="G43" s="144">
        <v>6369.1816100000005</v>
      </c>
      <c r="H43" s="145">
        <v>0.93865271177280818</v>
      </c>
      <c r="I43" s="146">
        <v>-0.10331097976537007</v>
      </c>
      <c r="J43" s="147">
        <v>-1.8639047534739772E-3</v>
      </c>
      <c r="K43" s="142">
        <v>5167.0950000000003</v>
      </c>
      <c r="L43" s="143">
        <v>3440.3910000000001</v>
      </c>
      <c r="M43" s="143">
        <v>4575.9138899999998</v>
      </c>
      <c r="N43" s="148">
        <v>0.7184461317315145</v>
      </c>
      <c r="O43" s="149">
        <v>-4.3313753347613115E-2</v>
      </c>
      <c r="P43" s="150">
        <v>-9.003381820767542E-3</v>
      </c>
      <c r="Q43" s="142">
        <v>1394.452</v>
      </c>
      <c r="R43" s="143">
        <v>1213.501</v>
      </c>
      <c r="S43" s="144">
        <v>314.16320999999999</v>
      </c>
      <c r="T43" s="148">
        <v>4.9325522372724424E-2</v>
      </c>
      <c r="U43" s="149">
        <v>-0.15625180788119186</v>
      </c>
      <c r="V43" s="150">
        <v>-0.20726179928496152</v>
      </c>
      <c r="W43" s="142">
        <v>221.55500000000001</v>
      </c>
      <c r="X43" s="143">
        <v>75.495999999999995</v>
      </c>
      <c r="Y43" s="144">
        <v>164.89202</v>
      </c>
      <c r="Z43" s="148">
        <v>2.5889043537573108E-2</v>
      </c>
      <c r="AA43" s="149">
        <v>-6.7737411293831047E-3</v>
      </c>
      <c r="AB43" s="150">
        <v>9.9258787475410802E-3</v>
      </c>
      <c r="AC43" s="142">
        <v>1123.864</v>
      </c>
      <c r="AD43" s="143">
        <v>1171.6089999999999</v>
      </c>
      <c r="AE43" s="143">
        <v>1128.4864399999999</v>
      </c>
      <c r="AF43" s="143">
        <v>4.6224399999998695</v>
      </c>
      <c r="AG43" s="144">
        <v>-43.122560000000021</v>
      </c>
      <c r="AH43" s="142">
        <v>37.262</v>
      </c>
      <c r="AI43" s="143">
        <v>0</v>
      </c>
      <c r="AJ43" s="143">
        <v>0</v>
      </c>
      <c r="AK43" s="143">
        <v>-37.262</v>
      </c>
      <c r="AL43" s="144">
        <v>0</v>
      </c>
      <c r="AM43" s="148">
        <v>0.1887590458047167</v>
      </c>
      <c r="AN43" s="149">
        <v>2.9745974310636414E-2</v>
      </c>
      <c r="AO43" s="150">
        <v>-7.463823139518222E-2</v>
      </c>
      <c r="AP43" s="148">
        <v>0</v>
      </c>
      <c r="AQ43" s="149">
        <v>-5.2721192866863071E-3</v>
      </c>
      <c r="AR43" s="150">
        <v>0</v>
      </c>
      <c r="AS43" s="149">
        <v>0</v>
      </c>
      <c r="AT43" s="149">
        <v>-5.4933568741852914E-3</v>
      </c>
      <c r="AU43" s="149">
        <v>0</v>
      </c>
      <c r="AV43" s="142">
        <v>5306</v>
      </c>
      <c r="AW43" s="143">
        <v>4245</v>
      </c>
      <c r="AX43" s="144">
        <v>5550</v>
      </c>
      <c r="AY43" s="151">
        <v>62</v>
      </c>
      <c r="AZ43" s="152">
        <v>75</v>
      </c>
      <c r="BA43" s="153">
        <v>71</v>
      </c>
      <c r="BB43" s="151">
        <v>68</v>
      </c>
      <c r="BC43" s="152">
        <v>82</v>
      </c>
      <c r="BD43" s="152">
        <v>73</v>
      </c>
      <c r="BE43" s="155">
        <v>6.5140845070422531</v>
      </c>
      <c r="BF43" s="154">
        <v>-0.61763592306527393</v>
      </c>
      <c r="BG43" s="154">
        <v>0.22519561815336431</v>
      </c>
      <c r="BH43" s="155">
        <v>6.3356164383561646</v>
      </c>
      <c r="BI43" s="154">
        <v>-0.16683454203599268</v>
      </c>
      <c r="BJ43" s="156">
        <v>0.58358391803096143</v>
      </c>
      <c r="BK43" s="143">
        <v>192</v>
      </c>
      <c r="BL43" s="143">
        <v>192</v>
      </c>
      <c r="BM43" s="143">
        <v>192</v>
      </c>
      <c r="BN43" s="142">
        <v>22745</v>
      </c>
      <c r="BO43" s="143">
        <v>14662</v>
      </c>
      <c r="BP43" s="144">
        <v>19084</v>
      </c>
      <c r="BQ43" s="157">
        <v>333.74458237266822</v>
      </c>
      <c r="BR43" s="157">
        <v>35.520708993903668</v>
      </c>
      <c r="BS43" s="157">
        <v>11.183676629931881</v>
      </c>
      <c r="BT43" s="158">
        <v>1147.6002900900901</v>
      </c>
      <c r="BU43" s="157">
        <v>-130.78304952543954</v>
      </c>
      <c r="BV43" s="159">
        <v>33.492398452869793</v>
      </c>
      <c r="BW43" s="154">
        <v>3.4385585585585585</v>
      </c>
      <c r="BX43" s="154">
        <v>-0.84809805659409898</v>
      </c>
      <c r="BY43" s="154">
        <v>-1.5387260051570983E-2</v>
      </c>
      <c r="BZ43" s="148">
        <v>0.27306547619047616</v>
      </c>
      <c r="CA43" s="149">
        <v>-5.1492172211350329E-2</v>
      </c>
      <c r="CB43" s="160">
        <v>-6.6582722832723151E-3</v>
      </c>
    </row>
    <row r="44" spans="1:80" x14ac:dyDescent="0.25">
      <c r="A44" s="121" t="s">
        <v>73</v>
      </c>
      <c r="B44" s="142">
        <v>14688.986999999999</v>
      </c>
      <c r="C44" s="143">
        <v>8787.2980000000007</v>
      </c>
      <c r="D44" s="144">
        <v>12176.475</v>
      </c>
      <c r="E44" s="142">
        <v>14221.460999999999</v>
      </c>
      <c r="F44" s="143">
        <v>8593.2720000000008</v>
      </c>
      <c r="G44" s="144">
        <v>12128.111000000001</v>
      </c>
      <c r="H44" s="145">
        <v>1.0039877603362963</v>
      </c>
      <c r="I44" s="146">
        <v>-2.8886921104661178E-2</v>
      </c>
      <c r="J44" s="147">
        <v>-1.859106644819275E-2</v>
      </c>
      <c r="K44" s="142">
        <v>10525.216</v>
      </c>
      <c r="L44" s="143">
        <v>6569.3860000000004</v>
      </c>
      <c r="M44" s="143">
        <v>9324.7360000000008</v>
      </c>
      <c r="N44" s="148">
        <v>0.76885312147951157</v>
      </c>
      <c r="O44" s="149">
        <v>2.8759259111924895E-2</v>
      </c>
      <c r="P44" s="150">
        <v>4.3729560663837708E-3</v>
      </c>
      <c r="Q44" s="142">
        <v>1656.463</v>
      </c>
      <c r="R44" s="143">
        <v>152.01400000000001</v>
      </c>
      <c r="S44" s="144">
        <v>280.35000000000002</v>
      </c>
      <c r="T44" s="148">
        <v>2.3115718515439049E-2</v>
      </c>
      <c r="U44" s="149">
        <v>-9.3360570383430069E-2</v>
      </c>
      <c r="V44" s="150">
        <v>5.425832753647733E-3</v>
      </c>
      <c r="W44" s="142">
        <v>2039.7819999999999</v>
      </c>
      <c r="X44" s="143">
        <v>759.346</v>
      </c>
      <c r="Y44" s="144">
        <v>943.77700000000004</v>
      </c>
      <c r="Z44" s="148">
        <v>7.7817312193135438E-2</v>
      </c>
      <c r="AA44" s="149">
        <v>-6.5612536540408897E-2</v>
      </c>
      <c r="AB44" s="150">
        <v>-1.054786465684672E-2</v>
      </c>
      <c r="AC44" s="142">
        <v>2480.1529999999998</v>
      </c>
      <c r="AD44" s="143">
        <v>1982.8029099999999</v>
      </c>
      <c r="AE44" s="143">
        <v>2104.4580000000001</v>
      </c>
      <c r="AF44" s="143">
        <v>-375.69499999999971</v>
      </c>
      <c r="AG44" s="144">
        <v>121.6550900000002</v>
      </c>
      <c r="AH44" s="142">
        <v>0</v>
      </c>
      <c r="AI44" s="143">
        <v>0</v>
      </c>
      <c r="AJ44" s="143">
        <v>0</v>
      </c>
      <c r="AK44" s="143">
        <v>0</v>
      </c>
      <c r="AL44" s="144">
        <v>0</v>
      </c>
      <c r="AM44" s="148">
        <v>0.1728298214384705</v>
      </c>
      <c r="AN44" s="149">
        <v>3.9854348241995519E-3</v>
      </c>
      <c r="AO44" s="150">
        <v>-5.2814387964692983E-2</v>
      </c>
      <c r="AP44" s="148">
        <v>0</v>
      </c>
      <c r="AQ44" s="149">
        <v>0</v>
      </c>
      <c r="AR44" s="150">
        <v>0</v>
      </c>
      <c r="AS44" s="149">
        <v>0</v>
      </c>
      <c r="AT44" s="149">
        <v>0</v>
      </c>
      <c r="AU44" s="149">
        <v>0</v>
      </c>
      <c r="AV44" s="142">
        <v>8049</v>
      </c>
      <c r="AW44" s="143">
        <v>6702</v>
      </c>
      <c r="AX44" s="144">
        <v>8578</v>
      </c>
      <c r="AY44" s="151">
        <v>64</v>
      </c>
      <c r="AZ44" s="152">
        <v>65</v>
      </c>
      <c r="BA44" s="153">
        <v>65</v>
      </c>
      <c r="BB44" s="151">
        <v>98</v>
      </c>
      <c r="BC44" s="152">
        <v>93</v>
      </c>
      <c r="BD44" s="152">
        <v>93</v>
      </c>
      <c r="BE44" s="155">
        <v>10.997435897435897</v>
      </c>
      <c r="BF44" s="154">
        <v>0.51696714743589745</v>
      </c>
      <c r="BG44" s="154">
        <v>-0.45897435897435912</v>
      </c>
      <c r="BH44" s="155">
        <v>7.6863799283154117</v>
      </c>
      <c r="BI44" s="154">
        <v>0.84199217321337105</v>
      </c>
      <c r="BJ44" s="156">
        <v>-0.32078853046594968</v>
      </c>
      <c r="BK44" s="143">
        <v>214</v>
      </c>
      <c r="BL44" s="143">
        <v>214</v>
      </c>
      <c r="BM44" s="143">
        <v>214</v>
      </c>
      <c r="BN44" s="142">
        <v>35307</v>
      </c>
      <c r="BO44" s="143">
        <v>25100</v>
      </c>
      <c r="BP44" s="144">
        <v>32236</v>
      </c>
      <c r="BQ44" s="157">
        <v>376.22878148653677</v>
      </c>
      <c r="BR44" s="157">
        <v>-26.56559356656885</v>
      </c>
      <c r="BS44" s="157">
        <v>33.867347223588581</v>
      </c>
      <c r="BT44" s="158">
        <v>1413.8623222196316</v>
      </c>
      <c r="BU44" s="157">
        <v>-352.99828158208288</v>
      </c>
      <c r="BV44" s="159">
        <v>131.66715659742931</v>
      </c>
      <c r="BW44" s="154">
        <v>3.7579855444159476</v>
      </c>
      <c r="BX44" s="154">
        <v>-0.62852209628476086</v>
      </c>
      <c r="BY44" s="154">
        <v>1.2834843132748741E-2</v>
      </c>
      <c r="BZ44" s="148">
        <v>0.4138338297216802</v>
      </c>
      <c r="CA44" s="149">
        <v>-3.8182557424651931E-2</v>
      </c>
      <c r="CB44" s="160">
        <v>-1.5798842901646626E-2</v>
      </c>
    </row>
    <row r="45" spans="1:80" x14ac:dyDescent="0.25">
      <c r="A45" s="121" t="s">
        <v>74</v>
      </c>
      <c r="B45" s="142">
        <v>3533.9189999999999</v>
      </c>
      <c r="C45" s="143">
        <v>2703.672</v>
      </c>
      <c r="D45" s="144">
        <v>3954.6179999999999</v>
      </c>
      <c r="E45" s="142">
        <v>3493</v>
      </c>
      <c r="F45" s="143">
        <v>2042.8689999999999</v>
      </c>
      <c r="G45" s="144">
        <v>3785.3229999999999</v>
      </c>
      <c r="H45" s="145">
        <v>1.0447240565732436</v>
      </c>
      <c r="I45" s="146">
        <v>3.3009484572098513E-2</v>
      </c>
      <c r="J45" s="147">
        <v>-0.2787440659544369</v>
      </c>
      <c r="K45" s="142">
        <v>2609.2020000000002</v>
      </c>
      <c r="L45" s="143">
        <v>1313.5170000000001</v>
      </c>
      <c r="M45" s="143">
        <v>2709.3850000000002</v>
      </c>
      <c r="N45" s="148">
        <v>0.71576058370712359</v>
      </c>
      <c r="O45" s="149">
        <v>-3.121966249957564E-2</v>
      </c>
      <c r="P45" s="150">
        <v>7.2783966018960422E-2</v>
      </c>
      <c r="Q45" s="142">
        <v>462.59000000000003</v>
      </c>
      <c r="R45" s="143">
        <v>63.826000000000001</v>
      </c>
      <c r="S45" s="144">
        <v>187.36199999999999</v>
      </c>
      <c r="T45" s="148">
        <v>4.9496964988192553E-2</v>
      </c>
      <c r="U45" s="149">
        <v>-8.2936473316989251E-2</v>
      </c>
      <c r="V45" s="150">
        <v>1.8253649827014815E-2</v>
      </c>
      <c r="W45" s="142">
        <v>421.20799999999997</v>
      </c>
      <c r="X45" s="143">
        <v>266.97699999999998</v>
      </c>
      <c r="Y45" s="144">
        <v>355.02600000000001</v>
      </c>
      <c r="Z45" s="148">
        <v>9.3790146838195851E-2</v>
      </c>
      <c r="AA45" s="149">
        <v>-2.6796168649923235E-2</v>
      </c>
      <c r="AB45" s="150">
        <v>-3.6897136585263987E-2</v>
      </c>
      <c r="AC45" s="142">
        <v>323.13299999999998</v>
      </c>
      <c r="AD45" s="143">
        <v>263.65600000000001</v>
      </c>
      <c r="AE45" s="143">
        <v>383.08532000000002</v>
      </c>
      <c r="AF45" s="143">
        <v>59.952320000000043</v>
      </c>
      <c r="AG45" s="144">
        <v>119.42932000000002</v>
      </c>
      <c r="AH45" s="142">
        <v>0</v>
      </c>
      <c r="AI45" s="143">
        <v>0</v>
      </c>
      <c r="AJ45" s="143">
        <v>0</v>
      </c>
      <c r="AK45" s="143">
        <v>0</v>
      </c>
      <c r="AL45" s="144">
        <v>0</v>
      </c>
      <c r="AM45" s="148">
        <v>9.6870372814769984E-2</v>
      </c>
      <c r="AN45" s="149">
        <v>5.4327931758478692E-3</v>
      </c>
      <c r="AO45" s="150">
        <v>-6.4737342072011816E-4</v>
      </c>
      <c r="AP45" s="148">
        <v>0</v>
      </c>
      <c r="AQ45" s="149">
        <v>0</v>
      </c>
      <c r="AR45" s="150">
        <v>0</v>
      </c>
      <c r="AS45" s="149">
        <v>0</v>
      </c>
      <c r="AT45" s="149">
        <v>0</v>
      </c>
      <c r="AU45" s="149">
        <v>0</v>
      </c>
      <c r="AV45" s="142">
        <v>2053</v>
      </c>
      <c r="AW45" s="143">
        <v>1961</v>
      </c>
      <c r="AX45" s="144">
        <v>2743</v>
      </c>
      <c r="AY45" s="151">
        <v>11</v>
      </c>
      <c r="AZ45" s="152">
        <v>11</v>
      </c>
      <c r="BA45" s="153">
        <v>11</v>
      </c>
      <c r="BB45" s="151">
        <v>30</v>
      </c>
      <c r="BC45" s="152">
        <v>26</v>
      </c>
      <c r="BD45" s="152">
        <v>27</v>
      </c>
      <c r="BE45" s="155">
        <v>20.780303030303031</v>
      </c>
      <c r="BF45" s="154">
        <v>5.2272727272727284</v>
      </c>
      <c r="BG45" s="154">
        <v>0.97222222222222143</v>
      </c>
      <c r="BH45" s="155">
        <v>8.466049382716049</v>
      </c>
      <c r="BI45" s="154">
        <v>2.7632716049382706</v>
      </c>
      <c r="BJ45" s="156">
        <v>8.5707502374168243E-2</v>
      </c>
      <c r="BK45" s="143">
        <v>70</v>
      </c>
      <c r="BL45" s="143">
        <v>70</v>
      </c>
      <c r="BM45" s="143">
        <v>70</v>
      </c>
      <c r="BN45" s="142">
        <v>11348</v>
      </c>
      <c r="BO45" s="143">
        <v>10124</v>
      </c>
      <c r="BP45" s="144">
        <v>14162</v>
      </c>
      <c r="BQ45" s="157">
        <v>267.28731817539898</v>
      </c>
      <c r="BR45" s="157">
        <v>-40.520225004015913</v>
      </c>
      <c r="BS45" s="157">
        <v>65.502549309338121</v>
      </c>
      <c r="BT45" s="158">
        <v>1379.9938024061246</v>
      </c>
      <c r="BU45" s="157">
        <v>-321.41876456903378</v>
      </c>
      <c r="BV45" s="159">
        <v>338.24520475186659</v>
      </c>
      <c r="BW45" s="154">
        <v>5.1629602624863287</v>
      </c>
      <c r="BX45" s="154">
        <v>-0.36456043892623846</v>
      </c>
      <c r="BY45" s="154">
        <v>2.8815641799617708E-4</v>
      </c>
      <c r="BZ45" s="148">
        <v>0.55580847723704863</v>
      </c>
      <c r="CA45" s="149">
        <v>0.11165974925270417</v>
      </c>
      <c r="CB45" s="160">
        <v>2.6033490319204544E-2</v>
      </c>
    </row>
    <row r="46" spans="1:80" x14ac:dyDescent="0.25">
      <c r="A46" s="121" t="s">
        <v>75</v>
      </c>
      <c r="B46" s="142">
        <v>4829.9454399999995</v>
      </c>
      <c r="C46" s="143">
        <v>3334.3641999999995</v>
      </c>
      <c r="D46" s="144">
        <v>4662.0931</v>
      </c>
      <c r="E46" s="142">
        <v>4721.3630000000003</v>
      </c>
      <c r="F46" s="143">
        <v>3099.1225800000002</v>
      </c>
      <c r="G46" s="144">
        <v>4417.1501000000007</v>
      </c>
      <c r="H46" s="145">
        <v>1.0554527227861239</v>
      </c>
      <c r="I46" s="146">
        <v>3.2454609741225715E-2</v>
      </c>
      <c r="J46" s="147">
        <v>-2.0453155063986594E-2</v>
      </c>
      <c r="K46" s="142">
        <v>3695.1410000000001</v>
      </c>
      <c r="L46" s="143">
        <v>2455.28593</v>
      </c>
      <c r="M46" s="143">
        <v>3411.3809799999999</v>
      </c>
      <c r="N46" s="148">
        <v>0.77230361268456771</v>
      </c>
      <c r="O46" s="149">
        <v>-1.0339238542927398E-2</v>
      </c>
      <c r="P46" s="150">
        <v>-1.9948344642012117E-2</v>
      </c>
      <c r="Q46" s="142">
        <v>894.07899999999995</v>
      </c>
      <c r="R46" s="143">
        <v>26.298999999999999</v>
      </c>
      <c r="S46" s="144">
        <v>37.426719999999996</v>
      </c>
      <c r="T46" s="148">
        <v>8.4730469086844E-3</v>
      </c>
      <c r="U46" s="149">
        <v>-0.18089578577797832</v>
      </c>
      <c r="V46" s="150">
        <v>-1.290333081854951E-5</v>
      </c>
      <c r="W46" s="142">
        <v>132.143</v>
      </c>
      <c r="X46" s="143">
        <v>156.04115999999999</v>
      </c>
      <c r="Y46" s="144">
        <v>186.25961999999998</v>
      </c>
      <c r="Z46" s="148">
        <v>4.2167373936421122E-2</v>
      </c>
      <c r="AA46" s="149">
        <v>1.4179057850578963E-2</v>
      </c>
      <c r="AB46" s="150">
        <v>-8.1827351580052027E-3</v>
      </c>
      <c r="AC46" s="142">
        <v>539.93700000000001</v>
      </c>
      <c r="AD46" s="143">
        <v>310.23464999999999</v>
      </c>
      <c r="AE46" s="143">
        <v>465.29950000000002</v>
      </c>
      <c r="AF46" s="143">
        <v>-74.637499999999989</v>
      </c>
      <c r="AG46" s="144">
        <v>155.06485000000004</v>
      </c>
      <c r="AH46" s="142">
        <v>0</v>
      </c>
      <c r="AI46" s="143">
        <v>0</v>
      </c>
      <c r="AJ46" s="143">
        <v>0</v>
      </c>
      <c r="AK46" s="143">
        <v>0</v>
      </c>
      <c r="AL46" s="144">
        <v>0</v>
      </c>
      <c r="AM46" s="148">
        <v>9.9804849456996053E-2</v>
      </c>
      <c r="AN46" s="149">
        <v>-1.1984612081931814E-2</v>
      </c>
      <c r="AO46" s="150">
        <v>6.7632285086905164E-3</v>
      </c>
      <c r="AP46" s="148">
        <v>0</v>
      </c>
      <c r="AQ46" s="149">
        <v>0</v>
      </c>
      <c r="AR46" s="150">
        <v>0</v>
      </c>
      <c r="AS46" s="149">
        <v>0</v>
      </c>
      <c r="AT46" s="149">
        <v>0</v>
      </c>
      <c r="AU46" s="149">
        <v>0</v>
      </c>
      <c r="AV46" s="142">
        <v>2408</v>
      </c>
      <c r="AW46" s="143">
        <v>1701</v>
      </c>
      <c r="AX46" s="144">
        <v>2566</v>
      </c>
      <c r="AY46" s="151">
        <v>26</v>
      </c>
      <c r="AZ46" s="152">
        <v>36</v>
      </c>
      <c r="BA46" s="153">
        <v>35</v>
      </c>
      <c r="BB46" s="151">
        <v>40</v>
      </c>
      <c r="BC46" s="152">
        <v>40</v>
      </c>
      <c r="BD46" s="152">
        <v>39</v>
      </c>
      <c r="BE46" s="155">
        <v>6.10952380952381</v>
      </c>
      <c r="BF46" s="154">
        <v>-1.608424908424908</v>
      </c>
      <c r="BG46" s="154">
        <v>0.85952380952381002</v>
      </c>
      <c r="BH46" s="155">
        <v>5.482905982905983</v>
      </c>
      <c r="BI46" s="154">
        <v>0.46623931623931636</v>
      </c>
      <c r="BJ46" s="156">
        <v>0.75790598290598332</v>
      </c>
      <c r="BK46" s="143">
        <v>95</v>
      </c>
      <c r="BL46" s="143">
        <v>108</v>
      </c>
      <c r="BM46" s="143">
        <v>110</v>
      </c>
      <c r="BN46" s="142">
        <v>10654</v>
      </c>
      <c r="BO46" s="143">
        <v>7115</v>
      </c>
      <c r="BP46" s="144">
        <v>10944</v>
      </c>
      <c r="BQ46" s="157">
        <v>403.61386147660824</v>
      </c>
      <c r="BR46" s="157">
        <v>-39.540165180046529</v>
      </c>
      <c r="BS46" s="157">
        <v>-31.962045761620857</v>
      </c>
      <c r="BT46" s="158">
        <v>1721.4146921278257</v>
      </c>
      <c r="BU46" s="157">
        <v>-239.2842281379551</v>
      </c>
      <c r="BV46" s="159">
        <v>-100.52685990039299</v>
      </c>
      <c r="BW46" s="154">
        <v>4.2650038971161344</v>
      </c>
      <c r="BX46" s="154">
        <v>-0.15941470753502873</v>
      </c>
      <c r="BY46" s="154">
        <v>8.2170269838062637E-2</v>
      </c>
      <c r="BZ46" s="148">
        <v>0.27332667332667332</v>
      </c>
      <c r="CA46" s="149">
        <v>-3.3926390840594178E-2</v>
      </c>
      <c r="CB46" s="160">
        <v>3.200934867601532E-2</v>
      </c>
    </row>
    <row r="47" spans="1:80" x14ac:dyDescent="0.25">
      <c r="A47" s="121" t="s">
        <v>76</v>
      </c>
      <c r="B47" s="142">
        <v>7096.1620000000003</v>
      </c>
      <c r="C47" s="143">
        <v>4036.3180000000002</v>
      </c>
      <c r="D47" s="144">
        <v>5470.1949999999997</v>
      </c>
      <c r="E47" s="142">
        <v>7176.2950000000001</v>
      </c>
      <c r="F47" s="143">
        <v>4234.0330000000004</v>
      </c>
      <c r="G47" s="144">
        <v>5660.8209999999999</v>
      </c>
      <c r="H47" s="145">
        <v>0.96632537930452134</v>
      </c>
      <c r="I47" s="146">
        <v>-2.2508273715595606E-2</v>
      </c>
      <c r="J47" s="147">
        <v>1.3021992202909227E-2</v>
      </c>
      <c r="K47" s="142">
        <v>5109.3490000000002</v>
      </c>
      <c r="L47" s="143">
        <v>3041.6660000000002</v>
      </c>
      <c r="M47" s="143">
        <v>4041.2260000000001</v>
      </c>
      <c r="N47" s="148">
        <v>0.71389397403662824</v>
      </c>
      <c r="O47" s="149">
        <v>1.9180867577468508E-3</v>
      </c>
      <c r="P47" s="150">
        <v>-4.4910739778770692E-3</v>
      </c>
      <c r="Q47" s="142">
        <v>982.66399999999999</v>
      </c>
      <c r="R47" s="143">
        <v>30.27</v>
      </c>
      <c r="S47" s="144">
        <v>53.628999999999998</v>
      </c>
      <c r="T47" s="148">
        <v>9.4737141485307513E-3</v>
      </c>
      <c r="U47" s="149">
        <v>-0.12745822635837428</v>
      </c>
      <c r="V47" s="150">
        <v>2.3245020379968947E-3</v>
      </c>
      <c r="W47" s="142">
        <v>1084.2820000000002</v>
      </c>
      <c r="X47" s="143">
        <v>449.97500000000002</v>
      </c>
      <c r="Y47" s="144">
        <v>596.11599999999999</v>
      </c>
      <c r="Z47" s="148">
        <v>0.10530557316686043</v>
      </c>
      <c r="AA47" s="149">
        <v>-4.5786599047353188E-2</v>
      </c>
      <c r="AB47" s="150">
        <v>-9.7016913368375146E-4</v>
      </c>
      <c r="AC47" s="142">
        <v>1895.241</v>
      </c>
      <c r="AD47" s="143">
        <v>1696.9110000000001</v>
      </c>
      <c r="AE47" s="143">
        <v>2109.6667400000001</v>
      </c>
      <c r="AF47" s="143">
        <v>214.42574000000013</v>
      </c>
      <c r="AG47" s="144">
        <v>412.75574000000006</v>
      </c>
      <c r="AH47" s="142">
        <v>0</v>
      </c>
      <c r="AI47" s="143">
        <v>0</v>
      </c>
      <c r="AJ47" s="143">
        <v>0</v>
      </c>
      <c r="AK47" s="143">
        <v>0</v>
      </c>
      <c r="AL47" s="144">
        <v>0</v>
      </c>
      <c r="AM47" s="148">
        <v>0.38566572855263848</v>
      </c>
      <c r="AN47" s="149">
        <v>0.11858600292067012</v>
      </c>
      <c r="AO47" s="150">
        <v>-3.4744903117115977E-2</v>
      </c>
      <c r="AP47" s="148">
        <v>0</v>
      </c>
      <c r="AQ47" s="149">
        <v>0</v>
      </c>
      <c r="AR47" s="150">
        <v>0</v>
      </c>
      <c r="AS47" s="149">
        <v>0</v>
      </c>
      <c r="AT47" s="149">
        <v>0</v>
      </c>
      <c r="AU47" s="149">
        <v>0</v>
      </c>
      <c r="AV47" s="142">
        <v>2709</v>
      </c>
      <c r="AW47" s="143">
        <v>2270</v>
      </c>
      <c r="AX47" s="144">
        <v>3156</v>
      </c>
      <c r="AY47" s="151">
        <v>39</v>
      </c>
      <c r="AZ47" s="152">
        <v>38</v>
      </c>
      <c r="BA47" s="153">
        <v>37</v>
      </c>
      <c r="BB47" s="151">
        <v>59</v>
      </c>
      <c r="BC47" s="152">
        <v>55</v>
      </c>
      <c r="BD47" s="152">
        <v>55</v>
      </c>
      <c r="BE47" s="155">
        <v>7.1081081081081079</v>
      </c>
      <c r="BF47" s="154">
        <v>1.3196465696465687</v>
      </c>
      <c r="BG47" s="154">
        <v>0.47068120752331222</v>
      </c>
      <c r="BH47" s="155">
        <v>4.7818181818181822</v>
      </c>
      <c r="BI47" s="154">
        <v>0.95554699537750398</v>
      </c>
      <c r="BJ47" s="156">
        <v>0.19595959595959656</v>
      </c>
      <c r="BK47" s="143">
        <v>98</v>
      </c>
      <c r="BL47" s="143">
        <v>78</v>
      </c>
      <c r="BM47" s="143">
        <v>92</v>
      </c>
      <c r="BN47" s="142">
        <v>16938</v>
      </c>
      <c r="BO47" s="143">
        <v>11856</v>
      </c>
      <c r="BP47" s="144">
        <v>16551</v>
      </c>
      <c r="BQ47" s="157">
        <v>342.02289891849438</v>
      </c>
      <c r="BR47" s="157">
        <v>-81.657287644263931</v>
      </c>
      <c r="BS47" s="157">
        <v>-15.098642916863241</v>
      </c>
      <c r="BT47" s="158">
        <v>1793.6695183776933</v>
      </c>
      <c r="BU47" s="157">
        <v>-855.38732916752633</v>
      </c>
      <c r="BV47" s="159">
        <v>-71.543256952703132</v>
      </c>
      <c r="BW47" s="154">
        <v>5.2442965779467681</v>
      </c>
      <c r="BX47" s="154">
        <v>-1.0081951164053917</v>
      </c>
      <c r="BY47" s="154">
        <v>2.138908895998437E-2</v>
      </c>
      <c r="BZ47" s="148">
        <v>0.49423674151935021</v>
      </c>
      <c r="CA47" s="149">
        <v>2.0711440988178786E-2</v>
      </c>
      <c r="CB47" s="160">
        <v>-6.2539815257206588E-2</v>
      </c>
    </row>
    <row r="48" spans="1:80" x14ac:dyDescent="0.25">
      <c r="A48" s="121" t="s">
        <v>77</v>
      </c>
      <c r="B48" s="142">
        <v>12041.042359999999</v>
      </c>
      <c r="C48" s="143">
        <v>8159.4352199999994</v>
      </c>
      <c r="D48" s="144">
        <v>11139.396630000001</v>
      </c>
      <c r="E48" s="142">
        <v>11827.949970000001</v>
      </c>
      <c r="F48" s="143">
        <v>7916.6497800000006</v>
      </c>
      <c r="G48" s="144">
        <v>10832.66948</v>
      </c>
      <c r="H48" s="145">
        <v>1.0283150104936092</v>
      </c>
      <c r="I48" s="146">
        <v>1.0299006829366686E-2</v>
      </c>
      <c r="J48" s="147">
        <v>-2.3526894485244032E-3</v>
      </c>
      <c r="K48" s="142">
        <v>8459.8137899999983</v>
      </c>
      <c r="L48" s="143">
        <v>5456.7683200000001</v>
      </c>
      <c r="M48" s="143">
        <v>7475.5062699999999</v>
      </c>
      <c r="N48" s="148">
        <v>0.69008902042121567</v>
      </c>
      <c r="O48" s="149">
        <v>-2.5150206279706655E-2</v>
      </c>
      <c r="P48" s="150">
        <v>8.1155184030801131E-4</v>
      </c>
      <c r="Q48" s="142">
        <v>2009.6766500000001</v>
      </c>
      <c r="R48" s="143">
        <v>237.28747999999999</v>
      </c>
      <c r="S48" s="144">
        <v>375.01585</v>
      </c>
      <c r="T48" s="148">
        <v>3.4618969100126185E-2</v>
      </c>
      <c r="U48" s="149">
        <v>-0.1352901575953091</v>
      </c>
      <c r="V48" s="150">
        <v>4.6457497972508255E-3</v>
      </c>
      <c r="W48" s="142">
        <v>1358.4595299999999</v>
      </c>
      <c r="X48" s="143">
        <v>831.15459999999996</v>
      </c>
      <c r="Y48" s="144">
        <v>1104.0880500000001</v>
      </c>
      <c r="Z48" s="148">
        <v>0.10192206565874103</v>
      </c>
      <c r="AA48" s="149">
        <v>-1.2929580944901112E-2</v>
      </c>
      <c r="AB48" s="150">
        <v>-3.06610776024277E-3</v>
      </c>
      <c r="AC48" s="142">
        <v>1070.8102900000001</v>
      </c>
      <c r="AD48" s="143">
        <v>780.24315999999999</v>
      </c>
      <c r="AE48" s="143">
        <v>838.9827600000001</v>
      </c>
      <c r="AF48" s="143">
        <v>-231.82753000000002</v>
      </c>
      <c r="AG48" s="144">
        <v>58.73960000000011</v>
      </c>
      <c r="AH48" s="142">
        <v>0</v>
      </c>
      <c r="AI48" s="143">
        <v>0</v>
      </c>
      <c r="AJ48" s="143">
        <v>0</v>
      </c>
      <c r="AK48" s="143">
        <v>0</v>
      </c>
      <c r="AL48" s="144">
        <v>0</v>
      </c>
      <c r="AM48" s="148">
        <v>7.5316714887456157E-2</v>
      </c>
      <c r="AN48" s="149">
        <v>-1.3613317744702119E-2</v>
      </c>
      <c r="AO48" s="150">
        <v>-2.0307937917863866E-2</v>
      </c>
      <c r="AP48" s="148">
        <v>0</v>
      </c>
      <c r="AQ48" s="149">
        <v>0</v>
      </c>
      <c r="AR48" s="150">
        <v>0</v>
      </c>
      <c r="AS48" s="149">
        <v>0</v>
      </c>
      <c r="AT48" s="149">
        <v>0</v>
      </c>
      <c r="AU48" s="149">
        <v>0</v>
      </c>
      <c r="AV48" s="142">
        <v>7473</v>
      </c>
      <c r="AW48" s="143">
        <v>5815</v>
      </c>
      <c r="AX48" s="144">
        <v>7730</v>
      </c>
      <c r="AY48" s="151">
        <v>44.1</v>
      </c>
      <c r="AZ48" s="152">
        <v>44.1</v>
      </c>
      <c r="BA48" s="153">
        <v>45.2</v>
      </c>
      <c r="BB48" s="151">
        <v>82.8</v>
      </c>
      <c r="BC48" s="152">
        <v>83.3</v>
      </c>
      <c r="BD48" s="152">
        <v>82.6</v>
      </c>
      <c r="BE48" s="155">
        <v>14.251474926253685</v>
      </c>
      <c r="BF48" s="154">
        <v>0.13015973350992205</v>
      </c>
      <c r="BG48" s="154">
        <v>-0.39957067717287131</v>
      </c>
      <c r="BH48" s="155">
        <v>7.7986279257465698</v>
      </c>
      <c r="BI48" s="154">
        <v>0.27749266004608675</v>
      </c>
      <c r="BJ48" s="156">
        <v>4.219201805015782E-2</v>
      </c>
      <c r="BK48" s="143">
        <v>155</v>
      </c>
      <c r="BL48" s="143">
        <v>155</v>
      </c>
      <c r="BM48" s="143">
        <v>155</v>
      </c>
      <c r="BN48" s="142">
        <v>35857</v>
      </c>
      <c r="BO48" s="143">
        <v>26402</v>
      </c>
      <c r="BP48" s="144">
        <v>34870</v>
      </c>
      <c r="BQ48" s="157">
        <v>310.6587175222254</v>
      </c>
      <c r="BR48" s="157">
        <v>-19.205743252518744</v>
      </c>
      <c r="BS48" s="157">
        <v>10.808335732967009</v>
      </c>
      <c r="BT48" s="158">
        <v>1401.3802690815007</v>
      </c>
      <c r="BU48" s="157">
        <v>-181.37765544680133</v>
      </c>
      <c r="BV48" s="159">
        <v>39.961562288723371</v>
      </c>
      <c r="BW48" s="154">
        <v>4.5109961190168173</v>
      </c>
      <c r="BX48" s="154">
        <v>-0.28721075907765581</v>
      </c>
      <c r="BY48" s="154">
        <v>-2.9330622169768894E-2</v>
      </c>
      <c r="BZ48" s="148">
        <v>0.61804324707550518</v>
      </c>
      <c r="CA48" s="149">
        <v>-1.575259914632432E-2</v>
      </c>
      <c r="CB48" s="160">
        <v>-5.8962542833510545E-3</v>
      </c>
    </row>
    <row r="49" spans="1:80" x14ac:dyDescent="0.25">
      <c r="A49" s="121" t="s">
        <v>78</v>
      </c>
      <c r="B49" s="142">
        <v>5943.165</v>
      </c>
      <c r="C49" s="143">
        <v>3895.6239999999998</v>
      </c>
      <c r="D49" s="144">
        <v>5318.4620000000004</v>
      </c>
      <c r="E49" s="142">
        <v>4900.7079999999996</v>
      </c>
      <c r="F49" s="143">
        <v>3025.6</v>
      </c>
      <c r="G49" s="144">
        <v>4389.7889999999998</v>
      </c>
      <c r="H49" s="145">
        <v>1.211552992638143</v>
      </c>
      <c r="I49" s="146">
        <v>-1.1625986600940497E-3</v>
      </c>
      <c r="J49" s="147">
        <v>-7.6001211486658615E-2</v>
      </c>
      <c r="K49" s="142">
        <v>3119.6559999999999</v>
      </c>
      <c r="L49" s="143">
        <v>1856.62</v>
      </c>
      <c r="M49" s="143">
        <v>3198.4679999999998</v>
      </c>
      <c r="N49" s="148">
        <v>0.72861543003547546</v>
      </c>
      <c r="O49" s="149">
        <v>9.2042918471840096E-2</v>
      </c>
      <c r="P49" s="150">
        <v>0.1149784654664644</v>
      </c>
      <c r="Q49" s="142">
        <v>1260.8869999999999</v>
      </c>
      <c r="R49" s="143">
        <v>834.47799999999995</v>
      </c>
      <c r="S49" s="144">
        <v>815.66600000000005</v>
      </c>
      <c r="T49" s="148">
        <v>0.18580984188533892</v>
      </c>
      <c r="U49" s="149">
        <v>-7.147686036258119E-2</v>
      </c>
      <c r="V49" s="150">
        <v>-8.999594870165209E-2</v>
      </c>
      <c r="W49" s="142">
        <v>520.16499999999996</v>
      </c>
      <c r="X49" s="143">
        <v>334.50200000000001</v>
      </c>
      <c r="Y49" s="144">
        <v>375.65499999999997</v>
      </c>
      <c r="Z49" s="148">
        <v>8.5574728079185577E-2</v>
      </c>
      <c r="AA49" s="149">
        <v>-2.0566058109259031E-2</v>
      </c>
      <c r="AB49" s="150">
        <v>-2.4982516764812307E-2</v>
      </c>
      <c r="AC49" s="142">
        <v>1813.4069999999999</v>
      </c>
      <c r="AD49" s="143">
        <v>955.39099999999996</v>
      </c>
      <c r="AE49" s="143">
        <v>1281.886</v>
      </c>
      <c r="AF49" s="143">
        <v>-531.52099999999996</v>
      </c>
      <c r="AG49" s="144">
        <v>326.495</v>
      </c>
      <c r="AH49" s="142">
        <v>1339.1949999999999</v>
      </c>
      <c r="AI49" s="143">
        <v>893.90599999999995</v>
      </c>
      <c r="AJ49" s="143">
        <v>608.22</v>
      </c>
      <c r="AK49" s="143">
        <v>-730.97499999999991</v>
      </c>
      <c r="AL49" s="144">
        <v>-285.68599999999992</v>
      </c>
      <c r="AM49" s="148">
        <v>0.24102569502235793</v>
      </c>
      <c r="AN49" s="149">
        <v>-6.4099099594651654E-2</v>
      </c>
      <c r="AO49" s="150">
        <v>-4.2215362299395098E-3</v>
      </c>
      <c r="AP49" s="148">
        <v>0.11436012892448982</v>
      </c>
      <c r="AQ49" s="149">
        <v>-0.11097351064297969</v>
      </c>
      <c r="AR49" s="150">
        <v>-0.11510400827150238</v>
      </c>
      <c r="AS49" s="149">
        <v>0.13855335643694949</v>
      </c>
      <c r="AT49" s="149">
        <v>-0.13471226151049809</v>
      </c>
      <c r="AU49" s="149">
        <v>-0.15689415810562057</v>
      </c>
      <c r="AV49" s="142">
        <v>3416</v>
      </c>
      <c r="AW49" s="143">
        <v>2535</v>
      </c>
      <c r="AX49" s="144">
        <v>3472</v>
      </c>
      <c r="AY49" s="151">
        <v>25</v>
      </c>
      <c r="AZ49" s="152">
        <v>25</v>
      </c>
      <c r="BA49" s="153">
        <v>26</v>
      </c>
      <c r="BB49" s="151">
        <v>58</v>
      </c>
      <c r="BC49" s="152">
        <v>54</v>
      </c>
      <c r="BD49" s="152">
        <v>56</v>
      </c>
      <c r="BE49" s="155">
        <v>11.12820512820513</v>
      </c>
      <c r="BF49" s="154">
        <v>-0.25846153846153541</v>
      </c>
      <c r="BG49" s="154">
        <v>-0.13846153846153797</v>
      </c>
      <c r="BH49" s="155">
        <v>5.166666666666667</v>
      </c>
      <c r="BI49" s="154">
        <v>0.2586206896551726</v>
      </c>
      <c r="BJ49" s="156">
        <v>-4.9382716049382047E-2</v>
      </c>
      <c r="BK49" s="143">
        <v>86</v>
      </c>
      <c r="BL49" s="143">
        <v>79</v>
      </c>
      <c r="BM49" s="143">
        <v>79</v>
      </c>
      <c r="BN49" s="142">
        <v>15298</v>
      </c>
      <c r="BO49" s="143">
        <v>10781</v>
      </c>
      <c r="BP49" s="144">
        <v>14974</v>
      </c>
      <c r="BQ49" s="157">
        <v>293.16074529183919</v>
      </c>
      <c r="BR49" s="157">
        <v>-27.188842889622435</v>
      </c>
      <c r="BS49" s="157">
        <v>12.518875335434416</v>
      </c>
      <c r="BT49" s="158">
        <v>1264.3401497695852</v>
      </c>
      <c r="BU49" s="157">
        <v>-170.2933396917731</v>
      </c>
      <c r="BV49" s="159">
        <v>70.809577777474715</v>
      </c>
      <c r="BW49" s="154">
        <v>4.3127880184331797</v>
      </c>
      <c r="BX49" s="154">
        <v>-0.16554921810077783</v>
      </c>
      <c r="BY49" s="154">
        <v>5.9928057880911823E-2</v>
      </c>
      <c r="BZ49" s="148">
        <v>0.52072610933370433</v>
      </c>
      <c r="CA49" s="149">
        <v>3.3373449250875431E-2</v>
      </c>
      <c r="CB49" s="160">
        <v>2.0842027171141142E-2</v>
      </c>
    </row>
    <row r="50" spans="1:80" x14ac:dyDescent="0.25">
      <c r="A50" s="121" t="s">
        <v>79</v>
      </c>
      <c r="B50" s="142">
        <v>6307.5455199999997</v>
      </c>
      <c r="C50" s="143">
        <v>4587.7401900000004</v>
      </c>
      <c r="D50" s="144">
        <v>6482.2617299999993</v>
      </c>
      <c r="E50" s="142">
        <v>5842.2105199999996</v>
      </c>
      <c r="F50" s="143">
        <v>3950.5543899999998</v>
      </c>
      <c r="G50" s="144">
        <v>5934.3482000000004</v>
      </c>
      <c r="H50" s="145">
        <v>1.0923291845261116</v>
      </c>
      <c r="I50" s="146">
        <v>1.2678682647244033E-2</v>
      </c>
      <c r="J50" s="147">
        <v>-6.896103884428495E-2</v>
      </c>
      <c r="K50" s="142">
        <v>4133.9985299999998</v>
      </c>
      <c r="L50" s="143">
        <v>2619.2370499999997</v>
      </c>
      <c r="M50" s="143">
        <v>3715.5902099999998</v>
      </c>
      <c r="N50" s="148">
        <v>0.62611597512933259</v>
      </c>
      <c r="O50" s="149">
        <v>-8.1492645930765772E-2</v>
      </c>
      <c r="P50" s="150">
        <v>-3.6888958211175105E-2</v>
      </c>
      <c r="Q50" s="142">
        <v>1119.88852</v>
      </c>
      <c r="R50" s="143">
        <v>208.31935000000001</v>
      </c>
      <c r="S50" s="144">
        <v>323.23599999999999</v>
      </c>
      <c r="T50" s="148">
        <v>5.4468660939039605E-2</v>
      </c>
      <c r="U50" s="149">
        <v>-0.13722051495871632</v>
      </c>
      <c r="V50" s="150">
        <v>1.7369859803763946E-3</v>
      </c>
      <c r="W50" s="142">
        <v>588.32347000000004</v>
      </c>
      <c r="X50" s="143">
        <v>374.21695</v>
      </c>
      <c r="Y50" s="144">
        <v>515.16013999999996</v>
      </c>
      <c r="Z50" s="148">
        <v>8.6809894303135085E-2</v>
      </c>
      <c r="AA50" s="149">
        <v>-1.3892308739010692E-2</v>
      </c>
      <c r="AB50" s="150">
        <v>-7.9152791933371491E-3</v>
      </c>
      <c r="AC50" s="142">
        <v>5006.5257999999994</v>
      </c>
      <c r="AD50" s="143">
        <v>4271.1775399999997</v>
      </c>
      <c r="AE50" s="143">
        <v>4156.3279599999996</v>
      </c>
      <c r="AF50" s="143">
        <v>-850.19783999999981</v>
      </c>
      <c r="AG50" s="144">
        <v>-114.84958000000006</v>
      </c>
      <c r="AH50" s="142">
        <v>4268.21011</v>
      </c>
      <c r="AI50" s="143">
        <v>3845.0355</v>
      </c>
      <c r="AJ50" s="143">
        <v>3088.1870800000002</v>
      </c>
      <c r="AK50" s="143">
        <v>-1180.0230299999998</v>
      </c>
      <c r="AL50" s="144">
        <v>-756.84841999999981</v>
      </c>
      <c r="AM50" s="148">
        <v>0.64118484151364252</v>
      </c>
      <c r="AN50" s="149">
        <v>-0.1525511345685403</v>
      </c>
      <c r="AO50" s="150">
        <v>-0.28981328896244252</v>
      </c>
      <c r="AP50" s="148">
        <v>0.47640579918392162</v>
      </c>
      <c r="AQ50" s="149">
        <v>-0.20027740452286674</v>
      </c>
      <c r="AR50" s="150">
        <v>-0.36170519680951091</v>
      </c>
      <c r="AS50" s="149">
        <v>0.52039195812608363</v>
      </c>
      <c r="AT50" s="149">
        <v>-0.21018940236895045</v>
      </c>
      <c r="AU50" s="149">
        <v>-0.45289814762031522</v>
      </c>
      <c r="AV50" s="142">
        <v>3924</v>
      </c>
      <c r="AW50" s="143">
        <v>3171</v>
      </c>
      <c r="AX50" s="144">
        <v>4212</v>
      </c>
      <c r="AY50" s="151">
        <v>34.5</v>
      </c>
      <c r="AZ50" s="152">
        <v>36</v>
      </c>
      <c r="BA50" s="153">
        <v>34</v>
      </c>
      <c r="BB50" s="151">
        <v>43.75</v>
      </c>
      <c r="BC50" s="152">
        <v>49</v>
      </c>
      <c r="BD50" s="152">
        <v>46.25</v>
      </c>
      <c r="BE50" s="155">
        <v>10.323529411764705</v>
      </c>
      <c r="BF50" s="154">
        <v>0.84526854219948788</v>
      </c>
      <c r="BG50" s="154">
        <v>0.53649237472766842</v>
      </c>
      <c r="BH50" s="155">
        <v>7.5891891891891889</v>
      </c>
      <c r="BI50" s="154">
        <v>0.11490347490347474</v>
      </c>
      <c r="BJ50" s="156">
        <v>0.39871299871299914</v>
      </c>
      <c r="BK50" s="143">
        <v>84</v>
      </c>
      <c r="BL50" s="143">
        <v>87</v>
      </c>
      <c r="BM50" s="143">
        <v>93</v>
      </c>
      <c r="BN50" s="142">
        <v>16152</v>
      </c>
      <c r="BO50" s="143">
        <v>12078</v>
      </c>
      <c r="BP50" s="144">
        <v>16124</v>
      </c>
      <c r="BQ50" s="157">
        <v>368.04441825849665</v>
      </c>
      <c r="BR50" s="157">
        <v>6.3424296502747666</v>
      </c>
      <c r="BS50" s="157">
        <v>40.957616635711474</v>
      </c>
      <c r="BT50" s="158">
        <v>1408.9145773979108</v>
      </c>
      <c r="BU50" s="157">
        <v>-79.9260240292042</v>
      </c>
      <c r="BV50" s="159">
        <v>163.07591766911878</v>
      </c>
      <c r="BW50" s="154">
        <v>3.8281101614434947</v>
      </c>
      <c r="BX50" s="154">
        <v>-0.28809778962684174</v>
      </c>
      <c r="BY50" s="154">
        <v>1.9217067782189012E-2</v>
      </c>
      <c r="BZ50" s="148">
        <v>0.47630863759896019</v>
      </c>
      <c r="CA50" s="149">
        <v>-5.0501538526284417E-2</v>
      </c>
      <c r="CB50" s="160">
        <v>-3.2217319202858585E-2</v>
      </c>
    </row>
    <row r="51" spans="1:80" x14ac:dyDescent="0.25">
      <c r="A51" s="121" t="s">
        <v>80</v>
      </c>
      <c r="B51" s="142">
        <v>5063.33</v>
      </c>
      <c r="C51" s="143">
        <v>2957.8139999999999</v>
      </c>
      <c r="D51" s="144">
        <v>4042.127</v>
      </c>
      <c r="E51" s="142">
        <v>5000.116</v>
      </c>
      <c r="F51" s="143">
        <v>3037.163</v>
      </c>
      <c r="G51" s="144">
        <v>4091.0349999999999</v>
      </c>
      <c r="H51" s="145">
        <v>0.98804507905701122</v>
      </c>
      <c r="I51" s="146">
        <v>-2.459742763683348E-2</v>
      </c>
      <c r="J51" s="147">
        <v>1.417110522024323E-2</v>
      </c>
      <c r="K51" s="142">
        <v>3047.4760000000001</v>
      </c>
      <c r="L51" s="143">
        <v>2206.1309999999999</v>
      </c>
      <c r="M51" s="143">
        <v>2919.192</v>
      </c>
      <c r="N51" s="148">
        <v>0.71355830492772609</v>
      </c>
      <c r="O51" s="149">
        <v>0.10407724488831893</v>
      </c>
      <c r="P51" s="150">
        <v>-1.2820555870986294E-2</v>
      </c>
      <c r="Q51" s="142">
        <v>1152.125</v>
      </c>
      <c r="R51" s="143">
        <v>42.182000000000002</v>
      </c>
      <c r="S51" s="144">
        <v>127.40299999999999</v>
      </c>
      <c r="T51" s="148">
        <v>3.1141997074090051E-2</v>
      </c>
      <c r="U51" s="149">
        <v>-0.19927765718993104</v>
      </c>
      <c r="V51" s="150">
        <v>1.7253377991083969E-2</v>
      </c>
      <c r="W51" s="142">
        <v>800.51499999999999</v>
      </c>
      <c r="X51" s="143">
        <v>173.828</v>
      </c>
      <c r="Y51" s="144">
        <v>216.499</v>
      </c>
      <c r="Z51" s="148">
        <v>5.292034900703612E-2</v>
      </c>
      <c r="AA51" s="149">
        <v>-0.10717893668953571</v>
      </c>
      <c r="AB51" s="150">
        <v>-4.3133259718833514E-3</v>
      </c>
      <c r="AC51" s="142">
        <v>556.27099999999996</v>
      </c>
      <c r="AD51" s="143">
        <v>370.31099999999998</v>
      </c>
      <c r="AE51" s="143">
        <v>408.017</v>
      </c>
      <c r="AF51" s="143">
        <v>-148.25399999999996</v>
      </c>
      <c r="AG51" s="144">
        <v>37.706000000000017</v>
      </c>
      <c r="AH51" s="142">
        <v>0</v>
      </c>
      <c r="AI51" s="143">
        <v>0</v>
      </c>
      <c r="AJ51" s="143">
        <v>0</v>
      </c>
      <c r="AK51" s="143">
        <v>0</v>
      </c>
      <c r="AL51" s="144">
        <v>0</v>
      </c>
      <c r="AM51" s="148">
        <v>0.10094116290754843</v>
      </c>
      <c r="AN51" s="149">
        <v>-8.9215163963879129E-3</v>
      </c>
      <c r="AO51" s="150">
        <v>-2.4256364726035012E-2</v>
      </c>
      <c r="AP51" s="148">
        <v>0</v>
      </c>
      <c r="AQ51" s="149">
        <v>0</v>
      </c>
      <c r="AR51" s="150">
        <v>0</v>
      </c>
      <c r="AS51" s="149">
        <v>0</v>
      </c>
      <c r="AT51" s="149">
        <v>0</v>
      </c>
      <c r="AU51" s="149">
        <v>0</v>
      </c>
      <c r="AV51" s="142">
        <v>2113</v>
      </c>
      <c r="AW51" s="143">
        <v>1553</v>
      </c>
      <c r="AX51" s="144">
        <v>2043</v>
      </c>
      <c r="AY51" s="151">
        <v>21</v>
      </c>
      <c r="AZ51" s="152">
        <v>20</v>
      </c>
      <c r="BA51" s="153">
        <v>20</v>
      </c>
      <c r="BB51" s="151">
        <v>51</v>
      </c>
      <c r="BC51" s="152">
        <v>47</v>
      </c>
      <c r="BD51" s="152">
        <v>47</v>
      </c>
      <c r="BE51" s="155">
        <v>8.5125000000000011</v>
      </c>
      <c r="BF51" s="154">
        <v>0.12757936507936662</v>
      </c>
      <c r="BG51" s="154">
        <v>-0.11527777777777715</v>
      </c>
      <c r="BH51" s="155">
        <v>3.6223404255319149</v>
      </c>
      <c r="BI51" s="154">
        <v>0.16972604644694789</v>
      </c>
      <c r="BJ51" s="156">
        <v>-4.9054373522458672E-2</v>
      </c>
      <c r="BK51" s="143">
        <v>90</v>
      </c>
      <c r="BL51" s="143">
        <v>90</v>
      </c>
      <c r="BM51" s="143">
        <v>90</v>
      </c>
      <c r="BN51" s="142">
        <v>12209</v>
      </c>
      <c r="BO51" s="143">
        <v>8259</v>
      </c>
      <c r="BP51" s="144">
        <v>10852</v>
      </c>
      <c r="BQ51" s="157">
        <v>376.98442683376334</v>
      </c>
      <c r="BR51" s="157">
        <v>-32.559024718370324</v>
      </c>
      <c r="BS51" s="157">
        <v>9.2446278266195918</v>
      </c>
      <c r="BT51" s="158">
        <v>2002.4645129711209</v>
      </c>
      <c r="BU51" s="157">
        <v>-363.89421869002422</v>
      </c>
      <c r="BV51" s="159">
        <v>46.789690047746717</v>
      </c>
      <c r="BW51" s="154">
        <v>5.3117963778756732</v>
      </c>
      <c r="BX51" s="154">
        <v>-0.46624432255026171</v>
      </c>
      <c r="BY51" s="154">
        <v>-6.2976337147970796E-3</v>
      </c>
      <c r="BZ51" s="148">
        <v>0.33125763125763125</v>
      </c>
      <c r="CA51" s="149">
        <v>-4.0401425058959328E-2</v>
      </c>
      <c r="CB51" s="160">
        <v>-4.8840048840048667E-3</v>
      </c>
    </row>
    <row r="52" spans="1:80" x14ac:dyDescent="0.25">
      <c r="A52" s="121" t="s">
        <v>81</v>
      </c>
      <c r="B52" s="142">
        <v>3355.5990000000002</v>
      </c>
      <c r="C52" s="143">
        <v>2203.64</v>
      </c>
      <c r="D52" s="144">
        <v>2970.08</v>
      </c>
      <c r="E52" s="142">
        <v>3378.0219999999999</v>
      </c>
      <c r="F52" s="143">
        <v>2203.6395300000004</v>
      </c>
      <c r="G52" s="144">
        <v>2968.0160000000001</v>
      </c>
      <c r="H52" s="145">
        <v>1.0006954140408946</v>
      </c>
      <c r="I52" s="146">
        <v>7.3333222605568293E-3</v>
      </c>
      <c r="J52" s="147">
        <v>6.9520075737283804E-4</v>
      </c>
      <c r="K52" s="142">
        <v>2335.9789999999998</v>
      </c>
      <c r="L52" s="143">
        <v>1432.6179999999999</v>
      </c>
      <c r="M52" s="143">
        <v>1881.674</v>
      </c>
      <c r="N52" s="148">
        <v>0.63398377906318559</v>
      </c>
      <c r="O52" s="149">
        <v>-5.753895228669903E-2</v>
      </c>
      <c r="P52" s="150">
        <v>-1.6130715842430754E-2</v>
      </c>
      <c r="Q52" s="142">
        <v>613.17399999999998</v>
      </c>
      <c r="R52" s="143">
        <v>237.71900000000002</v>
      </c>
      <c r="S52" s="144">
        <v>369.99899999999997</v>
      </c>
      <c r="T52" s="148">
        <v>0.12466206381636755</v>
      </c>
      <c r="U52" s="149">
        <v>-5.6856588223198806E-2</v>
      </c>
      <c r="V52" s="150">
        <v>1.6786434992446433E-2</v>
      </c>
      <c r="W52" s="142">
        <v>428.86900000000003</v>
      </c>
      <c r="X52" s="143">
        <v>178.93600000000001</v>
      </c>
      <c r="Y52" s="144">
        <v>178.93600000000001</v>
      </c>
      <c r="Z52" s="148">
        <v>6.0288084700352018E-2</v>
      </c>
      <c r="AA52" s="149">
        <v>-6.6670531910197006E-2</v>
      </c>
      <c r="AB52" s="150">
        <v>-2.0912128657592233E-2</v>
      </c>
      <c r="AC52" s="142">
        <v>423.56301999999999</v>
      </c>
      <c r="AD52" s="143">
        <v>281.60888</v>
      </c>
      <c r="AE52" s="143">
        <v>272.673</v>
      </c>
      <c r="AF52" s="143">
        <v>-150.89001999999999</v>
      </c>
      <c r="AG52" s="144">
        <v>-8.9358799999999974</v>
      </c>
      <c r="AH52" s="142">
        <v>0</v>
      </c>
      <c r="AI52" s="143">
        <v>0</v>
      </c>
      <c r="AJ52" s="143">
        <v>0</v>
      </c>
      <c r="AK52" s="143">
        <v>0</v>
      </c>
      <c r="AL52" s="144">
        <v>0</v>
      </c>
      <c r="AM52" s="148">
        <v>9.1806618003555468E-2</v>
      </c>
      <c r="AN52" s="149">
        <v>-3.4419137815301315E-2</v>
      </c>
      <c r="AO52" s="150">
        <v>-3.5985979698428538E-2</v>
      </c>
      <c r="AP52" s="148">
        <v>0</v>
      </c>
      <c r="AQ52" s="149">
        <v>0</v>
      </c>
      <c r="AR52" s="150">
        <v>0</v>
      </c>
      <c r="AS52" s="149">
        <v>0</v>
      </c>
      <c r="AT52" s="149">
        <v>0</v>
      </c>
      <c r="AU52" s="149">
        <v>0</v>
      </c>
      <c r="AV52" s="142">
        <v>2036</v>
      </c>
      <c r="AW52" s="143">
        <v>1558</v>
      </c>
      <c r="AX52" s="144">
        <v>2171</v>
      </c>
      <c r="AY52" s="151">
        <v>18</v>
      </c>
      <c r="AZ52" s="152">
        <v>18</v>
      </c>
      <c r="BA52" s="153">
        <v>18</v>
      </c>
      <c r="BB52" s="151">
        <v>43</v>
      </c>
      <c r="BC52" s="152">
        <v>42</v>
      </c>
      <c r="BD52" s="152">
        <v>42</v>
      </c>
      <c r="BE52" s="155">
        <v>10.050925925925926</v>
      </c>
      <c r="BF52" s="154">
        <v>0.625</v>
      </c>
      <c r="BG52" s="154">
        <v>0.43364197530864068</v>
      </c>
      <c r="BH52" s="155">
        <v>4.3075396825396828</v>
      </c>
      <c r="BI52" s="154">
        <v>0.36180324843115574</v>
      </c>
      <c r="BJ52" s="156">
        <v>0.18584656084656093</v>
      </c>
      <c r="BK52" s="143">
        <v>75</v>
      </c>
      <c r="BL52" s="143">
        <v>75</v>
      </c>
      <c r="BM52" s="143">
        <v>75</v>
      </c>
      <c r="BN52" s="142">
        <v>13463</v>
      </c>
      <c r="BO52" s="143">
        <v>10192</v>
      </c>
      <c r="BP52" s="144">
        <v>13803</v>
      </c>
      <c r="BQ52" s="157">
        <v>215.02687821488081</v>
      </c>
      <c r="BR52" s="157">
        <v>-35.884657104141695</v>
      </c>
      <c r="BS52" s="157">
        <v>-1.1857915260925154</v>
      </c>
      <c r="BT52" s="158">
        <v>1367.1192998618149</v>
      </c>
      <c r="BU52" s="157">
        <v>-292.02706556058206</v>
      </c>
      <c r="BV52" s="159">
        <v>-47.283479342293049</v>
      </c>
      <c r="BW52" s="154">
        <v>6.3578995854444953</v>
      </c>
      <c r="BX52" s="154">
        <v>-0.25457585659872706</v>
      </c>
      <c r="BY52" s="154">
        <v>-0.18382056859915075</v>
      </c>
      <c r="BZ52" s="148">
        <v>0.50560439560439563</v>
      </c>
      <c r="CA52" s="149">
        <v>1.3805308846404796E-2</v>
      </c>
      <c r="CB52" s="160">
        <v>7.8266178266178099E-3</v>
      </c>
    </row>
    <row r="53" spans="1:80" x14ac:dyDescent="0.25">
      <c r="A53" s="121" t="s">
        <v>82</v>
      </c>
      <c r="B53" s="142">
        <v>5246.0510000000004</v>
      </c>
      <c r="C53" s="143">
        <v>3237.4740000000002</v>
      </c>
      <c r="D53" s="144">
        <v>4955.0839999999998</v>
      </c>
      <c r="E53" s="142">
        <v>5115.5119999999997</v>
      </c>
      <c r="F53" s="143">
        <v>3195.125</v>
      </c>
      <c r="G53" s="144">
        <v>4953.4040000000005</v>
      </c>
      <c r="H53" s="145">
        <v>1.0003391607064556</v>
      </c>
      <c r="I53" s="146">
        <v>-2.5179106086780534E-2</v>
      </c>
      <c r="J53" s="147">
        <v>-1.291509382192757E-2</v>
      </c>
      <c r="K53" s="142">
        <v>3825.98</v>
      </c>
      <c r="L53" s="143">
        <v>2415.866</v>
      </c>
      <c r="M53" s="143">
        <v>3524.768</v>
      </c>
      <c r="N53" s="148">
        <v>0.71158500295958083</v>
      </c>
      <c r="O53" s="149">
        <v>-3.6332312061867711E-2</v>
      </c>
      <c r="P53" s="150">
        <v>-4.452500838582818E-2</v>
      </c>
      <c r="Q53" s="142">
        <v>935.94999999999993</v>
      </c>
      <c r="R53" s="143">
        <v>104.75</v>
      </c>
      <c r="S53" s="144">
        <v>150.21100000000001</v>
      </c>
      <c r="T53" s="148">
        <v>3.0324802903215646E-2</v>
      </c>
      <c r="U53" s="149">
        <v>-0.15263831007550474</v>
      </c>
      <c r="V53" s="150">
        <v>-2.4595169590745647E-3</v>
      </c>
      <c r="W53" s="142">
        <v>353.58199999999999</v>
      </c>
      <c r="X53" s="143">
        <v>189.41200000000001</v>
      </c>
      <c r="Y53" s="144">
        <v>294.81700000000001</v>
      </c>
      <c r="Z53" s="148">
        <v>5.95180607113815E-2</v>
      </c>
      <c r="AA53" s="149">
        <v>-9.6015112884496115E-3</v>
      </c>
      <c r="AB53" s="150">
        <v>2.3649895714653035E-4</v>
      </c>
      <c r="AC53" s="142">
        <v>738.625</v>
      </c>
      <c r="AD53" s="143">
        <v>350.28300000000002</v>
      </c>
      <c r="AE53" s="143">
        <v>508.947</v>
      </c>
      <c r="AF53" s="143">
        <v>-229.678</v>
      </c>
      <c r="AG53" s="144">
        <v>158.66399999999999</v>
      </c>
      <c r="AH53" s="142">
        <v>0</v>
      </c>
      <c r="AI53" s="143">
        <v>0</v>
      </c>
      <c r="AJ53" s="143">
        <v>0</v>
      </c>
      <c r="AK53" s="143">
        <v>0</v>
      </c>
      <c r="AL53" s="144">
        <v>0</v>
      </c>
      <c r="AM53" s="148">
        <v>0.10271208318567354</v>
      </c>
      <c r="AN53" s="149">
        <v>-3.8084298702340869E-2</v>
      </c>
      <c r="AO53" s="150">
        <v>-5.4843069629423175E-3</v>
      </c>
      <c r="AP53" s="148">
        <v>0</v>
      </c>
      <c r="AQ53" s="149">
        <v>0</v>
      </c>
      <c r="AR53" s="150">
        <v>0</v>
      </c>
      <c r="AS53" s="149">
        <v>0</v>
      </c>
      <c r="AT53" s="149">
        <v>0</v>
      </c>
      <c r="AU53" s="149">
        <v>0</v>
      </c>
      <c r="AV53" s="142">
        <v>3256</v>
      </c>
      <c r="AW53" s="143">
        <v>2763</v>
      </c>
      <c r="AX53" s="144">
        <v>3837</v>
      </c>
      <c r="AY53" s="151">
        <v>22</v>
      </c>
      <c r="AZ53" s="152">
        <v>21</v>
      </c>
      <c r="BA53" s="153">
        <v>21</v>
      </c>
      <c r="BB53" s="151">
        <v>39</v>
      </c>
      <c r="BC53" s="152">
        <v>38</v>
      </c>
      <c r="BD53" s="152">
        <v>38</v>
      </c>
      <c r="BE53" s="155">
        <v>15.226190476190476</v>
      </c>
      <c r="BF53" s="154">
        <v>2.8928571428571423</v>
      </c>
      <c r="BG53" s="154">
        <v>0.60714285714285587</v>
      </c>
      <c r="BH53" s="155">
        <v>8.4144736842105257</v>
      </c>
      <c r="BI53" s="154">
        <v>1.4572087269455682</v>
      </c>
      <c r="BJ53" s="156">
        <v>0.33552631578947256</v>
      </c>
      <c r="BK53" s="143">
        <v>90</v>
      </c>
      <c r="BL53" s="143">
        <v>90</v>
      </c>
      <c r="BM53" s="143">
        <v>90</v>
      </c>
      <c r="BN53" s="142">
        <v>14272</v>
      </c>
      <c r="BO53" s="143">
        <v>10686</v>
      </c>
      <c r="BP53" s="144">
        <v>15022</v>
      </c>
      <c r="BQ53" s="157">
        <v>329.74330981227536</v>
      </c>
      <c r="BR53" s="157">
        <v>-28.686622923150651</v>
      </c>
      <c r="BS53" s="157">
        <v>30.742280428034292</v>
      </c>
      <c r="BT53" s="158">
        <v>1290.95751889497</v>
      </c>
      <c r="BU53" s="157">
        <v>-280.14567520822402</v>
      </c>
      <c r="BV53" s="159">
        <v>134.56048668360563</v>
      </c>
      <c r="BW53" s="154">
        <v>3.9150377899400572</v>
      </c>
      <c r="BX53" s="154">
        <v>-0.46825459335232633</v>
      </c>
      <c r="BY53" s="154">
        <v>4.7502502209329833E-2</v>
      </c>
      <c r="BZ53" s="148">
        <v>0.45854700854700853</v>
      </c>
      <c r="CA53" s="149">
        <v>2.4087343402411865E-2</v>
      </c>
      <c r="CB53" s="160">
        <v>2.3626373626373598E-2</v>
      </c>
    </row>
    <row r="54" spans="1:80" x14ac:dyDescent="0.25">
      <c r="A54" s="121" t="s">
        <v>83</v>
      </c>
      <c r="B54" s="142">
        <v>3609.58</v>
      </c>
      <c r="C54" s="143">
        <v>2135.5610000000001</v>
      </c>
      <c r="D54" s="144">
        <v>3030.2620000000002</v>
      </c>
      <c r="E54" s="142">
        <v>3559.4740000000002</v>
      </c>
      <c r="F54" s="143">
        <v>2135.5610000000001</v>
      </c>
      <c r="G54" s="144">
        <v>2965.569</v>
      </c>
      <c r="H54" s="145">
        <v>1.0218147006527247</v>
      </c>
      <c r="I54" s="146">
        <v>7.7379016650092058E-3</v>
      </c>
      <c r="J54" s="147">
        <v>2.1814700652724728E-2</v>
      </c>
      <c r="K54" s="142">
        <v>2250.6570000000002</v>
      </c>
      <c r="L54" s="143">
        <v>1450.047</v>
      </c>
      <c r="M54" s="143">
        <v>1932.798</v>
      </c>
      <c r="N54" s="148">
        <v>0.65174608987347793</v>
      </c>
      <c r="O54" s="149">
        <v>1.9445643234452081E-2</v>
      </c>
      <c r="P54" s="150">
        <v>-2.7254416316698782E-2</v>
      </c>
      <c r="Q54" s="142">
        <v>1038.3119999999999</v>
      </c>
      <c r="R54" s="143">
        <v>92.414000000000001</v>
      </c>
      <c r="S54" s="144">
        <v>309.52</v>
      </c>
      <c r="T54" s="148">
        <v>0.1043712016142602</v>
      </c>
      <c r="U54" s="149">
        <v>-0.18733257259507521</v>
      </c>
      <c r="V54" s="150">
        <v>6.1097326506033368E-2</v>
      </c>
      <c r="W54" s="142">
        <v>270.505</v>
      </c>
      <c r="X54" s="143">
        <v>130.29599999999999</v>
      </c>
      <c r="Y54" s="144">
        <v>166.21600000000001</v>
      </c>
      <c r="Z54" s="148">
        <v>5.6048603151705463E-2</v>
      </c>
      <c r="AA54" s="149">
        <v>-1.9947175999933224E-2</v>
      </c>
      <c r="AB54" s="150">
        <v>-4.9639364104985609E-3</v>
      </c>
      <c r="AC54" s="142">
        <v>1371.9559999999999</v>
      </c>
      <c r="AD54" s="143">
        <v>1047.498</v>
      </c>
      <c r="AE54" s="143">
        <v>258.15300000000002</v>
      </c>
      <c r="AF54" s="143">
        <v>-1113.8029999999999</v>
      </c>
      <c r="AG54" s="144">
        <v>-789.34500000000003</v>
      </c>
      <c r="AH54" s="142">
        <v>60.585999999999999</v>
      </c>
      <c r="AI54" s="143">
        <v>60.585999999999999</v>
      </c>
      <c r="AJ54" s="143">
        <v>0</v>
      </c>
      <c r="AK54" s="143">
        <v>-60.585999999999999</v>
      </c>
      <c r="AL54" s="144">
        <v>-60.585999999999999</v>
      </c>
      <c r="AM54" s="148">
        <v>8.519164349485292E-2</v>
      </c>
      <c r="AN54" s="149">
        <v>-0.2948957905002379</v>
      </c>
      <c r="AO54" s="150">
        <v>-0.40531085210232271</v>
      </c>
      <c r="AP54" s="148">
        <v>0</v>
      </c>
      <c r="AQ54" s="149">
        <v>-1.6784778284454148E-2</v>
      </c>
      <c r="AR54" s="150">
        <v>-2.8370062948330669E-2</v>
      </c>
      <c r="AS54" s="149">
        <v>0</v>
      </c>
      <c r="AT54" s="149">
        <v>-1.7021054234417781E-2</v>
      </c>
      <c r="AU54" s="149">
        <v>-2.8370062948330669E-2</v>
      </c>
      <c r="AV54" s="142">
        <v>1550</v>
      </c>
      <c r="AW54" s="143">
        <v>1171</v>
      </c>
      <c r="AX54" s="144">
        <v>1554</v>
      </c>
      <c r="AY54" s="151">
        <v>17</v>
      </c>
      <c r="AZ54" s="152">
        <v>17</v>
      </c>
      <c r="BA54" s="153">
        <v>17</v>
      </c>
      <c r="BB54" s="151">
        <v>27</v>
      </c>
      <c r="BC54" s="152">
        <v>26</v>
      </c>
      <c r="BD54" s="152">
        <v>26</v>
      </c>
      <c r="BE54" s="155">
        <v>7.617647058823529</v>
      </c>
      <c r="BF54" s="154">
        <v>1.9607843137254832E-2</v>
      </c>
      <c r="BG54" s="154">
        <v>-3.5947712418300526E-2</v>
      </c>
      <c r="BH54" s="155">
        <v>4.9807692307692308</v>
      </c>
      <c r="BI54" s="154">
        <v>0.19681861348528074</v>
      </c>
      <c r="BJ54" s="156">
        <v>-2.3504273504273421E-2</v>
      </c>
      <c r="BK54" s="143">
        <v>85</v>
      </c>
      <c r="BL54" s="143">
        <v>85</v>
      </c>
      <c r="BM54" s="143">
        <v>85</v>
      </c>
      <c r="BN54" s="142">
        <v>10663</v>
      </c>
      <c r="BO54" s="143">
        <v>7056</v>
      </c>
      <c r="BP54" s="144">
        <v>9187</v>
      </c>
      <c r="BQ54" s="157">
        <v>322.80058778709048</v>
      </c>
      <c r="BR54" s="157">
        <v>-11.01484876922575</v>
      </c>
      <c r="BS54" s="157">
        <v>20.141715905004332</v>
      </c>
      <c r="BT54" s="158">
        <v>1908.3455598455598</v>
      </c>
      <c r="BU54" s="157">
        <v>-388.08927886411766</v>
      </c>
      <c r="BV54" s="159">
        <v>84.638471886550406</v>
      </c>
      <c r="BW54" s="154">
        <v>5.9118404118404122</v>
      </c>
      <c r="BX54" s="154">
        <v>-0.96751442686926481</v>
      </c>
      <c r="BY54" s="154">
        <v>-0.11377871710920395</v>
      </c>
      <c r="BZ54" s="148">
        <v>0.29692954104718811</v>
      </c>
      <c r="CA54" s="149">
        <v>-4.676103107207058E-2</v>
      </c>
      <c r="CB54" s="160">
        <v>-7.142857142857173E-3</v>
      </c>
    </row>
    <row r="55" spans="1:80" x14ac:dyDescent="0.25">
      <c r="A55" s="121" t="s">
        <v>84</v>
      </c>
      <c r="B55" s="142">
        <v>18496.194</v>
      </c>
      <c r="C55" s="143">
        <v>11276.546</v>
      </c>
      <c r="D55" s="144">
        <v>15456.929</v>
      </c>
      <c r="E55" s="142">
        <v>17987.243999999999</v>
      </c>
      <c r="F55" s="143">
        <v>11454.039000000001</v>
      </c>
      <c r="G55" s="144">
        <v>15353.228999999999</v>
      </c>
      <c r="H55" s="145">
        <v>1.0067542795069364</v>
      </c>
      <c r="I55" s="146">
        <v>-2.15407722530776E-2</v>
      </c>
      <c r="J55" s="147">
        <v>2.2250385291105679E-2</v>
      </c>
      <c r="K55" s="142">
        <v>12342.08</v>
      </c>
      <c r="L55" s="143">
        <v>7773.11</v>
      </c>
      <c r="M55" s="143">
        <v>10215.066999999999</v>
      </c>
      <c r="N55" s="148">
        <v>0.66533671841929798</v>
      </c>
      <c r="O55" s="149">
        <v>-2.0820649546578363E-2</v>
      </c>
      <c r="P55" s="150">
        <v>-1.3298128205547544E-2</v>
      </c>
      <c r="Q55" s="142">
        <v>2978.1109999999999</v>
      </c>
      <c r="R55" s="143">
        <v>267.00199999999995</v>
      </c>
      <c r="S55" s="144">
        <v>365.06</v>
      </c>
      <c r="T55" s="148">
        <v>2.3777408648044004E-2</v>
      </c>
      <c r="U55" s="149">
        <v>-0.14179053494576058</v>
      </c>
      <c r="V55" s="150">
        <v>4.6667956810984845E-4</v>
      </c>
      <c r="W55" s="142">
        <v>2667.0529999999999</v>
      </c>
      <c r="X55" s="143">
        <v>1197.4960000000001</v>
      </c>
      <c r="Y55" s="144">
        <v>1460.615</v>
      </c>
      <c r="Z55" s="148">
        <v>9.5134059421636982E-2</v>
      </c>
      <c r="AA55" s="149">
        <v>-5.3140629018682176E-2</v>
      </c>
      <c r="AB55" s="150">
        <v>-9.4138646774515611E-3</v>
      </c>
      <c r="AC55" s="142">
        <v>2973.518</v>
      </c>
      <c r="AD55" s="143">
        <v>2709.7109999999998</v>
      </c>
      <c r="AE55" s="143">
        <v>2543.9360000000001</v>
      </c>
      <c r="AF55" s="143">
        <v>-429.58199999999988</v>
      </c>
      <c r="AG55" s="144">
        <v>-165.77499999999964</v>
      </c>
      <c r="AH55" s="142">
        <v>89.35</v>
      </c>
      <c r="AI55" s="143">
        <v>69.856999999999999</v>
      </c>
      <c r="AJ55" s="143">
        <v>70.774000000000001</v>
      </c>
      <c r="AK55" s="143">
        <v>-18.575999999999993</v>
      </c>
      <c r="AL55" s="144">
        <v>0.91700000000000159</v>
      </c>
      <c r="AM55" s="148">
        <v>0.16458224010733311</v>
      </c>
      <c r="AN55" s="149">
        <v>3.8184635163220071E-3</v>
      </c>
      <c r="AO55" s="150">
        <v>-7.5713946331315729E-2</v>
      </c>
      <c r="AP55" s="148">
        <v>4.5787879338774215E-3</v>
      </c>
      <c r="AQ55" s="149">
        <v>-2.5193561930330309E-4</v>
      </c>
      <c r="AR55" s="150">
        <v>-1.6161054315201031E-3</v>
      </c>
      <c r="AS55" s="149">
        <v>4.6097143473858172E-3</v>
      </c>
      <c r="AT55" s="149">
        <v>-3.5769477877047474E-4</v>
      </c>
      <c r="AU55" s="149">
        <v>-1.489182295099859E-3</v>
      </c>
      <c r="AV55" s="142">
        <v>10080</v>
      </c>
      <c r="AW55" s="143">
        <v>8590</v>
      </c>
      <c r="AX55" s="144">
        <v>11827</v>
      </c>
      <c r="AY55" s="151">
        <v>135</v>
      </c>
      <c r="AZ55" s="152">
        <v>134</v>
      </c>
      <c r="BA55" s="153">
        <v>130</v>
      </c>
      <c r="BB55" s="151">
        <v>143</v>
      </c>
      <c r="BC55" s="152">
        <v>132</v>
      </c>
      <c r="BD55" s="153">
        <v>127</v>
      </c>
      <c r="BE55" s="154">
        <v>7.5814102564102557</v>
      </c>
      <c r="BF55" s="154">
        <v>1.3591880341880334</v>
      </c>
      <c r="BG55" s="154">
        <v>0.4586905217502224</v>
      </c>
      <c r="BH55" s="155">
        <v>7.7604986876640423</v>
      </c>
      <c r="BI55" s="154">
        <v>1.8863728135381681</v>
      </c>
      <c r="BJ55" s="156">
        <v>0.52985895702431129</v>
      </c>
      <c r="BK55" s="143">
        <v>224</v>
      </c>
      <c r="BL55" s="143">
        <v>213</v>
      </c>
      <c r="BM55" s="143">
        <v>215</v>
      </c>
      <c r="BN55" s="142">
        <v>42864</v>
      </c>
      <c r="BO55" s="143">
        <v>31820</v>
      </c>
      <c r="BP55" s="144">
        <v>43809</v>
      </c>
      <c r="BQ55" s="157">
        <v>350.45833048003834</v>
      </c>
      <c r="BR55" s="157">
        <v>-69.176887885023234</v>
      </c>
      <c r="BS55" s="157">
        <v>-9.5051830334751912</v>
      </c>
      <c r="BT55" s="158">
        <v>1298.1507567430456</v>
      </c>
      <c r="BU55" s="157">
        <v>-486.29805278076401</v>
      </c>
      <c r="BV55" s="159">
        <v>-35.26472637686129</v>
      </c>
      <c r="BW55" s="154">
        <v>3.7041515177137061</v>
      </c>
      <c r="BX55" s="154">
        <v>-0.54822943466724627</v>
      </c>
      <c r="BY55" s="154">
        <v>-1.558163957233738E-4</v>
      </c>
      <c r="BZ55" s="148">
        <v>0.55978788653207256</v>
      </c>
      <c r="CA55" s="149">
        <v>3.5521741717982502E-2</v>
      </c>
      <c r="CB55" s="160">
        <v>1.2572973119976072E-2</v>
      </c>
    </row>
    <row r="56" spans="1:80" x14ac:dyDescent="0.25">
      <c r="A56" s="121" t="s">
        <v>85</v>
      </c>
      <c r="B56" s="142">
        <v>12026.861000000001</v>
      </c>
      <c r="C56" s="143">
        <v>7394.759</v>
      </c>
      <c r="D56" s="144">
        <v>10052.92</v>
      </c>
      <c r="E56" s="142">
        <v>11722.664000000001</v>
      </c>
      <c r="F56" s="143">
        <v>7460.5630000000001</v>
      </c>
      <c r="G56" s="144">
        <v>10012.174000000001</v>
      </c>
      <c r="H56" s="145">
        <v>1.0040696456134302</v>
      </c>
      <c r="I56" s="146">
        <v>-2.1879831399644667E-2</v>
      </c>
      <c r="J56" s="147">
        <v>1.2889891484954896E-2</v>
      </c>
      <c r="K56" s="142">
        <v>8606.5480000000007</v>
      </c>
      <c r="L56" s="143">
        <v>5450.5919999999996</v>
      </c>
      <c r="M56" s="143">
        <v>6790.4040000000005</v>
      </c>
      <c r="N56" s="148">
        <v>0.6782147413738514</v>
      </c>
      <c r="O56" s="149">
        <v>-5.5965475682612897E-2</v>
      </c>
      <c r="P56" s="150">
        <v>-5.2372481064991261E-2</v>
      </c>
      <c r="Q56" s="142">
        <v>1673.31</v>
      </c>
      <c r="R56" s="143">
        <v>173.39499999999998</v>
      </c>
      <c r="S56" s="144">
        <v>584.66200000000003</v>
      </c>
      <c r="T56" s="148">
        <v>5.8395109793337591E-2</v>
      </c>
      <c r="U56" s="149">
        <v>-8.4346335325280491E-2</v>
      </c>
      <c r="V56" s="150">
        <v>3.5153566226183208E-2</v>
      </c>
      <c r="W56" s="142">
        <v>1442.806</v>
      </c>
      <c r="X56" s="143">
        <v>723.79499999999996</v>
      </c>
      <c r="Y56" s="144">
        <v>984.24199999999996</v>
      </c>
      <c r="Z56" s="148">
        <v>9.8304524072394261E-2</v>
      </c>
      <c r="AA56" s="149">
        <v>-2.4773813752523341E-2</v>
      </c>
      <c r="AB56" s="150">
        <v>1.2883873545621177E-3</v>
      </c>
      <c r="AC56" s="142">
        <v>2387.596</v>
      </c>
      <c r="AD56" s="143">
        <v>1742.8109999999999</v>
      </c>
      <c r="AE56" s="143">
        <v>1907.0360000000001</v>
      </c>
      <c r="AF56" s="143">
        <v>-480.55999999999995</v>
      </c>
      <c r="AG56" s="144">
        <v>164.22500000000014</v>
      </c>
      <c r="AH56" s="142">
        <v>80.84</v>
      </c>
      <c r="AI56" s="143">
        <v>47.664000000000001</v>
      </c>
      <c r="AJ56" s="143">
        <v>69.168999999999997</v>
      </c>
      <c r="AK56" s="143">
        <v>-11.671000000000006</v>
      </c>
      <c r="AL56" s="144">
        <v>21.504999999999995</v>
      </c>
      <c r="AM56" s="148">
        <v>0.18969970913923517</v>
      </c>
      <c r="AN56" s="149">
        <v>-8.8222493335533558E-3</v>
      </c>
      <c r="AO56" s="150">
        <v>-4.59822109882497E-2</v>
      </c>
      <c r="AP56" s="148">
        <v>6.8804884550956336E-3</v>
      </c>
      <c r="AQ56" s="149">
        <v>1.5886757663033813E-4</v>
      </c>
      <c r="AR56" s="150">
        <v>4.3484228866884356E-4</v>
      </c>
      <c r="AS56" s="149">
        <v>6.9084896047551698E-3</v>
      </c>
      <c r="AT56" s="149">
        <v>1.2446179813535747E-5</v>
      </c>
      <c r="AU56" s="149">
        <v>5.1969562231711508E-4</v>
      </c>
      <c r="AV56" s="142">
        <v>6681</v>
      </c>
      <c r="AW56" s="143">
        <v>5824</v>
      </c>
      <c r="AX56" s="144">
        <v>8194</v>
      </c>
      <c r="AY56" s="151">
        <v>87</v>
      </c>
      <c r="AZ56" s="152">
        <v>78</v>
      </c>
      <c r="BA56" s="153">
        <v>78</v>
      </c>
      <c r="BB56" s="151">
        <v>85</v>
      </c>
      <c r="BC56" s="152">
        <v>86</v>
      </c>
      <c r="BD56" s="153">
        <v>85</v>
      </c>
      <c r="BE56" s="154">
        <v>8.7542735042735043</v>
      </c>
      <c r="BF56" s="154">
        <v>2.3548482169171825</v>
      </c>
      <c r="BG56" s="154">
        <v>0.45797720797720665</v>
      </c>
      <c r="BH56" s="155">
        <v>8.0333333333333332</v>
      </c>
      <c r="BI56" s="154">
        <v>1.4833333333333334</v>
      </c>
      <c r="BJ56" s="156">
        <v>0.50878552971576152</v>
      </c>
      <c r="BK56" s="143">
        <v>174</v>
      </c>
      <c r="BL56" s="143">
        <v>163</v>
      </c>
      <c r="BM56" s="143">
        <v>173</v>
      </c>
      <c r="BN56" s="142">
        <v>29131</v>
      </c>
      <c r="BO56" s="143">
        <v>21613</v>
      </c>
      <c r="BP56" s="144">
        <v>31201</v>
      </c>
      <c r="BQ56" s="157">
        <v>320.89272779718601</v>
      </c>
      <c r="BR56" s="157">
        <v>-81.519273163989396</v>
      </c>
      <c r="BS56" s="157">
        <v>-24.295954940055481</v>
      </c>
      <c r="BT56" s="158">
        <v>1221.8908957773981</v>
      </c>
      <c r="BU56" s="157">
        <v>-532.73625584661022</v>
      </c>
      <c r="BV56" s="159">
        <v>-59.112366585239215</v>
      </c>
      <c r="BW56" s="154">
        <v>3.8077861850134243</v>
      </c>
      <c r="BX56" s="154">
        <v>-0.55248922285964852</v>
      </c>
      <c r="BY56" s="154">
        <v>9.676283336507252E-2</v>
      </c>
      <c r="BZ56" s="148">
        <v>0.49547417900019058</v>
      </c>
      <c r="CA56" s="149">
        <v>3.6790507137491768E-2</v>
      </c>
      <c r="CB56" s="160">
        <v>9.7778712179932836E-3</v>
      </c>
    </row>
    <row r="57" spans="1:80" x14ac:dyDescent="0.25">
      <c r="A57" s="121" t="s">
        <v>86</v>
      </c>
      <c r="B57" s="142">
        <v>6212.8310000000001</v>
      </c>
      <c r="C57" s="143">
        <v>3245.509</v>
      </c>
      <c r="D57" s="144">
        <v>4035.3620000000001</v>
      </c>
      <c r="E57" s="142">
        <v>6086.2560000000003</v>
      </c>
      <c r="F57" s="143">
        <v>3375.9070000000002</v>
      </c>
      <c r="G57" s="144">
        <v>4412.9269999999997</v>
      </c>
      <c r="H57" s="145">
        <v>0.91444114076666128</v>
      </c>
      <c r="I57" s="146">
        <v>-0.10635571694027712</v>
      </c>
      <c r="J57" s="147">
        <v>-4.6932795185958276E-2</v>
      </c>
      <c r="K57" s="142">
        <v>4715.6769999999997</v>
      </c>
      <c r="L57" s="143">
        <v>2401.6640000000002</v>
      </c>
      <c r="M57" s="143">
        <v>3207.57</v>
      </c>
      <c r="N57" s="148">
        <v>0.72685770691425455</v>
      </c>
      <c r="O57" s="149">
        <v>-4.7949826649893779E-2</v>
      </c>
      <c r="P57" s="150">
        <v>1.5444744412621669E-2</v>
      </c>
      <c r="Q57" s="142">
        <v>1130.5170000000001</v>
      </c>
      <c r="R57" s="143">
        <v>346.286</v>
      </c>
      <c r="S57" s="144">
        <v>390.36699999999996</v>
      </c>
      <c r="T57" s="148">
        <v>8.8459881615988667E-2</v>
      </c>
      <c r="U57" s="149">
        <v>-9.7289288317053912E-2</v>
      </c>
      <c r="V57" s="150">
        <v>-1.4115811375554052E-2</v>
      </c>
      <c r="W57" s="142">
        <v>240.06199999999998</v>
      </c>
      <c r="X57" s="143">
        <v>64.908000000000001</v>
      </c>
      <c r="Y57" s="144">
        <v>84.213999999999999</v>
      </c>
      <c r="Z57" s="148">
        <v>1.9083479060496584E-2</v>
      </c>
      <c r="AA57" s="149">
        <v>-2.0359817442312366E-2</v>
      </c>
      <c r="AB57" s="150">
        <v>-1.4335390616985674E-4</v>
      </c>
      <c r="AC57" s="142">
        <v>1952.671</v>
      </c>
      <c r="AD57" s="143">
        <v>1548.5530000000001</v>
      </c>
      <c r="AE57" s="143">
        <v>1614.374</v>
      </c>
      <c r="AF57" s="143">
        <v>-338.29700000000003</v>
      </c>
      <c r="AG57" s="144">
        <v>65.820999999999913</v>
      </c>
      <c r="AH57" s="142">
        <v>587.34699999999998</v>
      </c>
      <c r="AI57" s="143">
        <v>610.77599999999995</v>
      </c>
      <c r="AJ57" s="143">
        <v>660.41800000000001</v>
      </c>
      <c r="AK57" s="143">
        <v>73.071000000000026</v>
      </c>
      <c r="AL57" s="144">
        <v>49.642000000000053</v>
      </c>
      <c r="AM57" s="148">
        <v>0.40005679787835641</v>
      </c>
      <c r="AN57" s="149">
        <v>8.5760304057745484E-2</v>
      </c>
      <c r="AO57" s="150">
        <v>-7.7080378447452635E-2</v>
      </c>
      <c r="AP57" s="148">
        <v>0.16365768424245458</v>
      </c>
      <c r="AQ57" s="149">
        <v>6.9119944522832405E-2</v>
      </c>
      <c r="AR57" s="150">
        <v>-2.4533443867188615E-2</v>
      </c>
      <c r="AS57" s="149">
        <v>0.14965531947390021</v>
      </c>
      <c r="AT57" s="149">
        <v>5.3151491833393474E-2</v>
      </c>
      <c r="AU57" s="149">
        <v>-3.126672606823111E-2</v>
      </c>
      <c r="AV57" s="142">
        <v>3119</v>
      </c>
      <c r="AW57" s="143">
        <v>2369</v>
      </c>
      <c r="AX57" s="144">
        <v>3082</v>
      </c>
      <c r="AY57" s="151">
        <v>41</v>
      </c>
      <c r="AZ57" s="152">
        <v>42</v>
      </c>
      <c r="BA57" s="153">
        <v>41</v>
      </c>
      <c r="BB57" s="151">
        <v>63</v>
      </c>
      <c r="BC57" s="152">
        <v>57</v>
      </c>
      <c r="BD57" s="153">
        <v>55</v>
      </c>
      <c r="BE57" s="154">
        <v>6.2642276422764231</v>
      </c>
      <c r="BF57" s="154">
        <v>-7.5203252032520318E-2</v>
      </c>
      <c r="BG57" s="154">
        <v>-2.9681249193442838E-3</v>
      </c>
      <c r="BH57" s="155">
        <v>4.6696969696969699</v>
      </c>
      <c r="BI57" s="154">
        <v>0.54403559403559409</v>
      </c>
      <c r="BJ57" s="156">
        <v>5.1763246500089011E-2</v>
      </c>
      <c r="BK57" s="143">
        <v>74</v>
      </c>
      <c r="BL57" s="143">
        <v>75</v>
      </c>
      <c r="BM57" s="143">
        <v>75</v>
      </c>
      <c r="BN57" s="142">
        <v>14718</v>
      </c>
      <c r="BO57" s="143">
        <v>9568</v>
      </c>
      <c r="BP57" s="144">
        <v>12237</v>
      </c>
      <c r="BQ57" s="157">
        <v>360.62163929067583</v>
      </c>
      <c r="BR57" s="157">
        <v>-52.903024386454206</v>
      </c>
      <c r="BS57" s="157">
        <v>7.7885498257928703</v>
      </c>
      <c r="BT57" s="158">
        <v>1431.8387410772225</v>
      </c>
      <c r="BU57" s="157">
        <v>-519.50976806032168</v>
      </c>
      <c r="BV57" s="159">
        <v>6.8041273161418303</v>
      </c>
      <c r="BW57" s="154">
        <v>3.9704737183646981</v>
      </c>
      <c r="BX57" s="154">
        <v>-0.74834641629384668</v>
      </c>
      <c r="BY57" s="154">
        <v>-6.8361233091612572E-2</v>
      </c>
      <c r="BZ57" s="148">
        <v>0.44824175824175821</v>
      </c>
      <c r="CA57" s="149">
        <v>-9.6667534612740191E-2</v>
      </c>
      <c r="CB57" s="160">
        <v>-1.9059829059829114E-2</v>
      </c>
    </row>
    <row r="58" spans="1:80" x14ac:dyDescent="0.25">
      <c r="A58" s="121" t="s">
        <v>87</v>
      </c>
      <c r="B58" s="142">
        <v>20894.269179999999</v>
      </c>
      <c r="C58" s="143">
        <v>12769.312</v>
      </c>
      <c r="D58" s="144">
        <v>17455.159</v>
      </c>
      <c r="E58" s="142">
        <v>19594.575949999999</v>
      </c>
      <c r="F58" s="143">
        <v>12583.299199999999</v>
      </c>
      <c r="G58" s="144">
        <v>16702.420590000002</v>
      </c>
      <c r="H58" s="145">
        <v>1.0450676239377348</v>
      </c>
      <c r="I58" s="146">
        <v>-2.1261610913606788E-2</v>
      </c>
      <c r="J58" s="147">
        <v>3.0285109666755572E-2</v>
      </c>
      <c r="K58" s="142">
        <v>12169.887050000001</v>
      </c>
      <c r="L58" s="143">
        <v>8233.9269999999997</v>
      </c>
      <c r="M58" s="143">
        <v>10443.857</v>
      </c>
      <c r="N58" s="148">
        <v>0.62529002570159797</v>
      </c>
      <c r="O58" s="149">
        <v>4.2055439014189178E-3</v>
      </c>
      <c r="P58" s="150">
        <v>-2.9063563856218444E-2</v>
      </c>
      <c r="Q58" s="142">
        <v>3454.3076999999998</v>
      </c>
      <c r="R58" s="143">
        <v>297.42619000000002</v>
      </c>
      <c r="S58" s="144">
        <v>477.60399999999998</v>
      </c>
      <c r="T58" s="148">
        <v>2.8594897214236654E-2</v>
      </c>
      <c r="U58" s="149">
        <v>-0.14769407728638273</v>
      </c>
      <c r="V58" s="150">
        <v>4.9583146874538492E-3</v>
      </c>
      <c r="W58" s="142">
        <v>3970.3811999999998</v>
      </c>
      <c r="X58" s="143">
        <v>1949.6870000000001</v>
      </c>
      <c r="Y58" s="144">
        <v>2636.9760000000001</v>
      </c>
      <c r="Z58" s="148">
        <v>0.15787987051282845</v>
      </c>
      <c r="AA58" s="149">
        <v>-4.4746673186373181E-2</v>
      </c>
      <c r="AB58" s="150">
        <v>2.9374369736179795E-3</v>
      </c>
      <c r="AC58" s="142">
        <v>4785.0860000000002</v>
      </c>
      <c r="AD58" s="143">
        <v>3370.2621200000003</v>
      </c>
      <c r="AE58" s="143">
        <v>3513.8710000000001</v>
      </c>
      <c r="AF58" s="143">
        <v>-1271.2150000000001</v>
      </c>
      <c r="AG58" s="144">
        <v>143.60887999999977</v>
      </c>
      <c r="AH58" s="142">
        <v>2680.5610000000001</v>
      </c>
      <c r="AI58" s="143">
        <v>1997.8742500000001</v>
      </c>
      <c r="AJ58" s="143">
        <v>1339.1590000000001</v>
      </c>
      <c r="AK58" s="143">
        <v>-1341.402</v>
      </c>
      <c r="AL58" s="144">
        <v>-658.71524999999997</v>
      </c>
      <c r="AM58" s="148">
        <v>0.20130844983995849</v>
      </c>
      <c r="AN58" s="149">
        <v>-2.7705829567348378E-2</v>
      </c>
      <c r="AO58" s="150">
        <v>-6.2626061275440681E-2</v>
      </c>
      <c r="AP58" s="148">
        <v>7.6719954255357978E-2</v>
      </c>
      <c r="AQ58" s="149">
        <v>-5.1571730747237574E-2</v>
      </c>
      <c r="AR58" s="150">
        <v>-7.9739082065471215E-2</v>
      </c>
      <c r="AS58" s="149">
        <v>8.0177540302258668E-2</v>
      </c>
      <c r="AT58" s="149">
        <v>-5.6623634004348375E-2</v>
      </c>
      <c r="AU58" s="149">
        <v>-7.8594353955806842E-2</v>
      </c>
      <c r="AV58" s="142">
        <v>9769</v>
      </c>
      <c r="AW58" s="143">
        <v>8434</v>
      </c>
      <c r="AX58" s="144">
        <v>11305</v>
      </c>
      <c r="AY58" s="151">
        <v>135</v>
      </c>
      <c r="AZ58" s="152">
        <v>136</v>
      </c>
      <c r="BA58" s="153">
        <v>136</v>
      </c>
      <c r="BB58" s="151">
        <v>163</v>
      </c>
      <c r="BC58" s="152">
        <v>153</v>
      </c>
      <c r="BD58" s="153">
        <v>150</v>
      </c>
      <c r="BE58" s="154">
        <v>6.927083333333333</v>
      </c>
      <c r="BF58" s="154">
        <v>0.89683641975308603</v>
      </c>
      <c r="BG58" s="154">
        <v>3.6560457516339184E-2</v>
      </c>
      <c r="BH58" s="155">
        <v>6.280555555555555</v>
      </c>
      <c r="BI58" s="154">
        <v>1.286179277436946</v>
      </c>
      <c r="BJ58" s="156">
        <v>0.15564633260711602</v>
      </c>
      <c r="BK58" s="143">
        <v>368</v>
      </c>
      <c r="BL58" s="143">
        <v>350</v>
      </c>
      <c r="BM58" s="143">
        <v>346</v>
      </c>
      <c r="BN58" s="142">
        <v>54514</v>
      </c>
      <c r="BO58" s="143">
        <v>39882</v>
      </c>
      <c r="BP58" s="144">
        <v>54154</v>
      </c>
      <c r="BQ58" s="157">
        <v>308.42450400709095</v>
      </c>
      <c r="BR58" s="157">
        <v>-51.016666151033576</v>
      </c>
      <c r="BS58" s="157">
        <v>-7.0887400629155763</v>
      </c>
      <c r="BT58" s="158">
        <v>1477.4365846970368</v>
      </c>
      <c r="BU58" s="157">
        <v>-528.35479108349341</v>
      </c>
      <c r="BV58" s="159">
        <v>-14.536287012709408</v>
      </c>
      <c r="BW58" s="154">
        <v>4.7902697921273774</v>
      </c>
      <c r="BX58" s="154">
        <v>-0.79003525444852585</v>
      </c>
      <c r="BY58" s="154">
        <v>6.1552694664726459E-2</v>
      </c>
      <c r="BZ58" s="148">
        <v>0.42998475512926382</v>
      </c>
      <c r="CA58" s="149">
        <v>2.4133057690312043E-2</v>
      </c>
      <c r="CB58" s="160">
        <v>1.2590720592372151E-2</v>
      </c>
    </row>
    <row r="59" spans="1:80" x14ac:dyDescent="0.25">
      <c r="A59" s="121" t="s">
        <v>88</v>
      </c>
      <c r="B59" s="142">
        <v>7924.9457400000001</v>
      </c>
      <c r="C59" s="143">
        <v>5367.8969999999999</v>
      </c>
      <c r="D59" s="144">
        <v>7247.7468099999996</v>
      </c>
      <c r="E59" s="142">
        <v>7549.3235199999999</v>
      </c>
      <c r="F59" s="143">
        <v>4782.76</v>
      </c>
      <c r="G59" s="144">
        <v>7044.1490000000003</v>
      </c>
      <c r="H59" s="145">
        <v>1.0289031095168486</v>
      </c>
      <c r="I59" s="146">
        <v>-2.0852636015169734E-2</v>
      </c>
      <c r="J59" s="147">
        <v>-9.3439847269609411E-2</v>
      </c>
      <c r="K59" s="142">
        <v>5076.1779999999999</v>
      </c>
      <c r="L59" s="143">
        <v>3156.6210000000001</v>
      </c>
      <c r="M59" s="143">
        <v>4832.4979999999996</v>
      </c>
      <c r="N59" s="148">
        <v>0.68603006551962475</v>
      </c>
      <c r="O59" s="149">
        <v>1.362836137329082E-2</v>
      </c>
      <c r="P59" s="150">
        <v>2.6030190970201428E-2</v>
      </c>
      <c r="Q59" s="142">
        <v>1196.6378</v>
      </c>
      <c r="R59" s="143">
        <v>161.77699999999999</v>
      </c>
      <c r="S59" s="144">
        <v>257.96251000000001</v>
      </c>
      <c r="T59" s="148">
        <v>3.6620819633429107E-2</v>
      </c>
      <c r="U59" s="149">
        <v>-0.12188845564531797</v>
      </c>
      <c r="V59" s="150">
        <v>2.7957897343750052E-3</v>
      </c>
      <c r="W59" s="142">
        <v>1276.5077200000001</v>
      </c>
      <c r="X59" s="143">
        <v>562.87699999999995</v>
      </c>
      <c r="Y59" s="144">
        <v>726.48125000000005</v>
      </c>
      <c r="Z59" s="148">
        <v>0.10313257854142495</v>
      </c>
      <c r="AA59" s="149">
        <v>-6.5956442033494059E-2</v>
      </c>
      <c r="AB59" s="150">
        <v>-1.4556161851151703E-2</v>
      </c>
      <c r="AC59" s="142">
        <v>2136.3342599999996</v>
      </c>
      <c r="AD59" s="143">
        <v>1088.0490400000001</v>
      </c>
      <c r="AE59" s="143">
        <v>1550.3715899999997</v>
      </c>
      <c r="AF59" s="143">
        <v>-585.96266999999989</v>
      </c>
      <c r="AG59" s="144">
        <v>462.32254999999964</v>
      </c>
      <c r="AH59" s="142">
        <v>1.02</v>
      </c>
      <c r="AI59" s="143">
        <v>1.02</v>
      </c>
      <c r="AJ59" s="143">
        <v>0</v>
      </c>
      <c r="AK59" s="143">
        <v>-1.02</v>
      </c>
      <c r="AL59" s="144">
        <v>-1.02</v>
      </c>
      <c r="AM59" s="148">
        <v>0.21391083748412562</v>
      </c>
      <c r="AN59" s="149">
        <v>-5.5659999981317959E-2</v>
      </c>
      <c r="AO59" s="150">
        <v>1.1215249249105441E-2</v>
      </c>
      <c r="AP59" s="148">
        <v>0</v>
      </c>
      <c r="AQ59" s="149">
        <v>-1.2870750582577491E-4</v>
      </c>
      <c r="AR59" s="150">
        <v>-1.900185491636669E-4</v>
      </c>
      <c r="AS59" s="149">
        <v>0</v>
      </c>
      <c r="AT59" s="149">
        <v>-1.3511144373370293E-4</v>
      </c>
      <c r="AU59" s="149">
        <v>-2.1326598031262282E-4</v>
      </c>
      <c r="AV59" s="142">
        <v>5200</v>
      </c>
      <c r="AW59" s="143">
        <v>3858</v>
      </c>
      <c r="AX59" s="144">
        <v>5048</v>
      </c>
      <c r="AY59" s="151">
        <v>38</v>
      </c>
      <c r="AZ59" s="152">
        <v>38</v>
      </c>
      <c r="BA59" s="153">
        <v>38</v>
      </c>
      <c r="BB59" s="151">
        <v>71</v>
      </c>
      <c r="BC59" s="152">
        <v>70</v>
      </c>
      <c r="BD59" s="153">
        <v>71</v>
      </c>
      <c r="BE59" s="154">
        <v>11.070175438596491</v>
      </c>
      <c r="BF59" s="154">
        <v>-0.33333333333333215</v>
      </c>
      <c r="BG59" s="154">
        <v>-0.21052631578947434</v>
      </c>
      <c r="BH59" s="155">
        <v>5.924882629107981</v>
      </c>
      <c r="BI59" s="154">
        <v>-0.17840375586854407</v>
      </c>
      <c r="BJ59" s="156">
        <v>-0.19892689470154234</v>
      </c>
      <c r="BK59" s="143">
        <v>115</v>
      </c>
      <c r="BL59" s="143">
        <v>115</v>
      </c>
      <c r="BM59" s="143">
        <v>115</v>
      </c>
      <c r="BN59" s="142">
        <v>26619</v>
      </c>
      <c r="BO59" s="143">
        <v>18057</v>
      </c>
      <c r="BP59" s="144">
        <v>23846</v>
      </c>
      <c r="BQ59" s="157">
        <v>295.4017025916296</v>
      </c>
      <c r="BR59" s="157">
        <v>11.795123832096976</v>
      </c>
      <c r="BS59" s="157">
        <v>30.531569125383839</v>
      </c>
      <c r="BT59" s="158">
        <v>1395.4336370839937</v>
      </c>
      <c r="BU59" s="157">
        <v>-56.359347531390767</v>
      </c>
      <c r="BV59" s="159">
        <v>155.7343110083068</v>
      </c>
      <c r="BW59" s="154">
        <v>4.7238510301109349</v>
      </c>
      <c r="BX59" s="154">
        <v>-0.39518743142752655</v>
      </c>
      <c r="BY59" s="154">
        <v>4.3446675523065359E-2</v>
      </c>
      <c r="BZ59" s="148">
        <v>0.56966077400860016</v>
      </c>
      <c r="CA59" s="149">
        <v>-6.450241836781434E-2</v>
      </c>
      <c r="CB59" s="160">
        <v>-5.494505494505475E-3</v>
      </c>
    </row>
    <row r="60" spans="1:80" x14ac:dyDescent="0.25">
      <c r="A60" s="121" t="s">
        <v>89</v>
      </c>
      <c r="B60" s="142">
        <v>3797.6849999999999</v>
      </c>
      <c r="C60" s="143">
        <v>2511.451</v>
      </c>
      <c r="D60" s="144">
        <v>3259.9430000000002</v>
      </c>
      <c r="E60" s="142">
        <v>3649.8449999999998</v>
      </c>
      <c r="F60" s="143">
        <v>2464.9929999999999</v>
      </c>
      <c r="G60" s="144">
        <v>3251.9650000000001</v>
      </c>
      <c r="H60" s="145">
        <v>1.0024532859363493</v>
      </c>
      <c r="I60" s="146">
        <v>-3.8052543763268165E-2</v>
      </c>
      <c r="J60" s="147">
        <v>-1.6393826408391599E-2</v>
      </c>
      <c r="K60" s="142">
        <v>2351.5740000000001</v>
      </c>
      <c r="L60" s="143">
        <v>1805.421</v>
      </c>
      <c r="M60" s="143">
        <v>2329.1779999999999</v>
      </c>
      <c r="N60" s="148">
        <v>0.71623710587291067</v>
      </c>
      <c r="O60" s="149">
        <v>7.1942896118797783E-2</v>
      </c>
      <c r="P60" s="150">
        <v>-1.6187286407310819E-2</v>
      </c>
      <c r="Q60" s="142">
        <v>957.41399999999999</v>
      </c>
      <c r="R60" s="143">
        <v>60.679000000000002</v>
      </c>
      <c r="S60" s="144">
        <v>104.015</v>
      </c>
      <c r="T60" s="148">
        <v>3.1985276594305286E-2</v>
      </c>
      <c r="U60" s="149">
        <v>-0.23033106834637029</v>
      </c>
      <c r="V60" s="150">
        <v>7.3689795094859754E-3</v>
      </c>
      <c r="W60" s="142">
        <v>340.85700000000003</v>
      </c>
      <c r="X60" s="143">
        <v>170.93100000000001</v>
      </c>
      <c r="Y60" s="144">
        <v>208.602</v>
      </c>
      <c r="Z60" s="148">
        <v>6.4146446840602528E-2</v>
      </c>
      <c r="AA60" s="149">
        <v>-2.924299846460908E-2</v>
      </c>
      <c r="AB60" s="150">
        <v>-5.1969549459339875E-3</v>
      </c>
      <c r="AC60" s="142">
        <v>426.52600000000001</v>
      </c>
      <c r="AD60" s="143">
        <v>301.74099999999999</v>
      </c>
      <c r="AE60" s="143">
        <v>310.58100000000002</v>
      </c>
      <c r="AF60" s="143">
        <v>-115.94499999999999</v>
      </c>
      <c r="AG60" s="144">
        <v>8.8400000000000318</v>
      </c>
      <c r="AH60" s="142">
        <v>0</v>
      </c>
      <c r="AI60" s="143">
        <v>0</v>
      </c>
      <c r="AJ60" s="143">
        <v>0</v>
      </c>
      <c r="AK60" s="143">
        <v>0</v>
      </c>
      <c r="AL60" s="144">
        <v>0</v>
      </c>
      <c r="AM60" s="148">
        <v>9.5271911195993306E-2</v>
      </c>
      <c r="AN60" s="149">
        <v>-1.7040194731696851E-2</v>
      </c>
      <c r="AO60" s="150">
        <v>-2.4874171685974125E-2</v>
      </c>
      <c r="AP60" s="148">
        <v>0</v>
      </c>
      <c r="AQ60" s="149">
        <v>0</v>
      </c>
      <c r="AR60" s="150">
        <v>0</v>
      </c>
      <c r="AS60" s="149">
        <v>0</v>
      </c>
      <c r="AT60" s="149">
        <v>0</v>
      </c>
      <c r="AU60" s="149">
        <v>0</v>
      </c>
      <c r="AV60" s="142">
        <v>1558</v>
      </c>
      <c r="AW60" s="143">
        <v>1268</v>
      </c>
      <c r="AX60" s="144">
        <v>1743</v>
      </c>
      <c r="AY60" s="151">
        <v>17</v>
      </c>
      <c r="AZ60" s="152">
        <v>17</v>
      </c>
      <c r="BA60" s="153">
        <v>16</v>
      </c>
      <c r="BB60" s="151">
        <v>27</v>
      </c>
      <c r="BC60" s="152">
        <v>27</v>
      </c>
      <c r="BD60" s="153">
        <v>27</v>
      </c>
      <c r="BE60" s="154">
        <v>9.078125</v>
      </c>
      <c r="BF60" s="154">
        <v>1.4408700980392162</v>
      </c>
      <c r="BG60" s="154">
        <v>0.79054330065359402</v>
      </c>
      <c r="BH60" s="155">
        <v>5.3796296296296298</v>
      </c>
      <c r="BI60" s="154">
        <v>0.57098765432098819</v>
      </c>
      <c r="BJ60" s="156">
        <v>0.16152263374485631</v>
      </c>
      <c r="BK60" s="143">
        <v>75</v>
      </c>
      <c r="BL60" s="143">
        <v>75</v>
      </c>
      <c r="BM60" s="143">
        <v>75</v>
      </c>
      <c r="BN60" s="142">
        <v>9883</v>
      </c>
      <c r="BO60" s="143">
        <v>6397</v>
      </c>
      <c r="BP60" s="144">
        <v>9691</v>
      </c>
      <c r="BQ60" s="157">
        <v>335.56547311938914</v>
      </c>
      <c r="BR60" s="157">
        <v>-33.739899743102001</v>
      </c>
      <c r="BS60" s="157">
        <v>-49.770309278609943</v>
      </c>
      <c r="BT60" s="158">
        <v>1865.7286288009179</v>
      </c>
      <c r="BU60" s="157">
        <v>-476.91899635954428</v>
      </c>
      <c r="BV60" s="159">
        <v>-78.27215984261511</v>
      </c>
      <c r="BW60" s="154">
        <v>5.5599541021227772</v>
      </c>
      <c r="BX60" s="154">
        <v>-0.78343485808261448</v>
      </c>
      <c r="BY60" s="154">
        <v>0.51500142073476418</v>
      </c>
      <c r="BZ60" s="148">
        <v>0.35498168498168498</v>
      </c>
      <c r="CA60" s="149">
        <v>-6.0411460685433349E-3</v>
      </c>
      <c r="CB60" s="160">
        <v>4.2551892551892512E-2</v>
      </c>
    </row>
    <row r="61" spans="1:80" x14ac:dyDescent="0.25">
      <c r="A61" s="121" t="s">
        <v>90</v>
      </c>
      <c r="B61" s="142">
        <v>4971.7190000000001</v>
      </c>
      <c r="C61" s="143">
        <v>2991.9603200000001</v>
      </c>
      <c r="D61" s="144">
        <v>4045.114</v>
      </c>
      <c r="E61" s="142">
        <v>4506.9629999999997</v>
      </c>
      <c r="F61" s="143">
        <v>2887.23</v>
      </c>
      <c r="G61" s="144">
        <v>4030.8229299999998</v>
      </c>
      <c r="H61" s="145">
        <v>1.0035454472320371</v>
      </c>
      <c r="I61" s="146">
        <v>-9.9574103560813976E-2</v>
      </c>
      <c r="J61" s="147">
        <v>-3.2728185280786581E-2</v>
      </c>
      <c r="K61" s="142">
        <v>2756.558</v>
      </c>
      <c r="L61" s="143">
        <v>1783.5889999999999</v>
      </c>
      <c r="M61" s="143">
        <v>2442.71036</v>
      </c>
      <c r="N61" s="148">
        <v>0.60600785557206305</v>
      </c>
      <c r="O61" s="149">
        <v>-5.6142056696201204E-3</v>
      </c>
      <c r="P61" s="150">
        <v>-1.1743068323850969E-2</v>
      </c>
      <c r="Q61" s="142">
        <v>1256.4320000000002</v>
      </c>
      <c r="R61" s="143">
        <v>379.78499999999997</v>
      </c>
      <c r="S61" s="144">
        <v>525.43299999999999</v>
      </c>
      <c r="T61" s="148">
        <v>0.13035377865134851</v>
      </c>
      <c r="U61" s="149">
        <v>-0.14842197344601737</v>
      </c>
      <c r="V61" s="150">
        <v>-1.1857938801089762E-3</v>
      </c>
      <c r="W61" s="142">
        <v>493.97300000000001</v>
      </c>
      <c r="X61" s="143">
        <v>151.358</v>
      </c>
      <c r="Y61" s="144">
        <v>190.30199999999999</v>
      </c>
      <c r="Z61" s="148">
        <v>4.7211699274520104E-2</v>
      </c>
      <c r="AA61" s="149">
        <v>-6.2390487386430972E-2</v>
      </c>
      <c r="AB61" s="150">
        <v>-5.2115576187651558E-3</v>
      </c>
      <c r="AC61" s="142">
        <v>439.08</v>
      </c>
      <c r="AD61" s="143">
        <v>338.90100000000001</v>
      </c>
      <c r="AE61" s="143">
        <v>386.40699999999998</v>
      </c>
      <c r="AF61" s="143">
        <v>-52.673000000000002</v>
      </c>
      <c r="AG61" s="144">
        <v>47.505999999999972</v>
      </c>
      <c r="AH61" s="142">
        <v>0</v>
      </c>
      <c r="AI61" s="143">
        <v>0</v>
      </c>
      <c r="AJ61" s="143">
        <v>0</v>
      </c>
      <c r="AK61" s="143">
        <v>0</v>
      </c>
      <c r="AL61" s="144">
        <v>0</v>
      </c>
      <c r="AM61" s="148">
        <v>9.5524378299350773E-2</v>
      </c>
      <c r="AN61" s="149">
        <v>7.2088479968537983E-3</v>
      </c>
      <c r="AO61" s="150">
        <v>-1.7746174700496498E-2</v>
      </c>
      <c r="AP61" s="148">
        <v>0</v>
      </c>
      <c r="AQ61" s="149">
        <v>0</v>
      </c>
      <c r="AR61" s="150">
        <v>0</v>
      </c>
      <c r="AS61" s="149">
        <v>0</v>
      </c>
      <c r="AT61" s="149">
        <v>0</v>
      </c>
      <c r="AU61" s="149">
        <v>0</v>
      </c>
      <c r="AV61" s="142">
        <v>2566</v>
      </c>
      <c r="AW61" s="143">
        <v>1910</v>
      </c>
      <c r="AX61" s="144">
        <v>2548</v>
      </c>
      <c r="AY61" s="151">
        <v>31</v>
      </c>
      <c r="AZ61" s="152">
        <v>33</v>
      </c>
      <c r="BA61" s="153">
        <v>33</v>
      </c>
      <c r="BB61" s="151">
        <v>47</v>
      </c>
      <c r="BC61" s="152">
        <v>48</v>
      </c>
      <c r="BD61" s="153">
        <v>50</v>
      </c>
      <c r="BE61" s="154">
        <v>6.4343434343434351</v>
      </c>
      <c r="BF61" s="154">
        <v>-0.46350602802215679</v>
      </c>
      <c r="BG61" s="154">
        <v>3.3670033670043509E-3</v>
      </c>
      <c r="BH61" s="155">
        <v>4.246666666666667</v>
      </c>
      <c r="BI61" s="154">
        <v>-0.30297872340425513</v>
      </c>
      <c r="BJ61" s="156">
        <v>-0.1746296296296288</v>
      </c>
      <c r="BK61" s="143">
        <v>84</v>
      </c>
      <c r="BL61" s="143">
        <v>82</v>
      </c>
      <c r="BM61" s="143">
        <v>82</v>
      </c>
      <c r="BN61" s="142">
        <v>12648</v>
      </c>
      <c r="BO61" s="143">
        <v>9038</v>
      </c>
      <c r="BP61" s="144">
        <v>12078</v>
      </c>
      <c r="BQ61" s="157">
        <v>333.73264861732071</v>
      </c>
      <c r="BR61" s="157">
        <v>-22.605349485146064</v>
      </c>
      <c r="BS61" s="157">
        <v>14.278123279856686</v>
      </c>
      <c r="BT61" s="158">
        <v>1581.9556240188381</v>
      </c>
      <c r="BU61" s="157">
        <v>-174.46019827266628</v>
      </c>
      <c r="BV61" s="159">
        <v>70.316880563340646</v>
      </c>
      <c r="BW61" s="154">
        <v>4.7401883830455258</v>
      </c>
      <c r="BX61" s="154">
        <v>-0.1888841033145674</v>
      </c>
      <c r="BY61" s="154">
        <v>8.2512102706564505E-3</v>
      </c>
      <c r="BZ61" s="148">
        <v>0.4046502278209595</v>
      </c>
      <c r="CA61" s="149">
        <v>-7.874234018570847E-3</v>
      </c>
      <c r="CB61" s="160">
        <v>9.157509157509125E-4</v>
      </c>
    </row>
    <row r="62" spans="1:80" x14ac:dyDescent="0.25">
      <c r="A62" s="121" t="s">
        <v>91</v>
      </c>
      <c r="B62" s="142">
        <v>4299.576</v>
      </c>
      <c r="C62" s="143">
        <v>2834.4360000000001</v>
      </c>
      <c r="D62" s="144">
        <v>3932.5630000000001</v>
      </c>
      <c r="E62" s="142">
        <v>4397.9319999999998</v>
      </c>
      <c r="F62" s="143">
        <v>2871.9110000000001</v>
      </c>
      <c r="G62" s="144">
        <v>3917.7150000000001</v>
      </c>
      <c r="H62" s="145">
        <v>1.0037899643031716</v>
      </c>
      <c r="I62" s="146">
        <v>2.6154111816139025E-2</v>
      </c>
      <c r="J62" s="147">
        <v>1.6838766999355381E-2</v>
      </c>
      <c r="K62" s="142">
        <v>3233.0369999999998</v>
      </c>
      <c r="L62" s="143">
        <v>2137.1909999999998</v>
      </c>
      <c r="M62" s="143">
        <v>2942.3910000000001</v>
      </c>
      <c r="N62" s="148">
        <v>0.75104774083872872</v>
      </c>
      <c r="O62" s="149">
        <v>1.5921094951525383E-2</v>
      </c>
      <c r="P62" s="150">
        <v>6.8773957270592545E-3</v>
      </c>
      <c r="Q62" s="142">
        <v>761.59300000000007</v>
      </c>
      <c r="R62" s="143">
        <v>114.65600000000001</v>
      </c>
      <c r="S62" s="144">
        <v>128.441</v>
      </c>
      <c r="T62" s="148">
        <v>3.2784671677240432E-2</v>
      </c>
      <c r="U62" s="149">
        <v>-0.14038603673753269</v>
      </c>
      <c r="V62" s="150">
        <v>-7.1385710694881407E-3</v>
      </c>
      <c r="W62" s="142">
        <v>403.30199999999996</v>
      </c>
      <c r="X62" s="143">
        <v>132.27700000000002</v>
      </c>
      <c r="Y62" s="144">
        <v>0</v>
      </c>
      <c r="Z62" s="148">
        <v>0</v>
      </c>
      <c r="AA62" s="149">
        <v>-9.1702645698023527E-2</v>
      </c>
      <c r="AB62" s="150">
        <v>-4.6058878565526581E-2</v>
      </c>
      <c r="AC62" s="142">
        <v>373.58699999999999</v>
      </c>
      <c r="AD62" s="143">
        <v>311.73099999999999</v>
      </c>
      <c r="AE62" s="143">
        <v>402.02499999999998</v>
      </c>
      <c r="AF62" s="143">
        <v>28.437999999999988</v>
      </c>
      <c r="AG62" s="144">
        <v>90.293999999999983</v>
      </c>
      <c r="AH62" s="142">
        <v>0</v>
      </c>
      <c r="AI62" s="143">
        <v>0</v>
      </c>
      <c r="AJ62" s="143">
        <v>0</v>
      </c>
      <c r="AK62" s="143">
        <v>0</v>
      </c>
      <c r="AL62" s="144">
        <v>0</v>
      </c>
      <c r="AM62" s="148">
        <v>0.10222976720271232</v>
      </c>
      <c r="AN62" s="149">
        <v>1.5340501842593085E-2</v>
      </c>
      <c r="AO62" s="150">
        <v>-7.750137088652867E-3</v>
      </c>
      <c r="AP62" s="148">
        <v>0</v>
      </c>
      <c r="AQ62" s="149">
        <v>0</v>
      </c>
      <c r="AR62" s="150">
        <v>0</v>
      </c>
      <c r="AS62" s="149">
        <v>0</v>
      </c>
      <c r="AT62" s="149">
        <v>0</v>
      </c>
      <c r="AU62" s="149">
        <v>0</v>
      </c>
      <c r="AV62" s="142">
        <v>2789</v>
      </c>
      <c r="AW62" s="143">
        <v>2251</v>
      </c>
      <c r="AX62" s="144">
        <v>3040</v>
      </c>
      <c r="AY62" s="151">
        <v>28</v>
      </c>
      <c r="AZ62" s="152">
        <v>25</v>
      </c>
      <c r="BA62" s="153">
        <v>25</v>
      </c>
      <c r="BB62" s="151">
        <v>39</v>
      </c>
      <c r="BC62" s="152">
        <v>41</v>
      </c>
      <c r="BD62" s="153">
        <v>37</v>
      </c>
      <c r="BE62" s="154">
        <v>10.133333333333333</v>
      </c>
      <c r="BF62" s="154">
        <v>1.8327380952380938</v>
      </c>
      <c r="BG62" s="154">
        <v>0.12888888888888772</v>
      </c>
      <c r="BH62" s="155">
        <v>6.8468468468468471</v>
      </c>
      <c r="BI62" s="154">
        <v>0.88744513744513753</v>
      </c>
      <c r="BJ62" s="156">
        <v>0.74657584413681999</v>
      </c>
      <c r="BK62" s="143">
        <v>84</v>
      </c>
      <c r="BL62" s="143">
        <v>84</v>
      </c>
      <c r="BM62" s="143">
        <v>84</v>
      </c>
      <c r="BN62" s="142">
        <v>12938</v>
      </c>
      <c r="BO62" s="143">
        <v>9755</v>
      </c>
      <c r="BP62" s="144">
        <v>13366</v>
      </c>
      <c r="BQ62" s="157">
        <v>293.11050426455182</v>
      </c>
      <c r="BR62" s="157">
        <v>-46.813131536963112</v>
      </c>
      <c r="BS62" s="157">
        <v>-1.2934936852175269</v>
      </c>
      <c r="BT62" s="158">
        <v>1288.7220394736842</v>
      </c>
      <c r="BU62" s="157">
        <v>-288.16286551018106</v>
      </c>
      <c r="BV62" s="159">
        <v>12.884189629170578</v>
      </c>
      <c r="BW62" s="154">
        <v>4.3967105263157897</v>
      </c>
      <c r="BX62" s="154">
        <v>-0.24222816138589565</v>
      </c>
      <c r="BY62" s="154">
        <v>6.3081028314901033E-2</v>
      </c>
      <c r="BZ62" s="148">
        <v>0.43714024071166929</v>
      </c>
      <c r="CA62" s="149">
        <v>1.5157200920410341E-2</v>
      </c>
      <c r="CB62" s="160">
        <v>1.1752136752136766E-2</v>
      </c>
    </row>
    <row r="63" spans="1:80" x14ac:dyDescent="0.25">
      <c r="A63" s="121" t="s">
        <v>92</v>
      </c>
      <c r="B63" s="122">
        <v>10542.388859999999</v>
      </c>
      <c r="C63" s="123">
        <v>7841.5571199999995</v>
      </c>
      <c r="D63" s="124">
        <v>10024.13551</v>
      </c>
      <c r="E63" s="122">
        <v>10529.9905</v>
      </c>
      <c r="F63" s="123">
        <v>5848.5919999999996</v>
      </c>
      <c r="G63" s="124">
        <v>9530.8479999999981</v>
      </c>
      <c r="H63" s="125">
        <v>1.051756938102465</v>
      </c>
      <c r="I63" s="126">
        <v>5.0579504941437925E-2</v>
      </c>
      <c r="J63" s="127">
        <v>-0.289002875541571</v>
      </c>
      <c r="K63" s="122">
        <v>6727.00432</v>
      </c>
      <c r="L63" s="123">
        <v>4046.9881299999997</v>
      </c>
      <c r="M63" s="123">
        <v>6064.3058499999997</v>
      </c>
      <c r="N63" s="128">
        <v>0.63628187649199741</v>
      </c>
      <c r="O63" s="129">
        <v>-2.5605156260202211E-3</v>
      </c>
      <c r="P63" s="130">
        <v>-5.5677509630337685E-2</v>
      </c>
      <c r="Q63" s="122">
        <v>2003.2395399999998</v>
      </c>
      <c r="R63" s="123">
        <v>127.402</v>
      </c>
      <c r="S63" s="124">
        <v>215.89699000000002</v>
      </c>
      <c r="T63" s="128">
        <v>2.2652442888607609E-2</v>
      </c>
      <c r="U63" s="129">
        <v>-0.167588900633972</v>
      </c>
      <c r="V63" s="130">
        <v>8.690803288667337E-4</v>
      </c>
      <c r="W63" s="122">
        <v>1799.7466400000001</v>
      </c>
      <c r="X63" s="123">
        <v>668.87300000000005</v>
      </c>
      <c r="Y63" s="124">
        <v>1138.17381</v>
      </c>
      <c r="Z63" s="128">
        <v>0.11941999389770987</v>
      </c>
      <c r="AA63" s="129">
        <v>-5.1496270461692931E-2</v>
      </c>
      <c r="AB63" s="130">
        <v>5.0552031925281543E-3</v>
      </c>
      <c r="AC63" s="122">
        <v>1102.0834399999999</v>
      </c>
      <c r="AD63" s="123">
        <v>613.25442999999996</v>
      </c>
      <c r="AE63" s="123">
        <v>1013.66787</v>
      </c>
      <c r="AF63" s="123">
        <v>-88.415569999999889</v>
      </c>
      <c r="AG63" s="124">
        <v>400.41344000000004</v>
      </c>
      <c r="AH63" s="122">
        <v>0</v>
      </c>
      <c r="AI63" s="123">
        <v>0</v>
      </c>
      <c r="AJ63" s="123">
        <v>0</v>
      </c>
      <c r="AK63" s="123">
        <v>0</v>
      </c>
      <c r="AL63" s="124">
        <v>0</v>
      </c>
      <c r="AM63" s="128">
        <v>0.10112272215282532</v>
      </c>
      <c r="AN63" s="129">
        <v>-3.4155807532202098E-3</v>
      </c>
      <c r="AO63" s="130">
        <v>2.2917026445287064E-2</v>
      </c>
      <c r="AP63" s="128">
        <v>0</v>
      </c>
      <c r="AQ63" s="129">
        <v>0</v>
      </c>
      <c r="AR63" s="130">
        <v>0</v>
      </c>
      <c r="AS63" s="129">
        <v>0</v>
      </c>
      <c r="AT63" s="129">
        <v>0</v>
      </c>
      <c r="AU63" s="129">
        <v>0</v>
      </c>
      <c r="AV63" s="122">
        <v>7207</v>
      </c>
      <c r="AW63" s="123">
        <v>5476</v>
      </c>
      <c r="AX63" s="124">
        <v>7396</v>
      </c>
      <c r="AY63" s="131">
        <v>50.71</v>
      </c>
      <c r="AZ63" s="132">
        <v>49.6</v>
      </c>
      <c r="BA63" s="133">
        <v>49.47</v>
      </c>
      <c r="BB63" s="131">
        <v>48.12</v>
      </c>
      <c r="BC63" s="132">
        <v>49.76</v>
      </c>
      <c r="BD63" s="133">
        <v>46.73</v>
      </c>
      <c r="BE63" s="134">
        <v>12.458729196145812</v>
      </c>
      <c r="BF63" s="134">
        <v>0.61524007499942357</v>
      </c>
      <c r="BG63" s="134">
        <v>0.19170410654007775</v>
      </c>
      <c r="BH63" s="135">
        <v>13.189243169983593</v>
      </c>
      <c r="BI63" s="134">
        <v>0.70829276821024933</v>
      </c>
      <c r="BJ63" s="136">
        <v>0.96166189095536758</v>
      </c>
      <c r="BK63" s="123">
        <v>216</v>
      </c>
      <c r="BL63" s="123">
        <v>216</v>
      </c>
      <c r="BM63" s="123">
        <v>216</v>
      </c>
      <c r="BN63" s="122">
        <v>43464</v>
      </c>
      <c r="BO63" s="123">
        <v>30310</v>
      </c>
      <c r="BP63" s="124">
        <v>40316</v>
      </c>
      <c r="BQ63" s="137">
        <v>236.40361146939176</v>
      </c>
      <c r="BR63" s="137">
        <v>-5.865634343234774</v>
      </c>
      <c r="BS63" s="137">
        <v>43.44445607513245</v>
      </c>
      <c r="BT63" s="138">
        <v>1288.6489994591668</v>
      </c>
      <c r="BU63" s="137">
        <v>-172.42918841373444</v>
      </c>
      <c r="BV63" s="139">
        <v>220.60809368853143</v>
      </c>
      <c r="BW63" s="134">
        <v>5.4510546241211468</v>
      </c>
      <c r="BX63" s="134">
        <v>-0.57974876147618915</v>
      </c>
      <c r="BY63" s="134">
        <v>-8.4007464994996006E-2</v>
      </c>
      <c r="BZ63" s="128">
        <v>0.5127696377696378</v>
      </c>
      <c r="CA63" s="129">
        <v>-3.8524121743299777E-2</v>
      </c>
      <c r="CB63" s="140">
        <v>-1.2379595712929126E-3</v>
      </c>
    </row>
    <row r="64" spans="1:80" x14ac:dyDescent="0.25">
      <c r="A64" s="121" t="s">
        <v>93</v>
      </c>
      <c r="B64" s="142">
        <v>3965.4279999999999</v>
      </c>
      <c r="C64" s="143">
        <v>2493.904</v>
      </c>
      <c r="D64" s="144">
        <v>3465.8539999999998</v>
      </c>
      <c r="E64" s="142">
        <v>4354.9610000000002</v>
      </c>
      <c r="F64" s="143">
        <v>2381.6010000000001</v>
      </c>
      <c r="G64" s="144">
        <v>3345.61</v>
      </c>
      <c r="H64" s="145">
        <v>1.0359408299233921</v>
      </c>
      <c r="I64" s="146">
        <v>0.12538663667114491</v>
      </c>
      <c r="J64" s="147">
        <v>-1.121358427109298E-2</v>
      </c>
      <c r="K64" s="142">
        <v>2632.6219999999998</v>
      </c>
      <c r="L64" s="143">
        <v>1685.7370000000001</v>
      </c>
      <c r="M64" s="143">
        <v>2398.116</v>
      </c>
      <c r="N64" s="148">
        <v>0.71679484458738463</v>
      </c>
      <c r="O64" s="149">
        <v>0.11228380533812388</v>
      </c>
      <c r="P64" s="150">
        <v>8.978128017312681E-3</v>
      </c>
      <c r="Q64" s="142">
        <v>1307.1420000000001</v>
      </c>
      <c r="R64" s="143">
        <v>17.27</v>
      </c>
      <c r="S64" s="144">
        <v>23.437000000000001</v>
      </c>
      <c r="T64" s="148">
        <v>7.0052994820077657E-3</v>
      </c>
      <c r="U64" s="149">
        <v>-0.29314480519171948</v>
      </c>
      <c r="V64" s="150">
        <v>-2.4612508491171376E-4</v>
      </c>
      <c r="W64" s="142">
        <v>415.197</v>
      </c>
      <c r="X64" s="143">
        <v>158.126</v>
      </c>
      <c r="Y64" s="144">
        <v>203.988</v>
      </c>
      <c r="Z64" s="148">
        <v>6.0971840710662625E-2</v>
      </c>
      <c r="AA64" s="149">
        <v>-3.4367015366349313E-2</v>
      </c>
      <c r="AB64" s="150">
        <v>-5.4229920090078793E-3</v>
      </c>
      <c r="AC64" s="142">
        <v>910.41899999999998</v>
      </c>
      <c r="AD64" s="143">
        <v>738.37099999999998</v>
      </c>
      <c r="AE64" s="143">
        <v>781.05399999999997</v>
      </c>
      <c r="AF64" s="143">
        <v>-129.36500000000001</v>
      </c>
      <c r="AG64" s="144">
        <v>42.682999999999993</v>
      </c>
      <c r="AH64" s="142">
        <v>0</v>
      </c>
      <c r="AI64" s="143">
        <v>0</v>
      </c>
      <c r="AJ64" s="143">
        <v>0</v>
      </c>
      <c r="AK64" s="143">
        <v>0</v>
      </c>
      <c r="AL64" s="144">
        <v>0</v>
      </c>
      <c r="AM64" s="148">
        <v>0.22535686731177945</v>
      </c>
      <c r="AN64" s="149">
        <v>-4.2322211800554788E-3</v>
      </c>
      <c r="AO64" s="150">
        <v>-7.0713470600185069E-2</v>
      </c>
      <c r="AP64" s="148">
        <v>0</v>
      </c>
      <c r="AQ64" s="149">
        <v>0</v>
      </c>
      <c r="AR64" s="150">
        <v>0</v>
      </c>
      <c r="AS64" s="149">
        <v>0</v>
      </c>
      <c r="AT64" s="149">
        <v>0</v>
      </c>
      <c r="AU64" s="149">
        <v>0</v>
      </c>
      <c r="AV64" s="142">
        <v>2457</v>
      </c>
      <c r="AW64" s="143">
        <v>1721</v>
      </c>
      <c r="AX64" s="144">
        <v>2355</v>
      </c>
      <c r="AY64" s="151">
        <v>23.6</v>
      </c>
      <c r="AZ64" s="152">
        <v>24</v>
      </c>
      <c r="BA64" s="153">
        <v>23</v>
      </c>
      <c r="BB64" s="151">
        <v>24.84</v>
      </c>
      <c r="BC64" s="152">
        <v>22.75</v>
      </c>
      <c r="BD64" s="153">
        <v>23</v>
      </c>
      <c r="BE64" s="134">
        <v>8.5326086956521738</v>
      </c>
      <c r="BF64" s="134">
        <v>-0.14323876197494378</v>
      </c>
      <c r="BG64" s="134">
        <v>0.56501610305958216</v>
      </c>
      <c r="BH64" s="135">
        <v>8.5326086956521738</v>
      </c>
      <c r="BI64" s="134">
        <v>0.28985507246376763</v>
      </c>
      <c r="BJ64" s="136">
        <v>0.12723629027976813</v>
      </c>
      <c r="BK64" s="143">
        <v>85</v>
      </c>
      <c r="BL64" s="143">
        <v>85</v>
      </c>
      <c r="BM64" s="143">
        <v>85</v>
      </c>
      <c r="BN64" s="142">
        <v>15327</v>
      </c>
      <c r="BO64" s="143">
        <v>9215</v>
      </c>
      <c r="BP64" s="144">
        <v>12723</v>
      </c>
      <c r="BQ64" s="157">
        <v>262.95763577772539</v>
      </c>
      <c r="BR64" s="157">
        <v>-21.178920626006573</v>
      </c>
      <c r="BS64" s="157">
        <v>4.5093449475571674</v>
      </c>
      <c r="BT64" s="158">
        <v>1420.6411889596602</v>
      </c>
      <c r="BU64" s="157">
        <v>-351.82971051123923</v>
      </c>
      <c r="BV64" s="159">
        <v>36.794007088655007</v>
      </c>
      <c r="BW64" s="154">
        <v>5.4025477707006369</v>
      </c>
      <c r="BX64" s="154">
        <v>-0.83554746739460128</v>
      </c>
      <c r="BY64" s="154">
        <v>4.8102680636720407E-2</v>
      </c>
      <c r="BZ64" s="128">
        <v>0.41121525533290243</v>
      </c>
      <c r="CA64" s="129">
        <v>-8.2805695513189392E-2</v>
      </c>
      <c r="CB64" s="140">
        <v>1.4102564102564163E-2</v>
      </c>
    </row>
    <row r="65" spans="1:80" x14ac:dyDescent="0.25">
      <c r="A65" s="121" t="s">
        <v>94</v>
      </c>
      <c r="B65" s="142">
        <v>4858.6995900000011</v>
      </c>
      <c r="C65" s="143">
        <v>3271.1803999999993</v>
      </c>
      <c r="D65" s="144">
        <v>4447.3695199999993</v>
      </c>
      <c r="E65" s="142">
        <v>4734.5362200000009</v>
      </c>
      <c r="F65" s="143">
        <v>3037.3698000000004</v>
      </c>
      <c r="G65" s="144">
        <v>4163.8434699999998</v>
      </c>
      <c r="H65" s="145">
        <v>1.0680923891694707</v>
      </c>
      <c r="I65" s="146">
        <v>4.1867355875713219E-2</v>
      </c>
      <c r="J65" s="147">
        <v>-8.8855935575580247E-3</v>
      </c>
      <c r="K65" s="142">
        <v>3312.1715399999998</v>
      </c>
      <c r="L65" s="143">
        <v>1963.7313100000001</v>
      </c>
      <c r="M65" s="143">
        <v>2654.2115400000002</v>
      </c>
      <c r="N65" s="148">
        <v>0.63744267985174774</v>
      </c>
      <c r="O65" s="149">
        <v>-6.2134086719065285E-2</v>
      </c>
      <c r="P65" s="150">
        <v>-9.0809373910391011E-3</v>
      </c>
      <c r="Q65" s="142">
        <v>885.33600999999999</v>
      </c>
      <c r="R65" s="143">
        <v>77.37697</v>
      </c>
      <c r="S65" s="144">
        <v>96.822410000000019</v>
      </c>
      <c r="T65" s="148">
        <v>2.3253133960869098E-2</v>
      </c>
      <c r="U65" s="149">
        <v>-0.16374216375384559</v>
      </c>
      <c r="V65" s="150">
        <v>-2.2218575926783134E-3</v>
      </c>
      <c r="W65" s="142">
        <v>537.02867000000003</v>
      </c>
      <c r="X65" s="143">
        <v>278.94702999999998</v>
      </c>
      <c r="Y65" s="144">
        <v>353.90129999999999</v>
      </c>
      <c r="Z65" s="148">
        <v>8.4993901079571568E-2</v>
      </c>
      <c r="AA65" s="149">
        <v>-2.8434034634900573E-2</v>
      </c>
      <c r="AB65" s="150">
        <v>-6.8444486663171156E-3</v>
      </c>
      <c r="AC65" s="142">
        <v>3243.8674700000001</v>
      </c>
      <c r="AD65" s="143">
        <v>3149.4844400000006</v>
      </c>
      <c r="AE65" s="143">
        <v>3423.4123600000003</v>
      </c>
      <c r="AF65" s="143">
        <v>179.54489000000012</v>
      </c>
      <c r="AG65" s="144">
        <v>273.92791999999963</v>
      </c>
      <c r="AH65" s="142">
        <v>284.69067000000001</v>
      </c>
      <c r="AI65" s="143">
        <v>334.18216999999999</v>
      </c>
      <c r="AJ65" s="143">
        <v>334.18216999999999</v>
      </c>
      <c r="AK65" s="143">
        <v>49.491499999999974</v>
      </c>
      <c r="AL65" s="144">
        <v>0</v>
      </c>
      <c r="AM65" s="148">
        <v>0.76976116884481427</v>
      </c>
      <c r="AN65" s="149">
        <v>0.10212008301262776</v>
      </c>
      <c r="AO65" s="150">
        <v>-0.19303637053882883</v>
      </c>
      <c r="AP65" s="148">
        <v>7.514153445023386E-2</v>
      </c>
      <c r="AQ65" s="149">
        <v>1.6547529052999589E-2</v>
      </c>
      <c r="AR65" s="150">
        <v>-2.7017970418406242E-2</v>
      </c>
      <c r="AS65" s="149">
        <v>8.0258101056810374E-2</v>
      </c>
      <c r="AT65" s="149">
        <v>2.0127465917219034E-2</v>
      </c>
      <c r="AU65" s="149">
        <v>-2.9765436413009716E-2</v>
      </c>
      <c r="AV65" s="142">
        <v>1884</v>
      </c>
      <c r="AW65" s="143">
        <v>1492</v>
      </c>
      <c r="AX65" s="144">
        <v>2022</v>
      </c>
      <c r="AY65" s="151">
        <v>22</v>
      </c>
      <c r="AZ65" s="152">
        <v>21</v>
      </c>
      <c r="BA65" s="153">
        <v>21</v>
      </c>
      <c r="BB65" s="151">
        <v>35</v>
      </c>
      <c r="BC65" s="152">
        <v>35</v>
      </c>
      <c r="BD65" s="153">
        <v>35</v>
      </c>
      <c r="BE65" s="134">
        <v>8.0238095238095237</v>
      </c>
      <c r="BF65" s="134">
        <v>0.88744588744588704</v>
      </c>
      <c r="BG65" s="134">
        <v>0.12962962962962887</v>
      </c>
      <c r="BH65" s="135">
        <v>4.8142857142857141</v>
      </c>
      <c r="BI65" s="134">
        <v>0.32857142857142829</v>
      </c>
      <c r="BJ65" s="136">
        <v>7.7777777777777501E-2</v>
      </c>
      <c r="BK65" s="143">
        <v>76</v>
      </c>
      <c r="BL65" s="143">
        <v>76</v>
      </c>
      <c r="BM65" s="143">
        <v>76</v>
      </c>
      <c r="BN65" s="142">
        <v>12402</v>
      </c>
      <c r="BO65" s="143">
        <v>8879</v>
      </c>
      <c r="BP65" s="144">
        <v>12005</v>
      </c>
      <c r="BQ65" s="157">
        <v>346.84243815077048</v>
      </c>
      <c r="BR65" s="157">
        <v>-34.913425419621433</v>
      </c>
      <c r="BS65" s="157">
        <v>4.7577664535072586</v>
      </c>
      <c r="BT65" s="158">
        <v>2059.2697675568743</v>
      </c>
      <c r="BU65" s="157">
        <v>-453.75370378070556</v>
      </c>
      <c r="BV65" s="159">
        <v>23.499124125238723</v>
      </c>
      <c r="BW65" s="154">
        <v>5.937190900098912</v>
      </c>
      <c r="BX65" s="154">
        <v>-0.6456116476717888</v>
      </c>
      <c r="BY65" s="154">
        <v>-1.3881485960069107E-2</v>
      </c>
      <c r="BZ65" s="128">
        <v>0.43395748987854255</v>
      </c>
      <c r="CA65" s="129">
        <v>-1.3122538960678776E-2</v>
      </c>
      <c r="CB65" s="140">
        <v>6.0126277231540848E-3</v>
      </c>
    </row>
    <row r="66" spans="1:80" x14ac:dyDescent="0.25">
      <c r="A66" s="121" t="s">
        <v>95</v>
      </c>
      <c r="B66" s="142">
        <v>5572.5</v>
      </c>
      <c r="C66" s="143">
        <v>3457.2269999999999</v>
      </c>
      <c r="D66" s="144">
        <v>4801.6689999999999</v>
      </c>
      <c r="E66" s="142">
        <v>5537.3230000000003</v>
      </c>
      <c r="F66" s="143">
        <v>3233.759</v>
      </c>
      <c r="G66" s="144">
        <v>4797.5730000000003</v>
      </c>
      <c r="H66" s="145">
        <v>1.0008537650182705</v>
      </c>
      <c r="I66" s="146">
        <v>-5.4989436823054128E-3</v>
      </c>
      <c r="J66" s="147">
        <v>-6.8250951814369021E-2</v>
      </c>
      <c r="K66" s="142">
        <v>4417.2120000000004</v>
      </c>
      <c r="L66" s="143">
        <v>2567.431</v>
      </c>
      <c r="M66" s="143">
        <v>3783.9520000000002</v>
      </c>
      <c r="N66" s="148">
        <v>0.78872213096080035</v>
      </c>
      <c r="O66" s="149">
        <v>-8.9940217722079829E-3</v>
      </c>
      <c r="P66" s="150">
        <v>-5.2241711600441443E-3</v>
      </c>
      <c r="Q66" s="142">
        <v>629.77100000000007</v>
      </c>
      <c r="R66" s="143">
        <v>25.105</v>
      </c>
      <c r="S66" s="144">
        <v>77.426999999999992</v>
      </c>
      <c r="T66" s="148">
        <v>1.6138785173253224E-2</v>
      </c>
      <c r="U66" s="149">
        <v>-9.7593247435283442E-2</v>
      </c>
      <c r="V66" s="150">
        <v>8.3753742326110794E-3</v>
      </c>
      <c r="W66" s="142">
        <v>490.34</v>
      </c>
      <c r="X66" s="143">
        <v>188.73599999999999</v>
      </c>
      <c r="Y66" s="144">
        <v>284.226</v>
      </c>
      <c r="Z66" s="148">
        <v>5.9243705098390373E-2</v>
      </c>
      <c r="AA66" s="149">
        <v>-2.9308109560064619E-2</v>
      </c>
      <c r="AB66" s="150">
        <v>8.7942996224077419E-4</v>
      </c>
      <c r="AC66" s="142">
        <v>601.12300000000005</v>
      </c>
      <c r="AD66" s="143">
        <v>481.041</v>
      </c>
      <c r="AE66" s="143">
        <v>590.04600000000005</v>
      </c>
      <c r="AF66" s="143">
        <v>-11.076999999999998</v>
      </c>
      <c r="AG66" s="144">
        <v>109.00500000000005</v>
      </c>
      <c r="AH66" s="142">
        <v>0.39300000000000002</v>
      </c>
      <c r="AI66" s="143">
        <v>0</v>
      </c>
      <c r="AJ66" s="143">
        <v>0</v>
      </c>
      <c r="AK66" s="143">
        <v>-0.39300000000000002</v>
      </c>
      <c r="AL66" s="144">
        <v>0</v>
      </c>
      <c r="AM66" s="148">
        <v>0.12288352237524079</v>
      </c>
      <c r="AN66" s="149">
        <v>1.5010395412477215E-2</v>
      </c>
      <c r="AO66" s="150">
        <v>-1.6257182010094615E-2</v>
      </c>
      <c r="AP66" s="148">
        <v>0</v>
      </c>
      <c r="AQ66" s="149">
        <v>-7.0524899057873482E-5</v>
      </c>
      <c r="AR66" s="150">
        <v>0</v>
      </c>
      <c r="AS66" s="149">
        <v>0</v>
      </c>
      <c r="AT66" s="149">
        <v>-7.0972923197725688E-5</v>
      </c>
      <c r="AU66" s="149">
        <v>0</v>
      </c>
      <c r="AV66" s="142">
        <v>3416</v>
      </c>
      <c r="AW66" s="143">
        <v>2389</v>
      </c>
      <c r="AX66" s="144">
        <v>3217</v>
      </c>
      <c r="AY66" s="151">
        <v>24</v>
      </c>
      <c r="AZ66" s="152">
        <v>23.6</v>
      </c>
      <c r="BA66" s="153">
        <v>23.6</v>
      </c>
      <c r="BB66" s="151">
        <v>54</v>
      </c>
      <c r="BC66" s="152">
        <v>51.1</v>
      </c>
      <c r="BD66" s="153">
        <v>51.5</v>
      </c>
      <c r="BE66" s="134">
        <v>11.359463276836157</v>
      </c>
      <c r="BF66" s="134">
        <v>-0.50164783427495507</v>
      </c>
      <c r="BG66" s="134">
        <v>0.1118173258003754</v>
      </c>
      <c r="BH66" s="135">
        <v>5.2055016181229776</v>
      </c>
      <c r="BI66" s="134">
        <v>-6.6103320148627631E-2</v>
      </c>
      <c r="BJ66" s="136">
        <v>1.0894094748331362E-2</v>
      </c>
      <c r="BK66" s="143">
        <v>102</v>
      </c>
      <c r="BL66" s="143">
        <v>103</v>
      </c>
      <c r="BM66" s="143">
        <v>103</v>
      </c>
      <c r="BN66" s="142">
        <v>19550</v>
      </c>
      <c r="BO66" s="143">
        <v>12489</v>
      </c>
      <c r="BP66" s="144">
        <v>16646</v>
      </c>
      <c r="BQ66" s="157">
        <v>288.21176258560615</v>
      </c>
      <c r="BR66" s="157">
        <v>4.9727344526138495</v>
      </c>
      <c r="BS66" s="157">
        <v>29.283185437715986</v>
      </c>
      <c r="BT66" s="158">
        <v>1491.3189306807585</v>
      </c>
      <c r="BU66" s="157">
        <v>-129.67726369863249</v>
      </c>
      <c r="BV66" s="159">
        <v>137.71533084819248</v>
      </c>
      <c r="BW66" s="154">
        <v>5.1743860739819709</v>
      </c>
      <c r="BX66" s="154">
        <v>-0.54868184170889567</v>
      </c>
      <c r="BY66" s="154">
        <v>-5.3324265072026478E-2</v>
      </c>
      <c r="BZ66" s="128">
        <v>0.44398805078416725</v>
      </c>
      <c r="CA66" s="129">
        <v>-8.1126104466974325E-2</v>
      </c>
      <c r="CB66" s="140">
        <v>-1.6003414061666055E-4</v>
      </c>
    </row>
    <row r="67" spans="1:80" x14ac:dyDescent="0.25">
      <c r="A67" s="121" t="s">
        <v>96</v>
      </c>
      <c r="B67" s="142">
        <v>15037.553</v>
      </c>
      <c r="C67" s="143">
        <v>9320.9130000000005</v>
      </c>
      <c r="D67" s="144">
        <v>12396.597</v>
      </c>
      <c r="E67" s="142">
        <v>15049.314</v>
      </c>
      <c r="F67" s="143">
        <v>9167.74</v>
      </c>
      <c r="G67" s="144">
        <v>12333.682430000001</v>
      </c>
      <c r="H67" s="145">
        <v>1.0051010369658107</v>
      </c>
      <c r="I67" s="146">
        <v>5.8825343815732678E-3</v>
      </c>
      <c r="J67" s="147">
        <v>-1.1606788517896316E-2</v>
      </c>
      <c r="K67" s="142">
        <v>11297.084999999999</v>
      </c>
      <c r="L67" s="143">
        <v>6587.0190000000002</v>
      </c>
      <c r="M67" s="143">
        <v>8849.6848399999999</v>
      </c>
      <c r="N67" s="148">
        <v>0.71752170450524555</v>
      </c>
      <c r="O67" s="149">
        <v>-3.3149389207065783E-2</v>
      </c>
      <c r="P67" s="150">
        <v>-9.7805661363437046E-4</v>
      </c>
      <c r="Q67" s="142">
        <v>2176.2840000000001</v>
      </c>
      <c r="R67" s="143">
        <v>387.3</v>
      </c>
      <c r="S67" s="144">
        <v>385.214</v>
      </c>
      <c r="T67" s="148">
        <v>3.1232683522239835E-2</v>
      </c>
      <c r="U67" s="149">
        <v>-0.1133774960513939</v>
      </c>
      <c r="V67" s="150">
        <v>-1.1013278950517905E-2</v>
      </c>
      <c r="W67" s="142">
        <v>1575.9450000000002</v>
      </c>
      <c r="X67" s="143">
        <v>892.27</v>
      </c>
      <c r="Y67" s="144">
        <v>1251.365</v>
      </c>
      <c r="Z67" s="148">
        <v>0.10145915521192805</v>
      </c>
      <c r="AA67" s="149">
        <v>-3.259571502126829E-3</v>
      </c>
      <c r="AB67" s="150">
        <v>4.1320058817768957E-3</v>
      </c>
      <c r="AC67" s="142">
        <v>3674.2269999999999</v>
      </c>
      <c r="AD67" s="143">
        <v>2895.6959999999999</v>
      </c>
      <c r="AE67" s="143">
        <v>3022.0512599999997</v>
      </c>
      <c r="AF67" s="143">
        <v>-652.17574000000013</v>
      </c>
      <c r="AG67" s="144">
        <v>126.35525999999982</v>
      </c>
      <c r="AH67" s="142">
        <v>293.03300000000002</v>
      </c>
      <c r="AI67" s="143">
        <v>188.17</v>
      </c>
      <c r="AJ67" s="143">
        <v>101.895</v>
      </c>
      <c r="AK67" s="143">
        <v>-191.13800000000003</v>
      </c>
      <c r="AL67" s="144">
        <v>-86.274999999999991</v>
      </c>
      <c r="AM67" s="148">
        <v>0.24378071336835422</v>
      </c>
      <c r="AN67" s="149">
        <v>-5.560480714890681E-4</v>
      </c>
      <c r="AO67" s="150">
        <v>-6.6885849016682486E-2</v>
      </c>
      <c r="AP67" s="148">
        <v>8.2195944580597397E-3</v>
      </c>
      <c r="AQ67" s="149">
        <v>-1.1267153153070877E-2</v>
      </c>
      <c r="AR67" s="150">
        <v>-1.1968342067042465E-2</v>
      </c>
      <c r="AS67" s="149">
        <v>8.261522913234275E-3</v>
      </c>
      <c r="AT67" s="149">
        <v>-1.1209995854996624E-2</v>
      </c>
      <c r="AU67" s="149">
        <v>-1.2263710132205495E-2</v>
      </c>
      <c r="AV67" s="142">
        <v>7903</v>
      </c>
      <c r="AW67" s="143">
        <v>6102</v>
      </c>
      <c r="AX67" s="144">
        <v>8183</v>
      </c>
      <c r="AY67" s="151">
        <v>77</v>
      </c>
      <c r="AZ67" s="152">
        <v>73</v>
      </c>
      <c r="BA67" s="153">
        <v>73</v>
      </c>
      <c r="BB67" s="151">
        <v>136</v>
      </c>
      <c r="BC67" s="152">
        <v>133</v>
      </c>
      <c r="BD67" s="153">
        <v>129</v>
      </c>
      <c r="BE67" s="134">
        <v>9.3413242009132418</v>
      </c>
      <c r="BF67" s="134">
        <v>0.78829389788293902</v>
      </c>
      <c r="BG67" s="134">
        <v>5.3652968036530524E-2</v>
      </c>
      <c r="BH67" s="135">
        <v>5.286175710594315</v>
      </c>
      <c r="BI67" s="134">
        <v>0.44365120079039322</v>
      </c>
      <c r="BJ67" s="136">
        <v>0.18843134969205888</v>
      </c>
      <c r="BK67" s="143">
        <v>212</v>
      </c>
      <c r="BL67" s="143">
        <v>220</v>
      </c>
      <c r="BM67" s="143">
        <v>200</v>
      </c>
      <c r="BN67" s="142">
        <v>39596</v>
      </c>
      <c r="BO67" s="143">
        <v>29476</v>
      </c>
      <c r="BP67" s="144">
        <v>38243</v>
      </c>
      <c r="BQ67" s="157">
        <v>322.50823497110588</v>
      </c>
      <c r="BR67" s="157">
        <v>-57.563337915044258</v>
      </c>
      <c r="BS67" s="157">
        <v>11.484351133407415</v>
      </c>
      <c r="BT67" s="158">
        <v>1507.2323634363927</v>
      </c>
      <c r="BU67" s="157">
        <v>-397.02095808707941</v>
      </c>
      <c r="BV67" s="159">
        <v>4.8167619942425972</v>
      </c>
      <c r="BW67" s="154">
        <v>4.6734693877551017</v>
      </c>
      <c r="BX67" s="154">
        <v>-0.33677988467309028</v>
      </c>
      <c r="BY67" s="154">
        <v>-0.15707797376571087</v>
      </c>
      <c r="BZ67" s="128">
        <v>0.52531593406593402</v>
      </c>
      <c r="CA67" s="129">
        <v>1.3607482269604176E-2</v>
      </c>
      <c r="CB67" s="140">
        <v>3.4540043290043287E-2</v>
      </c>
    </row>
    <row r="68" spans="1:80" x14ac:dyDescent="0.25">
      <c r="A68" s="121" t="s">
        <v>97</v>
      </c>
      <c r="B68" s="142">
        <v>4275</v>
      </c>
      <c r="C68" s="143">
        <v>2750.9479999999999</v>
      </c>
      <c r="D68" s="144">
        <v>3922.4929999999999</v>
      </c>
      <c r="E68" s="142">
        <v>4031</v>
      </c>
      <c r="F68" s="143">
        <v>2650.1179999999999</v>
      </c>
      <c r="G68" s="144">
        <v>3733.0250000000001</v>
      </c>
      <c r="H68" s="145">
        <v>1.0507545489247996</v>
      </c>
      <c r="I68" s="146">
        <v>-9.7763367115188959E-3</v>
      </c>
      <c r="J68" s="147">
        <v>1.2707186505465762E-2</v>
      </c>
      <c r="K68" s="142">
        <v>2836</v>
      </c>
      <c r="L68" s="143">
        <v>1930.63</v>
      </c>
      <c r="M68" s="143">
        <v>2560.625</v>
      </c>
      <c r="N68" s="148">
        <v>0.68593834758674266</v>
      </c>
      <c r="O68" s="149">
        <v>-1.7609159235385863E-2</v>
      </c>
      <c r="P68" s="150">
        <v>-4.2568835866975352E-2</v>
      </c>
      <c r="Q68" s="142">
        <v>427.48</v>
      </c>
      <c r="R68" s="143">
        <v>0.9</v>
      </c>
      <c r="S68" s="144">
        <v>13.4</v>
      </c>
      <c r="T68" s="148">
        <v>3.5895821753135861E-3</v>
      </c>
      <c r="U68" s="149">
        <v>-0.10245854484031529</v>
      </c>
      <c r="V68" s="150">
        <v>3.2499746559502976E-3</v>
      </c>
      <c r="W68" s="142">
        <v>767.52</v>
      </c>
      <c r="X68" s="143">
        <v>211.131</v>
      </c>
      <c r="Y68" s="144">
        <v>567.79999999999995</v>
      </c>
      <c r="Z68" s="148">
        <v>0.15210184769724283</v>
      </c>
      <c r="AA68" s="149">
        <v>-3.8302518464999796E-2</v>
      </c>
      <c r="AB68" s="150">
        <v>7.2433319729808932E-2</v>
      </c>
      <c r="AC68" s="142">
        <v>969.00046999999995</v>
      </c>
      <c r="AD68" s="143">
        <v>762.93</v>
      </c>
      <c r="AE68" s="143">
        <v>898.10199999999998</v>
      </c>
      <c r="AF68" s="143">
        <v>-70.898469999999975</v>
      </c>
      <c r="AG68" s="144">
        <v>135.17200000000003</v>
      </c>
      <c r="AH68" s="142">
        <v>546.79600000000005</v>
      </c>
      <c r="AI68" s="143">
        <v>512.21799999999996</v>
      </c>
      <c r="AJ68" s="143">
        <v>515.80600000000004</v>
      </c>
      <c r="AK68" s="143">
        <v>-30.990000000000009</v>
      </c>
      <c r="AL68" s="144">
        <v>3.5880000000000791</v>
      </c>
      <c r="AM68" s="148">
        <v>0.22896204021269126</v>
      </c>
      <c r="AN68" s="149">
        <v>2.295263604504133E-3</v>
      </c>
      <c r="AO68" s="150">
        <v>-4.8371446279965064E-2</v>
      </c>
      <c r="AP68" s="148">
        <v>0.13149953358744046</v>
      </c>
      <c r="AQ68" s="149">
        <v>3.5940365114170425E-3</v>
      </c>
      <c r="AR68" s="150">
        <v>-5.4697370170827597E-2</v>
      </c>
      <c r="AS68" s="149">
        <v>0.13817373309849251</v>
      </c>
      <c r="AT68" s="149">
        <v>2.5260030067038586E-3</v>
      </c>
      <c r="AU68" s="149">
        <v>-5.5107471738424174E-2</v>
      </c>
      <c r="AV68" s="142">
        <v>2481</v>
      </c>
      <c r="AW68" s="143">
        <v>1845</v>
      </c>
      <c r="AX68" s="144">
        <v>2566</v>
      </c>
      <c r="AY68" s="151">
        <v>24</v>
      </c>
      <c r="AZ68" s="152">
        <v>25</v>
      </c>
      <c r="BA68" s="153">
        <v>24</v>
      </c>
      <c r="BB68" s="151">
        <v>33</v>
      </c>
      <c r="BC68" s="152">
        <v>32</v>
      </c>
      <c r="BD68" s="153">
        <v>33</v>
      </c>
      <c r="BE68" s="134">
        <v>8.9097222222222232</v>
      </c>
      <c r="BF68" s="134">
        <v>0.29513888888888928</v>
      </c>
      <c r="BG68" s="134">
        <v>0.70972222222222392</v>
      </c>
      <c r="BH68" s="135">
        <v>6.4797979797979792</v>
      </c>
      <c r="BI68" s="134">
        <v>0.21464646464646364</v>
      </c>
      <c r="BJ68" s="136">
        <v>7.3547979797979224E-2</v>
      </c>
      <c r="BK68" s="143">
        <v>100</v>
      </c>
      <c r="BL68" s="143">
        <v>100</v>
      </c>
      <c r="BM68" s="143">
        <v>100</v>
      </c>
      <c r="BN68" s="142">
        <v>13519</v>
      </c>
      <c r="BO68" s="143">
        <v>9467</v>
      </c>
      <c r="BP68" s="144">
        <v>12885</v>
      </c>
      <c r="BQ68" s="157">
        <v>289.71866511447422</v>
      </c>
      <c r="BR68" s="157">
        <v>-8.4542766711608124</v>
      </c>
      <c r="BS68" s="157">
        <v>9.7864796280476867</v>
      </c>
      <c r="BT68" s="158">
        <v>1454.8031956352299</v>
      </c>
      <c r="BU68" s="157">
        <v>-169.94488981418567</v>
      </c>
      <c r="BV68" s="159">
        <v>18.424875852032073</v>
      </c>
      <c r="BW68" s="154">
        <v>5.0214341387373347</v>
      </c>
      <c r="BX68" s="154">
        <v>-0.42757835622437401</v>
      </c>
      <c r="BY68" s="154">
        <v>-0.10973117291578216</v>
      </c>
      <c r="BZ68" s="128">
        <v>0.35398351648351645</v>
      </c>
      <c r="CA68" s="129">
        <v>-1.6400045160319177E-2</v>
      </c>
      <c r="CB68" s="140">
        <v>7.2069597069596703E-3</v>
      </c>
    </row>
    <row r="69" spans="1:80" x14ac:dyDescent="0.25">
      <c r="A69" s="121" t="s">
        <v>98</v>
      </c>
      <c r="B69" s="142">
        <v>6339.0835499999994</v>
      </c>
      <c r="C69" s="143">
        <v>4263.1567800000003</v>
      </c>
      <c r="D69" s="144">
        <v>6003.9781899999998</v>
      </c>
      <c r="E69" s="142">
        <v>6084.76757</v>
      </c>
      <c r="F69" s="143">
        <v>4293.8561699999991</v>
      </c>
      <c r="G69" s="144">
        <v>5982.1589299999996</v>
      </c>
      <c r="H69" s="145">
        <v>1.003647388886741</v>
      </c>
      <c r="I69" s="146">
        <v>-3.8148123772421938E-2</v>
      </c>
      <c r="J69" s="147">
        <v>1.0796997253804452E-2</v>
      </c>
      <c r="K69" s="142">
        <v>4057.8498100000002</v>
      </c>
      <c r="L69" s="143">
        <v>2797.7992999999997</v>
      </c>
      <c r="M69" s="143">
        <v>3777.3481200000001</v>
      </c>
      <c r="N69" s="148">
        <v>0.63143560112669894</v>
      </c>
      <c r="O69" s="149">
        <v>-3.5450974788969081E-2</v>
      </c>
      <c r="P69" s="150">
        <v>-2.0146377689326478E-2</v>
      </c>
      <c r="Q69" s="142">
        <v>1097.2767600000002</v>
      </c>
      <c r="R69" s="143">
        <v>63.761120000000005</v>
      </c>
      <c r="S69" s="144">
        <v>197.02015999999998</v>
      </c>
      <c r="T69" s="148">
        <v>3.2934624824486232E-2</v>
      </c>
      <c r="U69" s="149">
        <v>-0.14739712119157403</v>
      </c>
      <c r="V69" s="150">
        <v>1.8085240617003562E-2</v>
      </c>
      <c r="W69" s="142">
        <v>929.64099999999996</v>
      </c>
      <c r="X69" s="143">
        <v>579.93976999999995</v>
      </c>
      <c r="Y69" s="144">
        <v>717.13052000000005</v>
      </c>
      <c r="Z69" s="148">
        <v>0.11987821259706988</v>
      </c>
      <c r="AA69" s="149">
        <v>-3.2903465471201848E-2</v>
      </c>
      <c r="AB69" s="150">
        <v>-1.5184478615523772E-2</v>
      </c>
      <c r="AC69" s="142">
        <v>1589.0440000000001</v>
      </c>
      <c r="AD69" s="143">
        <v>1426.6334399999998</v>
      </c>
      <c r="AE69" s="143">
        <v>1619.83</v>
      </c>
      <c r="AF69" s="143">
        <v>30.785999999999831</v>
      </c>
      <c r="AG69" s="144">
        <v>193.19656000000009</v>
      </c>
      <c r="AH69" s="142">
        <v>680.16099999999994</v>
      </c>
      <c r="AI69" s="143">
        <v>0</v>
      </c>
      <c r="AJ69" s="143">
        <v>0</v>
      </c>
      <c r="AK69" s="143">
        <v>-680.16099999999994</v>
      </c>
      <c r="AL69" s="144">
        <v>0</v>
      </c>
      <c r="AM69" s="148">
        <v>0.2697927855064377</v>
      </c>
      <c r="AN69" s="149">
        <v>1.9118695558530296E-2</v>
      </c>
      <c r="AO69" s="150">
        <v>-6.4849713848230572E-2</v>
      </c>
      <c r="AP69" s="148">
        <v>0</v>
      </c>
      <c r="AQ69" s="149">
        <v>-0.10729642457544199</v>
      </c>
      <c r="AR69" s="150">
        <v>0</v>
      </c>
      <c r="AS69" s="149">
        <v>0</v>
      </c>
      <c r="AT69" s="149">
        <v>-0.1117809336470678</v>
      </c>
      <c r="AU69" s="149">
        <v>0</v>
      </c>
      <c r="AV69" s="142">
        <v>2961</v>
      </c>
      <c r="AW69" s="143">
        <v>2308</v>
      </c>
      <c r="AX69" s="144">
        <v>3088</v>
      </c>
      <c r="AY69" s="151">
        <v>33</v>
      </c>
      <c r="AZ69" s="152">
        <v>32.33</v>
      </c>
      <c r="BA69" s="153">
        <v>32</v>
      </c>
      <c r="BB69" s="151">
        <v>50</v>
      </c>
      <c r="BC69" s="152">
        <v>50.77</v>
      </c>
      <c r="BD69" s="153">
        <v>51</v>
      </c>
      <c r="BE69" s="134">
        <v>8.0416666666666661</v>
      </c>
      <c r="BF69" s="134">
        <v>0.56439393939393856</v>
      </c>
      <c r="BG69" s="134">
        <v>0.1095774478468563</v>
      </c>
      <c r="BH69" s="135">
        <v>5.0457516339869279</v>
      </c>
      <c r="BI69" s="134">
        <v>0.11075163398692833</v>
      </c>
      <c r="BJ69" s="136">
        <v>-5.3502853442601861E-3</v>
      </c>
      <c r="BK69" s="143">
        <v>67</v>
      </c>
      <c r="BL69" s="143">
        <v>67</v>
      </c>
      <c r="BM69" s="143">
        <v>67</v>
      </c>
      <c r="BN69" s="142">
        <v>13851</v>
      </c>
      <c r="BO69" s="143">
        <v>9657</v>
      </c>
      <c r="BP69" s="144">
        <v>12984</v>
      </c>
      <c r="BQ69" s="157">
        <v>460.73312769562534</v>
      </c>
      <c r="BR69" s="157">
        <v>21.431447672522268</v>
      </c>
      <c r="BS69" s="157">
        <v>16.096473455178113</v>
      </c>
      <c r="BT69" s="158">
        <v>1937.2276327720206</v>
      </c>
      <c r="BU69" s="157">
        <v>-117.74284004121819</v>
      </c>
      <c r="BV69" s="159">
        <v>76.804682165435224</v>
      </c>
      <c r="BW69" s="154">
        <v>4.204663212435233</v>
      </c>
      <c r="BX69" s="154">
        <v>-0.4731483377167427</v>
      </c>
      <c r="BY69" s="154">
        <v>2.0521098050484632E-2</v>
      </c>
      <c r="BZ69" s="128">
        <v>0.53239298015417424</v>
      </c>
      <c r="CA69" s="129">
        <v>-3.3994261718653385E-2</v>
      </c>
      <c r="CB69" s="140">
        <v>4.4284074134820495E-3</v>
      </c>
    </row>
    <row r="70" spans="1:80" x14ac:dyDescent="0.25">
      <c r="A70" s="121" t="s">
        <v>99</v>
      </c>
      <c r="B70" s="142">
        <v>7150.7079999999996</v>
      </c>
      <c r="C70" s="143">
        <v>5461.9229999999998</v>
      </c>
      <c r="D70" s="144">
        <v>6501.0339999999997</v>
      </c>
      <c r="E70" s="142">
        <v>7042.2740000000003</v>
      </c>
      <c r="F70" s="143">
        <v>5104.9560000000001</v>
      </c>
      <c r="G70" s="144">
        <v>6173.3680000000004</v>
      </c>
      <c r="H70" s="145">
        <v>1.0530773477297966</v>
      </c>
      <c r="I70" s="146">
        <v>3.7679764505968771E-2</v>
      </c>
      <c r="J70" s="147">
        <v>-1.6848230473032189E-2</v>
      </c>
      <c r="K70" s="142">
        <v>5264.2169999999996</v>
      </c>
      <c r="L70" s="143">
        <v>3807.0659999999998</v>
      </c>
      <c r="M70" s="143">
        <v>4640.7349999999997</v>
      </c>
      <c r="N70" s="148">
        <v>0.75173470948111298</v>
      </c>
      <c r="O70" s="149">
        <v>4.2180692595028546E-3</v>
      </c>
      <c r="P70" s="150">
        <v>5.9758821768228776E-3</v>
      </c>
      <c r="Q70" s="142">
        <v>1030.3229999999999</v>
      </c>
      <c r="R70" s="143">
        <v>208.28399999999999</v>
      </c>
      <c r="S70" s="144">
        <v>153.02099999999999</v>
      </c>
      <c r="T70" s="148">
        <v>2.4787279812251591E-2</v>
      </c>
      <c r="U70" s="149">
        <v>-0.12151816073152727</v>
      </c>
      <c r="V70" s="150">
        <v>-1.601307184601931E-2</v>
      </c>
      <c r="W70" s="142">
        <v>747.73400000000004</v>
      </c>
      <c r="X70" s="143">
        <v>333.69600000000003</v>
      </c>
      <c r="Y70" s="144">
        <v>416.60400000000004</v>
      </c>
      <c r="Z70" s="148">
        <v>6.7484070283838585E-2</v>
      </c>
      <c r="AA70" s="149">
        <v>-3.8693848950772283E-2</v>
      </c>
      <c r="AB70" s="150">
        <v>2.1170034570138219E-3</v>
      </c>
      <c r="AC70" s="142">
        <v>1228.597</v>
      </c>
      <c r="AD70" s="143">
        <v>943.79</v>
      </c>
      <c r="AE70" s="143">
        <v>1064.8219999999999</v>
      </c>
      <c r="AF70" s="143">
        <v>-163.77500000000009</v>
      </c>
      <c r="AG70" s="144">
        <v>121.03199999999993</v>
      </c>
      <c r="AH70" s="142">
        <v>6.6859999999999999</v>
      </c>
      <c r="AI70" s="143">
        <v>0</v>
      </c>
      <c r="AJ70" s="143">
        <v>0</v>
      </c>
      <c r="AK70" s="143">
        <v>-6.6859999999999999</v>
      </c>
      <c r="AL70" s="144">
        <v>0</v>
      </c>
      <c r="AM70" s="148">
        <v>0.16379271358986894</v>
      </c>
      <c r="AN70" s="149">
        <v>-8.0220213986105238E-3</v>
      </c>
      <c r="AO70" s="150">
        <v>-9.0017399386776997E-3</v>
      </c>
      <c r="AP70" s="148">
        <v>0</v>
      </c>
      <c r="AQ70" s="149">
        <v>-9.3501230927063453E-4</v>
      </c>
      <c r="AR70" s="150">
        <v>0</v>
      </c>
      <c r="AS70" s="149">
        <v>0</v>
      </c>
      <c r="AT70" s="149">
        <v>-9.4940923911793261E-4</v>
      </c>
      <c r="AU70" s="149">
        <v>0</v>
      </c>
      <c r="AV70" s="142">
        <v>4190</v>
      </c>
      <c r="AW70" s="143">
        <v>3423</v>
      </c>
      <c r="AX70" s="144">
        <v>4569</v>
      </c>
      <c r="AY70" s="151">
        <v>42</v>
      </c>
      <c r="AZ70" s="152">
        <v>38</v>
      </c>
      <c r="BA70" s="153">
        <v>38</v>
      </c>
      <c r="BB70" s="151">
        <v>70</v>
      </c>
      <c r="BC70" s="152">
        <v>67</v>
      </c>
      <c r="BD70" s="153">
        <v>67</v>
      </c>
      <c r="BE70" s="134">
        <v>10.019736842105264</v>
      </c>
      <c r="BF70" s="134">
        <v>1.7062447786132005</v>
      </c>
      <c r="BG70" s="134">
        <v>1.0964912280702066E-2</v>
      </c>
      <c r="BH70" s="135">
        <v>5.682835820895523</v>
      </c>
      <c r="BI70" s="134">
        <v>0.69474058280028483</v>
      </c>
      <c r="BJ70" s="136">
        <v>6.2189054726369264E-3</v>
      </c>
      <c r="BK70" s="143">
        <v>116</v>
      </c>
      <c r="BL70" s="143">
        <v>119</v>
      </c>
      <c r="BM70" s="143">
        <v>119</v>
      </c>
      <c r="BN70" s="142">
        <v>24562</v>
      </c>
      <c r="BO70" s="143">
        <v>18135</v>
      </c>
      <c r="BP70" s="144">
        <v>24604</v>
      </c>
      <c r="BQ70" s="157">
        <v>250.90912046821654</v>
      </c>
      <c r="BR70" s="157">
        <v>-35.805072187104713</v>
      </c>
      <c r="BS70" s="157">
        <v>-30.588315429219335</v>
      </c>
      <c r="BT70" s="158">
        <v>1351.142044210987</v>
      </c>
      <c r="BU70" s="157">
        <v>-329.59160734032571</v>
      </c>
      <c r="BV70" s="159">
        <v>-140.22693037271142</v>
      </c>
      <c r="BW70" s="154">
        <v>5.3849857736922742</v>
      </c>
      <c r="BX70" s="154">
        <v>-0.47706673227431295</v>
      </c>
      <c r="BY70" s="154">
        <v>8.7001549327681893E-2</v>
      </c>
      <c r="BZ70" s="128">
        <v>0.56801182011266038</v>
      </c>
      <c r="CA70" s="129">
        <v>-1.210154786088713E-2</v>
      </c>
      <c r="CB70" s="140">
        <v>9.7885307969340918E-3</v>
      </c>
    </row>
    <row r="71" spans="1:80" x14ac:dyDescent="0.25">
      <c r="A71" s="121" t="s">
        <v>100</v>
      </c>
      <c r="B71" s="142">
        <v>6168.3230000000003</v>
      </c>
      <c r="C71" s="143">
        <v>3493.1480000000001</v>
      </c>
      <c r="D71" s="144">
        <v>4751.2299999999996</v>
      </c>
      <c r="E71" s="142">
        <v>6277.4859999999999</v>
      </c>
      <c r="F71" s="143">
        <v>3804.1190000000001</v>
      </c>
      <c r="G71" s="144">
        <v>4926.2730000000001</v>
      </c>
      <c r="H71" s="145">
        <v>0.96446745846200554</v>
      </c>
      <c r="I71" s="146">
        <v>-1.8142936845925162E-2</v>
      </c>
      <c r="J71" s="147">
        <v>4.621332393046218E-2</v>
      </c>
      <c r="K71" s="142">
        <v>4091.65</v>
      </c>
      <c r="L71" s="143">
        <v>3030.6619999999998</v>
      </c>
      <c r="M71" s="143">
        <v>3878.4859999999999</v>
      </c>
      <c r="N71" s="148">
        <v>0.78730634700918922</v>
      </c>
      <c r="O71" s="149">
        <v>0.13550879620620848</v>
      </c>
      <c r="P71" s="150">
        <v>-9.3727263846766773E-3</v>
      </c>
      <c r="Q71" s="142">
        <v>1789.9380000000001</v>
      </c>
      <c r="R71" s="143">
        <v>1.7749999999999999</v>
      </c>
      <c r="S71" s="144">
        <v>4.6760000000000002</v>
      </c>
      <c r="T71" s="148">
        <v>9.4919627880955847E-4</v>
      </c>
      <c r="U71" s="149">
        <v>-0.28418692349907604</v>
      </c>
      <c r="V71" s="150">
        <v>4.825967849451447E-4</v>
      </c>
      <c r="W71" s="142">
        <v>395.89800000000002</v>
      </c>
      <c r="X71" s="143">
        <v>149.73699999999999</v>
      </c>
      <c r="Y71" s="144">
        <v>201.12100000000001</v>
      </c>
      <c r="Z71" s="148">
        <v>4.0826198629268007E-2</v>
      </c>
      <c r="AA71" s="149">
        <v>-2.2240130789865711E-2</v>
      </c>
      <c r="AB71" s="150">
        <v>1.4643910727746429E-3</v>
      </c>
      <c r="AC71" s="142">
        <v>1111.452</v>
      </c>
      <c r="AD71" s="143">
        <v>953.54100000000005</v>
      </c>
      <c r="AE71" s="143">
        <v>959.88699999999994</v>
      </c>
      <c r="AF71" s="143">
        <v>-151.56500000000005</v>
      </c>
      <c r="AG71" s="144">
        <v>6.34599999999989</v>
      </c>
      <c r="AH71" s="142">
        <v>0</v>
      </c>
      <c r="AI71" s="143">
        <v>0</v>
      </c>
      <c r="AJ71" s="143">
        <v>0</v>
      </c>
      <c r="AK71" s="143">
        <v>0</v>
      </c>
      <c r="AL71" s="144">
        <v>0</v>
      </c>
      <c r="AM71" s="148">
        <v>0.20202915876520397</v>
      </c>
      <c r="AN71" s="149">
        <v>2.1842096576664249E-2</v>
      </c>
      <c r="AO71" s="150">
        <v>-7.0945533403579036E-2</v>
      </c>
      <c r="AP71" s="148">
        <v>0</v>
      </c>
      <c r="AQ71" s="149">
        <v>0</v>
      </c>
      <c r="AR71" s="150">
        <v>0</v>
      </c>
      <c r="AS71" s="149">
        <v>0</v>
      </c>
      <c r="AT71" s="149">
        <v>0</v>
      </c>
      <c r="AU71" s="149">
        <v>0</v>
      </c>
      <c r="AV71" s="142">
        <v>3045</v>
      </c>
      <c r="AW71" s="143">
        <v>2054</v>
      </c>
      <c r="AX71" s="144">
        <v>2819</v>
      </c>
      <c r="AY71" s="151">
        <v>41</v>
      </c>
      <c r="AZ71" s="152">
        <v>41</v>
      </c>
      <c r="BA71" s="153">
        <v>40</v>
      </c>
      <c r="BB71" s="151">
        <v>62</v>
      </c>
      <c r="BC71" s="152">
        <v>60</v>
      </c>
      <c r="BD71" s="153">
        <v>60</v>
      </c>
      <c r="BE71" s="134">
        <v>5.8729166666666659</v>
      </c>
      <c r="BF71" s="134">
        <v>-0.31610772357723604</v>
      </c>
      <c r="BG71" s="134">
        <v>0.30652100271002691</v>
      </c>
      <c r="BH71" s="135">
        <v>3.9152777777777779</v>
      </c>
      <c r="BI71" s="134">
        <v>-0.17746415770609314</v>
      </c>
      <c r="BJ71" s="136">
        <v>0.11157407407407405</v>
      </c>
      <c r="BK71" s="143">
        <v>104</v>
      </c>
      <c r="BL71" s="143">
        <v>104</v>
      </c>
      <c r="BM71" s="143">
        <v>104</v>
      </c>
      <c r="BN71" s="142">
        <v>15496</v>
      </c>
      <c r="BO71" s="143">
        <v>9379</v>
      </c>
      <c r="BP71" s="144">
        <v>12939</v>
      </c>
      <c r="BQ71" s="157">
        <v>380.73058196151169</v>
      </c>
      <c r="BR71" s="157">
        <v>-24.373057687429991</v>
      </c>
      <c r="BS71" s="157">
        <v>-24.869055526493412</v>
      </c>
      <c r="BT71" s="158">
        <v>1747.5250088683931</v>
      </c>
      <c r="BU71" s="157">
        <v>-314.0467481102603</v>
      </c>
      <c r="BV71" s="159">
        <v>-104.52903202742004</v>
      </c>
      <c r="BW71" s="154">
        <v>4.5899255054984041</v>
      </c>
      <c r="BX71" s="154">
        <v>-0.49907285246547151</v>
      </c>
      <c r="BY71" s="154">
        <v>2.3713236754489664E-2</v>
      </c>
      <c r="BZ71" s="128">
        <v>0.34179522400676243</v>
      </c>
      <c r="CA71" s="129">
        <v>-6.6423954075429337E-2</v>
      </c>
      <c r="CB71" s="140">
        <v>1.1455691744153229E-2</v>
      </c>
    </row>
    <row r="72" spans="1:80" x14ac:dyDescent="0.25">
      <c r="A72" s="121" t="s">
        <v>101</v>
      </c>
      <c r="B72" s="142">
        <v>5922.692</v>
      </c>
      <c r="C72" s="143">
        <v>3749.0129999999999</v>
      </c>
      <c r="D72" s="144">
        <v>5115.5479999999998</v>
      </c>
      <c r="E72" s="142">
        <v>5938.4139999999998</v>
      </c>
      <c r="F72" s="143">
        <v>3824.4360000000001</v>
      </c>
      <c r="G72" s="144">
        <v>5070.57</v>
      </c>
      <c r="H72" s="145">
        <v>1.00887040313022</v>
      </c>
      <c r="I72" s="146">
        <v>1.1517911370635736E-2</v>
      </c>
      <c r="J72" s="147">
        <v>2.8591742433584089E-2</v>
      </c>
      <c r="K72" s="142">
        <v>3934.5430000000001</v>
      </c>
      <c r="L72" s="143">
        <v>2912.799</v>
      </c>
      <c r="M72" s="143">
        <v>3784.4209999999998</v>
      </c>
      <c r="N72" s="148">
        <v>0.74635021309241367</v>
      </c>
      <c r="O72" s="149">
        <v>8.3792331476211013E-2</v>
      </c>
      <c r="P72" s="150">
        <v>-1.5278168190473451E-2</v>
      </c>
      <c r="Q72" s="142">
        <v>1460.473</v>
      </c>
      <c r="R72" s="143">
        <v>37.469000000000001</v>
      </c>
      <c r="S72" s="144">
        <v>76.236999999999995</v>
      </c>
      <c r="T72" s="148">
        <v>1.5035193282017604E-2</v>
      </c>
      <c r="U72" s="149">
        <v>-0.23090134802345555</v>
      </c>
      <c r="V72" s="150">
        <v>5.2379316727241033E-3</v>
      </c>
      <c r="W72" s="142">
        <v>543.39799999999991</v>
      </c>
      <c r="X72" s="143">
        <v>176.30599999999998</v>
      </c>
      <c r="Y72" s="144">
        <v>422.19499999999999</v>
      </c>
      <c r="Z72" s="148">
        <v>8.3263814521838772E-2</v>
      </c>
      <c r="AA72" s="149">
        <v>-8.2417625564854963E-3</v>
      </c>
      <c r="AB72" s="150">
        <v>3.7163945155479924E-2</v>
      </c>
      <c r="AC72" s="142">
        <v>4323.7950000000001</v>
      </c>
      <c r="AD72" s="143">
        <v>4104.0559999999996</v>
      </c>
      <c r="AE72" s="143">
        <v>4044.0230000000001</v>
      </c>
      <c r="AF72" s="143">
        <v>-279.77199999999993</v>
      </c>
      <c r="AG72" s="144">
        <v>-60.032999999999447</v>
      </c>
      <c r="AH72" s="142">
        <v>518.78200000000004</v>
      </c>
      <c r="AI72" s="143">
        <v>387.31900000000002</v>
      </c>
      <c r="AJ72" s="143">
        <v>263.75200000000001</v>
      </c>
      <c r="AK72" s="143">
        <v>-255.03000000000003</v>
      </c>
      <c r="AL72" s="144">
        <v>-123.56700000000001</v>
      </c>
      <c r="AM72" s="148">
        <v>0.79053563762865686</v>
      </c>
      <c r="AN72" s="149">
        <v>6.0496830950882652E-2</v>
      </c>
      <c r="AO72" s="150">
        <v>-0.3041674215498521</v>
      </c>
      <c r="AP72" s="148">
        <v>5.155889457004411E-2</v>
      </c>
      <c r="AQ72" s="149">
        <v>-3.6033369218111684E-2</v>
      </c>
      <c r="AR72" s="150">
        <v>-5.1753363883047417E-2</v>
      </c>
      <c r="AS72" s="149">
        <v>5.2016242749828918E-2</v>
      </c>
      <c r="AT72" s="149">
        <v>-3.5344119798151073E-2</v>
      </c>
      <c r="AU72" s="149">
        <v>-4.9258559600112349E-2</v>
      </c>
      <c r="AV72" s="142">
        <v>3706</v>
      </c>
      <c r="AW72" s="143">
        <v>2726</v>
      </c>
      <c r="AX72" s="144">
        <v>3634</v>
      </c>
      <c r="AY72" s="151">
        <v>40.53</v>
      </c>
      <c r="AZ72" s="152">
        <v>42.31</v>
      </c>
      <c r="BA72" s="153">
        <v>42.31</v>
      </c>
      <c r="BB72" s="151">
        <v>61.72</v>
      </c>
      <c r="BC72" s="152">
        <v>60</v>
      </c>
      <c r="BD72" s="153">
        <v>62</v>
      </c>
      <c r="BE72" s="134">
        <v>7.1574883794217286</v>
      </c>
      <c r="BF72" s="134">
        <v>-0.46238167568148736</v>
      </c>
      <c r="BG72" s="134">
        <v>-1.3130596916930415E-3</v>
      </c>
      <c r="BH72" s="135">
        <v>4.8844086021505371</v>
      </c>
      <c r="BI72" s="134">
        <v>-0.11937191199938724</v>
      </c>
      <c r="BJ72" s="136">
        <v>-0.16373954599761031</v>
      </c>
      <c r="BK72" s="143">
        <v>125</v>
      </c>
      <c r="BL72" s="143">
        <v>125</v>
      </c>
      <c r="BM72" s="143">
        <v>125</v>
      </c>
      <c r="BN72" s="142">
        <v>16592</v>
      </c>
      <c r="BO72" s="143">
        <v>11469</v>
      </c>
      <c r="BP72" s="144">
        <v>14957</v>
      </c>
      <c r="BQ72" s="157">
        <v>339.00982817409908</v>
      </c>
      <c r="BR72" s="157">
        <v>-18.898440871223954</v>
      </c>
      <c r="BS72" s="157">
        <v>5.5512877608110784</v>
      </c>
      <c r="BT72" s="158">
        <v>1395.31370390754</v>
      </c>
      <c r="BU72" s="157">
        <v>-207.0646015430807</v>
      </c>
      <c r="BV72" s="159">
        <v>-7.6342051166711826</v>
      </c>
      <c r="BW72" s="154">
        <v>4.115850302696753</v>
      </c>
      <c r="BX72" s="154">
        <v>-0.36121391748673304</v>
      </c>
      <c r="BY72" s="154">
        <v>-9.141308688505223E-2</v>
      </c>
      <c r="BZ72" s="128">
        <v>0.32872527472527474</v>
      </c>
      <c r="CA72" s="129">
        <v>-3.4934999247327958E-2</v>
      </c>
      <c r="CB72" s="140">
        <v>-7.3626373626373143E-3</v>
      </c>
    </row>
    <row r="73" spans="1:80" x14ac:dyDescent="0.25">
      <c r="A73" s="121" t="s">
        <v>102</v>
      </c>
      <c r="B73" s="142">
        <v>11872.585999999999</v>
      </c>
      <c r="C73" s="143">
        <v>7709.92</v>
      </c>
      <c r="D73" s="144">
        <v>10405.338</v>
      </c>
      <c r="E73" s="142">
        <v>11502.391</v>
      </c>
      <c r="F73" s="143">
        <v>6594.4459999999999</v>
      </c>
      <c r="G73" s="144">
        <v>9636.0020000000004</v>
      </c>
      <c r="H73" s="145">
        <v>1.0798397509672579</v>
      </c>
      <c r="I73" s="146">
        <v>4.7655572912451705E-2</v>
      </c>
      <c r="J73" s="147">
        <v>-8.931380643544129E-2</v>
      </c>
      <c r="K73" s="142">
        <v>7351.8059999999996</v>
      </c>
      <c r="L73" s="143">
        <v>4350.21</v>
      </c>
      <c r="M73" s="143">
        <v>6596.4960000000001</v>
      </c>
      <c r="N73" s="148">
        <v>0.6845677284002224</v>
      </c>
      <c r="O73" s="149">
        <v>4.5413138715347356E-2</v>
      </c>
      <c r="P73" s="150">
        <v>2.488987221639738E-2</v>
      </c>
      <c r="Q73" s="142">
        <v>2017.471</v>
      </c>
      <c r="R73" s="143">
        <v>126.25299999999999</v>
      </c>
      <c r="S73" s="144">
        <v>165.476</v>
      </c>
      <c r="T73" s="148">
        <v>1.7172682197450769E-2</v>
      </c>
      <c r="U73" s="149">
        <v>-0.15822311159881297</v>
      </c>
      <c r="V73" s="150">
        <v>-1.9726713318676883E-3</v>
      </c>
      <c r="W73" s="142">
        <v>2133.114</v>
      </c>
      <c r="X73" s="143">
        <v>825.17599999999993</v>
      </c>
      <c r="Y73" s="144">
        <v>1036.3679999999999</v>
      </c>
      <c r="Z73" s="148">
        <v>0.10755165887263202</v>
      </c>
      <c r="AA73" s="149">
        <v>-7.7897957646229171E-2</v>
      </c>
      <c r="AB73" s="150">
        <v>-1.7580308240299075E-2</v>
      </c>
      <c r="AC73" s="142">
        <v>347.11700000000002</v>
      </c>
      <c r="AD73" s="143">
        <v>146.21799999999999</v>
      </c>
      <c r="AE73" s="143">
        <v>392.20400000000001</v>
      </c>
      <c r="AF73" s="143">
        <v>45.086999999999989</v>
      </c>
      <c r="AG73" s="144">
        <v>245.98600000000002</v>
      </c>
      <c r="AH73" s="142">
        <v>0</v>
      </c>
      <c r="AI73" s="143">
        <v>0</v>
      </c>
      <c r="AJ73" s="143">
        <v>0</v>
      </c>
      <c r="AK73" s="143">
        <v>0</v>
      </c>
      <c r="AL73" s="144">
        <v>0</v>
      </c>
      <c r="AM73" s="148">
        <v>3.7692576637106838E-2</v>
      </c>
      <c r="AN73" s="149">
        <v>8.4557279842522662E-3</v>
      </c>
      <c r="AO73" s="150">
        <v>1.8727658713185449E-2</v>
      </c>
      <c r="AP73" s="148">
        <v>0</v>
      </c>
      <c r="AQ73" s="149">
        <v>0</v>
      </c>
      <c r="AR73" s="150">
        <v>0</v>
      </c>
      <c r="AS73" s="149">
        <v>0</v>
      </c>
      <c r="AT73" s="149">
        <v>0</v>
      </c>
      <c r="AU73" s="149">
        <v>0</v>
      </c>
      <c r="AV73" s="142">
        <v>7163</v>
      </c>
      <c r="AW73" s="143">
        <v>4362</v>
      </c>
      <c r="AX73" s="144">
        <v>5830</v>
      </c>
      <c r="AY73" s="151">
        <v>45</v>
      </c>
      <c r="AZ73" s="152">
        <v>41</v>
      </c>
      <c r="BA73" s="153">
        <v>39.5</v>
      </c>
      <c r="BB73" s="151">
        <v>73</v>
      </c>
      <c r="BC73" s="152">
        <v>66</v>
      </c>
      <c r="BD73" s="153">
        <v>65</v>
      </c>
      <c r="BE73" s="134">
        <v>12.299578059071729</v>
      </c>
      <c r="BF73" s="134">
        <v>-0.96523675574308498</v>
      </c>
      <c r="BG73" s="134">
        <v>0.47843984768961612</v>
      </c>
      <c r="BH73" s="135">
        <v>7.4743589743589745</v>
      </c>
      <c r="BI73" s="134">
        <v>-0.70258166491043106</v>
      </c>
      <c r="BJ73" s="136">
        <v>0.13092463092463102</v>
      </c>
      <c r="BK73" s="143">
        <v>153</v>
      </c>
      <c r="BL73" s="143">
        <v>153</v>
      </c>
      <c r="BM73" s="143">
        <v>128</v>
      </c>
      <c r="BN73" s="142">
        <v>36004</v>
      </c>
      <c r="BO73" s="143">
        <v>20984</v>
      </c>
      <c r="BP73" s="144">
        <v>27812</v>
      </c>
      <c r="BQ73" s="157">
        <v>346.4692219185963</v>
      </c>
      <c r="BR73" s="157">
        <v>26.993858070135047</v>
      </c>
      <c r="BS73" s="157">
        <v>32.208547118748811</v>
      </c>
      <c r="BT73" s="158">
        <v>1652.8305317324184</v>
      </c>
      <c r="BU73" s="157">
        <v>47.024165684673108</v>
      </c>
      <c r="BV73" s="159">
        <v>141.03640059991039</v>
      </c>
      <c r="BW73" s="154">
        <v>4.7704974271012004</v>
      </c>
      <c r="BX73" s="154">
        <v>-0.25588816552758686</v>
      </c>
      <c r="BY73" s="154">
        <v>-4.0139895228006317E-2</v>
      </c>
      <c r="BZ73" s="128">
        <v>0.59692651098901095</v>
      </c>
      <c r="CA73" s="129">
        <v>-4.7786534046354801E-2</v>
      </c>
      <c r="CB73" s="140">
        <v>9.4544361548038025E-2</v>
      </c>
    </row>
    <row r="74" spans="1:80" x14ac:dyDescent="0.25">
      <c r="A74" s="121" t="s">
        <v>103</v>
      </c>
      <c r="B74" s="142">
        <v>1918.652</v>
      </c>
      <c r="C74" s="143">
        <v>1444.62754</v>
      </c>
      <c r="D74" s="144">
        <v>1921.973</v>
      </c>
      <c r="E74" s="142">
        <v>1763.1569999999999</v>
      </c>
      <c r="F74" s="143">
        <v>1297.4652200000003</v>
      </c>
      <c r="G74" s="144">
        <v>1843.8520000000001</v>
      </c>
      <c r="H74" s="145">
        <v>1.0423683679601181</v>
      </c>
      <c r="I74" s="146">
        <v>-4.5822870823495565E-2</v>
      </c>
      <c r="J74" s="147">
        <v>-7.1054572193915089E-2</v>
      </c>
      <c r="K74" s="142">
        <v>1465.5840000000001</v>
      </c>
      <c r="L74" s="143">
        <v>1041.78864</v>
      </c>
      <c r="M74" s="143">
        <v>1458.0429999999999</v>
      </c>
      <c r="N74" s="148">
        <v>0.79075923664155245</v>
      </c>
      <c r="O74" s="149">
        <v>-4.0467931443876171E-2</v>
      </c>
      <c r="P74" s="150">
        <v>-1.2182240279115852E-2</v>
      </c>
      <c r="Q74" s="142">
        <v>276.89299999999997</v>
      </c>
      <c r="R74" s="143">
        <v>30.233000000000001</v>
      </c>
      <c r="S74" s="144">
        <v>44.902730000000005</v>
      </c>
      <c r="T74" s="148">
        <v>2.4352675811290712E-2</v>
      </c>
      <c r="U74" s="149">
        <v>-0.13269119492738995</v>
      </c>
      <c r="V74" s="150">
        <v>1.0510878118836879E-3</v>
      </c>
      <c r="W74" s="142">
        <v>20.68</v>
      </c>
      <c r="X74" s="143">
        <v>34.506</v>
      </c>
      <c r="Y74" s="144">
        <v>47.287999999999997</v>
      </c>
      <c r="Z74" s="148">
        <v>2.5646310007527717E-2</v>
      </c>
      <c r="AA74" s="149">
        <v>1.3917348831636971E-2</v>
      </c>
      <c r="AB74" s="150">
        <v>-9.4862253332296878E-4</v>
      </c>
      <c r="AC74" s="142">
        <v>252.57926999999998</v>
      </c>
      <c r="AD74" s="143">
        <v>209.72668999999999</v>
      </c>
      <c r="AE74" s="143">
        <v>255.31504999999999</v>
      </c>
      <c r="AF74" s="143">
        <v>2.7357800000000054</v>
      </c>
      <c r="AG74" s="144">
        <v>45.588359999999994</v>
      </c>
      <c r="AH74" s="142">
        <v>0</v>
      </c>
      <c r="AI74" s="143">
        <v>0</v>
      </c>
      <c r="AJ74" s="143">
        <v>0</v>
      </c>
      <c r="AK74" s="143">
        <v>0</v>
      </c>
      <c r="AL74" s="144">
        <v>0</v>
      </c>
      <c r="AM74" s="148">
        <v>0.13284008152039598</v>
      </c>
      <c r="AN74" s="149">
        <v>1.1959532470040557E-3</v>
      </c>
      <c r="AO74" s="150">
        <v>-1.2336916835872375E-2</v>
      </c>
      <c r="AP74" s="148">
        <v>0</v>
      </c>
      <c r="AQ74" s="149">
        <v>0</v>
      </c>
      <c r="AR74" s="150">
        <v>0</v>
      </c>
      <c r="AS74" s="149">
        <v>0</v>
      </c>
      <c r="AT74" s="149">
        <v>0</v>
      </c>
      <c r="AU74" s="149">
        <v>0</v>
      </c>
      <c r="AV74" s="142">
        <v>1148</v>
      </c>
      <c r="AW74" s="143">
        <v>988</v>
      </c>
      <c r="AX74" s="144">
        <v>1275</v>
      </c>
      <c r="AY74" s="151">
        <v>15</v>
      </c>
      <c r="AZ74" s="152">
        <v>15</v>
      </c>
      <c r="BA74" s="153">
        <v>16</v>
      </c>
      <c r="BB74" s="151">
        <v>30</v>
      </c>
      <c r="BC74" s="152">
        <v>29</v>
      </c>
      <c r="BD74" s="153">
        <v>29</v>
      </c>
      <c r="BE74" s="134">
        <v>6.640625</v>
      </c>
      <c r="BF74" s="134">
        <v>0.26284722222222268</v>
      </c>
      <c r="BG74" s="134">
        <v>-0.67789351851851798</v>
      </c>
      <c r="BH74" s="135">
        <v>3.6637931034482758</v>
      </c>
      <c r="BI74" s="134">
        <v>0.47490421455938714</v>
      </c>
      <c r="BJ74" s="136">
        <v>-0.12164750957854409</v>
      </c>
      <c r="BK74" s="143">
        <v>85</v>
      </c>
      <c r="BL74" s="143">
        <v>65</v>
      </c>
      <c r="BM74" s="143">
        <v>65</v>
      </c>
      <c r="BN74" s="142">
        <v>11775</v>
      </c>
      <c r="BO74" s="143">
        <v>9267</v>
      </c>
      <c r="BP74" s="144">
        <v>12430</v>
      </c>
      <c r="BQ74" s="157">
        <v>148.33885760257442</v>
      </c>
      <c r="BR74" s="157">
        <v>-1.3984672381899088</v>
      </c>
      <c r="BS74" s="157">
        <v>8.3296615304906538</v>
      </c>
      <c r="BT74" s="158">
        <v>1446.1584313725491</v>
      </c>
      <c r="BU74" s="157">
        <v>-89.692613923618183</v>
      </c>
      <c r="BV74" s="159">
        <v>132.93452448995777</v>
      </c>
      <c r="BW74" s="154">
        <v>9.7490196078431364</v>
      </c>
      <c r="BX74" s="154">
        <v>-0.50794903327184571</v>
      </c>
      <c r="BY74" s="154">
        <v>0.36946495197269158</v>
      </c>
      <c r="BZ74" s="128">
        <v>0.52535925612848688</v>
      </c>
      <c r="CA74" s="129">
        <v>0.14582662115668993</v>
      </c>
      <c r="CB74" s="140">
        <v>3.1276415891801079E-3</v>
      </c>
    </row>
    <row r="75" spans="1:80" x14ac:dyDescent="0.25">
      <c r="A75" s="121" t="s">
        <v>104</v>
      </c>
      <c r="B75" s="142">
        <v>2924.5909999999999</v>
      </c>
      <c r="C75" s="143">
        <v>1773.9949999999999</v>
      </c>
      <c r="D75" s="144">
        <v>2425.4369999999999</v>
      </c>
      <c r="E75" s="142">
        <v>2769.6120000000001</v>
      </c>
      <c r="F75" s="143">
        <v>1920.0840000000001</v>
      </c>
      <c r="G75" s="144">
        <v>2557.4720000000002</v>
      </c>
      <c r="H75" s="145">
        <v>0.94837284631073171</v>
      </c>
      <c r="I75" s="146">
        <v>-0.10758408917337214</v>
      </c>
      <c r="J75" s="147">
        <v>2.445753843878451E-2</v>
      </c>
      <c r="K75" s="142">
        <v>2275.587</v>
      </c>
      <c r="L75" s="143">
        <v>1531.663</v>
      </c>
      <c r="M75" s="143">
        <v>2025.643</v>
      </c>
      <c r="N75" s="148">
        <v>0.7920489452083932</v>
      </c>
      <c r="O75" s="149">
        <v>-2.9577694190916159E-2</v>
      </c>
      <c r="P75" s="150">
        <v>-5.6573009766694993E-3</v>
      </c>
      <c r="Q75" s="142">
        <v>350.79900000000004</v>
      </c>
      <c r="R75" s="143">
        <v>17.507000000000001</v>
      </c>
      <c r="S75" s="144">
        <v>24.527999999999999</v>
      </c>
      <c r="T75" s="148">
        <v>9.5907208368263639E-3</v>
      </c>
      <c r="U75" s="149">
        <v>-0.11706925897261987</v>
      </c>
      <c r="V75" s="150">
        <v>4.7289057523364209E-4</v>
      </c>
      <c r="W75" s="142">
        <v>143.226</v>
      </c>
      <c r="X75" s="143">
        <v>97.968000000000004</v>
      </c>
      <c r="Y75" s="144">
        <v>131.18</v>
      </c>
      <c r="Z75" s="148">
        <v>5.1292839178688952E-2</v>
      </c>
      <c r="AA75" s="149">
        <v>-4.2054161255545425E-4</v>
      </c>
      <c r="AB75" s="150">
        <v>2.7007142477818852E-4</v>
      </c>
      <c r="AC75" s="142">
        <v>303.80200000000002</v>
      </c>
      <c r="AD75" s="143">
        <v>190.02</v>
      </c>
      <c r="AE75" s="143">
        <v>214.136</v>
      </c>
      <c r="AF75" s="143">
        <v>-89.666000000000025</v>
      </c>
      <c r="AG75" s="144">
        <v>24.115999999999985</v>
      </c>
      <c r="AH75" s="142">
        <v>0</v>
      </c>
      <c r="AI75" s="143">
        <v>0</v>
      </c>
      <c r="AJ75" s="143">
        <v>0</v>
      </c>
      <c r="AK75" s="143">
        <v>0</v>
      </c>
      <c r="AL75" s="144">
        <v>0</v>
      </c>
      <c r="AM75" s="148">
        <v>8.8287595183878201E-2</v>
      </c>
      <c r="AN75" s="149">
        <v>-1.5590861667011388E-2</v>
      </c>
      <c r="AO75" s="150">
        <v>-1.8826573683565065E-2</v>
      </c>
      <c r="AP75" s="148">
        <v>0</v>
      </c>
      <c r="AQ75" s="149">
        <v>0</v>
      </c>
      <c r="AR75" s="150">
        <v>0</v>
      </c>
      <c r="AS75" s="149">
        <v>0</v>
      </c>
      <c r="AT75" s="149">
        <v>0</v>
      </c>
      <c r="AU75" s="149">
        <v>0</v>
      </c>
      <c r="AV75" s="142">
        <v>941</v>
      </c>
      <c r="AW75" s="143">
        <v>757</v>
      </c>
      <c r="AX75" s="144">
        <v>1056</v>
      </c>
      <c r="AY75" s="151">
        <v>19</v>
      </c>
      <c r="AZ75" s="152">
        <v>20</v>
      </c>
      <c r="BA75" s="153">
        <v>18</v>
      </c>
      <c r="BB75" s="151">
        <v>28</v>
      </c>
      <c r="BC75" s="152">
        <v>28</v>
      </c>
      <c r="BD75" s="153">
        <v>29</v>
      </c>
      <c r="BE75" s="134">
        <v>4.8888888888888884</v>
      </c>
      <c r="BF75" s="134">
        <v>0.76169590643274798</v>
      </c>
      <c r="BG75" s="134">
        <v>0.68333333333333268</v>
      </c>
      <c r="BH75" s="135">
        <v>3.0344827586206899</v>
      </c>
      <c r="BI75" s="134">
        <v>0.23388752052545225</v>
      </c>
      <c r="BJ75" s="136">
        <v>3.0514504652435992E-2</v>
      </c>
      <c r="BK75" s="143">
        <v>55</v>
      </c>
      <c r="BL75" s="143">
        <v>55</v>
      </c>
      <c r="BM75" s="143">
        <v>55</v>
      </c>
      <c r="BN75" s="142">
        <v>5084</v>
      </c>
      <c r="BO75" s="143">
        <v>4193</v>
      </c>
      <c r="BP75" s="144">
        <v>5777</v>
      </c>
      <c r="BQ75" s="157">
        <v>442.69897870867231</v>
      </c>
      <c r="BR75" s="157">
        <v>-102.07128092940792</v>
      </c>
      <c r="BS75" s="157">
        <v>-15.227088546276434</v>
      </c>
      <c r="BT75" s="158">
        <v>2421.848484848485</v>
      </c>
      <c r="BU75" s="157">
        <v>-521.41612726628637</v>
      </c>
      <c r="BV75" s="159">
        <v>-114.59008846723509</v>
      </c>
      <c r="BW75" s="154">
        <v>5.4706439393939394</v>
      </c>
      <c r="BX75" s="154">
        <v>6.7880921328051791E-2</v>
      </c>
      <c r="BY75" s="154">
        <v>-6.8325677514911476E-2</v>
      </c>
      <c r="BZ75" s="128">
        <v>0.28856143856143857</v>
      </c>
      <c r="CA75" s="129">
        <v>3.5311127228935424E-2</v>
      </c>
      <c r="CB75" s="140">
        <v>9.3073593073593197E-3</v>
      </c>
    </row>
    <row r="76" spans="1:80" x14ac:dyDescent="0.25">
      <c r="A76" s="121" t="s">
        <v>105</v>
      </c>
      <c r="B76" s="142">
        <v>10803.538</v>
      </c>
      <c r="C76" s="143">
        <v>8220.3051000000014</v>
      </c>
      <c r="D76" s="144">
        <v>11411.584790000001</v>
      </c>
      <c r="E76" s="142">
        <v>11464.255999999999</v>
      </c>
      <c r="F76" s="143">
        <v>8079.4976499999993</v>
      </c>
      <c r="G76" s="144">
        <v>11401.860339999999</v>
      </c>
      <c r="H76" s="145">
        <v>1.000852882749834</v>
      </c>
      <c r="I76" s="146">
        <v>5.8485754869926132E-2</v>
      </c>
      <c r="J76" s="147">
        <v>-1.6574865372600556E-2</v>
      </c>
      <c r="K76" s="142">
        <v>3377.7240000000002</v>
      </c>
      <c r="L76" s="143">
        <v>2339.8482899999999</v>
      </c>
      <c r="M76" s="143">
        <v>3147.1382100000001</v>
      </c>
      <c r="N76" s="148">
        <v>0.27601971223583677</v>
      </c>
      <c r="O76" s="149">
        <v>-1.8611182259192005E-2</v>
      </c>
      <c r="P76" s="150">
        <v>-1.3583477388211196E-2</v>
      </c>
      <c r="Q76" s="142">
        <v>2208.4859999999999</v>
      </c>
      <c r="R76" s="143">
        <v>125.38436000000002</v>
      </c>
      <c r="S76" s="144">
        <v>504.9068099999995</v>
      </c>
      <c r="T76" s="148">
        <v>4.4282844636211315E-2</v>
      </c>
      <c r="U76" s="149">
        <v>-0.14835817803460133</v>
      </c>
      <c r="V76" s="150">
        <v>2.8764013462344952E-2</v>
      </c>
      <c r="W76" s="142">
        <v>5878.0460000000003</v>
      </c>
      <c r="X76" s="143">
        <v>4673.7038200000006</v>
      </c>
      <c r="Y76" s="144">
        <v>6582.5229799999997</v>
      </c>
      <c r="Z76" s="148">
        <v>0.57732008494326115</v>
      </c>
      <c r="AA76" s="149">
        <v>6.4592002109102431E-2</v>
      </c>
      <c r="AB76" s="150">
        <v>-1.1445699725058933E-3</v>
      </c>
      <c r="AC76" s="142">
        <v>4522.8857299999981</v>
      </c>
      <c r="AD76" s="143">
        <v>3905.4784499999992</v>
      </c>
      <c r="AE76" s="143">
        <v>5211.9332400000003</v>
      </c>
      <c r="AF76" s="143">
        <v>689.04751000000215</v>
      </c>
      <c r="AG76" s="144">
        <v>1306.4547900000011</v>
      </c>
      <c r="AH76" s="142">
        <v>2083.5786899999998</v>
      </c>
      <c r="AI76" s="143">
        <v>2046.3573100000001</v>
      </c>
      <c r="AJ76" s="143">
        <v>199.21535999999998</v>
      </c>
      <c r="AK76" s="143">
        <v>-1884.3633299999999</v>
      </c>
      <c r="AL76" s="144">
        <v>-1847.1419500000002</v>
      </c>
      <c r="AM76" s="148">
        <v>0.45672299999621702</v>
      </c>
      <c r="AN76" s="149">
        <v>3.8074430425767247E-2</v>
      </c>
      <c r="AO76" s="150">
        <v>-1.8378398612454883E-2</v>
      </c>
      <c r="AP76" s="148">
        <v>1.745729131106951E-2</v>
      </c>
      <c r="AQ76" s="149">
        <v>-0.17540348170606615</v>
      </c>
      <c r="AR76" s="150">
        <v>-0.23148204671909675</v>
      </c>
      <c r="AS76" s="149">
        <v>1.7472180333687547E-2</v>
      </c>
      <c r="AT76" s="149">
        <v>-0.1642734724151694</v>
      </c>
      <c r="AU76" s="149">
        <v>-0.23580560977743406</v>
      </c>
      <c r="AV76" s="142">
        <v>6179</v>
      </c>
      <c r="AW76" s="143">
        <v>4840</v>
      </c>
      <c r="AX76" s="144">
        <v>6658</v>
      </c>
      <c r="AY76" s="151">
        <v>29.25</v>
      </c>
      <c r="AZ76" s="152">
        <v>32</v>
      </c>
      <c r="BA76" s="153">
        <v>31.33</v>
      </c>
      <c r="BB76" s="151">
        <v>55</v>
      </c>
      <c r="BC76" s="152">
        <v>52</v>
      </c>
      <c r="BD76" s="153">
        <v>53.42</v>
      </c>
      <c r="BE76" s="134">
        <v>17.7093307798702</v>
      </c>
      <c r="BF76" s="134">
        <v>0.10534217588159578</v>
      </c>
      <c r="BG76" s="134">
        <v>0.90377522431464286</v>
      </c>
      <c r="BH76" s="135">
        <v>10.386247348059403</v>
      </c>
      <c r="BI76" s="134">
        <v>1.0241261359381912</v>
      </c>
      <c r="BJ76" s="136">
        <v>4.4367006179060198E-2</v>
      </c>
      <c r="BK76" s="143">
        <v>111</v>
      </c>
      <c r="BL76" s="143">
        <v>108</v>
      </c>
      <c r="BM76" s="143">
        <v>108</v>
      </c>
      <c r="BN76" s="142">
        <v>17707</v>
      </c>
      <c r="BO76" s="143">
        <v>11828</v>
      </c>
      <c r="BP76" s="144">
        <v>15850</v>
      </c>
      <c r="BQ76" s="157">
        <v>719.36027381703468</v>
      </c>
      <c r="BR76" s="157">
        <v>71.918245240765373</v>
      </c>
      <c r="BS76" s="157">
        <v>36.277956434552493</v>
      </c>
      <c r="BT76" s="158">
        <v>1712.5053079002703</v>
      </c>
      <c r="BU76" s="157">
        <v>-142.85251699048877</v>
      </c>
      <c r="BV76" s="159">
        <v>43.187611619278641</v>
      </c>
      <c r="BW76" s="154">
        <v>2.3805947732051669</v>
      </c>
      <c r="BX76" s="154">
        <v>-0.48507928408565704</v>
      </c>
      <c r="BY76" s="154">
        <v>-6.3206879687395023E-2</v>
      </c>
      <c r="BZ76" s="128">
        <v>0.40318477818477821</v>
      </c>
      <c r="CA76" s="129">
        <v>-3.3863228726242423E-2</v>
      </c>
      <c r="CB76" s="140">
        <v>2.0180436847103689E-3</v>
      </c>
    </row>
    <row r="77" spans="1:80" x14ac:dyDescent="0.25">
      <c r="A77" s="121" t="s">
        <v>106</v>
      </c>
      <c r="B77" s="142">
        <v>2027.38392</v>
      </c>
      <c r="C77" s="143">
        <v>1294.7129699999998</v>
      </c>
      <c r="D77" s="144">
        <v>1792.7152399999998</v>
      </c>
      <c r="E77" s="142">
        <v>2005.1750400000001</v>
      </c>
      <c r="F77" s="143">
        <v>1255.2975899999999</v>
      </c>
      <c r="G77" s="144">
        <v>1784.1175900000001</v>
      </c>
      <c r="H77" s="145">
        <v>1.0048189929005742</v>
      </c>
      <c r="I77" s="146">
        <v>-6.256788294068949E-3</v>
      </c>
      <c r="J77" s="147">
        <v>-2.6580238894334141E-2</v>
      </c>
      <c r="K77" s="142">
        <v>1495.2168300000001</v>
      </c>
      <c r="L77" s="143">
        <v>903.56534999999997</v>
      </c>
      <c r="M77" s="143">
        <v>1304.9376000000002</v>
      </c>
      <c r="N77" s="148">
        <v>0.73141905405461538</v>
      </c>
      <c r="O77" s="149">
        <v>-1.4259901733703284E-2</v>
      </c>
      <c r="P77" s="150">
        <v>1.1617345521103384E-2</v>
      </c>
      <c r="Q77" s="142">
        <v>287.22827000000001</v>
      </c>
      <c r="R77" s="143">
        <v>53.956969999999998</v>
      </c>
      <c r="S77" s="144">
        <v>69.676649999999995</v>
      </c>
      <c r="T77" s="148">
        <v>3.9053843978972255E-2</v>
      </c>
      <c r="U77" s="149">
        <v>-0.10418964562680301</v>
      </c>
      <c r="V77" s="150">
        <v>-3.9295652379609178E-3</v>
      </c>
      <c r="W77" s="142">
        <v>222.72994</v>
      </c>
      <c r="X77" s="143">
        <v>123.60057</v>
      </c>
      <c r="Y77" s="144">
        <v>177.73059999999998</v>
      </c>
      <c r="Z77" s="148">
        <v>9.9618209582250677E-2</v>
      </c>
      <c r="AA77" s="149">
        <v>-1.1459345023655448E-2</v>
      </c>
      <c r="AB77" s="150">
        <v>1.155047552281338E-3</v>
      </c>
      <c r="AC77" s="142">
        <v>217.26310000000001</v>
      </c>
      <c r="AD77" s="143">
        <v>211.96346</v>
      </c>
      <c r="AE77" s="143">
        <v>192.62785</v>
      </c>
      <c r="AF77" s="143">
        <v>-24.635250000000013</v>
      </c>
      <c r="AG77" s="144">
        <v>-19.335610000000003</v>
      </c>
      <c r="AH77" s="142">
        <v>0</v>
      </c>
      <c r="AI77" s="143">
        <v>0</v>
      </c>
      <c r="AJ77" s="143">
        <v>0</v>
      </c>
      <c r="AK77" s="143">
        <v>0</v>
      </c>
      <c r="AL77" s="144">
        <v>0</v>
      </c>
      <c r="AM77" s="148">
        <v>0.10745033327211521</v>
      </c>
      <c r="AN77" s="149">
        <v>2.8607205019529069E-4</v>
      </c>
      <c r="AO77" s="150">
        <v>-5.6264300713516388E-2</v>
      </c>
      <c r="AP77" s="148">
        <v>0</v>
      </c>
      <c r="AQ77" s="149">
        <v>0</v>
      </c>
      <c r="AR77" s="150">
        <v>0</v>
      </c>
      <c r="AS77" s="149">
        <v>0</v>
      </c>
      <c r="AT77" s="149">
        <v>0</v>
      </c>
      <c r="AU77" s="149">
        <v>0</v>
      </c>
      <c r="AV77" s="142">
        <v>1114</v>
      </c>
      <c r="AW77" s="143">
        <v>800</v>
      </c>
      <c r="AX77" s="144">
        <v>1101</v>
      </c>
      <c r="AY77" s="151">
        <v>6.5</v>
      </c>
      <c r="AZ77" s="152">
        <v>6</v>
      </c>
      <c r="BA77" s="153">
        <v>5.5</v>
      </c>
      <c r="BB77" s="151">
        <v>13</v>
      </c>
      <c r="BC77" s="152">
        <v>12.5</v>
      </c>
      <c r="BD77" s="153">
        <v>12.5</v>
      </c>
      <c r="BE77" s="134">
        <v>16.681818181818183</v>
      </c>
      <c r="BF77" s="134">
        <v>2.3997668997669006</v>
      </c>
      <c r="BG77" s="134">
        <v>1.8670033670033668</v>
      </c>
      <c r="BH77" s="135">
        <v>7.34</v>
      </c>
      <c r="BI77" s="134">
        <v>0.19897435897435845</v>
      </c>
      <c r="BJ77" s="136">
        <v>0.22888888888888914</v>
      </c>
      <c r="BK77" s="143">
        <v>45</v>
      </c>
      <c r="BL77" s="143">
        <v>45</v>
      </c>
      <c r="BM77" s="143">
        <v>45</v>
      </c>
      <c r="BN77" s="142">
        <v>10474</v>
      </c>
      <c r="BO77" s="143">
        <v>7141</v>
      </c>
      <c r="BP77" s="144">
        <v>10173</v>
      </c>
      <c r="BQ77" s="157">
        <v>175.37772436842624</v>
      </c>
      <c r="BR77" s="157">
        <v>-16.065376643603543</v>
      </c>
      <c r="BS77" s="157">
        <v>-0.40964294707575277</v>
      </c>
      <c r="BT77" s="158">
        <v>1620.4519436875569</v>
      </c>
      <c r="BU77" s="157">
        <v>-179.52565056738035</v>
      </c>
      <c r="BV77" s="159">
        <v>51.329956187557173</v>
      </c>
      <c r="BW77" s="154">
        <v>9.2397820163487747</v>
      </c>
      <c r="BX77" s="154">
        <v>-0.16237238221495964</v>
      </c>
      <c r="BY77" s="154">
        <v>0.31353201634877514</v>
      </c>
      <c r="BZ77" s="128">
        <v>0.62106227106227108</v>
      </c>
      <c r="CA77" s="129">
        <v>-1.6624182514593522E-2</v>
      </c>
      <c r="CB77" s="140">
        <v>3.9784289784289717E-2</v>
      </c>
    </row>
    <row r="78" spans="1:80" x14ac:dyDescent="0.25">
      <c r="A78" s="121" t="s">
        <v>107</v>
      </c>
      <c r="B78" s="142">
        <v>3130.16</v>
      </c>
      <c r="C78" s="143">
        <v>1966.86275</v>
      </c>
      <c r="D78" s="144">
        <v>2759.8319999999999</v>
      </c>
      <c r="E78" s="142">
        <v>3134.5</v>
      </c>
      <c r="F78" s="143">
        <v>1739.7929199999999</v>
      </c>
      <c r="G78" s="144">
        <v>2557.77</v>
      </c>
      <c r="H78" s="145">
        <v>1.0789992845330112</v>
      </c>
      <c r="I78" s="146">
        <v>8.0383875376845992E-2</v>
      </c>
      <c r="J78" s="147">
        <v>-5.1516150602798128E-2</v>
      </c>
      <c r="K78" s="142">
        <v>2058.5859999999998</v>
      </c>
      <c r="L78" s="143">
        <v>1150.4606399999998</v>
      </c>
      <c r="M78" s="143">
        <v>1670.2809999999999</v>
      </c>
      <c r="N78" s="148">
        <v>0.65302235932081465</v>
      </c>
      <c r="O78" s="149">
        <v>-3.7286376483989248E-3</v>
      </c>
      <c r="P78" s="150">
        <v>-8.2406144358551092E-3</v>
      </c>
      <c r="Q78" s="142">
        <v>684.37900000000002</v>
      </c>
      <c r="R78" s="143">
        <v>53.835619999999999</v>
      </c>
      <c r="S78" s="144">
        <v>98.056999999999988</v>
      </c>
      <c r="T78" s="148">
        <v>3.8336910668277442E-2</v>
      </c>
      <c r="U78" s="149">
        <v>-0.18000062322867583</v>
      </c>
      <c r="V78" s="150">
        <v>7.393216518746127E-3</v>
      </c>
      <c r="W78" s="142">
        <v>391.53499999999997</v>
      </c>
      <c r="X78" s="143">
        <v>203.48165</v>
      </c>
      <c r="Y78" s="144">
        <v>300.35000000000002</v>
      </c>
      <c r="Z78" s="148">
        <v>0.11742650824741865</v>
      </c>
      <c r="AA78" s="149">
        <v>-7.4849608864144823E-3</v>
      </c>
      <c r="AB78" s="150">
        <v>4.6911196142847278E-4</v>
      </c>
      <c r="AC78" s="142">
        <v>379.87599999999998</v>
      </c>
      <c r="AD78" s="143">
        <v>210.19457999999997</v>
      </c>
      <c r="AE78" s="143">
        <v>300.43599999999998</v>
      </c>
      <c r="AF78" s="143">
        <v>-79.44</v>
      </c>
      <c r="AG78" s="144">
        <v>90.241420000000005</v>
      </c>
      <c r="AH78" s="142">
        <v>0</v>
      </c>
      <c r="AI78" s="143">
        <v>0</v>
      </c>
      <c r="AJ78" s="143">
        <v>0</v>
      </c>
      <c r="AK78" s="143">
        <v>0</v>
      </c>
      <c r="AL78" s="144">
        <v>0</v>
      </c>
      <c r="AM78" s="148">
        <v>0.10886024946446016</v>
      </c>
      <c r="AN78" s="149">
        <v>-1.2499681018326658E-2</v>
      </c>
      <c r="AO78" s="150">
        <v>1.9923045608312845E-3</v>
      </c>
      <c r="AP78" s="148">
        <v>0</v>
      </c>
      <c r="AQ78" s="149">
        <v>0</v>
      </c>
      <c r="AR78" s="150">
        <v>0</v>
      </c>
      <c r="AS78" s="149">
        <v>0</v>
      </c>
      <c r="AT78" s="149">
        <v>0</v>
      </c>
      <c r="AU78" s="149">
        <v>0</v>
      </c>
      <c r="AV78" s="142">
        <v>1740</v>
      </c>
      <c r="AW78" s="143">
        <v>1367</v>
      </c>
      <c r="AX78" s="144">
        <v>1864</v>
      </c>
      <c r="AY78" s="151">
        <v>11</v>
      </c>
      <c r="AZ78" s="152">
        <v>10</v>
      </c>
      <c r="BA78" s="153">
        <v>10</v>
      </c>
      <c r="BB78" s="151">
        <v>26</v>
      </c>
      <c r="BC78" s="152">
        <v>20</v>
      </c>
      <c r="BD78" s="153">
        <v>20</v>
      </c>
      <c r="BE78" s="134">
        <v>15.533333333333333</v>
      </c>
      <c r="BF78" s="134">
        <v>2.3515151515151516</v>
      </c>
      <c r="BG78" s="134">
        <v>0.344444444444445</v>
      </c>
      <c r="BH78" s="135">
        <v>7.7666666666666666</v>
      </c>
      <c r="BI78" s="134">
        <v>2.18974358974359</v>
      </c>
      <c r="BJ78" s="136">
        <v>0.1722222222222225</v>
      </c>
      <c r="BK78" s="143">
        <v>71</v>
      </c>
      <c r="BL78" s="143">
        <v>66</v>
      </c>
      <c r="BM78" s="143">
        <v>76</v>
      </c>
      <c r="BN78" s="142">
        <v>16840</v>
      </c>
      <c r="BO78" s="143">
        <v>11742</v>
      </c>
      <c r="BP78" s="144">
        <v>15849</v>
      </c>
      <c r="BQ78" s="157">
        <v>161.3836835131554</v>
      </c>
      <c r="BR78" s="157">
        <v>-24.75052076237904</v>
      </c>
      <c r="BS78" s="157">
        <v>13.215320372293547</v>
      </c>
      <c r="BT78" s="158">
        <v>1372.1942060085837</v>
      </c>
      <c r="BU78" s="157">
        <v>-429.24257560061164</v>
      </c>
      <c r="BV78" s="159">
        <v>99.48541303126126</v>
      </c>
      <c r="BW78" s="154">
        <v>8.5026824034334769</v>
      </c>
      <c r="BX78" s="154">
        <v>-1.1754785161067538</v>
      </c>
      <c r="BY78" s="154">
        <v>-8.6929886251965627E-2</v>
      </c>
      <c r="BZ78" s="128">
        <v>0.5729106419895893</v>
      </c>
      <c r="CA78" s="129">
        <v>-7.6906066480408763E-2</v>
      </c>
      <c r="CB78" s="140">
        <v>-7.877100969206241E-2</v>
      </c>
    </row>
    <row r="79" spans="1:80" x14ac:dyDescent="0.25">
      <c r="A79" s="121" t="s">
        <v>108</v>
      </c>
      <c r="B79" s="142">
        <v>7785.4498400000002</v>
      </c>
      <c r="C79" s="143">
        <v>6055.0203799999999</v>
      </c>
      <c r="D79" s="144">
        <v>8252.8352699999996</v>
      </c>
      <c r="E79" s="142">
        <v>7845.3222300000007</v>
      </c>
      <c r="F79" s="143">
        <v>5850.2653199999995</v>
      </c>
      <c r="G79" s="144">
        <v>8236.9822199999999</v>
      </c>
      <c r="H79" s="145">
        <v>1.0019246186985213</v>
      </c>
      <c r="I79" s="146">
        <v>9.5562223783616229E-3</v>
      </c>
      <c r="J79" s="147">
        <v>-3.3074658906891763E-2</v>
      </c>
      <c r="K79" s="142">
        <v>6034.0263099999993</v>
      </c>
      <c r="L79" s="143">
        <v>4137.2568899999997</v>
      </c>
      <c r="M79" s="143">
        <v>6013.3190300000006</v>
      </c>
      <c r="N79" s="148">
        <v>0.73003909312796844</v>
      </c>
      <c r="O79" s="149">
        <v>-3.9084995481964757E-2</v>
      </c>
      <c r="P79" s="150">
        <v>2.2847766974576134E-2</v>
      </c>
      <c r="Q79" s="142">
        <v>1313.7041800000002</v>
      </c>
      <c r="R79" s="143">
        <v>381.05927000000003</v>
      </c>
      <c r="S79" s="144">
        <v>314.66788000000003</v>
      </c>
      <c r="T79" s="148">
        <v>3.8201840382265637E-2</v>
      </c>
      <c r="U79" s="149">
        <v>-0.12924879344593854</v>
      </c>
      <c r="V79" s="150">
        <v>-2.6933542229748975E-2</v>
      </c>
      <c r="W79" s="142">
        <v>497.59174000000002</v>
      </c>
      <c r="X79" s="143">
        <v>328.71178000000003</v>
      </c>
      <c r="Y79" s="144">
        <v>415.72389000000004</v>
      </c>
      <c r="Z79" s="148">
        <v>5.0470412451612656E-2</v>
      </c>
      <c r="AA79" s="149">
        <v>-1.2954865110249833E-2</v>
      </c>
      <c r="AB79" s="150">
        <v>-5.7170870924251257E-3</v>
      </c>
      <c r="AC79" s="142">
        <v>1386.8917900000001</v>
      </c>
      <c r="AD79" s="143">
        <v>1343.9854</v>
      </c>
      <c r="AE79" s="143">
        <v>2200.0251400000002</v>
      </c>
      <c r="AF79" s="143">
        <v>813.13335000000006</v>
      </c>
      <c r="AG79" s="144">
        <v>856.03974000000017</v>
      </c>
      <c r="AH79" s="142">
        <v>0</v>
      </c>
      <c r="AI79" s="143">
        <v>0</v>
      </c>
      <c r="AJ79" s="143">
        <v>0</v>
      </c>
      <c r="AK79" s="143">
        <v>0</v>
      </c>
      <c r="AL79" s="144">
        <v>0</v>
      </c>
      <c r="AM79" s="148">
        <v>0.26657809928635595</v>
      </c>
      <c r="AN79" s="149">
        <v>8.8439158248621363E-2</v>
      </c>
      <c r="AO79" s="150">
        <v>4.4615939680874989E-2</v>
      </c>
      <c r="AP79" s="148">
        <v>0</v>
      </c>
      <c r="AQ79" s="149">
        <v>0</v>
      </c>
      <c r="AR79" s="150">
        <v>0</v>
      </c>
      <c r="AS79" s="149">
        <v>0</v>
      </c>
      <c r="AT79" s="149">
        <v>0</v>
      </c>
      <c r="AU79" s="149">
        <v>0</v>
      </c>
      <c r="AV79" s="142">
        <v>5936</v>
      </c>
      <c r="AW79" s="143">
        <v>4537</v>
      </c>
      <c r="AX79" s="144">
        <v>5806</v>
      </c>
      <c r="AY79" s="151">
        <v>42.638333333333328</v>
      </c>
      <c r="AZ79" s="152">
        <v>43.707777777777778</v>
      </c>
      <c r="BA79" s="153">
        <v>43.639166666666661</v>
      </c>
      <c r="BB79" s="151">
        <v>137.81416666666669</v>
      </c>
      <c r="BC79" s="152">
        <v>128.26111111111112</v>
      </c>
      <c r="BD79" s="153">
        <v>129.04833333333332</v>
      </c>
      <c r="BE79" s="134">
        <v>11.087135027784676</v>
      </c>
      <c r="BF79" s="134">
        <v>-0.51431906282236817</v>
      </c>
      <c r="BG79" s="134">
        <v>-0.4465355622450673</v>
      </c>
      <c r="BH79" s="135">
        <v>3.7492412403621387</v>
      </c>
      <c r="BI79" s="134">
        <v>0.1598666598581997</v>
      </c>
      <c r="BJ79" s="136">
        <v>-0.18110917329056608</v>
      </c>
      <c r="BK79" s="143">
        <v>140</v>
      </c>
      <c r="BL79" s="143">
        <v>140</v>
      </c>
      <c r="BM79" s="143">
        <v>140</v>
      </c>
      <c r="BN79" s="142">
        <v>26708</v>
      </c>
      <c r="BO79" s="143">
        <v>19516</v>
      </c>
      <c r="BP79" s="144">
        <v>25300</v>
      </c>
      <c r="BQ79" s="157">
        <v>325.57241976284581</v>
      </c>
      <c r="BR79" s="157">
        <v>31.828139771831843</v>
      </c>
      <c r="BS79" s="157">
        <v>25.804776803222978</v>
      </c>
      <c r="BT79" s="158">
        <v>1418.7017258008955</v>
      </c>
      <c r="BU79" s="157">
        <v>97.05040673081453</v>
      </c>
      <c r="BV79" s="159">
        <v>129.24496582734491</v>
      </c>
      <c r="BW79" s="154">
        <v>4.3575611436445056</v>
      </c>
      <c r="BX79" s="154">
        <v>-0.14176500190805541</v>
      </c>
      <c r="BY79" s="154">
        <v>5.6040314903046173E-2</v>
      </c>
      <c r="BZ79" s="128">
        <v>0.49646781789638933</v>
      </c>
      <c r="CA79" s="129">
        <v>-2.6193630244510879E-2</v>
      </c>
      <c r="CB79" s="140">
        <v>-1.4154892726321366E-2</v>
      </c>
    </row>
    <row r="80" spans="1:80" x14ac:dyDescent="0.25">
      <c r="A80" s="121" t="s">
        <v>109</v>
      </c>
      <c r="B80" s="142">
        <v>257.88851</v>
      </c>
      <c r="C80" s="143">
        <v>264.12307999999996</v>
      </c>
      <c r="D80" s="144">
        <v>432.79613000000001</v>
      </c>
      <c r="E80" s="142">
        <v>767.02207999999996</v>
      </c>
      <c r="F80" s="143">
        <v>552.85394000000008</v>
      </c>
      <c r="G80" s="144">
        <v>842.07110999999998</v>
      </c>
      <c r="H80" s="145">
        <v>0.51396624923992462</v>
      </c>
      <c r="I80" s="146">
        <v>0.17774579780259442</v>
      </c>
      <c r="J80" s="147">
        <v>3.6221476361938232E-2</v>
      </c>
      <c r="K80" s="142">
        <v>508.31594000000001</v>
      </c>
      <c r="L80" s="143">
        <v>421.53351000000004</v>
      </c>
      <c r="M80" s="143">
        <v>561.84387000000004</v>
      </c>
      <c r="N80" s="148">
        <v>0.66721665584750922</v>
      </c>
      <c r="O80" s="149">
        <v>4.5030870282125601E-3</v>
      </c>
      <c r="P80" s="150">
        <v>-9.5251474523416535E-2</v>
      </c>
      <c r="Q80" s="142">
        <v>240.53667000000002</v>
      </c>
      <c r="R80" s="143">
        <v>26.567620000000002</v>
      </c>
      <c r="S80" s="144">
        <v>125.14175</v>
      </c>
      <c r="T80" s="148">
        <v>0.14861185535744126</v>
      </c>
      <c r="U80" s="149">
        <v>-0.16498624862412864</v>
      </c>
      <c r="V80" s="150">
        <v>0.10055645034395795</v>
      </c>
      <c r="W80" s="142">
        <v>18.16947</v>
      </c>
      <c r="X80" s="143">
        <v>12.447769999999998</v>
      </c>
      <c r="Y80" s="144">
        <v>16.679320000000001</v>
      </c>
      <c r="Z80" s="148">
        <v>1.9807495830132447E-2</v>
      </c>
      <c r="AA80" s="149">
        <v>-3.8808313690011191E-3</v>
      </c>
      <c r="AB80" s="150">
        <v>-2.7079808615955644E-3</v>
      </c>
      <c r="AC80" s="142">
        <v>1526.8093200000001</v>
      </c>
      <c r="AD80" s="143">
        <v>920.89857999999992</v>
      </c>
      <c r="AE80" s="143">
        <v>1252.93676</v>
      </c>
      <c r="AF80" s="143">
        <v>-273.87256000000002</v>
      </c>
      <c r="AG80" s="144">
        <v>332.03818000000012</v>
      </c>
      <c r="AH80" s="142">
        <v>1410.55042</v>
      </c>
      <c r="AI80" s="143">
        <v>784.67780000000005</v>
      </c>
      <c r="AJ80" s="143">
        <v>176.01900000000001</v>
      </c>
      <c r="AK80" s="143">
        <v>-1234.53142</v>
      </c>
      <c r="AL80" s="144">
        <v>-608.65880000000004</v>
      </c>
      <c r="AM80" s="148">
        <v>2.8949814315576252</v>
      </c>
      <c r="AN80" s="149">
        <v>-3.025442553210056</v>
      </c>
      <c r="AO80" s="150">
        <v>-0.59164525778735788</v>
      </c>
      <c r="AP80" s="148">
        <v>0.40670188062910823</v>
      </c>
      <c r="AQ80" s="149">
        <v>-5.0629114030336657</v>
      </c>
      <c r="AR80" s="150">
        <v>-2.5641774533541248</v>
      </c>
      <c r="AS80" s="149">
        <v>0.20903104014576632</v>
      </c>
      <c r="AT80" s="149">
        <v>-1.6299648072749495</v>
      </c>
      <c r="AU80" s="149">
        <v>-1.2102910325159568</v>
      </c>
      <c r="AV80" s="142">
        <v>65</v>
      </c>
      <c r="AW80" s="143">
        <v>52</v>
      </c>
      <c r="AX80" s="144">
        <v>62</v>
      </c>
      <c r="AY80" s="151">
        <v>3.75</v>
      </c>
      <c r="AZ80" s="152">
        <v>2.75</v>
      </c>
      <c r="BA80" s="153">
        <v>3</v>
      </c>
      <c r="BB80" s="151">
        <v>10.5</v>
      </c>
      <c r="BC80" s="152">
        <v>7</v>
      </c>
      <c r="BD80" s="153">
        <v>8</v>
      </c>
      <c r="BE80" s="134">
        <v>1.7222222222222223</v>
      </c>
      <c r="BF80" s="134">
        <v>0.2777777777777779</v>
      </c>
      <c r="BG80" s="134">
        <v>-0.3787878787878789</v>
      </c>
      <c r="BH80" s="135">
        <v>0.64583333333333337</v>
      </c>
      <c r="BI80" s="134">
        <v>0.12996031746031744</v>
      </c>
      <c r="BJ80" s="136">
        <v>-0.17956349206349209</v>
      </c>
      <c r="BK80" s="143">
        <v>30</v>
      </c>
      <c r="BL80" s="143">
        <v>30</v>
      </c>
      <c r="BM80" s="143">
        <v>30</v>
      </c>
      <c r="BN80" s="142">
        <v>3713</v>
      </c>
      <c r="BO80" s="143">
        <v>2633</v>
      </c>
      <c r="BP80" s="144">
        <v>3913</v>
      </c>
      <c r="BQ80" s="157">
        <v>215.19834142601584</v>
      </c>
      <c r="BR80" s="157">
        <v>8.6208892310252736</v>
      </c>
      <c r="BS80" s="157">
        <v>5.2272286269273422</v>
      </c>
      <c r="BT80" s="158">
        <v>13581.792096774194</v>
      </c>
      <c r="BU80" s="157">
        <v>1781.4524044665013</v>
      </c>
      <c r="BV80" s="159">
        <v>2949.9855583126537</v>
      </c>
      <c r="BW80" s="154">
        <v>63.112903225806448</v>
      </c>
      <c r="BX80" s="154">
        <v>5.9898263027295258</v>
      </c>
      <c r="BY80" s="154">
        <v>12.478287841191062</v>
      </c>
      <c r="BZ80" s="128">
        <v>0.35833333333333334</v>
      </c>
      <c r="CA80" s="129">
        <v>1.9246575342465766E-2</v>
      </c>
      <c r="CB80" s="140">
        <v>3.6843711843711824E-2</v>
      </c>
    </row>
    <row r="81" spans="1:80" x14ac:dyDescent="0.25">
      <c r="A81" s="121" t="s">
        <v>110</v>
      </c>
      <c r="B81" s="142">
        <v>45950.642999999996</v>
      </c>
      <c r="C81" s="143">
        <v>35159.735959999991</v>
      </c>
      <c r="D81" s="144">
        <v>48075.458200000001</v>
      </c>
      <c r="E81" s="142">
        <v>46195.924829999996</v>
      </c>
      <c r="F81" s="143">
        <v>34706.427709999996</v>
      </c>
      <c r="G81" s="144">
        <v>47287.426099999997</v>
      </c>
      <c r="H81" s="145">
        <v>1.0166647281316079</v>
      </c>
      <c r="I81" s="146">
        <v>2.1974326995633953E-2</v>
      </c>
      <c r="J81" s="147">
        <v>3.6035092188535511E-3</v>
      </c>
      <c r="K81" s="142">
        <v>8805.2915499999999</v>
      </c>
      <c r="L81" s="143">
        <v>6360.2767300000005</v>
      </c>
      <c r="M81" s="143">
        <v>9103.8297200000015</v>
      </c>
      <c r="N81" s="148">
        <v>0.1925211514102689</v>
      </c>
      <c r="O81" s="149">
        <v>1.9136122733584005E-3</v>
      </c>
      <c r="P81" s="150">
        <v>9.2618202239766467E-3</v>
      </c>
      <c r="Q81" s="142">
        <v>2974.8724799999986</v>
      </c>
      <c r="R81" s="143">
        <v>381.71800999999999</v>
      </c>
      <c r="S81" s="144">
        <v>558.36030000000005</v>
      </c>
      <c r="T81" s="148">
        <v>1.1807796407003005E-2</v>
      </c>
      <c r="U81" s="149">
        <v>-5.2589063076760235E-2</v>
      </c>
      <c r="V81" s="150">
        <v>8.0931470817880574E-4</v>
      </c>
      <c r="W81" s="142">
        <v>34415.760800000004</v>
      </c>
      <c r="X81" s="143">
        <v>25328.550859999999</v>
      </c>
      <c r="Y81" s="144">
        <v>34007.931310000007</v>
      </c>
      <c r="Z81" s="148">
        <v>0.71917492904102065</v>
      </c>
      <c r="AA81" s="149">
        <v>-2.5820672338305761E-2</v>
      </c>
      <c r="AB81" s="150">
        <v>-1.0619305953151859E-2</v>
      </c>
      <c r="AC81" s="142">
        <v>9225.37608</v>
      </c>
      <c r="AD81" s="143">
        <v>8040.168189999993</v>
      </c>
      <c r="AE81" s="143">
        <v>8839.1814100000047</v>
      </c>
      <c r="AF81" s="143">
        <v>-386.19466999999531</v>
      </c>
      <c r="AG81" s="144">
        <v>799.01322000001164</v>
      </c>
      <c r="AH81" s="142">
        <v>0</v>
      </c>
      <c r="AI81" s="143">
        <v>0</v>
      </c>
      <c r="AJ81" s="143">
        <v>6.8247399999999994</v>
      </c>
      <c r="AK81" s="143">
        <v>6.8247399999999994</v>
      </c>
      <c r="AL81" s="144">
        <v>6.8247399999999994</v>
      </c>
      <c r="AM81" s="148">
        <v>0.18386057545677234</v>
      </c>
      <c r="AN81" s="149">
        <v>-1.6906497160688122E-2</v>
      </c>
      <c r="AO81" s="150">
        <v>-4.4814867360745192E-2</v>
      </c>
      <c r="AP81" s="148">
        <v>1.4195891740871643E-4</v>
      </c>
      <c r="AQ81" s="149">
        <v>1.4195891740871643E-4</v>
      </c>
      <c r="AR81" s="150">
        <v>1.4195891740871643E-4</v>
      </c>
      <c r="AS81" s="149">
        <v>1.4432462417319009E-4</v>
      </c>
      <c r="AT81" s="149">
        <v>1.4432462417319009E-4</v>
      </c>
      <c r="AU81" s="149">
        <v>1.4432462417319009E-4</v>
      </c>
      <c r="AV81" s="142">
        <v>9310</v>
      </c>
      <c r="AW81" s="143">
        <v>6927</v>
      </c>
      <c r="AX81" s="144">
        <v>9257</v>
      </c>
      <c r="AY81" s="151">
        <v>74</v>
      </c>
      <c r="AZ81" s="152">
        <v>69.22</v>
      </c>
      <c r="BA81" s="153">
        <v>69.42</v>
      </c>
      <c r="BB81" s="151">
        <v>113</v>
      </c>
      <c r="BC81" s="152">
        <v>112.11</v>
      </c>
      <c r="BD81" s="153">
        <v>111.92</v>
      </c>
      <c r="BE81" s="134">
        <v>11.112311533659849</v>
      </c>
      <c r="BF81" s="134">
        <v>0.6280772994256143</v>
      </c>
      <c r="BG81" s="134">
        <v>-6.8255172888171955E-3</v>
      </c>
      <c r="BH81" s="135">
        <v>6.8925720752918744</v>
      </c>
      <c r="BI81" s="134">
        <v>2.6790364377419884E-2</v>
      </c>
      <c r="BJ81" s="136">
        <v>2.7290952585009798E-2</v>
      </c>
      <c r="BK81" s="143">
        <v>151</v>
      </c>
      <c r="BL81" s="143">
        <v>151</v>
      </c>
      <c r="BM81" s="143">
        <v>151</v>
      </c>
      <c r="BN81" s="142">
        <v>33992</v>
      </c>
      <c r="BO81" s="143">
        <v>25433</v>
      </c>
      <c r="BP81" s="144">
        <v>35388</v>
      </c>
      <c r="BQ81" s="157">
        <v>1336.2559652989712</v>
      </c>
      <c r="BR81" s="157">
        <v>-22.7674763931916</v>
      </c>
      <c r="BS81" s="157">
        <v>-28.365892523542698</v>
      </c>
      <c r="BT81" s="158">
        <v>5108.2884411796476</v>
      </c>
      <c r="BU81" s="157">
        <v>146.32014579833776</v>
      </c>
      <c r="BV81" s="159">
        <v>97.976948469961826</v>
      </c>
      <c r="BW81" s="154">
        <v>3.8228367721724101</v>
      </c>
      <c r="BX81" s="154">
        <v>0.17170895262353802</v>
      </c>
      <c r="BY81" s="154">
        <v>0.15126177578147626</v>
      </c>
      <c r="BZ81" s="128">
        <v>0.64383960410450469</v>
      </c>
      <c r="CA81" s="129">
        <v>2.7092801963526703E-2</v>
      </c>
      <c r="CB81" s="140">
        <v>2.6878199063629538E-2</v>
      </c>
    </row>
    <row r="82" spans="1:80" x14ac:dyDescent="0.25">
      <c r="A82" s="121" t="s">
        <v>111</v>
      </c>
      <c r="B82" s="142">
        <v>3702.7330000000002</v>
      </c>
      <c r="C82" s="143">
        <v>3268.569</v>
      </c>
      <c r="D82" s="144">
        <v>4979.6859999999997</v>
      </c>
      <c r="E82" s="142">
        <v>3652.8040000000001</v>
      </c>
      <c r="F82" s="143">
        <v>3338.2429999999999</v>
      </c>
      <c r="G82" s="144">
        <v>4894.0959999999995</v>
      </c>
      <c r="H82" s="145">
        <v>1.0174884186987752</v>
      </c>
      <c r="I82" s="146">
        <v>3.8197411568101636E-3</v>
      </c>
      <c r="J82" s="147">
        <v>3.8359877127655206E-2</v>
      </c>
      <c r="K82" s="142">
        <v>1882.3340000000001</v>
      </c>
      <c r="L82" s="143">
        <v>1762.7280000000001</v>
      </c>
      <c r="M82" s="143">
        <v>2497.4059999999999</v>
      </c>
      <c r="N82" s="148">
        <v>0.51028954070373778</v>
      </c>
      <c r="O82" s="149">
        <v>-5.0225318848817757E-3</v>
      </c>
      <c r="P82" s="150">
        <v>-1.7751108224455914E-2</v>
      </c>
      <c r="Q82" s="142">
        <v>368.82499999999999</v>
      </c>
      <c r="R82" s="143">
        <v>10.653</v>
      </c>
      <c r="S82" s="144">
        <v>85.850999999999999</v>
      </c>
      <c r="T82" s="148">
        <v>1.7541748261578852E-2</v>
      </c>
      <c r="U82" s="149">
        <v>-8.3428629563237364E-2</v>
      </c>
      <c r="V82" s="150">
        <v>1.4350548579590453E-2</v>
      </c>
      <c r="W82" s="142">
        <v>1401.645</v>
      </c>
      <c r="X82" s="143">
        <v>1095.2460000000001</v>
      </c>
      <c r="Y82" s="144">
        <v>1570.549</v>
      </c>
      <c r="Z82" s="148">
        <v>0.32090686410728358</v>
      </c>
      <c r="AA82" s="149">
        <v>-6.2810685479280592E-2</v>
      </c>
      <c r="AB82" s="150">
        <v>-7.1836913136369973E-3</v>
      </c>
      <c r="AC82" s="142">
        <v>1154.0715299999999</v>
      </c>
      <c r="AD82" s="143">
        <v>734.60301000000004</v>
      </c>
      <c r="AE82" s="143">
        <v>755.88492999999994</v>
      </c>
      <c r="AF82" s="143">
        <v>-398.1866</v>
      </c>
      <c r="AG82" s="144">
        <v>21.2819199999999</v>
      </c>
      <c r="AH82" s="142">
        <v>0</v>
      </c>
      <c r="AI82" s="143">
        <v>0</v>
      </c>
      <c r="AJ82" s="143">
        <v>0</v>
      </c>
      <c r="AK82" s="143">
        <v>0</v>
      </c>
      <c r="AL82" s="144">
        <v>0</v>
      </c>
      <c r="AM82" s="148">
        <v>0.15179369341761709</v>
      </c>
      <c r="AN82" s="149">
        <v>-0.15988730815608534</v>
      </c>
      <c r="AO82" s="150">
        <v>-7.2953897959526864E-2</v>
      </c>
      <c r="AP82" s="148">
        <v>0</v>
      </c>
      <c r="AQ82" s="149">
        <v>0</v>
      </c>
      <c r="AR82" s="150">
        <v>0</v>
      </c>
      <c r="AS82" s="149">
        <v>0</v>
      </c>
      <c r="AT82" s="149">
        <v>0</v>
      </c>
      <c r="AU82" s="149">
        <v>0</v>
      </c>
      <c r="AV82" s="142">
        <v>3165</v>
      </c>
      <c r="AW82" s="143">
        <v>2758</v>
      </c>
      <c r="AX82" s="144">
        <v>3867</v>
      </c>
      <c r="AY82" s="151">
        <v>13</v>
      </c>
      <c r="AZ82" s="152">
        <v>13</v>
      </c>
      <c r="BA82" s="153">
        <v>14</v>
      </c>
      <c r="BB82" s="151">
        <v>21</v>
      </c>
      <c r="BC82" s="152">
        <v>20</v>
      </c>
      <c r="BD82" s="153">
        <v>19</v>
      </c>
      <c r="BE82" s="134">
        <v>23.017857142857142</v>
      </c>
      <c r="BF82" s="134">
        <v>2.7293956043956058</v>
      </c>
      <c r="BG82" s="134">
        <v>-0.55479242979243182</v>
      </c>
      <c r="BH82" s="135">
        <v>16.960526315789473</v>
      </c>
      <c r="BI82" s="134">
        <v>4.4010025062656624</v>
      </c>
      <c r="BJ82" s="136">
        <v>1.6383040935672497</v>
      </c>
      <c r="BK82" s="143">
        <v>40</v>
      </c>
      <c r="BL82" s="143">
        <v>40</v>
      </c>
      <c r="BM82" s="143">
        <v>40</v>
      </c>
      <c r="BN82" s="142">
        <v>3609</v>
      </c>
      <c r="BO82" s="143">
        <v>3421</v>
      </c>
      <c r="BP82" s="144">
        <v>4731</v>
      </c>
      <c r="BQ82" s="157">
        <v>1034.4738955823293</v>
      </c>
      <c r="BR82" s="157">
        <v>22.336461390032241</v>
      </c>
      <c r="BS82" s="157">
        <v>58.664775442019504</v>
      </c>
      <c r="BT82" s="158">
        <v>1265.6053788466511</v>
      </c>
      <c r="BU82" s="157">
        <v>111.48089227477112</v>
      </c>
      <c r="BV82" s="159">
        <v>55.21995462620157</v>
      </c>
      <c r="BW82" s="154">
        <v>1.2234290147401086</v>
      </c>
      <c r="BX82" s="154">
        <v>8.3144654550535213E-2</v>
      </c>
      <c r="BY82" s="154">
        <v>-1.6962573367215628E-2</v>
      </c>
      <c r="BZ82" s="128">
        <v>0.32493131868131869</v>
      </c>
      <c r="CA82" s="129">
        <v>7.7739537859400909E-2</v>
      </c>
      <c r="CB82" s="140">
        <v>1.1652930402930417E-2</v>
      </c>
    </row>
    <row r="83" spans="1:80" x14ac:dyDescent="0.25">
      <c r="A83" s="121" t="s">
        <v>112</v>
      </c>
      <c r="B83" s="142">
        <v>2100.7809999999999</v>
      </c>
      <c r="C83" s="143">
        <v>1481.992</v>
      </c>
      <c r="D83" s="144">
        <v>2024.7829999999999</v>
      </c>
      <c r="E83" s="142">
        <v>2136.0360000000001</v>
      </c>
      <c r="F83" s="143">
        <v>1577.835</v>
      </c>
      <c r="G83" s="144">
        <v>2228.578</v>
      </c>
      <c r="H83" s="145">
        <v>0.90855379529009073</v>
      </c>
      <c r="I83" s="146">
        <v>-7.4941333069169058E-2</v>
      </c>
      <c r="J83" s="147">
        <v>-3.070284434586612E-2</v>
      </c>
      <c r="K83" s="142">
        <v>1645.635</v>
      </c>
      <c r="L83" s="143">
        <v>1141.402</v>
      </c>
      <c r="M83" s="143">
        <v>1638.4549999999999</v>
      </c>
      <c r="N83" s="148">
        <v>0.73520199876333692</v>
      </c>
      <c r="O83" s="149">
        <v>-3.5213387494198001E-2</v>
      </c>
      <c r="P83" s="150">
        <v>1.1804431844108954E-2</v>
      </c>
      <c r="Q83" s="142">
        <v>396.892</v>
      </c>
      <c r="R83" s="143">
        <v>49.287999999999997</v>
      </c>
      <c r="S83" s="144">
        <v>74.442999999999998</v>
      </c>
      <c r="T83" s="148">
        <v>3.3403811757990967E-2</v>
      </c>
      <c r="U83" s="149">
        <v>-0.15240391807427778</v>
      </c>
      <c r="V83" s="150">
        <v>2.166071436601219E-3</v>
      </c>
      <c r="W83" s="142">
        <v>93.509</v>
      </c>
      <c r="X83" s="143">
        <v>88.286000000000001</v>
      </c>
      <c r="Y83" s="144">
        <v>121.604</v>
      </c>
      <c r="Z83" s="148">
        <v>5.4565736536930726E-2</v>
      </c>
      <c r="AA83" s="149">
        <v>1.0788852626734458E-2</v>
      </c>
      <c r="AB83" s="150">
        <v>-1.3881496425493869E-3</v>
      </c>
      <c r="AC83" s="142">
        <v>893.84100000000001</v>
      </c>
      <c r="AD83" s="143">
        <v>878.91700000000003</v>
      </c>
      <c r="AE83" s="143">
        <v>956.32799999999997</v>
      </c>
      <c r="AF83" s="143">
        <v>62.486999999999966</v>
      </c>
      <c r="AG83" s="144">
        <v>77.410999999999945</v>
      </c>
      <c r="AH83" s="142">
        <v>7.1479999999999997</v>
      </c>
      <c r="AI83" s="143">
        <v>3.786</v>
      </c>
      <c r="AJ83" s="143">
        <v>12.083</v>
      </c>
      <c r="AK83" s="143">
        <v>4.9350000000000005</v>
      </c>
      <c r="AL83" s="144">
        <v>8.2970000000000006</v>
      </c>
      <c r="AM83" s="148">
        <v>0.47231135385866041</v>
      </c>
      <c r="AN83" s="149">
        <v>4.6831020592127626E-2</v>
      </c>
      <c r="AO83" s="150">
        <v>-0.12075325107847834</v>
      </c>
      <c r="AP83" s="148">
        <v>5.9675530661804253E-3</v>
      </c>
      <c r="AQ83" s="149">
        <v>2.565008964724824E-3</v>
      </c>
      <c r="AR83" s="150">
        <v>3.412883405345549E-3</v>
      </c>
      <c r="AS83" s="149">
        <v>5.4218429868732442E-3</v>
      </c>
      <c r="AT83" s="149">
        <v>2.0754574390641251E-3</v>
      </c>
      <c r="AU83" s="149">
        <v>3.0223525458575487E-3</v>
      </c>
      <c r="AV83" s="142">
        <v>978</v>
      </c>
      <c r="AW83" s="143">
        <v>885</v>
      </c>
      <c r="AX83" s="144">
        <v>1181</v>
      </c>
      <c r="AY83" s="151">
        <v>12</v>
      </c>
      <c r="AZ83" s="152">
        <v>13</v>
      </c>
      <c r="BA83" s="153">
        <v>13</v>
      </c>
      <c r="BB83" s="151">
        <v>19</v>
      </c>
      <c r="BC83" s="152">
        <v>21</v>
      </c>
      <c r="BD83" s="153">
        <v>22</v>
      </c>
      <c r="BE83" s="134">
        <v>7.5705128205128203</v>
      </c>
      <c r="BF83" s="134">
        <v>0.7788461538461533</v>
      </c>
      <c r="BG83" s="134">
        <v>6.4102564102554993E-3</v>
      </c>
      <c r="BH83" s="135">
        <v>4.4734848484848486</v>
      </c>
      <c r="BI83" s="134">
        <v>0.18401116427432207</v>
      </c>
      <c r="BJ83" s="136">
        <v>-0.20905483405483416</v>
      </c>
      <c r="BK83" s="143">
        <v>53</v>
      </c>
      <c r="BL83" s="143">
        <v>53</v>
      </c>
      <c r="BM83" s="143">
        <v>53</v>
      </c>
      <c r="BN83" s="142">
        <v>8573</v>
      </c>
      <c r="BO83" s="143">
        <v>8023</v>
      </c>
      <c r="BP83" s="144">
        <v>11765</v>
      </c>
      <c r="BQ83" s="157">
        <v>189.42439439014024</v>
      </c>
      <c r="BR83" s="157">
        <v>-59.734126547687822</v>
      </c>
      <c r="BS83" s="157">
        <v>-7.2395717073295316</v>
      </c>
      <c r="BT83" s="158">
        <v>1887.026248941575</v>
      </c>
      <c r="BU83" s="157">
        <v>-297.05964062897738</v>
      </c>
      <c r="BV83" s="159">
        <v>104.16184216191391</v>
      </c>
      <c r="BW83" s="154">
        <v>9.9618966977138026</v>
      </c>
      <c r="BX83" s="154">
        <v>1.1960480269571558</v>
      </c>
      <c r="BY83" s="154">
        <v>0.89635997454996108</v>
      </c>
      <c r="BZ83" s="128">
        <v>0.60983827493261455</v>
      </c>
      <c r="CA83" s="129">
        <v>0.16667466676512943</v>
      </c>
      <c r="CB83" s="140">
        <v>5.5342456285852548E-2</v>
      </c>
    </row>
    <row r="84" spans="1:80" x14ac:dyDescent="0.25">
      <c r="A84" s="121" t="s">
        <v>113</v>
      </c>
      <c r="B84" s="142">
        <v>5467.29</v>
      </c>
      <c r="C84" s="143">
        <v>2670.0210000000002</v>
      </c>
      <c r="D84" s="144">
        <v>3747.9070000000002</v>
      </c>
      <c r="E84" s="142">
        <v>5318.8339999999998</v>
      </c>
      <c r="F84" s="143">
        <v>2661.95</v>
      </c>
      <c r="G84" s="144">
        <v>3710.9780000000001</v>
      </c>
      <c r="H84" s="145">
        <v>1.0099512850790278</v>
      </c>
      <c r="I84" s="146">
        <v>-1.7960095497993489E-2</v>
      </c>
      <c r="J84" s="147">
        <v>6.9192972505560668E-3</v>
      </c>
      <c r="K84" s="142">
        <v>3314.89</v>
      </c>
      <c r="L84" s="143">
        <v>1958.607</v>
      </c>
      <c r="M84" s="143">
        <v>2655.9270000000001</v>
      </c>
      <c r="N84" s="148">
        <v>0.7156946228191059</v>
      </c>
      <c r="O84" s="149">
        <v>9.2458402248958405E-2</v>
      </c>
      <c r="P84" s="150">
        <v>-2.0084411347576436E-2</v>
      </c>
      <c r="Q84" s="142">
        <v>1173.662</v>
      </c>
      <c r="R84" s="143">
        <v>93.521000000000001</v>
      </c>
      <c r="S84" s="144">
        <v>202.91900000000001</v>
      </c>
      <c r="T84" s="148">
        <v>5.4680733758055156E-2</v>
      </c>
      <c r="U84" s="149">
        <v>-0.16598078716927592</v>
      </c>
      <c r="V84" s="150">
        <v>1.954821812102215E-2</v>
      </c>
      <c r="W84" s="142">
        <v>830.28200000000004</v>
      </c>
      <c r="X84" s="143">
        <v>289.13600000000002</v>
      </c>
      <c r="Y84" s="144">
        <v>355.666</v>
      </c>
      <c r="Z84" s="148">
        <v>9.5841581383667593E-2</v>
      </c>
      <c r="AA84" s="149">
        <v>-6.0260677118853842E-2</v>
      </c>
      <c r="AB84" s="150">
        <v>-1.2776536913069778E-2</v>
      </c>
      <c r="AC84" s="142">
        <v>608.08399999999995</v>
      </c>
      <c r="AD84" s="143">
        <v>220.20099999999999</v>
      </c>
      <c r="AE84" s="143">
        <v>458.59199999999998</v>
      </c>
      <c r="AF84" s="143">
        <v>-149.49199999999996</v>
      </c>
      <c r="AG84" s="144">
        <v>238.39099999999999</v>
      </c>
      <c r="AH84" s="142">
        <v>0</v>
      </c>
      <c r="AI84" s="143">
        <v>0</v>
      </c>
      <c r="AJ84" s="143">
        <v>0</v>
      </c>
      <c r="AK84" s="143">
        <v>0</v>
      </c>
      <c r="AL84" s="144">
        <v>0</v>
      </c>
      <c r="AM84" s="148">
        <v>0.12235949291164375</v>
      </c>
      <c r="AN84" s="149">
        <v>1.1137296905944408E-2</v>
      </c>
      <c r="AO84" s="150">
        <v>3.9887856920765782E-2</v>
      </c>
      <c r="AP84" s="148">
        <v>0</v>
      </c>
      <c r="AQ84" s="149">
        <v>0</v>
      </c>
      <c r="AR84" s="150">
        <v>0</v>
      </c>
      <c r="AS84" s="149">
        <v>0</v>
      </c>
      <c r="AT84" s="149">
        <v>0</v>
      </c>
      <c r="AU84" s="149">
        <v>0</v>
      </c>
      <c r="AV84" s="142">
        <v>2333</v>
      </c>
      <c r="AW84" s="143">
        <v>1704</v>
      </c>
      <c r="AX84" s="144">
        <v>2335</v>
      </c>
      <c r="AY84" s="151">
        <v>17</v>
      </c>
      <c r="AZ84" s="152">
        <v>17</v>
      </c>
      <c r="BA84" s="153">
        <v>17</v>
      </c>
      <c r="BB84" s="151">
        <v>42</v>
      </c>
      <c r="BC84" s="152">
        <v>41</v>
      </c>
      <c r="BD84" s="153">
        <v>40</v>
      </c>
      <c r="BE84" s="134">
        <v>11.446078431372548</v>
      </c>
      <c r="BF84" s="134">
        <v>9.8039215686256398E-3</v>
      </c>
      <c r="BG84" s="134">
        <v>0.3088235294117645</v>
      </c>
      <c r="BH84" s="135">
        <v>4.864583333333333</v>
      </c>
      <c r="BI84" s="134">
        <v>0.23561507936507908</v>
      </c>
      <c r="BJ84" s="136">
        <v>0.24669715447154417</v>
      </c>
      <c r="BK84" s="143">
        <v>80</v>
      </c>
      <c r="BL84" s="143">
        <v>80</v>
      </c>
      <c r="BM84" s="143">
        <v>80</v>
      </c>
      <c r="BN84" s="142">
        <v>18492</v>
      </c>
      <c r="BO84" s="143">
        <v>11758</v>
      </c>
      <c r="BP84" s="144">
        <v>16211</v>
      </c>
      <c r="BQ84" s="157">
        <v>228.91727839121583</v>
      </c>
      <c r="BR84" s="157">
        <v>-58.711642223103894</v>
      </c>
      <c r="BS84" s="157">
        <v>2.5224833580469124</v>
      </c>
      <c r="BT84" s="158">
        <v>1589.2839400428265</v>
      </c>
      <c r="BU84" s="157">
        <v>-690.54203509647914</v>
      </c>
      <c r="BV84" s="159">
        <v>27.106709995878191</v>
      </c>
      <c r="BW84" s="154">
        <v>6.9426124197002137</v>
      </c>
      <c r="BX84" s="154">
        <v>-0.98366276246866757</v>
      </c>
      <c r="BY84" s="154">
        <v>4.2377677916175749E-2</v>
      </c>
      <c r="BZ84" s="128">
        <v>0.55669642857142854</v>
      </c>
      <c r="CA84" s="129">
        <v>-7.6591242661448233E-2</v>
      </c>
      <c r="CB84" s="140">
        <v>1.8326465201465192E-2</v>
      </c>
    </row>
    <row r="85" spans="1:80" x14ac:dyDescent="0.25">
      <c r="A85" s="121" t="s">
        <v>114</v>
      </c>
      <c r="B85" s="142">
        <v>2514.69</v>
      </c>
      <c r="C85" s="143">
        <v>1395.0440000000001</v>
      </c>
      <c r="D85" s="144">
        <v>1873.915</v>
      </c>
      <c r="E85" s="142">
        <v>2471.5390000000002</v>
      </c>
      <c r="F85" s="143">
        <v>1314.163</v>
      </c>
      <c r="G85" s="144">
        <v>1844.2750000000001</v>
      </c>
      <c r="H85" s="145">
        <v>1.0160713559528811</v>
      </c>
      <c r="I85" s="146">
        <v>-1.3878061319574364E-3</v>
      </c>
      <c r="J85" s="147">
        <v>-4.5474281840908626E-2</v>
      </c>
      <c r="K85" s="142">
        <v>1423.3530000000001</v>
      </c>
      <c r="L85" s="143">
        <v>857.36900000000003</v>
      </c>
      <c r="M85" s="143">
        <v>1212.76</v>
      </c>
      <c r="N85" s="148">
        <v>0.65758089222052019</v>
      </c>
      <c r="O85" s="149">
        <v>8.1683445326095283E-2</v>
      </c>
      <c r="P85" s="150">
        <v>5.1739990116869139E-3</v>
      </c>
      <c r="Q85" s="142">
        <v>311.97199999999998</v>
      </c>
      <c r="R85" s="143">
        <v>6.181</v>
      </c>
      <c r="S85" s="144">
        <v>11.544</v>
      </c>
      <c r="T85" s="148">
        <v>6.2593702132274203E-3</v>
      </c>
      <c r="U85" s="149">
        <v>-0.1199664348418415</v>
      </c>
      <c r="V85" s="150">
        <v>1.5559962786393976E-3</v>
      </c>
      <c r="W85" s="142">
        <v>736.21399999999994</v>
      </c>
      <c r="X85" s="143">
        <v>94.227000000000004</v>
      </c>
      <c r="Y85" s="144">
        <v>279.77499999999998</v>
      </c>
      <c r="Z85" s="148">
        <v>0.15169917718344605</v>
      </c>
      <c r="AA85" s="149">
        <v>-0.14617757086706007</v>
      </c>
      <c r="AB85" s="150">
        <v>7.9998025956391272E-2</v>
      </c>
      <c r="AC85" s="142">
        <v>355.91699999999997</v>
      </c>
      <c r="AD85" s="143">
        <v>213.55500000000001</v>
      </c>
      <c r="AE85" s="143">
        <v>277.57900000000001</v>
      </c>
      <c r="AF85" s="143">
        <v>-78.337999999999965</v>
      </c>
      <c r="AG85" s="144">
        <v>64.024000000000001</v>
      </c>
      <c r="AH85" s="142">
        <v>0</v>
      </c>
      <c r="AI85" s="143">
        <v>0</v>
      </c>
      <c r="AJ85" s="143">
        <v>0</v>
      </c>
      <c r="AK85" s="143">
        <v>0</v>
      </c>
      <c r="AL85" s="144">
        <v>0</v>
      </c>
      <c r="AM85" s="148">
        <v>0.14812784998252324</v>
      </c>
      <c r="AN85" s="149">
        <v>6.5927104623438315E-3</v>
      </c>
      <c r="AO85" s="150">
        <v>-4.9533431554709684E-3</v>
      </c>
      <c r="AP85" s="148">
        <v>0</v>
      </c>
      <c r="AQ85" s="149">
        <v>0</v>
      </c>
      <c r="AR85" s="150">
        <v>0</v>
      </c>
      <c r="AS85" s="149">
        <v>0</v>
      </c>
      <c r="AT85" s="149">
        <v>0</v>
      </c>
      <c r="AU85" s="149">
        <v>0</v>
      </c>
      <c r="AV85" s="142">
        <v>858</v>
      </c>
      <c r="AW85" s="143">
        <v>735</v>
      </c>
      <c r="AX85" s="144">
        <v>998</v>
      </c>
      <c r="AY85" s="151">
        <v>9</v>
      </c>
      <c r="AZ85" s="152">
        <v>10</v>
      </c>
      <c r="BA85" s="153">
        <v>10</v>
      </c>
      <c r="BB85" s="151">
        <v>15</v>
      </c>
      <c r="BC85" s="152">
        <v>16</v>
      </c>
      <c r="BD85" s="153">
        <v>16</v>
      </c>
      <c r="BE85" s="134">
        <v>8.3166666666666664</v>
      </c>
      <c r="BF85" s="134">
        <v>0.37222222222222268</v>
      </c>
      <c r="BG85" s="134">
        <v>0.15000000000000036</v>
      </c>
      <c r="BH85" s="135">
        <v>5.197916666666667</v>
      </c>
      <c r="BI85" s="134">
        <v>0.43125000000000036</v>
      </c>
      <c r="BJ85" s="136">
        <v>9.375E-2</v>
      </c>
      <c r="BK85" s="143">
        <v>36</v>
      </c>
      <c r="BL85" s="143">
        <v>36</v>
      </c>
      <c r="BM85" s="143">
        <v>36</v>
      </c>
      <c r="BN85" s="142">
        <v>7559</v>
      </c>
      <c r="BO85" s="143">
        <v>5701</v>
      </c>
      <c r="BP85" s="144">
        <v>7839</v>
      </c>
      <c r="BQ85" s="157">
        <v>235.26916698558489</v>
      </c>
      <c r="BR85" s="157">
        <v>-91.697230686064813</v>
      </c>
      <c r="BS85" s="157">
        <v>4.7546958401717916</v>
      </c>
      <c r="BT85" s="158">
        <v>1847.9709418837676</v>
      </c>
      <c r="BU85" s="157">
        <v>-1032.6106431978176</v>
      </c>
      <c r="BV85" s="159">
        <v>59.994071135468403</v>
      </c>
      <c r="BW85" s="154">
        <v>7.8547094188376754</v>
      </c>
      <c r="BX85" s="154">
        <v>-0.95531389118563403</v>
      </c>
      <c r="BY85" s="154">
        <v>9.824683380366217E-2</v>
      </c>
      <c r="BZ85" s="128">
        <v>0.5982142857142857</v>
      </c>
      <c r="CA85" s="129">
        <v>2.2947923461622111E-2</v>
      </c>
      <c r="CB85" s="140">
        <v>1.813695563695561E-2</v>
      </c>
    </row>
    <row r="86" spans="1:80" x14ac:dyDescent="0.25">
      <c r="A86" s="121" t="s">
        <v>115</v>
      </c>
      <c r="B86" s="142">
        <v>5560.91</v>
      </c>
      <c r="C86" s="143">
        <v>2954.63</v>
      </c>
      <c r="D86" s="144">
        <v>4345.6440000000002</v>
      </c>
      <c r="E86" s="142">
        <v>5083.7340000000004</v>
      </c>
      <c r="F86" s="143">
        <v>2953.732</v>
      </c>
      <c r="G86" s="144">
        <v>4249.8739999999998</v>
      </c>
      <c r="H86" s="145">
        <v>1.0225347857371772</v>
      </c>
      <c r="I86" s="146">
        <v>-7.1328504513650248E-2</v>
      </c>
      <c r="J86" s="147">
        <v>2.2230763571320589E-2</v>
      </c>
      <c r="K86" s="142">
        <v>3136.971</v>
      </c>
      <c r="L86" s="143">
        <v>2000.595</v>
      </c>
      <c r="M86" s="143">
        <v>2922.7359999999999</v>
      </c>
      <c r="N86" s="148">
        <v>0.68772297719885345</v>
      </c>
      <c r="O86" s="149">
        <v>7.0662564517938287E-2</v>
      </c>
      <c r="P86" s="150">
        <v>1.0412036328117713E-2</v>
      </c>
      <c r="Q86" s="142">
        <v>1380.4770000000001</v>
      </c>
      <c r="R86" s="143">
        <v>126.462</v>
      </c>
      <c r="S86" s="144">
        <v>155.59300000000002</v>
      </c>
      <c r="T86" s="148">
        <v>3.6611203061549594E-2</v>
      </c>
      <c r="U86" s="149">
        <v>-0.2349366395281689</v>
      </c>
      <c r="V86" s="150">
        <v>-6.2031077831715964E-3</v>
      </c>
      <c r="W86" s="142">
        <v>566.28600000000006</v>
      </c>
      <c r="X86" s="143">
        <v>305.25700000000001</v>
      </c>
      <c r="Y86" s="144">
        <v>431.565</v>
      </c>
      <c r="Z86" s="148">
        <v>0.10154771647347663</v>
      </c>
      <c r="AA86" s="149">
        <v>-9.8440282558896197E-3</v>
      </c>
      <c r="AB86" s="150">
        <v>-1.7984909684984757E-3</v>
      </c>
      <c r="AC86" s="142">
        <v>538.89099999999996</v>
      </c>
      <c r="AD86" s="143">
        <v>788.69399999999996</v>
      </c>
      <c r="AE86" s="143">
        <v>1058.7550000000001</v>
      </c>
      <c r="AF86" s="143">
        <v>519.86400000000015</v>
      </c>
      <c r="AG86" s="144">
        <v>270.06100000000015</v>
      </c>
      <c r="AH86" s="142">
        <v>96.956000000000003</v>
      </c>
      <c r="AI86" s="143">
        <v>25.86</v>
      </c>
      <c r="AJ86" s="143">
        <v>0</v>
      </c>
      <c r="AK86" s="143">
        <v>-96.956000000000003</v>
      </c>
      <c r="AL86" s="144">
        <v>-25.86</v>
      </c>
      <c r="AM86" s="148">
        <v>0.24363592599854017</v>
      </c>
      <c r="AN86" s="149">
        <v>0.14672894494687777</v>
      </c>
      <c r="AO86" s="150">
        <v>-2.3299020170692519E-2</v>
      </c>
      <c r="AP86" s="148">
        <v>0</v>
      </c>
      <c r="AQ86" s="149">
        <v>-1.7435275881105793E-2</v>
      </c>
      <c r="AR86" s="150">
        <v>-8.7523649323265514E-3</v>
      </c>
      <c r="AS86" s="149">
        <v>0</v>
      </c>
      <c r="AT86" s="149">
        <v>-1.9071808241737272E-2</v>
      </c>
      <c r="AU86" s="149">
        <v>-8.7550258452696456E-3</v>
      </c>
      <c r="AV86" s="142">
        <v>2450</v>
      </c>
      <c r="AW86" s="143">
        <v>1671</v>
      </c>
      <c r="AX86" s="144">
        <v>2360</v>
      </c>
      <c r="AY86" s="151">
        <v>18</v>
      </c>
      <c r="AZ86" s="152">
        <v>18</v>
      </c>
      <c r="BA86" s="153">
        <v>18</v>
      </c>
      <c r="BB86" s="151">
        <v>41</v>
      </c>
      <c r="BC86" s="152">
        <v>43</v>
      </c>
      <c r="BD86" s="153">
        <v>43</v>
      </c>
      <c r="BE86" s="134">
        <v>10.925925925925926</v>
      </c>
      <c r="BF86" s="134">
        <v>-0.41666666666666785</v>
      </c>
      <c r="BG86" s="134">
        <v>0.61111111111111072</v>
      </c>
      <c r="BH86" s="135">
        <v>4.5736434108527133</v>
      </c>
      <c r="BI86" s="134">
        <v>-0.406031385895254</v>
      </c>
      <c r="BJ86" s="136">
        <v>0.25581395348837166</v>
      </c>
      <c r="BK86" s="143">
        <v>88</v>
      </c>
      <c r="BL86" s="143">
        <v>88</v>
      </c>
      <c r="BM86" s="143">
        <v>88</v>
      </c>
      <c r="BN86" s="142">
        <v>17184</v>
      </c>
      <c r="BO86" s="143">
        <v>11488</v>
      </c>
      <c r="BP86" s="144">
        <v>16218</v>
      </c>
      <c r="BQ86" s="157">
        <v>262.04673819213218</v>
      </c>
      <c r="BR86" s="157">
        <v>-33.794393092783992</v>
      </c>
      <c r="BS86" s="157">
        <v>4.9321838745834157</v>
      </c>
      <c r="BT86" s="158">
        <v>1800.7940677966101</v>
      </c>
      <c r="BU86" s="157">
        <v>-274.19940159114481</v>
      </c>
      <c r="BV86" s="159">
        <v>33.150740447717226</v>
      </c>
      <c r="BW86" s="154">
        <v>6.8720338983050846</v>
      </c>
      <c r="BX86" s="154">
        <v>-0.14184365271532329</v>
      </c>
      <c r="BY86" s="154">
        <v>-2.8912961892304523E-3</v>
      </c>
      <c r="BZ86" s="128">
        <v>0.50630619380619379</v>
      </c>
      <c r="CA86" s="129">
        <v>-2.8687579543744013E-2</v>
      </c>
      <c r="CB86" s="140">
        <v>2.8117715617715644E-2</v>
      </c>
    </row>
    <row r="87" spans="1:80" x14ac:dyDescent="0.25">
      <c r="A87" s="121" t="s">
        <v>116</v>
      </c>
      <c r="B87" s="142">
        <v>11570.62824</v>
      </c>
      <c r="C87" s="143">
        <v>9256.2420000000002</v>
      </c>
      <c r="D87" s="144">
        <v>12503.388000000001</v>
      </c>
      <c r="E87" s="142">
        <v>11507.477000000001</v>
      </c>
      <c r="F87" s="143">
        <v>8829.31</v>
      </c>
      <c r="G87" s="144">
        <v>12418.726000000001</v>
      </c>
      <c r="H87" s="145">
        <v>1.0068172854445778</v>
      </c>
      <c r="I87" s="146">
        <v>1.3294413237510128E-3</v>
      </c>
      <c r="J87" s="147">
        <v>-4.1536662938704838E-2</v>
      </c>
      <c r="K87" s="142">
        <v>7501.62</v>
      </c>
      <c r="L87" s="143">
        <v>6478.7920000000004</v>
      </c>
      <c r="M87" s="143">
        <v>7857.4210000000003</v>
      </c>
      <c r="N87" s="148">
        <v>0.63270749350617772</v>
      </c>
      <c r="O87" s="149">
        <v>-1.9183446619098987E-2</v>
      </c>
      <c r="P87" s="150">
        <v>-0.10107487453843744</v>
      </c>
      <c r="Q87" s="142">
        <v>2860.0050000000001</v>
      </c>
      <c r="R87" s="143">
        <v>390.77099999999996</v>
      </c>
      <c r="S87" s="144">
        <v>1493.42193</v>
      </c>
      <c r="T87" s="148">
        <v>0.1202556469963183</v>
      </c>
      <c r="U87" s="149">
        <v>-0.12827884931421094</v>
      </c>
      <c r="V87" s="150">
        <v>7.5997262139517491E-2</v>
      </c>
      <c r="W87" s="142">
        <v>1145.8519999999999</v>
      </c>
      <c r="X87" s="143">
        <v>924.54399999999998</v>
      </c>
      <c r="Y87" s="144">
        <v>1442.07006</v>
      </c>
      <c r="Z87" s="148">
        <v>0.11612061172780525</v>
      </c>
      <c r="AA87" s="149">
        <v>1.6546048163611299E-2</v>
      </c>
      <c r="AB87" s="150">
        <v>1.1407559405483339E-2</v>
      </c>
      <c r="AC87" s="142">
        <v>2112.4899999999998</v>
      </c>
      <c r="AD87" s="143">
        <v>1802.9090000000001</v>
      </c>
      <c r="AE87" s="143">
        <v>2167.9029999999998</v>
      </c>
      <c r="AF87" s="143">
        <v>55.413000000000011</v>
      </c>
      <c r="AG87" s="144">
        <v>364.99399999999969</v>
      </c>
      <c r="AH87" s="142">
        <v>0</v>
      </c>
      <c r="AI87" s="143">
        <v>2.4369999999999998</v>
      </c>
      <c r="AJ87" s="143">
        <v>0.19800000000000001</v>
      </c>
      <c r="AK87" s="143">
        <v>0.19800000000000001</v>
      </c>
      <c r="AL87" s="144">
        <v>-2.2389999999999999</v>
      </c>
      <c r="AM87" s="148">
        <v>0.17338524566301547</v>
      </c>
      <c r="AN87" s="149">
        <v>-9.1882461286454387E-3</v>
      </c>
      <c r="AO87" s="150">
        <v>-2.1392397358850207E-2</v>
      </c>
      <c r="AP87" s="148">
        <v>1.5835707889733566E-5</v>
      </c>
      <c r="AQ87" s="149">
        <v>1.5835707889733566E-5</v>
      </c>
      <c r="AR87" s="150">
        <v>-2.4744608616880551E-4</v>
      </c>
      <c r="AS87" s="149">
        <v>1.5943664430634833E-5</v>
      </c>
      <c r="AT87" s="149">
        <v>1.5943664430634833E-5</v>
      </c>
      <c r="AU87" s="149">
        <v>-2.6006884390806888E-4</v>
      </c>
      <c r="AV87" s="142">
        <v>7993</v>
      </c>
      <c r="AW87" s="143">
        <v>6201</v>
      </c>
      <c r="AX87" s="144">
        <v>8119</v>
      </c>
      <c r="AY87" s="151">
        <v>66</v>
      </c>
      <c r="AZ87" s="152">
        <v>120</v>
      </c>
      <c r="BA87" s="153">
        <v>60</v>
      </c>
      <c r="BB87" s="151">
        <v>119</v>
      </c>
      <c r="BC87" s="152">
        <v>48</v>
      </c>
      <c r="BD87" s="153">
        <v>116</v>
      </c>
      <c r="BE87" s="134">
        <v>11.276388888888889</v>
      </c>
      <c r="BF87" s="134">
        <v>1.1842171717171706</v>
      </c>
      <c r="BG87" s="134">
        <v>5.5347222222222223</v>
      </c>
      <c r="BH87" s="135">
        <v>5.8326149425287355</v>
      </c>
      <c r="BI87" s="134">
        <v>0.23527600695450612</v>
      </c>
      <c r="BJ87" s="136">
        <v>-8.5215517241379306</v>
      </c>
      <c r="BK87" s="143">
        <v>150</v>
      </c>
      <c r="BL87" s="143">
        <v>150</v>
      </c>
      <c r="BM87" s="143">
        <v>150</v>
      </c>
      <c r="BN87" s="142">
        <v>35134</v>
      </c>
      <c r="BO87" s="143">
        <v>25659</v>
      </c>
      <c r="BP87" s="144">
        <v>33189</v>
      </c>
      <c r="BQ87" s="157">
        <v>374.18198800807494</v>
      </c>
      <c r="BR87" s="157">
        <v>46.650907003919428</v>
      </c>
      <c r="BS87" s="157">
        <v>30.080113422159684</v>
      </c>
      <c r="BT87" s="158">
        <v>1529.5881266165784</v>
      </c>
      <c r="BU87" s="157">
        <v>89.893769053710912</v>
      </c>
      <c r="BV87" s="159">
        <v>105.73552219793623</v>
      </c>
      <c r="BW87" s="154">
        <v>4.0878186968838524</v>
      </c>
      <c r="BX87" s="154">
        <v>-0.30777744974444765</v>
      </c>
      <c r="BY87" s="154">
        <v>-5.0062290053737968E-2</v>
      </c>
      <c r="BZ87" s="128">
        <v>0.60785714285714287</v>
      </c>
      <c r="CA87" s="129">
        <v>-3.385975212002601E-2</v>
      </c>
      <c r="CB87" s="140">
        <v>-1.8736263736263692E-2</v>
      </c>
    </row>
    <row r="88" spans="1:80" x14ac:dyDescent="0.25">
      <c r="A88" s="121" t="s">
        <v>117</v>
      </c>
      <c r="B88" s="142">
        <v>20275.400000000001</v>
      </c>
      <c r="C88" s="143">
        <v>15046.43441</v>
      </c>
      <c r="D88" s="144">
        <v>20402.598999999998</v>
      </c>
      <c r="E88" s="142">
        <v>20247.496999999999</v>
      </c>
      <c r="F88" s="143">
        <v>15014.75</v>
      </c>
      <c r="G88" s="144">
        <v>20370.228999999999</v>
      </c>
      <c r="H88" s="145">
        <v>1.0015890837555139</v>
      </c>
      <c r="I88" s="146">
        <v>2.1098749008396922E-4</v>
      </c>
      <c r="J88" s="147">
        <v>-5.2113519585050838E-4</v>
      </c>
      <c r="K88" s="142">
        <v>3157.4679999999998</v>
      </c>
      <c r="L88" s="143">
        <v>2371.8919999999998</v>
      </c>
      <c r="M88" s="143">
        <v>3359.6210000000001</v>
      </c>
      <c r="N88" s="148">
        <v>0.16492799369118533</v>
      </c>
      <c r="O88" s="149">
        <v>8.984372610515462E-3</v>
      </c>
      <c r="P88" s="150">
        <v>6.9571983066467891E-3</v>
      </c>
      <c r="Q88" s="142">
        <v>1310.7849999999999</v>
      </c>
      <c r="R88" s="143">
        <v>138.71299999999999</v>
      </c>
      <c r="S88" s="144">
        <v>278.14699999999999</v>
      </c>
      <c r="T88" s="148">
        <v>1.3654583853721036E-2</v>
      </c>
      <c r="U88" s="149">
        <v>-5.108354155506406E-2</v>
      </c>
      <c r="V88" s="150">
        <v>4.4161349950986827E-3</v>
      </c>
      <c r="W88" s="142">
        <v>15779.244000000001</v>
      </c>
      <c r="X88" s="143">
        <v>11631.531000000001</v>
      </c>
      <c r="Y88" s="144">
        <v>15540.534</v>
      </c>
      <c r="Z88" s="148">
        <v>0.76290423637358229</v>
      </c>
      <c r="AA88" s="149">
        <v>-1.6414017136962777E-2</v>
      </c>
      <c r="AB88" s="150">
        <v>-1.1769401216121245E-2</v>
      </c>
      <c r="AC88" s="142">
        <v>689.11186999999995</v>
      </c>
      <c r="AD88" s="143">
        <v>877.43034999999998</v>
      </c>
      <c r="AE88" s="143">
        <v>1008.128</v>
      </c>
      <c r="AF88" s="143">
        <v>319.01613000000009</v>
      </c>
      <c r="AG88" s="144">
        <v>130.69765000000007</v>
      </c>
      <c r="AH88" s="142">
        <v>0</v>
      </c>
      <c r="AI88" s="143">
        <v>0</v>
      </c>
      <c r="AJ88" s="143">
        <v>0</v>
      </c>
      <c r="AK88" s="143">
        <v>0</v>
      </c>
      <c r="AL88" s="144">
        <v>0</v>
      </c>
      <c r="AM88" s="148">
        <v>4.9411744062606934E-2</v>
      </c>
      <c r="AN88" s="149">
        <v>1.5424159600648114E-2</v>
      </c>
      <c r="AO88" s="150">
        <v>-8.9030916048287792E-3</v>
      </c>
      <c r="AP88" s="148">
        <v>0</v>
      </c>
      <c r="AQ88" s="149">
        <v>0</v>
      </c>
      <c r="AR88" s="150">
        <v>0</v>
      </c>
      <c r="AS88" s="149">
        <v>0</v>
      </c>
      <c r="AT88" s="149">
        <v>0</v>
      </c>
      <c r="AU88" s="149">
        <v>0</v>
      </c>
      <c r="AV88" s="142">
        <v>6569</v>
      </c>
      <c r="AW88" s="143">
        <v>4502</v>
      </c>
      <c r="AX88" s="144">
        <v>6119</v>
      </c>
      <c r="AY88" s="151">
        <v>27</v>
      </c>
      <c r="AZ88" s="152">
        <v>26.75</v>
      </c>
      <c r="BA88" s="153">
        <v>26.75</v>
      </c>
      <c r="BB88" s="151">
        <v>42</v>
      </c>
      <c r="BC88" s="152">
        <v>43</v>
      </c>
      <c r="BD88" s="153">
        <v>43</v>
      </c>
      <c r="BE88" s="134">
        <v>19.062305295950157</v>
      </c>
      <c r="BF88" s="134">
        <v>-1.2123860620745361</v>
      </c>
      <c r="BG88" s="134">
        <v>0.36240913811007403</v>
      </c>
      <c r="BH88" s="135">
        <v>11.858527131782944</v>
      </c>
      <c r="BI88" s="134">
        <v>-1.175203026947214</v>
      </c>
      <c r="BJ88" s="136">
        <v>0.22545219638242742</v>
      </c>
      <c r="BK88" s="143">
        <v>48</v>
      </c>
      <c r="BL88" s="143">
        <v>48</v>
      </c>
      <c r="BM88" s="143">
        <v>48</v>
      </c>
      <c r="BN88" s="142">
        <v>9215</v>
      </c>
      <c r="BO88" s="143">
        <v>6226</v>
      </c>
      <c r="BP88" s="144">
        <v>8451</v>
      </c>
      <c r="BQ88" s="157">
        <v>2410.3927345876227</v>
      </c>
      <c r="BR88" s="157">
        <v>213.16028749049838</v>
      </c>
      <c r="BS88" s="157">
        <v>-1.227888605438693</v>
      </c>
      <c r="BT88" s="158">
        <v>3329.0127471809119</v>
      </c>
      <c r="BU88" s="157">
        <v>246.73279589456706</v>
      </c>
      <c r="BV88" s="159">
        <v>-6.1160844494747835</v>
      </c>
      <c r="BW88" s="154">
        <v>1.3811080241869587</v>
      </c>
      <c r="BX88" s="154">
        <v>-2.1693010978210969E-2</v>
      </c>
      <c r="BY88" s="154">
        <v>-1.8328909618641198E-3</v>
      </c>
      <c r="BZ88" s="128">
        <v>0.48368818681318682</v>
      </c>
      <c r="CA88" s="129">
        <v>-4.2282132821516383E-2</v>
      </c>
      <c r="CB88" s="140">
        <v>8.5660866910866607E-3</v>
      </c>
    </row>
    <row r="89" spans="1:80" x14ac:dyDescent="0.25">
      <c r="A89" s="121" t="s">
        <v>118</v>
      </c>
      <c r="B89" s="142">
        <v>12576.464</v>
      </c>
      <c r="C89" s="143">
        <v>10228.916999999999</v>
      </c>
      <c r="D89" s="144">
        <v>13954.093000000001</v>
      </c>
      <c r="E89" s="142">
        <v>12541.325999999999</v>
      </c>
      <c r="F89" s="143">
        <v>9290.3130000000001</v>
      </c>
      <c r="G89" s="144">
        <v>13703.739</v>
      </c>
      <c r="H89" s="145">
        <v>1.0182690286205831</v>
      </c>
      <c r="I89" s="146">
        <v>1.5467251519820424E-2</v>
      </c>
      <c r="J89" s="147">
        <v>-8.2761367233679106E-2</v>
      </c>
      <c r="K89" s="142">
        <v>9255.3340000000007</v>
      </c>
      <c r="L89" s="143">
        <v>6585.1049999999996</v>
      </c>
      <c r="M89" s="143">
        <v>9699.1830000000009</v>
      </c>
      <c r="N89" s="148">
        <v>0.70777639591647223</v>
      </c>
      <c r="O89" s="149">
        <v>-3.0210480431371756E-2</v>
      </c>
      <c r="P89" s="150">
        <v>-1.0377204647519234E-3</v>
      </c>
      <c r="Q89" s="142">
        <v>1753.4</v>
      </c>
      <c r="R89" s="143">
        <v>330.78800000000001</v>
      </c>
      <c r="S89" s="144">
        <v>642.73900000000003</v>
      </c>
      <c r="T89" s="148">
        <v>4.6902454870163542E-2</v>
      </c>
      <c r="U89" s="149">
        <v>-9.2907322820010546E-2</v>
      </c>
      <c r="V89" s="150">
        <v>1.1296765374018469E-2</v>
      </c>
      <c r="W89" s="142">
        <v>1532.5920000000001</v>
      </c>
      <c r="X89" s="143">
        <v>1134.818</v>
      </c>
      <c r="Y89" s="144">
        <v>1720.4650000000001</v>
      </c>
      <c r="Z89" s="148">
        <v>0.12554712257727618</v>
      </c>
      <c r="AA89" s="149">
        <v>3.3437766152941556E-3</v>
      </c>
      <c r="AB89" s="150">
        <v>3.3964479982819124E-3</v>
      </c>
      <c r="AC89" s="142">
        <v>2492.3789999999999</v>
      </c>
      <c r="AD89" s="143">
        <v>2327.9009999999998</v>
      </c>
      <c r="AE89" s="143">
        <v>2883.0529999999999</v>
      </c>
      <c r="AF89" s="143">
        <v>390.67399999999998</v>
      </c>
      <c r="AG89" s="144">
        <v>555.15200000000004</v>
      </c>
      <c r="AH89" s="142">
        <v>0</v>
      </c>
      <c r="AI89" s="143">
        <v>0</v>
      </c>
      <c r="AJ89" s="143">
        <v>0</v>
      </c>
      <c r="AK89" s="143">
        <v>0</v>
      </c>
      <c r="AL89" s="144">
        <v>0</v>
      </c>
      <c r="AM89" s="148">
        <v>0.2066098455843744</v>
      </c>
      <c r="AN89" s="149">
        <v>8.4318044433986938E-3</v>
      </c>
      <c r="AO89" s="150">
        <v>-2.097055222313543E-2</v>
      </c>
      <c r="AP89" s="148">
        <v>0</v>
      </c>
      <c r="AQ89" s="149">
        <v>0</v>
      </c>
      <c r="AR89" s="150">
        <v>0</v>
      </c>
      <c r="AS89" s="149">
        <v>0</v>
      </c>
      <c r="AT89" s="149">
        <v>0</v>
      </c>
      <c r="AU89" s="149">
        <v>0</v>
      </c>
      <c r="AV89" s="142">
        <v>9260</v>
      </c>
      <c r="AW89" s="143">
        <v>6933</v>
      </c>
      <c r="AX89" s="144">
        <v>9066</v>
      </c>
      <c r="AY89" s="151">
        <v>60</v>
      </c>
      <c r="AZ89" s="152">
        <v>62</v>
      </c>
      <c r="BA89" s="153">
        <v>62</v>
      </c>
      <c r="BB89" s="151">
        <v>98</v>
      </c>
      <c r="BC89" s="152">
        <v>99</v>
      </c>
      <c r="BD89" s="153">
        <v>100</v>
      </c>
      <c r="BE89" s="134">
        <v>12.185483870967742</v>
      </c>
      <c r="BF89" s="134">
        <v>-0.6756272401433705</v>
      </c>
      <c r="BG89" s="134">
        <v>-0.23924731182795789</v>
      </c>
      <c r="BH89" s="135">
        <v>7.5549999999999997</v>
      </c>
      <c r="BI89" s="134">
        <v>-0.31914965986394606</v>
      </c>
      <c r="BJ89" s="136">
        <v>-0.22614478114478143</v>
      </c>
      <c r="BK89" s="143">
        <v>174</v>
      </c>
      <c r="BL89" s="143">
        <v>174</v>
      </c>
      <c r="BM89" s="143">
        <v>174</v>
      </c>
      <c r="BN89" s="142">
        <v>39310</v>
      </c>
      <c r="BO89" s="143">
        <v>28879</v>
      </c>
      <c r="BP89" s="144">
        <v>38082</v>
      </c>
      <c r="BQ89" s="157">
        <v>359.84819599810936</v>
      </c>
      <c r="BR89" s="157">
        <v>40.811665853108082</v>
      </c>
      <c r="BS89" s="157">
        <v>38.150318647785582</v>
      </c>
      <c r="BT89" s="158">
        <v>1511.5529450694903</v>
      </c>
      <c r="BU89" s="157">
        <v>157.19808545825913</v>
      </c>
      <c r="BV89" s="159">
        <v>171.53953096304281</v>
      </c>
      <c r="BW89" s="154">
        <v>4.200529450694904</v>
      </c>
      <c r="BX89" s="154">
        <v>-4.4610938073994078E-2</v>
      </c>
      <c r="BY89" s="154">
        <v>3.5088804509991078E-2</v>
      </c>
      <c r="BZ89" s="128">
        <v>0.60126942023493746</v>
      </c>
      <c r="CA89" s="129">
        <v>-1.7688224230501093E-2</v>
      </c>
      <c r="CB89" s="140">
        <v>-6.6839290977223076E-3</v>
      </c>
    </row>
    <row r="90" spans="1:80" x14ac:dyDescent="0.25">
      <c r="A90" s="121" t="s">
        <v>119</v>
      </c>
      <c r="B90" s="142">
        <v>2009.4715200000001</v>
      </c>
      <c r="C90" s="143">
        <v>1339.9860000000001</v>
      </c>
      <c r="D90" s="144">
        <v>1869.404</v>
      </c>
      <c r="E90" s="142">
        <v>1953.81555</v>
      </c>
      <c r="F90" s="143">
        <v>1193.2049999999999</v>
      </c>
      <c r="G90" s="144">
        <v>1721.9749999999999</v>
      </c>
      <c r="H90" s="145">
        <v>1.0856162255549588</v>
      </c>
      <c r="I90" s="146">
        <v>5.7130440394737247E-2</v>
      </c>
      <c r="J90" s="147">
        <v>-3.7397841600308013E-2</v>
      </c>
      <c r="K90" s="142">
        <v>1280.7596299999998</v>
      </c>
      <c r="L90" s="143">
        <v>787.96299999999997</v>
      </c>
      <c r="M90" s="143">
        <v>1174.8309999999999</v>
      </c>
      <c r="N90" s="148">
        <v>0.68225787250105252</v>
      </c>
      <c r="O90" s="149">
        <v>2.6740707638688854E-2</v>
      </c>
      <c r="P90" s="150">
        <v>2.1882664552711706E-2</v>
      </c>
      <c r="Q90" s="142">
        <v>347.30899999999997</v>
      </c>
      <c r="R90" s="143">
        <v>49.263000000000005</v>
      </c>
      <c r="S90" s="144">
        <v>69.371000000000009</v>
      </c>
      <c r="T90" s="148">
        <v>4.0285718433775181E-2</v>
      </c>
      <c r="U90" s="149">
        <v>-0.13747364068280057</v>
      </c>
      <c r="V90" s="150">
        <v>-1.0005651470009688E-3</v>
      </c>
      <c r="W90" s="142">
        <v>325.74691999999999</v>
      </c>
      <c r="X90" s="143">
        <v>118.298</v>
      </c>
      <c r="Y90" s="144">
        <v>173.077</v>
      </c>
      <c r="Z90" s="148">
        <v>0.10051075073679933</v>
      </c>
      <c r="AA90" s="149">
        <v>-6.6212725284261087E-2</v>
      </c>
      <c r="AB90" s="150">
        <v>1.3676864687146156E-3</v>
      </c>
      <c r="AC90" s="142">
        <v>364.25506999999999</v>
      </c>
      <c r="AD90" s="143">
        <v>285.12099999999998</v>
      </c>
      <c r="AE90" s="143">
        <v>336.012</v>
      </c>
      <c r="AF90" s="143">
        <v>-28.243069999999989</v>
      </c>
      <c r="AG90" s="144">
        <v>50.89100000000002</v>
      </c>
      <c r="AH90" s="142">
        <v>77.940989999999999</v>
      </c>
      <c r="AI90" s="143">
        <v>0.26</v>
      </c>
      <c r="AJ90" s="143">
        <v>32.902000000000001</v>
      </c>
      <c r="AK90" s="143">
        <v>-45.038989999999998</v>
      </c>
      <c r="AL90" s="144">
        <v>32.642000000000003</v>
      </c>
      <c r="AM90" s="148">
        <v>0.17974284852284472</v>
      </c>
      <c r="AN90" s="149">
        <v>-1.5262395804790663E-3</v>
      </c>
      <c r="AO90" s="150">
        <v>-3.3036240213903251E-2</v>
      </c>
      <c r="AP90" s="148">
        <v>1.7600261901654219E-2</v>
      </c>
      <c r="AQ90" s="149">
        <v>-2.118654807513012E-2</v>
      </c>
      <c r="AR90" s="150">
        <v>1.7406230023709227E-2</v>
      </c>
      <c r="AS90" s="149">
        <v>1.9107129894452592E-2</v>
      </c>
      <c r="AT90" s="149">
        <v>-2.0784552818380767E-2</v>
      </c>
      <c r="AU90" s="149">
        <v>1.888922936604381E-2</v>
      </c>
      <c r="AV90" s="142">
        <v>994</v>
      </c>
      <c r="AW90" s="143">
        <v>867</v>
      </c>
      <c r="AX90" s="144">
        <v>1153</v>
      </c>
      <c r="AY90" s="151">
        <v>12</v>
      </c>
      <c r="AZ90" s="152">
        <v>10</v>
      </c>
      <c r="BA90" s="153">
        <v>10</v>
      </c>
      <c r="BB90" s="151">
        <v>16</v>
      </c>
      <c r="BC90" s="152">
        <v>14</v>
      </c>
      <c r="BD90" s="153">
        <v>14</v>
      </c>
      <c r="BE90" s="134">
        <v>9.6083333333333325</v>
      </c>
      <c r="BF90" s="134">
        <v>2.7055555555555548</v>
      </c>
      <c r="BG90" s="134">
        <v>-2.5000000000000355E-2</v>
      </c>
      <c r="BH90" s="135">
        <v>6.8630952380952381</v>
      </c>
      <c r="BI90" s="134">
        <v>1.6860119047619051</v>
      </c>
      <c r="BJ90" s="136">
        <v>-1.7857142857143238E-2</v>
      </c>
      <c r="BK90" s="143">
        <v>50</v>
      </c>
      <c r="BL90" s="143">
        <v>47</v>
      </c>
      <c r="BM90" s="143">
        <v>50</v>
      </c>
      <c r="BN90" s="142">
        <v>7724</v>
      </c>
      <c r="BO90" s="143">
        <v>5684</v>
      </c>
      <c r="BP90" s="144">
        <v>7541</v>
      </c>
      <c r="BQ90" s="157">
        <v>228.34836228616894</v>
      </c>
      <c r="BR90" s="157">
        <v>-24.605489345110215</v>
      </c>
      <c r="BS90" s="157">
        <v>18.424892898413844</v>
      </c>
      <c r="BT90" s="158">
        <v>1493.4735472679965</v>
      </c>
      <c r="BU90" s="157">
        <v>-472.13565796339185</v>
      </c>
      <c r="BV90" s="159">
        <v>117.22787252751209</v>
      </c>
      <c r="BW90" s="154">
        <v>6.5403295750216826</v>
      </c>
      <c r="BX90" s="154">
        <v>-1.2302941674330459</v>
      </c>
      <c r="BY90" s="154">
        <v>-1.5610448046368575E-2</v>
      </c>
      <c r="BZ90" s="128">
        <v>0.41434065934065933</v>
      </c>
      <c r="CA90" s="129">
        <v>-8.8922173716693975E-3</v>
      </c>
      <c r="CB90" s="140">
        <v>-2.8648975138336863E-2</v>
      </c>
    </row>
    <row r="91" spans="1:80" x14ac:dyDescent="0.25">
      <c r="A91" s="121" t="s">
        <v>120</v>
      </c>
      <c r="B91" s="142">
        <v>2923.3373199999996</v>
      </c>
      <c r="C91" s="143">
        <v>1924.8706700000002</v>
      </c>
      <c r="D91" s="144">
        <v>2559.0902500000002</v>
      </c>
      <c r="E91" s="142">
        <v>2847.1682599999999</v>
      </c>
      <c r="F91" s="143">
        <v>1644.3273299999998</v>
      </c>
      <c r="G91" s="144">
        <v>2264.1372099999999</v>
      </c>
      <c r="H91" s="145">
        <v>1.1302717161739506</v>
      </c>
      <c r="I91" s="146">
        <v>0.1035191490460774</v>
      </c>
      <c r="J91" s="147">
        <v>-4.0341114301840619E-2</v>
      </c>
      <c r="K91" s="142">
        <v>2003.777</v>
      </c>
      <c r="L91" s="143">
        <v>1105.3183899999999</v>
      </c>
      <c r="M91" s="143">
        <v>1603.82818</v>
      </c>
      <c r="N91" s="148">
        <v>0.70836174279384778</v>
      </c>
      <c r="O91" s="149">
        <v>4.5828238760033946E-3</v>
      </c>
      <c r="P91" s="150">
        <v>3.6160794823226872E-2</v>
      </c>
      <c r="Q91" s="142">
        <v>496.72390999999993</v>
      </c>
      <c r="R91" s="143">
        <v>209.06108</v>
      </c>
      <c r="S91" s="144">
        <v>172.10693000000001</v>
      </c>
      <c r="T91" s="148">
        <v>7.6014355154739061E-2</v>
      </c>
      <c r="U91" s="149">
        <v>-9.8448080725323739E-2</v>
      </c>
      <c r="V91" s="150">
        <v>-5.1126437426991023E-2</v>
      </c>
      <c r="W91" s="142">
        <v>346.66735000000006</v>
      </c>
      <c r="X91" s="143">
        <v>151.82083999999998</v>
      </c>
      <c r="Y91" s="144">
        <v>183.65082000000001</v>
      </c>
      <c r="Z91" s="148">
        <v>8.1112937497281809E-2</v>
      </c>
      <c r="AA91" s="149">
        <v>-4.0645707704811046E-2</v>
      </c>
      <c r="AB91" s="150">
        <v>-1.1217121871128735E-2</v>
      </c>
      <c r="AC91" s="142">
        <v>321.84957999999995</v>
      </c>
      <c r="AD91" s="143">
        <v>289.55165999999997</v>
      </c>
      <c r="AE91" s="143">
        <v>289.55439000000001</v>
      </c>
      <c r="AF91" s="143">
        <v>-32.295189999999934</v>
      </c>
      <c r="AG91" s="144">
        <v>2.7300000000423097E-3</v>
      </c>
      <c r="AH91" s="142">
        <v>0</v>
      </c>
      <c r="AI91" s="143">
        <v>0</v>
      </c>
      <c r="AJ91" s="143">
        <v>0</v>
      </c>
      <c r="AK91" s="143">
        <v>0</v>
      </c>
      <c r="AL91" s="144">
        <v>0</v>
      </c>
      <c r="AM91" s="148">
        <v>0.11314739290652215</v>
      </c>
      <c r="AN91" s="149">
        <v>3.0507653986162203E-3</v>
      </c>
      <c r="AO91" s="150">
        <v>-3.7279160166781178E-2</v>
      </c>
      <c r="AP91" s="148">
        <v>0</v>
      </c>
      <c r="AQ91" s="149">
        <v>0</v>
      </c>
      <c r="AR91" s="150">
        <v>0</v>
      </c>
      <c r="AS91" s="149">
        <v>0</v>
      </c>
      <c r="AT91" s="149">
        <v>0</v>
      </c>
      <c r="AU91" s="149">
        <v>0</v>
      </c>
      <c r="AV91" s="142">
        <v>1659</v>
      </c>
      <c r="AW91" s="143">
        <v>1370</v>
      </c>
      <c r="AX91" s="144">
        <v>1869</v>
      </c>
      <c r="AY91" s="151">
        <v>11</v>
      </c>
      <c r="AZ91" s="152">
        <v>11</v>
      </c>
      <c r="BA91" s="153">
        <v>11</v>
      </c>
      <c r="BB91" s="151">
        <v>14</v>
      </c>
      <c r="BC91" s="152">
        <v>15</v>
      </c>
      <c r="BD91" s="153">
        <v>15</v>
      </c>
      <c r="BE91" s="134">
        <v>14.159090909090908</v>
      </c>
      <c r="BF91" s="134">
        <v>1.5909090909090899</v>
      </c>
      <c r="BG91" s="134">
        <v>0.32070707070706916</v>
      </c>
      <c r="BH91" s="135">
        <v>10.383333333333333</v>
      </c>
      <c r="BI91" s="134">
        <v>0.50833333333333286</v>
      </c>
      <c r="BJ91" s="136">
        <v>0.23518518518518583</v>
      </c>
      <c r="BK91" s="143">
        <v>49</v>
      </c>
      <c r="BL91" s="143">
        <v>49</v>
      </c>
      <c r="BM91" s="143">
        <v>49</v>
      </c>
      <c r="BN91" s="142">
        <v>11209</v>
      </c>
      <c r="BO91" s="143">
        <v>8390</v>
      </c>
      <c r="BP91" s="144">
        <v>11486</v>
      </c>
      <c r="BQ91" s="157">
        <v>197.1214704858088</v>
      </c>
      <c r="BR91" s="157">
        <v>-56.885868259841999</v>
      </c>
      <c r="BS91" s="157">
        <v>1.1348995680495761</v>
      </c>
      <c r="BT91" s="158">
        <v>1211.4163777421081</v>
      </c>
      <c r="BU91" s="157">
        <v>-504.77907735132158</v>
      </c>
      <c r="BV91" s="159">
        <v>11.177450734808872</v>
      </c>
      <c r="BW91" s="154">
        <v>6.1455323702514715</v>
      </c>
      <c r="BX91" s="154">
        <v>-0.61094743686124708</v>
      </c>
      <c r="BY91" s="154">
        <v>2.1444779010595383E-2</v>
      </c>
      <c r="BZ91" s="128">
        <v>0.64397847050908275</v>
      </c>
      <c r="CA91" s="129">
        <v>1.7252163547942123E-2</v>
      </c>
      <c r="CB91" s="140">
        <v>1.6782537190700442E-2</v>
      </c>
    </row>
    <row r="92" spans="1:80" x14ac:dyDescent="0.25">
      <c r="A92" s="121" t="s">
        <v>121</v>
      </c>
      <c r="B92" s="142">
        <v>10526.431849999999</v>
      </c>
      <c r="C92" s="143">
        <v>9079.6375700000008</v>
      </c>
      <c r="D92" s="144">
        <v>12209.32422</v>
      </c>
      <c r="E92" s="142">
        <v>10415.788359999999</v>
      </c>
      <c r="F92" s="143">
        <v>9131.5818500000023</v>
      </c>
      <c r="G92" s="144">
        <v>12206.214099999999</v>
      </c>
      <c r="H92" s="145">
        <v>1.0002547980868204</v>
      </c>
      <c r="I92" s="146">
        <v>-1.0367872629580388E-2</v>
      </c>
      <c r="J92" s="147">
        <v>5.9432188723167467E-3</v>
      </c>
      <c r="K92" s="142">
        <v>1964.7183300000002</v>
      </c>
      <c r="L92" s="143">
        <v>1618.25189</v>
      </c>
      <c r="M92" s="143">
        <v>2234.9929300000003</v>
      </c>
      <c r="N92" s="148">
        <v>0.18310287790216628</v>
      </c>
      <c r="O92" s="149">
        <v>-5.5259864807886416E-3</v>
      </c>
      <c r="P92" s="150">
        <v>5.8880298525920971E-3</v>
      </c>
      <c r="Q92" s="142">
        <v>669.07803000000001</v>
      </c>
      <c r="R92" s="143">
        <v>89.450310000000002</v>
      </c>
      <c r="S92" s="144">
        <v>162.16463999999999</v>
      </c>
      <c r="T92" s="148">
        <v>1.3285416646919212E-2</v>
      </c>
      <c r="U92" s="149">
        <v>-5.0951490524647015E-2</v>
      </c>
      <c r="V92" s="150">
        <v>3.4897085790996183E-3</v>
      </c>
      <c r="W92" s="142">
        <v>7781.9920000000002</v>
      </c>
      <c r="X92" s="143">
        <v>7085.4523899999995</v>
      </c>
      <c r="Y92" s="144">
        <v>9299.9549100000004</v>
      </c>
      <c r="Z92" s="148">
        <v>0.76190330874173351</v>
      </c>
      <c r="AA92" s="149">
        <v>1.4769080296254455E-2</v>
      </c>
      <c r="AB92" s="150">
        <v>-1.4024948419975813E-2</v>
      </c>
      <c r="AC92" s="142">
        <v>3727.4482799999992</v>
      </c>
      <c r="AD92" s="143">
        <v>4168.9612900000002</v>
      </c>
      <c r="AE92" s="143">
        <v>4097.6636600000002</v>
      </c>
      <c r="AF92" s="143">
        <v>370.21538000000101</v>
      </c>
      <c r="AG92" s="144">
        <v>-71.297630000000026</v>
      </c>
      <c r="AH92" s="142">
        <v>2095.5818199999999</v>
      </c>
      <c r="AI92" s="143">
        <v>1517.8084799999999</v>
      </c>
      <c r="AJ92" s="143">
        <v>2115.7983300000001</v>
      </c>
      <c r="AK92" s="143">
        <v>20.216510000000198</v>
      </c>
      <c r="AL92" s="144">
        <v>597.98985000000016</v>
      </c>
      <c r="AM92" s="148">
        <v>0.33561756458950026</v>
      </c>
      <c r="AN92" s="149">
        <v>-1.8486117751824127E-2</v>
      </c>
      <c r="AO92" s="150">
        <v>-0.12353746862180881</v>
      </c>
      <c r="AP92" s="148">
        <v>0.17329364769707131</v>
      </c>
      <c r="AQ92" s="149">
        <v>-2.5784430217811127E-2</v>
      </c>
      <c r="AR92" s="150">
        <v>6.1274509961164458E-3</v>
      </c>
      <c r="AS92" s="149">
        <v>0.17333780258696266</v>
      </c>
      <c r="AT92" s="149">
        <v>-2.785501619646355E-2</v>
      </c>
      <c r="AU92" s="149">
        <v>7.1225175539538776E-3</v>
      </c>
      <c r="AV92" s="142">
        <v>1968</v>
      </c>
      <c r="AW92" s="143">
        <v>1841</v>
      </c>
      <c r="AX92" s="144">
        <v>2471</v>
      </c>
      <c r="AY92" s="151">
        <v>16</v>
      </c>
      <c r="AZ92" s="152">
        <v>15</v>
      </c>
      <c r="BA92" s="153">
        <v>15</v>
      </c>
      <c r="BB92" s="151">
        <v>40</v>
      </c>
      <c r="BC92" s="152">
        <v>38</v>
      </c>
      <c r="BD92" s="153">
        <v>38</v>
      </c>
      <c r="BE92" s="134">
        <v>13.727777777777776</v>
      </c>
      <c r="BF92" s="134">
        <v>3.4777777777777761</v>
      </c>
      <c r="BG92" s="134">
        <v>9.0740740740738346E-2</v>
      </c>
      <c r="BH92" s="135">
        <v>5.4188596491228074</v>
      </c>
      <c r="BI92" s="134">
        <v>1.3188596491228068</v>
      </c>
      <c r="BJ92" s="136">
        <v>3.5818713450292528E-2</v>
      </c>
      <c r="BK92" s="143">
        <v>57</v>
      </c>
      <c r="BL92" s="143">
        <v>57</v>
      </c>
      <c r="BM92" s="143">
        <v>57</v>
      </c>
      <c r="BN92" s="142">
        <v>8240</v>
      </c>
      <c r="BO92" s="143">
        <v>7173</v>
      </c>
      <c r="BP92" s="144">
        <v>9691</v>
      </c>
      <c r="BQ92" s="157">
        <v>1259.5412341347642</v>
      </c>
      <c r="BR92" s="157">
        <v>-4.5107513021289378</v>
      </c>
      <c r="BS92" s="157">
        <v>-13.507957277476407</v>
      </c>
      <c r="BT92" s="158">
        <v>4939.7871711857542</v>
      </c>
      <c r="BU92" s="157">
        <v>-352.78821499310743</v>
      </c>
      <c r="BV92" s="159">
        <v>-20.333333974485868</v>
      </c>
      <c r="BW92" s="154">
        <v>3.9218939700526101</v>
      </c>
      <c r="BX92" s="154">
        <v>-0.26509789986608867</v>
      </c>
      <c r="BY92" s="154">
        <v>2.5641933116162363E-2</v>
      </c>
      <c r="BZ92" s="128">
        <v>0.46708116444958553</v>
      </c>
      <c r="CA92" s="129">
        <v>7.1022524699525469E-2</v>
      </c>
      <c r="CB92" s="140">
        <v>6.1210719105456168E-3</v>
      </c>
    </row>
    <row r="93" spans="1:80" x14ac:dyDescent="0.25">
      <c r="A93" s="121" t="s">
        <v>122</v>
      </c>
      <c r="B93" s="142">
        <v>464.846</v>
      </c>
      <c r="C93" s="143">
        <v>391.94400000000002</v>
      </c>
      <c r="D93" s="144">
        <v>550.68700000000001</v>
      </c>
      <c r="E93" s="142">
        <v>425.74900000000002</v>
      </c>
      <c r="F93" s="143">
        <v>303.32799999999997</v>
      </c>
      <c r="G93" s="144">
        <v>426.99599999999998</v>
      </c>
      <c r="H93" s="145">
        <v>1.289677186671538</v>
      </c>
      <c r="I93" s="146">
        <v>0.19784608430840867</v>
      </c>
      <c r="J93" s="147">
        <v>-2.4686092985011232E-3</v>
      </c>
      <c r="K93" s="142">
        <v>346.50099999999998</v>
      </c>
      <c r="L93" s="143">
        <v>235.071</v>
      </c>
      <c r="M93" s="143">
        <v>331.27300000000002</v>
      </c>
      <c r="N93" s="148">
        <v>0.77582225594619159</v>
      </c>
      <c r="O93" s="149">
        <v>-3.8039902273792392E-2</v>
      </c>
      <c r="P93" s="150">
        <v>8.4928938853778835E-4</v>
      </c>
      <c r="Q93" s="142">
        <v>67.269000000000005</v>
      </c>
      <c r="R93" s="143">
        <v>6.8310000000000004</v>
      </c>
      <c r="S93" s="144">
        <v>8.9849999999999994</v>
      </c>
      <c r="T93" s="148">
        <v>2.1042351684793299E-2</v>
      </c>
      <c r="U93" s="149">
        <v>-0.136959193826764</v>
      </c>
      <c r="V93" s="150">
        <v>-1.4778244941285323E-3</v>
      </c>
      <c r="W93" s="142">
        <v>11.978999999999999</v>
      </c>
      <c r="X93" s="143">
        <v>8.4920000000000009</v>
      </c>
      <c r="Y93" s="144">
        <v>13.996</v>
      </c>
      <c r="Z93" s="148">
        <v>3.2777824616624048E-2</v>
      </c>
      <c r="AA93" s="149">
        <v>4.6415283481654052E-3</v>
      </c>
      <c r="AB93" s="150">
        <v>4.7817279819579381E-3</v>
      </c>
      <c r="AC93" s="142">
        <v>38.805999999999997</v>
      </c>
      <c r="AD93" s="143">
        <v>28.62</v>
      </c>
      <c r="AE93" s="143">
        <v>16.222999999999999</v>
      </c>
      <c r="AF93" s="143">
        <v>-22.582999999999998</v>
      </c>
      <c r="AG93" s="144">
        <v>-12.397000000000002</v>
      </c>
      <c r="AH93" s="142">
        <v>0</v>
      </c>
      <c r="AI93" s="143">
        <v>0</v>
      </c>
      <c r="AJ93" s="143">
        <v>0</v>
      </c>
      <c r="AK93" s="143">
        <v>0</v>
      </c>
      <c r="AL93" s="144">
        <v>0</v>
      </c>
      <c r="AM93" s="148">
        <v>2.9459565960336814E-2</v>
      </c>
      <c r="AN93" s="149">
        <v>-5.4021845087623144E-2</v>
      </c>
      <c r="AO93" s="150">
        <v>-4.3561069640667402E-2</v>
      </c>
      <c r="AP93" s="148">
        <v>0</v>
      </c>
      <c r="AQ93" s="149">
        <v>0</v>
      </c>
      <c r="AR93" s="150">
        <v>0</v>
      </c>
      <c r="AS93" s="149">
        <v>0</v>
      </c>
      <c r="AT93" s="149">
        <v>0</v>
      </c>
      <c r="AU93" s="149">
        <v>0</v>
      </c>
      <c r="AV93" s="142">
        <v>237</v>
      </c>
      <c r="AW93" s="143">
        <v>175</v>
      </c>
      <c r="AX93" s="144">
        <v>234</v>
      </c>
      <c r="AY93" s="151">
        <v>5</v>
      </c>
      <c r="AZ93" s="152">
        <v>4.5</v>
      </c>
      <c r="BA93" s="153">
        <v>4.5</v>
      </c>
      <c r="BB93" s="151">
        <v>7</v>
      </c>
      <c r="BC93" s="152">
        <v>7.5</v>
      </c>
      <c r="BD93" s="153">
        <v>7.5</v>
      </c>
      <c r="BE93" s="134">
        <v>4.333333333333333</v>
      </c>
      <c r="BF93" s="134">
        <v>0.3833333333333333</v>
      </c>
      <c r="BG93" s="134">
        <v>1.2345679012345734E-2</v>
      </c>
      <c r="BH93" s="135">
        <v>2.6</v>
      </c>
      <c r="BI93" s="134">
        <v>-0.22142857142857109</v>
      </c>
      <c r="BJ93" s="136">
        <v>7.4074074074075291E-3</v>
      </c>
      <c r="BK93" s="143">
        <v>10</v>
      </c>
      <c r="BL93" s="143">
        <v>10</v>
      </c>
      <c r="BM93" s="143">
        <v>10</v>
      </c>
      <c r="BN93" s="142">
        <v>1416</v>
      </c>
      <c r="BO93" s="143">
        <v>1056</v>
      </c>
      <c r="BP93" s="144">
        <v>1420</v>
      </c>
      <c r="BQ93" s="157">
        <v>300.70140845070421</v>
      </c>
      <c r="BR93" s="157">
        <v>3.12107105912105E-2</v>
      </c>
      <c r="BS93" s="157">
        <v>13.458984208279958</v>
      </c>
      <c r="BT93" s="158">
        <v>1824.7692307692307</v>
      </c>
      <c r="BU93" s="157">
        <v>28.359948068808762</v>
      </c>
      <c r="BV93" s="159">
        <v>91.466373626373525</v>
      </c>
      <c r="BW93" s="154">
        <v>6.0683760683760681</v>
      </c>
      <c r="BX93" s="154">
        <v>9.36925240722708E-2</v>
      </c>
      <c r="BY93" s="154">
        <v>3.4090354090353436E-2</v>
      </c>
      <c r="BZ93" s="128">
        <v>0.39010989010989011</v>
      </c>
      <c r="CA93" s="129">
        <v>2.1646846304380629E-3</v>
      </c>
      <c r="CB93" s="140">
        <v>3.2967032967033405E-3</v>
      </c>
    </row>
    <row r="94" spans="1:80" x14ac:dyDescent="0.25">
      <c r="A94" s="121" t="s">
        <v>123</v>
      </c>
      <c r="B94" s="142">
        <v>981.40499999999997</v>
      </c>
      <c r="C94" s="143">
        <v>829.63800000000003</v>
      </c>
      <c r="D94" s="144">
        <v>1200.261</v>
      </c>
      <c r="E94" s="142">
        <v>902.58699999999999</v>
      </c>
      <c r="F94" s="143">
        <v>709.71699999999998</v>
      </c>
      <c r="G94" s="144">
        <v>1011.38</v>
      </c>
      <c r="H94" s="145">
        <v>1.1867557199074532</v>
      </c>
      <c r="I94" s="146">
        <v>9.9431173908009374E-2</v>
      </c>
      <c r="J94" s="147">
        <v>1.7785552925402515E-2</v>
      </c>
      <c r="K94" s="142">
        <v>685.73099999999999</v>
      </c>
      <c r="L94" s="143">
        <v>518.76499999999999</v>
      </c>
      <c r="M94" s="143">
        <v>690.25800000000004</v>
      </c>
      <c r="N94" s="148">
        <v>0.68249124957978213</v>
      </c>
      <c r="O94" s="149">
        <v>-7.7248254756087986E-2</v>
      </c>
      <c r="P94" s="150">
        <v>-4.8455029007316686E-2</v>
      </c>
      <c r="Q94" s="142">
        <v>188.91699999999997</v>
      </c>
      <c r="R94" s="143">
        <v>37.86</v>
      </c>
      <c r="S94" s="144">
        <v>60.304000000000002</v>
      </c>
      <c r="T94" s="148">
        <v>5.9625462239712081E-2</v>
      </c>
      <c r="U94" s="149">
        <v>-0.14968067666988885</v>
      </c>
      <c r="V94" s="150">
        <v>6.2802556291898584E-3</v>
      </c>
      <c r="W94" s="142">
        <v>27.939</v>
      </c>
      <c r="X94" s="143">
        <v>22.559000000000001</v>
      </c>
      <c r="Y94" s="144">
        <v>34.067</v>
      </c>
      <c r="Z94" s="148">
        <v>3.3683679724732546E-2</v>
      </c>
      <c r="AA94" s="149">
        <v>2.7293229702036181E-3</v>
      </c>
      <c r="AB94" s="150">
        <v>1.8977706933862443E-3</v>
      </c>
      <c r="AC94" s="142">
        <v>140.76882000000001</v>
      </c>
      <c r="AD94" s="143">
        <v>127.873</v>
      </c>
      <c r="AE94" s="143">
        <v>95.468999999999994</v>
      </c>
      <c r="AF94" s="143">
        <v>-45.299820000000011</v>
      </c>
      <c r="AG94" s="144">
        <v>-32.404000000000011</v>
      </c>
      <c r="AH94" s="142">
        <v>0</v>
      </c>
      <c r="AI94" s="143">
        <v>0</v>
      </c>
      <c r="AJ94" s="143">
        <v>0</v>
      </c>
      <c r="AK94" s="143">
        <v>0</v>
      </c>
      <c r="AL94" s="144">
        <v>0</v>
      </c>
      <c r="AM94" s="148">
        <v>7.9540200006498585E-2</v>
      </c>
      <c r="AN94" s="149">
        <v>-6.389581264882721E-2</v>
      </c>
      <c r="AO94" s="150">
        <v>-7.4590878849580822E-2</v>
      </c>
      <c r="AP94" s="148">
        <v>0</v>
      </c>
      <c r="AQ94" s="149">
        <v>0</v>
      </c>
      <c r="AR94" s="150">
        <v>0</v>
      </c>
      <c r="AS94" s="149">
        <v>0</v>
      </c>
      <c r="AT94" s="149">
        <v>0</v>
      </c>
      <c r="AU94" s="149">
        <v>0</v>
      </c>
      <c r="AV94" s="142">
        <v>929</v>
      </c>
      <c r="AW94" s="143">
        <v>723</v>
      </c>
      <c r="AX94" s="144">
        <v>945</v>
      </c>
      <c r="AY94" s="151">
        <v>7</v>
      </c>
      <c r="AZ94" s="152">
        <v>7</v>
      </c>
      <c r="BA94" s="153">
        <v>6</v>
      </c>
      <c r="BB94" s="151">
        <v>13</v>
      </c>
      <c r="BC94" s="152">
        <v>13</v>
      </c>
      <c r="BD94" s="153">
        <v>13</v>
      </c>
      <c r="BE94" s="134">
        <v>13.125</v>
      </c>
      <c r="BF94" s="134">
        <v>2.0654761904761898</v>
      </c>
      <c r="BG94" s="134">
        <v>1.6488095238095237</v>
      </c>
      <c r="BH94" s="135">
        <v>6.0576923076923075</v>
      </c>
      <c r="BI94" s="134">
        <v>0.1025641025641022</v>
      </c>
      <c r="BJ94" s="136">
        <v>-0.12179487179487136</v>
      </c>
      <c r="BK94" s="143">
        <v>45</v>
      </c>
      <c r="BL94" s="143">
        <v>45</v>
      </c>
      <c r="BM94" s="143">
        <v>45</v>
      </c>
      <c r="BN94" s="142">
        <v>6969</v>
      </c>
      <c r="BO94" s="143">
        <v>5203</v>
      </c>
      <c r="BP94" s="144">
        <v>6911</v>
      </c>
      <c r="BQ94" s="157">
        <v>146.34351034582551</v>
      </c>
      <c r="BR94" s="157">
        <v>16.828945845897266</v>
      </c>
      <c r="BS94" s="157">
        <v>9.938167274520481</v>
      </c>
      <c r="BT94" s="158">
        <v>1070.2433862433863</v>
      </c>
      <c r="BU94" s="157">
        <v>98.675033175571457</v>
      </c>
      <c r="BV94" s="159">
        <v>88.615447100924371</v>
      </c>
      <c r="BW94" s="154">
        <v>7.3132275132275133</v>
      </c>
      <c r="BX94" s="154">
        <v>-0.18838712616968767</v>
      </c>
      <c r="BY94" s="154">
        <v>0.11682364047509264</v>
      </c>
      <c r="BZ94" s="128">
        <v>0.42191697191697192</v>
      </c>
      <c r="CA94" s="129">
        <v>-2.3752655259504651E-3</v>
      </c>
      <c r="CB94" s="140">
        <v>-1.6076516076515834E-3</v>
      </c>
    </row>
    <row r="95" spans="1:80" x14ac:dyDescent="0.25">
      <c r="A95" s="121" t="s">
        <v>124</v>
      </c>
      <c r="B95" s="142">
        <v>1379.7190000000001</v>
      </c>
      <c r="C95" s="143">
        <v>879.23</v>
      </c>
      <c r="D95" s="144">
        <v>1338.8579999999999</v>
      </c>
      <c r="E95" s="142">
        <v>1482.951</v>
      </c>
      <c r="F95" s="143">
        <v>935.35699999999997</v>
      </c>
      <c r="G95" s="144">
        <v>1394.2190000000001</v>
      </c>
      <c r="H95" s="145">
        <v>0.96029246481363395</v>
      </c>
      <c r="I95" s="146">
        <v>2.9905014385399942E-2</v>
      </c>
      <c r="J95" s="147">
        <v>2.02984304502839E-2</v>
      </c>
      <c r="K95" s="142">
        <v>875.28800000000001</v>
      </c>
      <c r="L95" s="143">
        <v>616.65499999999997</v>
      </c>
      <c r="M95" s="143">
        <v>814.44100000000003</v>
      </c>
      <c r="N95" s="148">
        <v>0.58415571728688243</v>
      </c>
      <c r="O95" s="149">
        <v>-6.0782149199133384E-3</v>
      </c>
      <c r="P95" s="150">
        <v>-7.5116624717293523E-2</v>
      </c>
      <c r="Q95" s="142">
        <v>588.76400000000001</v>
      </c>
      <c r="R95" s="143">
        <v>254.13800000000001</v>
      </c>
      <c r="S95" s="144">
        <v>343.79</v>
      </c>
      <c r="T95" s="148">
        <v>0.24658249528947748</v>
      </c>
      <c r="U95" s="149">
        <v>-0.15043938877816873</v>
      </c>
      <c r="V95" s="150">
        <v>-2.5119111690531243E-2</v>
      </c>
      <c r="W95" s="142">
        <v>18.899000000000001</v>
      </c>
      <c r="X95" s="143">
        <v>4.407</v>
      </c>
      <c r="Y95" s="144">
        <v>13.733000000000001</v>
      </c>
      <c r="Z95" s="148">
        <v>9.8499590093091543E-3</v>
      </c>
      <c r="AA95" s="149">
        <v>-2.8942247162488718E-3</v>
      </c>
      <c r="AB95" s="150">
        <v>5.138388988450808E-3</v>
      </c>
      <c r="AC95" s="142">
        <v>462.04</v>
      </c>
      <c r="AD95" s="143">
        <v>412.00299999999999</v>
      </c>
      <c r="AE95" s="143">
        <v>464.91199999999998</v>
      </c>
      <c r="AF95" s="143">
        <v>2.8719999999999573</v>
      </c>
      <c r="AG95" s="144">
        <v>52.908999999999992</v>
      </c>
      <c r="AH95" s="142">
        <v>312.63499999999999</v>
      </c>
      <c r="AI95" s="143">
        <v>312.63200000000001</v>
      </c>
      <c r="AJ95" s="143">
        <v>325.07100000000003</v>
      </c>
      <c r="AK95" s="143">
        <v>12.436000000000035</v>
      </c>
      <c r="AL95" s="144">
        <v>12.439000000000021</v>
      </c>
      <c r="AM95" s="148">
        <v>0.34724518955707029</v>
      </c>
      <c r="AN95" s="149">
        <v>1.2365406064924422E-2</v>
      </c>
      <c r="AO95" s="150">
        <v>-0.12135005855775743</v>
      </c>
      <c r="AP95" s="148">
        <v>0.24279721972008983</v>
      </c>
      <c r="AQ95" s="149">
        <v>1.6203978632593041E-2</v>
      </c>
      <c r="AR95" s="150">
        <v>-0.11277754456229361</v>
      </c>
      <c r="AS95" s="149">
        <v>0.23315634057490253</v>
      </c>
      <c r="AT95" s="149">
        <v>2.2336832715236232E-2</v>
      </c>
      <c r="AU95" s="149">
        <v>-0.10108181662069232</v>
      </c>
      <c r="AV95" s="142">
        <v>1117</v>
      </c>
      <c r="AW95" s="143">
        <v>763</v>
      </c>
      <c r="AX95" s="144">
        <v>1092</v>
      </c>
      <c r="AY95" s="151">
        <v>7</v>
      </c>
      <c r="AZ95" s="152">
        <v>7</v>
      </c>
      <c r="BA95" s="153">
        <v>7</v>
      </c>
      <c r="BB95" s="151">
        <v>21</v>
      </c>
      <c r="BC95" s="152">
        <v>22</v>
      </c>
      <c r="BD95" s="153">
        <v>17</v>
      </c>
      <c r="BE95" s="134">
        <v>13</v>
      </c>
      <c r="BF95" s="134">
        <v>-0.29761904761904923</v>
      </c>
      <c r="BG95" s="134">
        <v>0.88888888888888928</v>
      </c>
      <c r="BH95" s="135">
        <v>5.3529411764705879</v>
      </c>
      <c r="BI95" s="134">
        <v>0.92040149393090509</v>
      </c>
      <c r="BJ95" s="136">
        <v>1.4994058229352345</v>
      </c>
      <c r="BK95" s="143">
        <v>70</v>
      </c>
      <c r="BL95" s="143">
        <v>70</v>
      </c>
      <c r="BM95" s="143">
        <v>70</v>
      </c>
      <c r="BN95" s="142">
        <v>8404</v>
      </c>
      <c r="BO95" s="143">
        <v>5307</v>
      </c>
      <c r="BP95" s="144">
        <v>7748</v>
      </c>
      <c r="BQ95" s="157">
        <v>179.94566339700569</v>
      </c>
      <c r="BR95" s="157">
        <v>3.4879051866296891</v>
      </c>
      <c r="BS95" s="157">
        <v>3.695993150161911</v>
      </c>
      <c r="BT95" s="158">
        <v>1276.7573260073259</v>
      </c>
      <c r="BU95" s="157">
        <v>-50.862190554894369</v>
      </c>
      <c r="BV95" s="159">
        <v>50.863485902476668</v>
      </c>
      <c r="BW95" s="154">
        <v>7.0952380952380949</v>
      </c>
      <c r="BX95" s="154">
        <v>-0.42848616617640811</v>
      </c>
      <c r="BY95" s="154">
        <v>0.13979903888160727</v>
      </c>
      <c r="BZ95" s="128">
        <v>0.30408163265306121</v>
      </c>
      <c r="CA95" s="129">
        <v>-2.4842046407604179E-2</v>
      </c>
      <c r="CB95" s="140">
        <v>2.6373626373626335E-2</v>
      </c>
    </row>
    <row r="96" spans="1:80" x14ac:dyDescent="0.25">
      <c r="A96" s="121" t="s">
        <v>125</v>
      </c>
      <c r="B96" s="142">
        <v>883.94200000000001</v>
      </c>
      <c r="C96" s="143">
        <v>728.78502000000003</v>
      </c>
      <c r="D96" s="144">
        <v>1040.768</v>
      </c>
      <c r="E96" s="142">
        <v>1008.90374</v>
      </c>
      <c r="F96" s="143">
        <v>748.40666999999996</v>
      </c>
      <c r="G96" s="144">
        <v>953.86887999999988</v>
      </c>
      <c r="H96" s="145">
        <v>1.0911017455564753</v>
      </c>
      <c r="I96" s="146">
        <v>0.21496067782686212</v>
      </c>
      <c r="J96" s="147">
        <v>0.11731964390845007</v>
      </c>
      <c r="K96" s="142">
        <v>610.09799999999996</v>
      </c>
      <c r="L96" s="143">
        <v>489.51565999999997</v>
      </c>
      <c r="M96" s="143">
        <v>672.97398999999996</v>
      </c>
      <c r="N96" s="148">
        <v>0.70552043798724207</v>
      </c>
      <c r="O96" s="149">
        <v>0.10080665230933394</v>
      </c>
      <c r="P96" s="150">
        <v>5.1443343778554751E-2</v>
      </c>
      <c r="Q96" s="142">
        <v>395.93628000000001</v>
      </c>
      <c r="R96" s="143">
        <v>82.795620000000014</v>
      </c>
      <c r="S96" s="144">
        <v>85.527269999999987</v>
      </c>
      <c r="T96" s="148">
        <v>8.9663549983934901E-2</v>
      </c>
      <c r="U96" s="149">
        <v>-0.30277852779050179</v>
      </c>
      <c r="V96" s="150">
        <v>-2.0965635081986567E-2</v>
      </c>
      <c r="W96" s="142">
        <v>2.8694600000000001</v>
      </c>
      <c r="X96" s="143">
        <v>3.1995800000000001</v>
      </c>
      <c r="Y96" s="144">
        <v>4.2590000000000003</v>
      </c>
      <c r="Z96" s="148">
        <v>4.4649742635486768E-3</v>
      </c>
      <c r="AA96" s="149">
        <v>1.6208377158934959E-3</v>
      </c>
      <c r="AB96" s="150">
        <v>1.8978521425813515E-4</v>
      </c>
      <c r="AC96" s="142">
        <v>583.77238999999997</v>
      </c>
      <c r="AD96" s="143">
        <v>540.87853000000007</v>
      </c>
      <c r="AE96" s="143">
        <v>485.01605999999998</v>
      </c>
      <c r="AF96" s="143">
        <v>-98.756329999999991</v>
      </c>
      <c r="AG96" s="144">
        <v>-55.862470000000087</v>
      </c>
      <c r="AH96" s="142">
        <v>415.74189000000001</v>
      </c>
      <c r="AI96" s="143">
        <v>30</v>
      </c>
      <c r="AJ96" s="143">
        <v>384.76105999999999</v>
      </c>
      <c r="AK96" s="143">
        <v>-30.980830000000026</v>
      </c>
      <c r="AL96" s="144">
        <v>354.76105999999999</v>
      </c>
      <c r="AM96" s="148">
        <v>0.46601746018324924</v>
      </c>
      <c r="AN96" s="149">
        <v>-0.19440187728459363</v>
      </c>
      <c r="AO96" s="150">
        <v>-0.27614725939345125</v>
      </c>
      <c r="AP96" s="148">
        <v>0.36968955617390231</v>
      </c>
      <c r="AQ96" s="149">
        <v>-0.10063755804852403</v>
      </c>
      <c r="AR96" s="150">
        <v>0.32852515353565925</v>
      </c>
      <c r="AS96" s="149">
        <v>0.40336892005534347</v>
      </c>
      <c r="AT96" s="149">
        <v>-8.7039799816808761E-3</v>
      </c>
      <c r="AU96" s="149">
        <v>0.36328376154118969</v>
      </c>
      <c r="AV96" s="142">
        <v>732</v>
      </c>
      <c r="AW96" s="143">
        <v>924</v>
      </c>
      <c r="AX96" s="144">
        <v>1195</v>
      </c>
      <c r="AY96" s="151">
        <v>4.5</v>
      </c>
      <c r="AZ96" s="152">
        <v>5</v>
      </c>
      <c r="BA96" s="153">
        <v>5</v>
      </c>
      <c r="BB96" s="151">
        <v>14</v>
      </c>
      <c r="BC96" s="152">
        <v>15</v>
      </c>
      <c r="BD96" s="153">
        <v>15</v>
      </c>
      <c r="BE96" s="134">
        <v>19.916666666666668</v>
      </c>
      <c r="BF96" s="134">
        <v>6.3611111111111125</v>
      </c>
      <c r="BG96" s="134">
        <v>-0.61666666666666714</v>
      </c>
      <c r="BH96" s="135">
        <v>6.6388888888888893</v>
      </c>
      <c r="BI96" s="134">
        <v>2.2817460317460325</v>
      </c>
      <c r="BJ96" s="136">
        <v>-0.20555555555555571</v>
      </c>
      <c r="BK96" s="143">
        <v>60</v>
      </c>
      <c r="BL96" s="143">
        <v>60</v>
      </c>
      <c r="BM96" s="143">
        <v>60</v>
      </c>
      <c r="BN96" s="142">
        <v>9684</v>
      </c>
      <c r="BO96" s="143">
        <v>11088</v>
      </c>
      <c r="BP96" s="144">
        <v>15480</v>
      </c>
      <c r="BQ96" s="157">
        <v>61.619436692506454</v>
      </c>
      <c r="BR96" s="157">
        <v>-42.563105645370456</v>
      </c>
      <c r="BS96" s="157">
        <v>-5.8775573551125859</v>
      </c>
      <c r="BT96" s="158">
        <v>798.21663598326347</v>
      </c>
      <c r="BU96" s="157">
        <v>-580.0671618309442</v>
      </c>
      <c r="BV96" s="159">
        <v>-11.74729258816501</v>
      </c>
      <c r="BW96" s="154">
        <v>12.95397489539749</v>
      </c>
      <c r="BX96" s="154">
        <v>-0.27553330132382214</v>
      </c>
      <c r="BY96" s="154">
        <v>0.95397489539749003</v>
      </c>
      <c r="BZ96" s="128">
        <v>0.70879120879120883</v>
      </c>
      <c r="CA96" s="129">
        <v>0.26659942796929098</v>
      </c>
      <c r="CB96" s="140">
        <v>3.1868131868131866E-2</v>
      </c>
    </row>
    <row r="97" spans="1:80" x14ac:dyDescent="0.25">
      <c r="A97" s="121" t="s">
        <v>126</v>
      </c>
      <c r="B97" s="142">
        <v>956.08181999999999</v>
      </c>
      <c r="C97" s="143">
        <v>735.49275</v>
      </c>
      <c r="D97" s="144">
        <v>961.40554000000009</v>
      </c>
      <c r="E97" s="142">
        <v>996.75106000000005</v>
      </c>
      <c r="F97" s="143">
        <v>755.92077000000006</v>
      </c>
      <c r="G97" s="144">
        <v>1013.71795</v>
      </c>
      <c r="H97" s="145">
        <v>0.94839549797850586</v>
      </c>
      <c r="I97" s="146">
        <v>-1.0802699412926997E-2</v>
      </c>
      <c r="J97" s="147">
        <v>-2.4580479384835985E-2</v>
      </c>
      <c r="K97" s="142">
        <v>562.45425999999998</v>
      </c>
      <c r="L97" s="143">
        <v>416.87261000000001</v>
      </c>
      <c r="M97" s="143">
        <v>552.29635999999994</v>
      </c>
      <c r="N97" s="148">
        <v>0.54482251202121845</v>
      </c>
      <c r="O97" s="149">
        <v>-1.9465084522696907E-2</v>
      </c>
      <c r="P97" s="150">
        <v>-6.6540798972705151E-3</v>
      </c>
      <c r="Q97" s="142">
        <v>432.59508000000005</v>
      </c>
      <c r="R97" s="143">
        <v>115.52848999999999</v>
      </c>
      <c r="S97" s="144">
        <v>145.70957999999999</v>
      </c>
      <c r="T97" s="148">
        <v>0.14373779215411939</v>
      </c>
      <c r="U97" s="149">
        <v>-0.29026734449454394</v>
      </c>
      <c r="V97" s="150">
        <v>-9.0936877905314073E-3</v>
      </c>
      <c r="W97" s="142">
        <v>1.7017200000000001</v>
      </c>
      <c r="X97" s="143">
        <v>0.77198</v>
      </c>
      <c r="Y97" s="144">
        <v>0.77198</v>
      </c>
      <c r="Z97" s="148">
        <v>7.615333239388728E-4</v>
      </c>
      <c r="AA97" s="149">
        <v>-9.4573348348243067E-4</v>
      </c>
      <c r="AB97" s="150">
        <v>-2.597112702531877E-4</v>
      </c>
      <c r="AC97" s="142">
        <v>102.27867000000001</v>
      </c>
      <c r="AD97" s="143">
        <v>93.860859999999988</v>
      </c>
      <c r="AE97" s="143">
        <v>108.69441</v>
      </c>
      <c r="AF97" s="143">
        <v>6.4157399999999996</v>
      </c>
      <c r="AG97" s="144">
        <v>14.833550000000017</v>
      </c>
      <c r="AH97" s="142">
        <v>0</v>
      </c>
      <c r="AI97" s="143">
        <v>0</v>
      </c>
      <c r="AJ97" s="143">
        <v>0</v>
      </c>
      <c r="AK97" s="143">
        <v>0</v>
      </c>
      <c r="AL97" s="144">
        <v>0</v>
      </c>
      <c r="AM97" s="148">
        <v>0.11305781533149892</v>
      </c>
      <c r="AN97" s="149">
        <v>6.0809145470032966E-3</v>
      </c>
      <c r="AO97" s="150">
        <v>-1.4558480002479557E-2</v>
      </c>
      <c r="AP97" s="148">
        <v>0</v>
      </c>
      <c r="AQ97" s="149">
        <v>0</v>
      </c>
      <c r="AR97" s="150">
        <v>0</v>
      </c>
      <c r="AS97" s="149">
        <v>0</v>
      </c>
      <c r="AT97" s="149">
        <v>0</v>
      </c>
      <c r="AU97" s="149">
        <v>0</v>
      </c>
      <c r="AV97" s="142">
        <v>1304</v>
      </c>
      <c r="AW97" s="143">
        <v>1072</v>
      </c>
      <c r="AX97" s="144">
        <v>1412</v>
      </c>
      <c r="AY97" s="151">
        <v>8.6999999999999993</v>
      </c>
      <c r="AZ97" s="152">
        <v>8.42</v>
      </c>
      <c r="BA97" s="153">
        <v>8.6300000000000008</v>
      </c>
      <c r="BB97" s="151">
        <v>12.9</v>
      </c>
      <c r="BC97" s="152">
        <v>14.3</v>
      </c>
      <c r="BD97" s="153">
        <v>14.3</v>
      </c>
      <c r="BE97" s="134">
        <v>13.634607956740053</v>
      </c>
      <c r="BF97" s="134">
        <v>1.1441865008013536</v>
      </c>
      <c r="BG97" s="134">
        <v>-0.51160476429452117</v>
      </c>
      <c r="BH97" s="135">
        <v>8.2284382284382271</v>
      </c>
      <c r="BI97" s="134">
        <v>-0.19533438138089387</v>
      </c>
      <c r="BJ97" s="136">
        <v>-0.1010101010101021</v>
      </c>
      <c r="BK97" s="143">
        <v>60</v>
      </c>
      <c r="BL97" s="143">
        <v>60</v>
      </c>
      <c r="BM97" s="143">
        <v>60</v>
      </c>
      <c r="BN97" s="142">
        <v>21832</v>
      </c>
      <c r="BO97" s="143">
        <v>16375</v>
      </c>
      <c r="BP97" s="144">
        <v>21878</v>
      </c>
      <c r="BQ97" s="157">
        <v>46.335037480574094</v>
      </c>
      <c r="BR97" s="157">
        <v>0.67952905257848784</v>
      </c>
      <c r="BS97" s="157">
        <v>0.17193702255882926</v>
      </c>
      <c r="BT97" s="158">
        <v>717.93055949008499</v>
      </c>
      <c r="BU97" s="157">
        <v>-46.44908774917883</v>
      </c>
      <c r="BV97" s="159">
        <v>12.780587475159564</v>
      </c>
      <c r="BW97" s="154">
        <v>15.494334277620396</v>
      </c>
      <c r="BX97" s="154">
        <v>-1.2479970107231608</v>
      </c>
      <c r="BY97" s="154">
        <v>0.21914771045621784</v>
      </c>
      <c r="BZ97" s="128">
        <v>1.0017399267399267</v>
      </c>
      <c r="CA97" s="129">
        <v>4.8449495709769197E-3</v>
      </c>
      <c r="CB97" s="140">
        <v>2.0451770451769269E-3</v>
      </c>
    </row>
    <row r="98" spans="1:80" x14ac:dyDescent="0.25">
      <c r="A98" s="121" t="s">
        <v>127</v>
      </c>
      <c r="B98" s="142">
        <v>1042.6569999999999</v>
      </c>
      <c r="C98" s="143">
        <v>778.64347999999995</v>
      </c>
      <c r="D98" s="144">
        <v>1007.8819599999999</v>
      </c>
      <c r="E98" s="142">
        <v>1019.89117</v>
      </c>
      <c r="F98" s="143">
        <v>849.85282999999993</v>
      </c>
      <c r="G98" s="144">
        <v>1131.6199199999999</v>
      </c>
      <c r="H98" s="145">
        <v>0.89065413411951966</v>
      </c>
      <c r="I98" s="146">
        <v>-0.1316676887079099</v>
      </c>
      <c r="J98" s="147">
        <v>-2.5555652461999423E-2</v>
      </c>
      <c r="K98" s="142">
        <v>806.04817000000003</v>
      </c>
      <c r="L98" s="143">
        <v>582.78612999999996</v>
      </c>
      <c r="M98" s="143">
        <v>751.51157999999998</v>
      </c>
      <c r="N98" s="148">
        <v>0.66410246648892512</v>
      </c>
      <c r="O98" s="149">
        <v>-0.12622516229131031</v>
      </c>
      <c r="P98" s="150">
        <v>-2.1647006158003634E-2</v>
      </c>
      <c r="Q98" s="142">
        <v>213.423</v>
      </c>
      <c r="R98" s="143">
        <v>51.456420000000008</v>
      </c>
      <c r="S98" s="144">
        <v>68.452669999999998</v>
      </c>
      <c r="T98" s="148">
        <v>6.0490866933484176E-2</v>
      </c>
      <c r="U98" s="149">
        <v>-0.14876969564203063</v>
      </c>
      <c r="V98" s="150">
        <v>-5.6581028770666397E-5</v>
      </c>
      <c r="W98" s="142">
        <v>0.42</v>
      </c>
      <c r="X98" s="143">
        <v>0.12573000000000001</v>
      </c>
      <c r="Y98" s="144">
        <v>0.19788</v>
      </c>
      <c r="Z98" s="148">
        <v>1.7486436612038433E-4</v>
      </c>
      <c r="AA98" s="149">
        <v>-2.3694427812937419E-4</v>
      </c>
      <c r="AB98" s="150">
        <v>2.6921103991104826E-5</v>
      </c>
      <c r="AC98" s="142">
        <v>7.8310000000000004</v>
      </c>
      <c r="AD98" s="143">
        <v>8.3747699999999998</v>
      </c>
      <c r="AE98" s="143">
        <v>14.949629999999999</v>
      </c>
      <c r="AF98" s="143">
        <v>7.1186299999999987</v>
      </c>
      <c r="AG98" s="144">
        <v>6.5748599999999993</v>
      </c>
      <c r="AH98" s="142">
        <v>0</v>
      </c>
      <c r="AI98" s="143">
        <v>0</v>
      </c>
      <c r="AJ98" s="143">
        <v>0</v>
      </c>
      <c r="AK98" s="143">
        <v>0</v>
      </c>
      <c r="AL98" s="144">
        <v>0</v>
      </c>
      <c r="AM98" s="148">
        <v>1.4832719101351909E-2</v>
      </c>
      <c r="AN98" s="149">
        <v>7.322099597526585E-3</v>
      </c>
      <c r="AO98" s="150">
        <v>4.0771291360959232E-3</v>
      </c>
      <c r="AP98" s="148">
        <v>0</v>
      </c>
      <c r="AQ98" s="149">
        <v>0</v>
      </c>
      <c r="AR98" s="150">
        <v>0</v>
      </c>
      <c r="AS98" s="149">
        <v>0</v>
      </c>
      <c r="AT98" s="149">
        <v>0</v>
      </c>
      <c r="AU98" s="149">
        <v>0</v>
      </c>
      <c r="AV98" s="142">
        <v>1759</v>
      </c>
      <c r="AW98" s="143">
        <v>1418</v>
      </c>
      <c r="AX98" s="144">
        <v>1801</v>
      </c>
      <c r="AY98" s="151">
        <v>5.59</v>
      </c>
      <c r="AZ98" s="152">
        <v>5.96</v>
      </c>
      <c r="BA98" s="153">
        <v>6.01</v>
      </c>
      <c r="BB98" s="151">
        <v>15.86</v>
      </c>
      <c r="BC98" s="152">
        <v>17.16</v>
      </c>
      <c r="BD98" s="153">
        <v>16.84</v>
      </c>
      <c r="BE98" s="134">
        <v>24.97226844148641</v>
      </c>
      <c r="BF98" s="134">
        <v>-1.2501525483764411</v>
      </c>
      <c r="BG98" s="134">
        <v>-1.4632274570967354</v>
      </c>
      <c r="BH98" s="135">
        <v>8.9123119556611243</v>
      </c>
      <c r="BI98" s="134">
        <v>-0.33001675388070062</v>
      </c>
      <c r="BJ98" s="136">
        <v>-0.26924722589805761</v>
      </c>
      <c r="BK98" s="143">
        <v>90</v>
      </c>
      <c r="BL98" s="143">
        <v>90</v>
      </c>
      <c r="BM98" s="143">
        <v>90</v>
      </c>
      <c r="BN98" s="142">
        <v>22497</v>
      </c>
      <c r="BO98" s="143">
        <v>17254</v>
      </c>
      <c r="BP98" s="144">
        <v>22291</v>
      </c>
      <c r="BQ98" s="157">
        <v>50.765776322282534</v>
      </c>
      <c r="BR98" s="157">
        <v>5.4312352723647663</v>
      </c>
      <c r="BS98" s="157">
        <v>1.5103671418026465</v>
      </c>
      <c r="BT98" s="158">
        <v>628.32866185452519</v>
      </c>
      <c r="BU98" s="157">
        <v>48.515603298527481</v>
      </c>
      <c r="BV98" s="159">
        <v>28.996623772719886</v>
      </c>
      <c r="BW98" s="154">
        <v>12.377012770682954</v>
      </c>
      <c r="BX98" s="154">
        <v>-0.41264044136934785</v>
      </c>
      <c r="BY98" s="154">
        <v>0.20917073965333444</v>
      </c>
      <c r="BZ98" s="128">
        <v>0.68043345543345546</v>
      </c>
      <c r="CA98" s="129">
        <v>-4.4067272149463932E-3</v>
      </c>
      <c r="CB98" s="140">
        <v>-2.1805046805046802E-2</v>
      </c>
    </row>
    <row r="99" spans="1:80" x14ac:dyDescent="0.25">
      <c r="A99" s="121" t="s">
        <v>128</v>
      </c>
      <c r="B99" s="142">
        <v>2326</v>
      </c>
      <c r="C99" s="143">
        <v>1755.694</v>
      </c>
      <c r="D99" s="144">
        <v>2345.8679999999999</v>
      </c>
      <c r="E99" s="142">
        <v>2415</v>
      </c>
      <c r="F99" s="143">
        <v>1787.9749999999999</v>
      </c>
      <c r="G99" s="144">
        <v>2397.0650000000001</v>
      </c>
      <c r="H99" s="145">
        <v>0.97864179736469381</v>
      </c>
      <c r="I99" s="146">
        <v>1.5494799435087137E-2</v>
      </c>
      <c r="J99" s="147">
        <v>-3.3036996361032189E-3</v>
      </c>
      <c r="K99" s="142">
        <v>1630.5809999999999</v>
      </c>
      <c r="L99" s="143">
        <v>1176.4849999999999</v>
      </c>
      <c r="M99" s="143">
        <v>1530.047</v>
      </c>
      <c r="N99" s="148">
        <v>0.63830017125109251</v>
      </c>
      <c r="O99" s="149">
        <v>-3.6888648624683884E-2</v>
      </c>
      <c r="P99" s="150">
        <v>-1.9698402554469641E-2</v>
      </c>
      <c r="Q99" s="142">
        <v>758.95799999999997</v>
      </c>
      <c r="R99" s="143">
        <v>139.15799999999999</v>
      </c>
      <c r="S99" s="144">
        <v>282.99200000000002</v>
      </c>
      <c r="T99" s="148">
        <v>0.11805770807216326</v>
      </c>
      <c r="U99" s="149">
        <v>-0.19621061490920316</v>
      </c>
      <c r="V99" s="150">
        <v>4.0227760785428265E-2</v>
      </c>
      <c r="W99" s="142">
        <v>25.460999999999999</v>
      </c>
      <c r="X99" s="143">
        <v>10.058</v>
      </c>
      <c r="Y99" s="144">
        <v>10.092000000000001</v>
      </c>
      <c r="Z99" s="148">
        <v>4.2101486609666403E-3</v>
      </c>
      <c r="AA99" s="149">
        <v>-6.3327084818905017E-3</v>
      </c>
      <c r="AB99" s="150">
        <v>-1.4152096354301215E-3</v>
      </c>
      <c r="AC99" s="142">
        <v>1231.27</v>
      </c>
      <c r="AD99" s="143">
        <v>1147.4390000000001</v>
      </c>
      <c r="AE99" s="143">
        <v>262.54899999999998</v>
      </c>
      <c r="AF99" s="143">
        <v>-968.721</v>
      </c>
      <c r="AG99" s="144">
        <v>-884.8900000000001</v>
      </c>
      <c r="AH99" s="142">
        <v>8.7200000000000006</v>
      </c>
      <c r="AI99" s="143">
        <v>23.303999999999998</v>
      </c>
      <c r="AJ99" s="143">
        <v>19.385999999999999</v>
      </c>
      <c r="AK99" s="143">
        <v>10.665999999999999</v>
      </c>
      <c r="AL99" s="144">
        <v>-3.9179999999999993</v>
      </c>
      <c r="AM99" s="148">
        <v>0.1119197670116136</v>
      </c>
      <c r="AN99" s="149">
        <v>-0.41743104984135287</v>
      </c>
      <c r="AO99" s="150">
        <v>-0.54163318697695173</v>
      </c>
      <c r="AP99" s="148">
        <v>8.2638920859997231E-3</v>
      </c>
      <c r="AQ99" s="149">
        <v>4.5149668925345467E-3</v>
      </c>
      <c r="AR99" s="150">
        <v>-5.0094915446329494E-3</v>
      </c>
      <c r="AS99" s="149">
        <v>8.0873902042706385E-3</v>
      </c>
      <c r="AT99" s="149">
        <v>4.4766241587219837E-3</v>
      </c>
      <c r="AU99" s="149">
        <v>-4.9463490817932051E-3</v>
      </c>
      <c r="AV99" s="142">
        <v>2526</v>
      </c>
      <c r="AW99" s="143">
        <v>2010</v>
      </c>
      <c r="AX99" s="144">
        <v>2608</v>
      </c>
      <c r="AY99" s="151">
        <v>5</v>
      </c>
      <c r="AZ99" s="152">
        <v>6</v>
      </c>
      <c r="BA99" s="153">
        <v>6</v>
      </c>
      <c r="BB99" s="151">
        <v>33</v>
      </c>
      <c r="BC99" s="152">
        <v>32</v>
      </c>
      <c r="BD99" s="153">
        <v>32</v>
      </c>
      <c r="BE99" s="134">
        <v>36.222222222222221</v>
      </c>
      <c r="BF99" s="134">
        <v>-5.87777777777778</v>
      </c>
      <c r="BG99" s="134">
        <v>-1</v>
      </c>
      <c r="BH99" s="135">
        <v>6.791666666666667</v>
      </c>
      <c r="BI99" s="134">
        <v>0.41287878787878807</v>
      </c>
      <c r="BJ99" s="136">
        <v>-0.1875</v>
      </c>
      <c r="BK99" s="143">
        <v>92</v>
      </c>
      <c r="BL99" s="143">
        <v>100</v>
      </c>
      <c r="BM99" s="143">
        <v>100</v>
      </c>
      <c r="BN99" s="142">
        <v>24533</v>
      </c>
      <c r="BO99" s="143">
        <v>18459</v>
      </c>
      <c r="BP99" s="144">
        <v>24399</v>
      </c>
      <c r="BQ99" s="157">
        <v>98.244395262100909</v>
      </c>
      <c r="BR99" s="157">
        <v>-0.19444222210404405</v>
      </c>
      <c r="BS99" s="157">
        <v>1.3824309086689794</v>
      </c>
      <c r="BT99" s="158">
        <v>919.1200153374233</v>
      </c>
      <c r="BU99" s="157">
        <v>-36.936991788467481</v>
      </c>
      <c r="BV99" s="159">
        <v>29.580214342398449</v>
      </c>
      <c r="BW99" s="154">
        <v>9.3554447852760738</v>
      </c>
      <c r="BX99" s="154">
        <v>-0.3567484055394452</v>
      </c>
      <c r="BY99" s="154">
        <v>0.17186269572383495</v>
      </c>
      <c r="BZ99" s="128">
        <v>0.6703021978021978</v>
      </c>
      <c r="CA99" s="129">
        <v>-6.0281482960160782E-2</v>
      </c>
      <c r="CB99" s="140">
        <v>-5.8516483516484197E-3</v>
      </c>
    </row>
    <row r="100" spans="1:80" x14ac:dyDescent="0.25">
      <c r="A100" s="121" t="s">
        <v>129</v>
      </c>
      <c r="B100" s="142">
        <v>994.96799999999996</v>
      </c>
      <c r="C100" s="143">
        <v>722.89800000000002</v>
      </c>
      <c r="D100" s="144">
        <v>930.54700000000003</v>
      </c>
      <c r="E100" s="142">
        <v>990.75699999999995</v>
      </c>
      <c r="F100" s="143">
        <v>660.87599999999998</v>
      </c>
      <c r="G100" s="144">
        <v>929.84</v>
      </c>
      <c r="H100" s="145">
        <v>1.0007603458659555</v>
      </c>
      <c r="I100" s="146">
        <v>-3.4899395218843665E-3</v>
      </c>
      <c r="J100" s="147">
        <v>-9.308781929664689E-2</v>
      </c>
      <c r="K100" s="142">
        <v>821.53300000000002</v>
      </c>
      <c r="L100" s="143">
        <v>523.49800000000005</v>
      </c>
      <c r="M100" s="143">
        <v>716.26700000000005</v>
      </c>
      <c r="N100" s="148">
        <v>0.77031209670480949</v>
      </c>
      <c r="O100" s="149">
        <v>-5.8885173665220725E-2</v>
      </c>
      <c r="P100" s="150">
        <v>-2.1815322054534292E-2</v>
      </c>
      <c r="Q100" s="142">
        <v>155.37299999999999</v>
      </c>
      <c r="R100" s="143">
        <v>15.552</v>
      </c>
      <c r="S100" s="144">
        <v>24.141999999999999</v>
      </c>
      <c r="T100" s="148">
        <v>2.5963606642002923E-2</v>
      </c>
      <c r="U100" s="149">
        <v>-0.13085890382221788</v>
      </c>
      <c r="V100" s="150">
        <v>2.4312041943425448E-3</v>
      </c>
      <c r="W100" s="142">
        <v>13.851000000000001</v>
      </c>
      <c r="X100" s="143">
        <v>9.5389999999999997</v>
      </c>
      <c r="Y100" s="144">
        <v>11.202999999999999</v>
      </c>
      <c r="Z100" s="148">
        <v>1.2048309386561127E-2</v>
      </c>
      <c r="AA100" s="149">
        <v>-1.931909779187892E-3</v>
      </c>
      <c r="AB100" s="150">
        <v>-2.3855632309949647E-3</v>
      </c>
      <c r="AC100" s="142">
        <v>119.82899999999999</v>
      </c>
      <c r="AD100" s="143">
        <v>66.296999999999997</v>
      </c>
      <c r="AE100" s="143">
        <v>87.322999999999993</v>
      </c>
      <c r="AF100" s="143">
        <v>-32.506</v>
      </c>
      <c r="AG100" s="144">
        <v>21.025999999999996</v>
      </c>
      <c r="AH100" s="142">
        <v>0</v>
      </c>
      <c r="AI100" s="143">
        <v>0</v>
      </c>
      <c r="AJ100" s="143">
        <v>0</v>
      </c>
      <c r="AK100" s="143">
        <v>0</v>
      </c>
      <c r="AL100" s="144">
        <v>0</v>
      </c>
      <c r="AM100" s="148">
        <v>9.3840504563444935E-2</v>
      </c>
      <c r="AN100" s="149">
        <v>-2.6594524502816491E-2</v>
      </c>
      <c r="AO100" s="150">
        <v>2.130470782745586E-3</v>
      </c>
      <c r="AP100" s="148">
        <v>0</v>
      </c>
      <c r="AQ100" s="149">
        <v>0</v>
      </c>
      <c r="AR100" s="150">
        <v>0</v>
      </c>
      <c r="AS100" s="149">
        <v>0</v>
      </c>
      <c r="AT100" s="149">
        <v>0</v>
      </c>
      <c r="AU100" s="149">
        <v>0</v>
      </c>
      <c r="AV100" s="142">
        <v>1503</v>
      </c>
      <c r="AW100" s="143">
        <v>1202</v>
      </c>
      <c r="AX100" s="144">
        <v>1533</v>
      </c>
      <c r="AY100" s="151">
        <v>8</v>
      </c>
      <c r="AZ100" s="152">
        <v>7</v>
      </c>
      <c r="BA100" s="153">
        <v>7</v>
      </c>
      <c r="BB100" s="151">
        <v>14.99</v>
      </c>
      <c r="BC100" s="152">
        <v>14.17</v>
      </c>
      <c r="BD100" s="153">
        <v>14</v>
      </c>
      <c r="BE100" s="134">
        <v>18.25</v>
      </c>
      <c r="BF100" s="134">
        <v>2.59375</v>
      </c>
      <c r="BG100" s="134">
        <v>-0.82936507936507908</v>
      </c>
      <c r="BH100" s="135">
        <v>9.125</v>
      </c>
      <c r="BI100" s="134">
        <v>0.76942961974649826</v>
      </c>
      <c r="BJ100" s="136">
        <v>-0.30023327844428849</v>
      </c>
      <c r="BK100" s="143">
        <v>85</v>
      </c>
      <c r="BL100" s="143">
        <v>85</v>
      </c>
      <c r="BM100" s="143">
        <v>85</v>
      </c>
      <c r="BN100" s="142">
        <v>24371</v>
      </c>
      <c r="BO100" s="143">
        <v>19058</v>
      </c>
      <c r="BP100" s="144">
        <v>24859</v>
      </c>
      <c r="BQ100" s="157">
        <v>37.404561728146746</v>
      </c>
      <c r="BR100" s="157">
        <v>-3.2485505774623817</v>
      </c>
      <c r="BS100" s="157">
        <v>2.727470742733793</v>
      </c>
      <c r="BT100" s="158">
        <v>606.54924983692104</v>
      </c>
      <c r="BU100" s="157">
        <v>-52.637044241588569</v>
      </c>
      <c r="BV100" s="159">
        <v>56.735605910132335</v>
      </c>
      <c r="BW100" s="154">
        <v>16.215916503587735</v>
      </c>
      <c r="BX100" s="154">
        <v>1.0129773069635917E-3</v>
      </c>
      <c r="BY100" s="154">
        <v>0.3606752390286676</v>
      </c>
      <c r="BZ100" s="128">
        <v>0.80345830639948279</v>
      </c>
      <c r="CA100" s="129">
        <v>1.7930506238322486E-2</v>
      </c>
      <c r="CB100" s="140">
        <v>-1.7830209006679643E-2</v>
      </c>
    </row>
    <row r="101" spans="1:80" x14ac:dyDescent="0.25">
      <c r="A101" s="121" t="s">
        <v>130</v>
      </c>
      <c r="B101" s="142">
        <v>434.49694</v>
      </c>
      <c r="C101" s="143">
        <v>402.17399999999998</v>
      </c>
      <c r="D101" s="144">
        <v>547.79100000000005</v>
      </c>
      <c r="E101" s="142">
        <v>432.68445000000003</v>
      </c>
      <c r="F101" s="143">
        <v>385.137</v>
      </c>
      <c r="G101" s="144">
        <v>552.005</v>
      </c>
      <c r="H101" s="145">
        <v>0.99236601117743506</v>
      </c>
      <c r="I101" s="146">
        <v>-1.1822930671526732E-2</v>
      </c>
      <c r="J101" s="147">
        <v>-5.1870195678826336E-2</v>
      </c>
      <c r="K101" s="142">
        <v>353.42700000000002</v>
      </c>
      <c r="L101" s="143">
        <v>301.75900000000001</v>
      </c>
      <c r="M101" s="143">
        <v>344.43200000000002</v>
      </c>
      <c r="N101" s="148">
        <v>0.62396536263258484</v>
      </c>
      <c r="O101" s="149">
        <v>-0.19285853755610927</v>
      </c>
      <c r="P101" s="150">
        <v>-0.15954544001686199</v>
      </c>
      <c r="Q101" s="142">
        <v>76.248449999999991</v>
      </c>
      <c r="R101" s="143">
        <v>115.57999999999998</v>
      </c>
      <c r="S101" s="144">
        <v>204.12900000000002</v>
      </c>
      <c r="T101" s="148">
        <v>0.3697955634459833</v>
      </c>
      <c r="U101" s="149">
        <v>0.19357372325736549</v>
      </c>
      <c r="V101" s="150">
        <v>6.969456042627864E-2</v>
      </c>
      <c r="W101" s="142">
        <v>3.0089999999999999</v>
      </c>
      <c r="X101" s="143">
        <v>1.522</v>
      </c>
      <c r="Y101" s="144">
        <v>2.5419999999999998</v>
      </c>
      <c r="Z101" s="148">
        <v>4.6050307515330471E-3</v>
      </c>
      <c r="AA101" s="149">
        <v>-2.3492288711550336E-3</v>
      </c>
      <c r="AB101" s="150">
        <v>6.5319023763799142E-4</v>
      </c>
      <c r="AC101" s="142">
        <v>0</v>
      </c>
      <c r="AD101" s="143">
        <v>0.98274000000000006</v>
      </c>
      <c r="AE101" s="143">
        <v>0</v>
      </c>
      <c r="AF101" s="143">
        <v>0</v>
      </c>
      <c r="AG101" s="144">
        <v>-0.98274000000000006</v>
      </c>
      <c r="AH101" s="142">
        <v>0</v>
      </c>
      <c r="AI101" s="143">
        <v>0</v>
      </c>
      <c r="AJ101" s="143">
        <v>0</v>
      </c>
      <c r="AK101" s="143">
        <v>0</v>
      </c>
      <c r="AL101" s="144">
        <v>0</v>
      </c>
      <c r="AM101" s="148">
        <v>0</v>
      </c>
      <c r="AN101" s="149">
        <v>0</v>
      </c>
      <c r="AO101" s="150">
        <v>-2.4435692013904434E-3</v>
      </c>
      <c r="AP101" s="148">
        <v>0</v>
      </c>
      <c r="AQ101" s="149">
        <v>0</v>
      </c>
      <c r="AR101" s="150">
        <v>0</v>
      </c>
      <c r="AS101" s="149">
        <v>0</v>
      </c>
      <c r="AT101" s="149">
        <v>0</v>
      </c>
      <c r="AU101" s="149">
        <v>0</v>
      </c>
      <c r="AV101" s="142">
        <v>370</v>
      </c>
      <c r="AW101" s="143">
        <v>290</v>
      </c>
      <c r="AX101" s="144">
        <v>382</v>
      </c>
      <c r="AY101" s="151">
        <v>4</v>
      </c>
      <c r="AZ101" s="152">
        <v>9</v>
      </c>
      <c r="BA101" s="153">
        <v>9</v>
      </c>
      <c r="BB101" s="151">
        <v>6</v>
      </c>
      <c r="BC101" s="152">
        <v>4</v>
      </c>
      <c r="BD101" s="153">
        <v>4</v>
      </c>
      <c r="BE101" s="134">
        <v>3.5370370370370368</v>
      </c>
      <c r="BF101" s="134">
        <v>-4.1712962962962958</v>
      </c>
      <c r="BG101" s="134">
        <v>-4.3209876543210068E-2</v>
      </c>
      <c r="BH101" s="135">
        <v>7.958333333333333</v>
      </c>
      <c r="BI101" s="134">
        <v>2.8194444444444446</v>
      </c>
      <c r="BJ101" s="136">
        <v>-9.7222222222222321E-2</v>
      </c>
      <c r="BK101" s="143">
        <v>30</v>
      </c>
      <c r="BL101" s="143">
        <v>30</v>
      </c>
      <c r="BM101" s="143">
        <v>30</v>
      </c>
      <c r="BN101" s="142">
        <v>2286</v>
      </c>
      <c r="BO101" s="143">
        <v>1827</v>
      </c>
      <c r="BP101" s="144">
        <v>2449</v>
      </c>
      <c r="BQ101" s="157">
        <v>225.40016333197224</v>
      </c>
      <c r="BR101" s="157">
        <v>36.124375930397434</v>
      </c>
      <c r="BS101" s="157">
        <v>14.597207666947611</v>
      </c>
      <c r="BT101" s="158">
        <v>1445.0392670157069</v>
      </c>
      <c r="BU101" s="157">
        <v>275.62183458327445</v>
      </c>
      <c r="BV101" s="159">
        <v>116.98064632605178</v>
      </c>
      <c r="BW101" s="154">
        <v>6.4109947643979055</v>
      </c>
      <c r="BX101" s="154">
        <v>0.23261638601952672</v>
      </c>
      <c r="BY101" s="154">
        <v>0.11099476439790568</v>
      </c>
      <c r="BZ101" s="128">
        <v>0.22426739926739928</v>
      </c>
      <c r="CA101" s="129">
        <v>1.5500275979728029E-2</v>
      </c>
      <c r="CB101" s="140">
        <v>1.190476190476214E-3</v>
      </c>
    </row>
    <row r="102" spans="1:80" x14ac:dyDescent="0.25">
      <c r="A102" s="121" t="s">
        <v>131</v>
      </c>
      <c r="B102" s="142">
        <v>1102.1959999999999</v>
      </c>
      <c r="C102" s="143">
        <v>908.38841000000002</v>
      </c>
      <c r="D102" s="144">
        <v>1243.4493200000002</v>
      </c>
      <c r="E102" s="142">
        <v>1050.309</v>
      </c>
      <c r="F102" s="143">
        <v>892.92100000000005</v>
      </c>
      <c r="G102" s="144">
        <v>1221.1592000000001</v>
      </c>
      <c r="H102" s="145">
        <v>1.0182532465873411</v>
      </c>
      <c r="I102" s="146">
        <v>-3.1148405688322445E-2</v>
      </c>
      <c r="J102" s="147">
        <v>9.3098627539855983E-4</v>
      </c>
      <c r="K102" s="142">
        <v>838.77</v>
      </c>
      <c r="L102" s="143">
        <v>657.51800000000003</v>
      </c>
      <c r="M102" s="143">
        <v>883.61983999999995</v>
      </c>
      <c r="N102" s="148">
        <v>0.72359102727965352</v>
      </c>
      <c r="O102" s="149">
        <v>-7.500252947364483E-2</v>
      </c>
      <c r="P102" s="150">
        <v>-1.2776467717104278E-2</v>
      </c>
      <c r="Q102" s="142">
        <v>210.56100000000001</v>
      </c>
      <c r="R102" s="143">
        <v>3.9289999999999998</v>
      </c>
      <c r="S102" s="144">
        <v>6.7222600000000003</v>
      </c>
      <c r="T102" s="148">
        <v>5.5048187001334467E-3</v>
      </c>
      <c r="U102" s="149">
        <v>-0.19497047000062034</v>
      </c>
      <c r="V102" s="150">
        <v>1.1046533999557158E-3</v>
      </c>
      <c r="W102" s="142">
        <v>0.97799999999999998</v>
      </c>
      <c r="X102" s="143">
        <v>0.54100000000000004</v>
      </c>
      <c r="Y102" s="144">
        <v>0.73362000000000005</v>
      </c>
      <c r="Z102" s="148">
        <v>6.0075705116908594E-4</v>
      </c>
      <c r="AA102" s="149">
        <v>-3.3039749477882085E-4</v>
      </c>
      <c r="AB102" s="150">
        <v>-5.1196165316401291E-6</v>
      </c>
      <c r="AC102" s="142">
        <v>66.268000000000001</v>
      </c>
      <c r="AD102" s="143">
        <v>85.96275</v>
      </c>
      <c r="AE102" s="143">
        <v>82.469030000000004</v>
      </c>
      <c r="AF102" s="143">
        <v>16.201030000000003</v>
      </c>
      <c r="AG102" s="144">
        <v>-3.4937199999999962</v>
      </c>
      <c r="AH102" s="142">
        <v>0</v>
      </c>
      <c r="AI102" s="143">
        <v>0</v>
      </c>
      <c r="AJ102" s="143">
        <v>0</v>
      </c>
      <c r="AK102" s="143">
        <v>0</v>
      </c>
      <c r="AL102" s="144">
        <v>0</v>
      </c>
      <c r="AM102" s="148">
        <v>6.632279150709576E-2</v>
      </c>
      <c r="AN102" s="149">
        <v>6.1991837277171336E-3</v>
      </c>
      <c r="AO102" s="150">
        <v>-2.8309360393653393E-2</v>
      </c>
      <c r="AP102" s="148">
        <v>0</v>
      </c>
      <c r="AQ102" s="149">
        <v>0</v>
      </c>
      <c r="AR102" s="150">
        <v>0</v>
      </c>
      <c r="AS102" s="149">
        <v>0</v>
      </c>
      <c r="AT102" s="149">
        <v>0</v>
      </c>
      <c r="AU102" s="149">
        <v>0</v>
      </c>
      <c r="AV102" s="142">
        <v>966</v>
      </c>
      <c r="AW102" s="143">
        <v>738</v>
      </c>
      <c r="AX102" s="144">
        <v>1047</v>
      </c>
      <c r="AY102" s="151">
        <v>4</v>
      </c>
      <c r="AZ102" s="152">
        <v>5</v>
      </c>
      <c r="BA102" s="153">
        <v>5</v>
      </c>
      <c r="BB102" s="151">
        <v>18</v>
      </c>
      <c r="BC102" s="152">
        <v>18</v>
      </c>
      <c r="BD102" s="153">
        <v>18</v>
      </c>
      <c r="BE102" s="134">
        <v>17.45</v>
      </c>
      <c r="BF102" s="134">
        <v>-2.6750000000000007</v>
      </c>
      <c r="BG102" s="134">
        <v>1.0500000000000007</v>
      </c>
      <c r="BH102" s="135">
        <v>4.8472222222222223</v>
      </c>
      <c r="BI102" s="134">
        <v>0.375</v>
      </c>
      <c r="BJ102" s="136">
        <v>0.29166666666666696</v>
      </c>
      <c r="BK102" s="143">
        <v>45</v>
      </c>
      <c r="BL102" s="143">
        <v>45</v>
      </c>
      <c r="BM102" s="143">
        <v>45</v>
      </c>
      <c r="BN102" s="142">
        <v>7425</v>
      </c>
      <c r="BO102" s="143">
        <v>5330</v>
      </c>
      <c r="BP102" s="144">
        <v>7453</v>
      </c>
      <c r="BQ102" s="157">
        <v>163.84800751375283</v>
      </c>
      <c r="BR102" s="157">
        <v>22.392249937995246</v>
      </c>
      <c r="BS102" s="157">
        <v>-3.679384606322202</v>
      </c>
      <c r="BT102" s="158">
        <v>1166.3411652340019</v>
      </c>
      <c r="BU102" s="157">
        <v>79.064767718473831</v>
      </c>
      <c r="BV102" s="159">
        <v>-43.578888966540035</v>
      </c>
      <c r="BW102" s="154">
        <v>7.118433619866285</v>
      </c>
      <c r="BX102" s="154">
        <v>-0.56790178386042278</v>
      </c>
      <c r="BY102" s="154">
        <v>-0.10378860235593734</v>
      </c>
      <c r="BZ102" s="128">
        <v>0.45500610500610505</v>
      </c>
      <c r="CA102" s="129">
        <v>2.9513104855571348E-3</v>
      </c>
      <c r="CB102" s="140">
        <v>2.1143671143671217E-2</v>
      </c>
    </row>
    <row r="103" spans="1:80" x14ac:dyDescent="0.25">
      <c r="A103" s="121" t="s">
        <v>132</v>
      </c>
      <c r="B103" s="142">
        <v>49967.084000000003</v>
      </c>
      <c r="C103" s="143">
        <v>41908.726000000002</v>
      </c>
      <c r="D103" s="144">
        <v>57832.131090000003</v>
      </c>
      <c r="E103" s="142">
        <v>48812.987999999998</v>
      </c>
      <c r="F103" s="143">
        <v>40323.019999999997</v>
      </c>
      <c r="G103" s="144">
        <v>56637.764999999999</v>
      </c>
      <c r="H103" s="145">
        <v>1.0210878040473526</v>
      </c>
      <c r="I103" s="146">
        <v>-2.5554115656725163E-3</v>
      </c>
      <c r="J103" s="147">
        <v>-1.8237276266572566E-2</v>
      </c>
      <c r="K103" s="142">
        <v>9404.7389999999996</v>
      </c>
      <c r="L103" s="143">
        <v>7176.9260000000004</v>
      </c>
      <c r="M103" s="143">
        <v>9888.2459999999992</v>
      </c>
      <c r="N103" s="148">
        <v>0.17458750358528446</v>
      </c>
      <c r="O103" s="149">
        <v>-1.8081279567265018E-2</v>
      </c>
      <c r="P103" s="150">
        <v>-3.3983218811612648E-3</v>
      </c>
      <c r="Q103" s="142">
        <v>4865.835</v>
      </c>
      <c r="R103" s="143">
        <v>309.39699999999999</v>
      </c>
      <c r="S103" s="144">
        <v>1312.626</v>
      </c>
      <c r="T103" s="148">
        <v>2.3175808579310994E-2</v>
      </c>
      <c r="U103" s="149">
        <v>-7.6507394587846084E-2</v>
      </c>
      <c r="V103" s="150">
        <v>1.5502846583904896E-2</v>
      </c>
      <c r="W103" s="142">
        <v>34542.413999999997</v>
      </c>
      <c r="X103" s="143">
        <v>29071.78</v>
      </c>
      <c r="Y103" s="144">
        <v>39969.491999999998</v>
      </c>
      <c r="Z103" s="148">
        <v>0.705703906218757</v>
      </c>
      <c r="AA103" s="149">
        <v>-1.9441074615363929E-3</v>
      </c>
      <c r="AB103" s="150">
        <v>-1.5268382067189834E-2</v>
      </c>
      <c r="AC103" s="142">
        <v>15035.008400000001</v>
      </c>
      <c r="AD103" s="143">
        <v>14787.732789999998</v>
      </c>
      <c r="AE103" s="143">
        <v>15035.862160000006</v>
      </c>
      <c r="AF103" s="143">
        <v>0.85376000000542263</v>
      </c>
      <c r="AG103" s="144">
        <v>248.12937000000784</v>
      </c>
      <c r="AH103" s="142">
        <v>1369.884</v>
      </c>
      <c r="AI103" s="143">
        <v>802.90715999999998</v>
      </c>
      <c r="AJ103" s="143">
        <v>328.73081999999999</v>
      </c>
      <c r="AK103" s="143">
        <v>-1041.15318</v>
      </c>
      <c r="AL103" s="144">
        <v>-474.17633999999998</v>
      </c>
      <c r="AM103" s="148">
        <v>0.25999149394306031</v>
      </c>
      <c r="AN103" s="149">
        <v>-4.0906761396394764E-2</v>
      </c>
      <c r="AO103" s="150">
        <v>-9.286420465297901E-2</v>
      </c>
      <c r="AP103" s="148">
        <v>5.684224561747859E-3</v>
      </c>
      <c r="AQ103" s="149">
        <v>-2.1731503760521256E-2</v>
      </c>
      <c r="AR103" s="150">
        <v>-1.3474247590328534E-2</v>
      </c>
      <c r="AS103" s="149">
        <v>5.8040923754671464E-3</v>
      </c>
      <c r="AT103" s="149">
        <v>-2.2259831922713493E-2</v>
      </c>
      <c r="AU103" s="149">
        <v>-1.4107788232681748E-2</v>
      </c>
      <c r="AV103" s="142">
        <v>13846</v>
      </c>
      <c r="AW103" s="143">
        <v>10962</v>
      </c>
      <c r="AX103" s="144">
        <v>14323</v>
      </c>
      <c r="AY103" s="151">
        <v>52.84</v>
      </c>
      <c r="AZ103" s="152">
        <v>51.89</v>
      </c>
      <c r="BA103" s="153">
        <v>51.26</v>
      </c>
      <c r="BB103" s="151">
        <v>121.75</v>
      </c>
      <c r="BC103" s="152">
        <v>117</v>
      </c>
      <c r="BD103" s="153">
        <v>116.81</v>
      </c>
      <c r="BE103" s="134">
        <v>23.2848875016257</v>
      </c>
      <c r="BF103" s="134">
        <v>1.4485261592083418</v>
      </c>
      <c r="BG103" s="134">
        <v>-0.18784327501719744</v>
      </c>
      <c r="BH103" s="135">
        <v>10.218160545615387</v>
      </c>
      <c r="BI103" s="134">
        <v>0.74109004595761796</v>
      </c>
      <c r="BJ103" s="136">
        <v>-0.19209586464102379</v>
      </c>
      <c r="BK103" s="143">
        <v>184</v>
      </c>
      <c r="BL103" s="143">
        <v>181</v>
      </c>
      <c r="BM103" s="143">
        <v>182</v>
      </c>
      <c r="BN103" s="142">
        <v>57681</v>
      </c>
      <c r="BO103" s="143">
        <v>42884</v>
      </c>
      <c r="BP103" s="144">
        <v>56667</v>
      </c>
      <c r="BQ103" s="157">
        <v>999.48409127005141</v>
      </c>
      <c r="BR103" s="157">
        <v>153.22643276898521</v>
      </c>
      <c r="BS103" s="157">
        <v>59.202867503611742</v>
      </c>
      <c r="BT103" s="158">
        <v>3954.3227675766252</v>
      </c>
      <c r="BU103" s="157">
        <v>428.90112955842505</v>
      </c>
      <c r="BV103" s="159">
        <v>275.88635086434624</v>
      </c>
      <c r="BW103" s="154">
        <v>3.9563638902464566</v>
      </c>
      <c r="BX103" s="154">
        <v>-0.20953239749007402</v>
      </c>
      <c r="BY103" s="154">
        <v>4.4304047152130988E-2</v>
      </c>
      <c r="BZ103" s="128">
        <v>0.85537676609105173</v>
      </c>
      <c r="CA103" s="129">
        <v>-3.4826740518905108E-3</v>
      </c>
      <c r="CB103" s="140">
        <v>-1.2492013379937661E-2</v>
      </c>
    </row>
    <row r="104" spans="1:80" x14ac:dyDescent="0.25">
      <c r="A104" s="121" t="s">
        <v>133</v>
      </c>
      <c r="B104" s="142">
        <v>15309.866</v>
      </c>
      <c r="C104" s="143">
        <v>11239.728999999999</v>
      </c>
      <c r="D104" s="144">
        <v>15348.371999999999</v>
      </c>
      <c r="E104" s="142">
        <v>15778.816000000001</v>
      </c>
      <c r="F104" s="143">
        <v>11292.325000000001</v>
      </c>
      <c r="G104" s="144">
        <v>15593.521000000001</v>
      </c>
      <c r="H104" s="145">
        <v>0.98427879117230799</v>
      </c>
      <c r="I104" s="146">
        <v>1.3999018596216106E-2</v>
      </c>
      <c r="J104" s="147">
        <v>-1.1063532042795976E-2</v>
      </c>
      <c r="K104" s="142">
        <v>3564.1060000000002</v>
      </c>
      <c r="L104" s="143">
        <v>2615.4720000000002</v>
      </c>
      <c r="M104" s="143">
        <v>3488.933</v>
      </c>
      <c r="N104" s="148">
        <v>0.22374247612197398</v>
      </c>
      <c r="O104" s="149">
        <v>-2.1367026453048832E-3</v>
      </c>
      <c r="P104" s="150">
        <v>-7.8725367296752502E-3</v>
      </c>
      <c r="Q104" s="142">
        <v>2030.431</v>
      </c>
      <c r="R104" s="143">
        <v>252.28100000000001</v>
      </c>
      <c r="S104" s="144">
        <v>182.88200000000001</v>
      </c>
      <c r="T104" s="148">
        <v>1.1728076038759944E-2</v>
      </c>
      <c r="U104" s="149">
        <v>-0.11695274513312012</v>
      </c>
      <c r="V104" s="150">
        <v>-1.0612850209820397E-2</v>
      </c>
      <c r="W104" s="142">
        <v>10184.279</v>
      </c>
      <c r="X104" s="143">
        <v>7136.6889999999994</v>
      </c>
      <c r="Y104" s="144">
        <v>9875.0369999999984</v>
      </c>
      <c r="Z104" s="148">
        <v>0.63327820573685689</v>
      </c>
      <c r="AA104" s="149">
        <v>-1.2161794323984121E-2</v>
      </c>
      <c r="AB104" s="150">
        <v>1.2835545025009498E-3</v>
      </c>
      <c r="AC104" s="142">
        <v>4067.7739999999999</v>
      </c>
      <c r="AD104" s="143">
        <v>4200.5447400000003</v>
      </c>
      <c r="AE104" s="143">
        <v>3531.6030000000001</v>
      </c>
      <c r="AF104" s="143">
        <v>-536.17099999999982</v>
      </c>
      <c r="AG104" s="144">
        <v>-668.94174000000021</v>
      </c>
      <c r="AH104" s="142">
        <v>2298.7710000000002</v>
      </c>
      <c r="AI104" s="143">
        <v>2640.0420800000002</v>
      </c>
      <c r="AJ104" s="143">
        <v>1587.31</v>
      </c>
      <c r="AK104" s="143">
        <v>-711.46100000000024</v>
      </c>
      <c r="AL104" s="144">
        <v>-1052.7320800000002</v>
      </c>
      <c r="AM104" s="148">
        <v>0.23009626037210984</v>
      </c>
      <c r="AN104" s="149">
        <v>-3.5599990659741121E-2</v>
      </c>
      <c r="AO104" s="150">
        <v>-0.14362669504790077</v>
      </c>
      <c r="AP104" s="148">
        <v>0.10341878604453945</v>
      </c>
      <c r="AQ104" s="149">
        <v>-4.673086255460572E-2</v>
      </c>
      <c r="AR104" s="150">
        <v>-0.13146606571656622</v>
      </c>
      <c r="AS104" s="149">
        <v>0.10179291771242684</v>
      </c>
      <c r="AT104" s="149">
        <v>-4.389424918273184E-2</v>
      </c>
      <c r="AU104" s="149">
        <v>-0.13199791632750735</v>
      </c>
      <c r="AV104" s="142">
        <v>4771</v>
      </c>
      <c r="AW104" s="143">
        <v>3570</v>
      </c>
      <c r="AX104" s="144">
        <v>4822</v>
      </c>
      <c r="AY104" s="151">
        <v>30</v>
      </c>
      <c r="AZ104" s="152">
        <v>31</v>
      </c>
      <c r="BA104" s="153">
        <v>30</v>
      </c>
      <c r="BB104" s="151">
        <v>72</v>
      </c>
      <c r="BC104" s="152">
        <v>69</v>
      </c>
      <c r="BD104" s="153">
        <v>65</v>
      </c>
      <c r="BE104" s="134">
        <v>13.394444444444444</v>
      </c>
      <c r="BF104" s="134">
        <v>0.14166666666666572</v>
      </c>
      <c r="BG104" s="134">
        <v>0.59874551971326184</v>
      </c>
      <c r="BH104" s="135">
        <v>6.1820512820512823</v>
      </c>
      <c r="BI104" s="134">
        <v>0.66006054131054182</v>
      </c>
      <c r="BJ104" s="136">
        <v>0.43325901151988155</v>
      </c>
      <c r="BK104" s="143">
        <v>150</v>
      </c>
      <c r="BL104" s="143">
        <v>150</v>
      </c>
      <c r="BM104" s="143">
        <v>150</v>
      </c>
      <c r="BN104" s="142">
        <v>20182</v>
      </c>
      <c r="BO104" s="143">
        <v>14779</v>
      </c>
      <c r="BP104" s="144">
        <v>19796</v>
      </c>
      <c r="BQ104" s="157">
        <v>787.71069913113763</v>
      </c>
      <c r="BR104" s="157">
        <v>5.8845173850272658</v>
      </c>
      <c r="BS104" s="157">
        <v>23.631600409979228</v>
      </c>
      <c r="BT104" s="158">
        <v>3233.8284944006637</v>
      </c>
      <c r="BU104" s="157">
        <v>-73.406047624069288</v>
      </c>
      <c r="BV104" s="159">
        <v>70.712247902064064</v>
      </c>
      <c r="BW104" s="154">
        <v>4.1053504769805063</v>
      </c>
      <c r="BX104" s="154">
        <v>-0.12478995479480304</v>
      </c>
      <c r="BY104" s="154">
        <v>-3.4425433383639792E-2</v>
      </c>
      <c r="BZ104" s="128">
        <v>0.36256410256410254</v>
      </c>
      <c r="CA104" s="129">
        <v>-6.056902002107456E-3</v>
      </c>
      <c r="CB104" s="140">
        <v>1.6605616605616103E-3</v>
      </c>
    </row>
    <row r="105" spans="1:80" x14ac:dyDescent="0.25">
      <c r="A105" s="121" t="s">
        <v>134</v>
      </c>
      <c r="B105" s="142">
        <v>20000.113499999999</v>
      </c>
      <c r="C105" s="143">
        <v>16516.554240000001</v>
      </c>
      <c r="D105" s="144">
        <v>22845.204000000002</v>
      </c>
      <c r="E105" s="142">
        <v>20027.134999999998</v>
      </c>
      <c r="F105" s="143">
        <v>16158.68</v>
      </c>
      <c r="G105" s="144">
        <v>22051.518</v>
      </c>
      <c r="H105" s="145">
        <v>1.0359923520911349</v>
      </c>
      <c r="I105" s="146">
        <v>3.7341596503777996E-2</v>
      </c>
      <c r="J105" s="147">
        <v>1.3844859845481228E-2</v>
      </c>
      <c r="K105" s="142">
        <v>6045.9040000000005</v>
      </c>
      <c r="L105" s="143">
        <v>4131.46</v>
      </c>
      <c r="M105" s="143">
        <v>5856.9340000000002</v>
      </c>
      <c r="N105" s="148">
        <v>0.26560230456696904</v>
      </c>
      <c r="O105" s="149">
        <v>-3.6283312122587452E-2</v>
      </c>
      <c r="P105" s="150">
        <v>9.921766305180324E-3</v>
      </c>
      <c r="Q105" s="142">
        <v>3542.884</v>
      </c>
      <c r="R105" s="143">
        <v>997.404</v>
      </c>
      <c r="S105" s="144">
        <v>1381.171</v>
      </c>
      <c r="T105" s="148">
        <v>6.2633828655242696E-2</v>
      </c>
      <c r="U105" s="149">
        <v>-0.1142703565914239</v>
      </c>
      <c r="V105" s="150">
        <v>9.0824215931605001E-4</v>
      </c>
      <c r="W105" s="142">
        <v>10438.347</v>
      </c>
      <c r="X105" s="143">
        <v>9251.6740000000009</v>
      </c>
      <c r="Y105" s="144">
        <v>12442.253999999999</v>
      </c>
      <c r="Z105" s="148">
        <v>0.56423571384065252</v>
      </c>
      <c r="AA105" s="149">
        <v>4.3025515776875523E-2</v>
      </c>
      <c r="AB105" s="150">
        <v>-8.3156331753166945E-3</v>
      </c>
      <c r="AC105" s="142">
        <v>3289.1619999999998</v>
      </c>
      <c r="AD105" s="143">
        <v>3258.5010000000002</v>
      </c>
      <c r="AE105" s="143">
        <v>3121.68984</v>
      </c>
      <c r="AF105" s="143">
        <v>-167.4721599999998</v>
      </c>
      <c r="AG105" s="144">
        <v>-136.8111600000002</v>
      </c>
      <c r="AH105" s="142">
        <v>526.95600000000002</v>
      </c>
      <c r="AI105" s="143">
        <v>188.51599999999999</v>
      </c>
      <c r="AJ105" s="143">
        <v>0</v>
      </c>
      <c r="AK105" s="143">
        <v>-526.95600000000002</v>
      </c>
      <c r="AL105" s="144">
        <v>-188.51599999999999</v>
      </c>
      <c r="AM105" s="148">
        <v>0.13664530375828554</v>
      </c>
      <c r="AN105" s="149">
        <v>-2.7811862947293403E-2</v>
      </c>
      <c r="AO105" s="150">
        <v>-6.0641669822954603E-2</v>
      </c>
      <c r="AP105" s="148">
        <v>0</v>
      </c>
      <c r="AQ105" s="149">
        <v>-2.6347650477083543E-2</v>
      </c>
      <c r="AR105" s="150">
        <v>-1.1413760840227168E-2</v>
      </c>
      <c r="AS105" s="149">
        <v>0</v>
      </c>
      <c r="AT105" s="149">
        <v>-2.6312101056891066E-2</v>
      </c>
      <c r="AU105" s="149">
        <v>-1.1666547019929845E-2</v>
      </c>
      <c r="AV105" s="142">
        <v>9657</v>
      </c>
      <c r="AW105" s="143">
        <v>7224</v>
      </c>
      <c r="AX105" s="144">
        <v>9513</v>
      </c>
      <c r="AY105" s="151">
        <v>40</v>
      </c>
      <c r="AZ105" s="152">
        <v>39</v>
      </c>
      <c r="BA105" s="153">
        <v>39</v>
      </c>
      <c r="BB105" s="151">
        <v>94</v>
      </c>
      <c r="BC105" s="152">
        <v>92</v>
      </c>
      <c r="BD105" s="153">
        <v>92</v>
      </c>
      <c r="BE105" s="134">
        <v>20.326923076923077</v>
      </c>
      <c r="BF105" s="134">
        <v>0.20817307692307452</v>
      </c>
      <c r="BG105" s="134">
        <v>-0.25427350427350248</v>
      </c>
      <c r="BH105" s="135">
        <v>8.616847826086957</v>
      </c>
      <c r="BI105" s="134">
        <v>5.5677613321000408E-2</v>
      </c>
      <c r="BJ105" s="136">
        <v>-0.10778985507246297</v>
      </c>
      <c r="BK105" s="143">
        <v>145</v>
      </c>
      <c r="BL105" s="143">
        <v>145</v>
      </c>
      <c r="BM105" s="143">
        <v>145</v>
      </c>
      <c r="BN105" s="142">
        <v>36064</v>
      </c>
      <c r="BO105" s="143">
        <v>27949</v>
      </c>
      <c r="BP105" s="144">
        <v>37400</v>
      </c>
      <c r="BQ105" s="157">
        <v>589.61278074866311</v>
      </c>
      <c r="BR105" s="157">
        <v>34.29071442213251</v>
      </c>
      <c r="BS105" s="157">
        <v>11.464009772957411</v>
      </c>
      <c r="BT105" s="158">
        <v>2318.0403658152004</v>
      </c>
      <c r="BU105" s="157">
        <v>244.19393317566437</v>
      </c>
      <c r="BV105" s="159">
        <v>81.235271684524832</v>
      </c>
      <c r="BW105" s="154">
        <v>3.931462209607905</v>
      </c>
      <c r="BX105" s="154">
        <v>0.19696909580444633</v>
      </c>
      <c r="BY105" s="154">
        <v>6.2553018024294804E-2</v>
      </c>
      <c r="BZ105" s="128">
        <v>0.70860174308450163</v>
      </c>
      <c r="CA105" s="129">
        <v>2.7184643415158249E-2</v>
      </c>
      <c r="CB105" s="140">
        <v>2.5514715169886459E-3</v>
      </c>
    </row>
    <row r="106" spans="1:80" x14ac:dyDescent="0.25">
      <c r="A106" s="121" t="s">
        <v>135</v>
      </c>
      <c r="B106" s="142">
        <v>74591.417349999989</v>
      </c>
      <c r="C106" s="143">
        <v>62836.331250000003</v>
      </c>
      <c r="D106" s="144">
        <v>86341.222540000002</v>
      </c>
      <c r="E106" s="142">
        <v>73559.549189999991</v>
      </c>
      <c r="F106" s="143">
        <v>61207.873489999998</v>
      </c>
      <c r="G106" s="144">
        <v>84160.10940999999</v>
      </c>
      <c r="H106" s="145">
        <v>1.0259162344879373</v>
      </c>
      <c r="I106" s="146">
        <v>1.1888577013654311E-2</v>
      </c>
      <c r="J106" s="147">
        <v>-6.8912961225575664E-4</v>
      </c>
      <c r="K106" s="142">
        <v>11387.070449999999</v>
      </c>
      <c r="L106" s="143">
        <v>8854.2091799999998</v>
      </c>
      <c r="M106" s="143">
        <v>13205.051619999998</v>
      </c>
      <c r="N106" s="148">
        <v>0.15690392648694632</v>
      </c>
      <c r="O106" s="149">
        <v>2.1032163767216727E-3</v>
      </c>
      <c r="P106" s="150">
        <v>1.2245916411713437E-2</v>
      </c>
      <c r="Q106" s="142">
        <v>4585.9656599999998</v>
      </c>
      <c r="R106" s="143">
        <v>465.42196999999999</v>
      </c>
      <c r="S106" s="144">
        <v>631.37016000000006</v>
      </c>
      <c r="T106" s="148">
        <v>7.5020121103238488E-3</v>
      </c>
      <c r="U106" s="149">
        <v>-5.4841568165769475E-2</v>
      </c>
      <c r="V106" s="150">
        <v>-1.0194377741075053E-4</v>
      </c>
      <c r="W106" s="142">
        <v>57586.513080000004</v>
      </c>
      <c r="X106" s="143">
        <v>48745.982770000002</v>
      </c>
      <c r="Y106" s="144">
        <v>65948.238809999995</v>
      </c>
      <c r="Z106" s="148">
        <v>0.7836044804638046</v>
      </c>
      <c r="AA106" s="149">
        <v>7.487708501223711E-4</v>
      </c>
      <c r="AB106" s="150">
        <v>-1.2796047614727746E-2</v>
      </c>
      <c r="AC106" s="142">
        <v>15078.211320000002</v>
      </c>
      <c r="AD106" s="143">
        <v>16263.869819999998</v>
      </c>
      <c r="AE106" s="143">
        <v>17456.706180000005</v>
      </c>
      <c r="AF106" s="143">
        <v>2378.4948600000025</v>
      </c>
      <c r="AG106" s="144">
        <v>1192.8363600000066</v>
      </c>
      <c r="AH106" s="142">
        <v>0</v>
      </c>
      <c r="AI106" s="143">
        <v>0</v>
      </c>
      <c r="AJ106" s="143">
        <v>0</v>
      </c>
      <c r="AK106" s="143">
        <v>0</v>
      </c>
      <c r="AL106" s="144">
        <v>0</v>
      </c>
      <c r="AM106" s="148">
        <v>0.20218275426795926</v>
      </c>
      <c r="AN106" s="149">
        <v>3.8702637332826972E-5</v>
      </c>
      <c r="AO106" s="150">
        <v>-5.6646325922810131E-2</v>
      </c>
      <c r="AP106" s="148">
        <v>0</v>
      </c>
      <c r="AQ106" s="149">
        <v>0</v>
      </c>
      <c r="AR106" s="150">
        <v>0</v>
      </c>
      <c r="AS106" s="149">
        <v>0</v>
      </c>
      <c r="AT106" s="149">
        <v>0</v>
      </c>
      <c r="AU106" s="149">
        <v>0</v>
      </c>
      <c r="AV106" s="142">
        <v>19431</v>
      </c>
      <c r="AW106" s="143">
        <v>14920</v>
      </c>
      <c r="AX106" s="144">
        <v>20108</v>
      </c>
      <c r="AY106" s="151">
        <v>65.260000000000005</v>
      </c>
      <c r="AZ106" s="152">
        <v>62.68</v>
      </c>
      <c r="BA106" s="153">
        <v>63.17</v>
      </c>
      <c r="BB106" s="151">
        <v>148.47</v>
      </c>
      <c r="BC106" s="152">
        <v>148</v>
      </c>
      <c r="BD106" s="153">
        <v>147.84</v>
      </c>
      <c r="BE106" s="134">
        <v>26.526304680491794</v>
      </c>
      <c r="BF106" s="134">
        <v>1.7140153761706216</v>
      </c>
      <c r="BG106" s="134">
        <v>7.8031263488316682E-2</v>
      </c>
      <c r="BH106" s="135">
        <v>11.334325396825397</v>
      </c>
      <c r="BI106" s="134">
        <v>0.42808171123234828</v>
      </c>
      <c r="BJ106" s="136">
        <v>0.13312419562419642</v>
      </c>
      <c r="BK106" s="143">
        <v>215</v>
      </c>
      <c r="BL106" s="143">
        <v>215</v>
      </c>
      <c r="BM106" s="143">
        <v>215</v>
      </c>
      <c r="BN106" s="142">
        <v>49818</v>
      </c>
      <c r="BO106" s="143">
        <v>37778</v>
      </c>
      <c r="BP106" s="144">
        <v>50923</v>
      </c>
      <c r="BQ106" s="157">
        <v>1652.6934668028198</v>
      </c>
      <c r="BR106" s="157">
        <v>176.12778391711595</v>
      </c>
      <c r="BS106" s="157">
        <v>32.494581472733671</v>
      </c>
      <c r="BT106" s="158">
        <v>4185.4042873483186</v>
      </c>
      <c r="BU106" s="157">
        <v>399.72423022310659</v>
      </c>
      <c r="BV106" s="159">
        <v>82.999897938131653</v>
      </c>
      <c r="BW106" s="154">
        <v>2.5324746369604139</v>
      </c>
      <c r="BX106" s="154">
        <v>-3.1366647584900154E-2</v>
      </c>
      <c r="BY106" s="154">
        <v>4.3710344834968495E-4</v>
      </c>
      <c r="BZ106" s="128">
        <v>0.65069000766675189</v>
      </c>
      <c r="CA106" s="129">
        <v>1.5863629839418358E-2</v>
      </c>
      <c r="CB106" s="140">
        <v>7.0576710111595053E-3</v>
      </c>
    </row>
    <row r="107" spans="1:80" x14ac:dyDescent="0.25">
      <c r="A107" s="121" t="s">
        <v>136</v>
      </c>
      <c r="B107" s="142">
        <v>31607.103729999999</v>
      </c>
      <c r="C107" s="143">
        <v>25149.717000000001</v>
      </c>
      <c r="D107" s="144">
        <v>34432.447</v>
      </c>
      <c r="E107" s="142">
        <v>31127.94499</v>
      </c>
      <c r="F107" s="143">
        <v>24784.518</v>
      </c>
      <c r="G107" s="144">
        <v>33883.01</v>
      </c>
      <c r="H107" s="145">
        <v>1.016215708108577</v>
      </c>
      <c r="I107" s="146">
        <v>8.2250627164448531E-4</v>
      </c>
      <c r="J107" s="147">
        <v>1.4807433212851162E-3</v>
      </c>
      <c r="K107" s="142">
        <v>6960.424</v>
      </c>
      <c r="L107" s="143">
        <v>5002.2489999999998</v>
      </c>
      <c r="M107" s="143">
        <v>6935.7569999999996</v>
      </c>
      <c r="N107" s="148">
        <v>0.20469719189646962</v>
      </c>
      <c r="O107" s="149">
        <v>-1.8909731150845877E-2</v>
      </c>
      <c r="P107" s="150">
        <v>2.8676061849379486E-3</v>
      </c>
      <c r="Q107" s="142">
        <v>2782.0335799999998</v>
      </c>
      <c r="R107" s="143">
        <v>71.173000000000002</v>
      </c>
      <c r="S107" s="144">
        <v>153.512</v>
      </c>
      <c r="T107" s="148">
        <v>4.5306482511441575E-3</v>
      </c>
      <c r="U107" s="149">
        <v>-8.4843500311947345E-2</v>
      </c>
      <c r="V107" s="150">
        <v>1.6589765083247087E-3</v>
      </c>
      <c r="W107" s="142">
        <v>21385.487410000002</v>
      </c>
      <c r="X107" s="143">
        <v>17734.124</v>
      </c>
      <c r="Y107" s="144">
        <v>24134.567999999999</v>
      </c>
      <c r="Z107" s="148">
        <v>0.71229114532622684</v>
      </c>
      <c r="AA107" s="149">
        <v>2.527221693663384E-2</v>
      </c>
      <c r="AB107" s="150">
        <v>-3.2411882055367602E-3</v>
      </c>
      <c r="AC107" s="142">
        <v>2820.2976100000001</v>
      </c>
      <c r="AD107" s="143">
        <v>2921.0430000000001</v>
      </c>
      <c r="AE107" s="143">
        <v>3099.5790000000002</v>
      </c>
      <c r="AF107" s="143">
        <v>279.2813900000001</v>
      </c>
      <c r="AG107" s="144">
        <v>178.53600000000006</v>
      </c>
      <c r="AH107" s="142">
        <v>0</v>
      </c>
      <c r="AI107" s="143">
        <v>0</v>
      </c>
      <c r="AJ107" s="143">
        <v>0</v>
      </c>
      <c r="AK107" s="143">
        <v>0</v>
      </c>
      <c r="AL107" s="144">
        <v>0</v>
      </c>
      <c r="AM107" s="148">
        <v>9.0019132244652841E-2</v>
      </c>
      <c r="AN107" s="149">
        <v>7.8926689248189075E-4</v>
      </c>
      <c r="AO107" s="150">
        <v>-2.6127025582888527E-2</v>
      </c>
      <c r="AP107" s="148">
        <v>0</v>
      </c>
      <c r="AQ107" s="149">
        <v>0</v>
      </c>
      <c r="AR107" s="150">
        <v>0</v>
      </c>
      <c r="AS107" s="149">
        <v>0</v>
      </c>
      <c r="AT107" s="149">
        <v>0</v>
      </c>
      <c r="AU107" s="149">
        <v>0</v>
      </c>
      <c r="AV107" s="142">
        <v>12482</v>
      </c>
      <c r="AW107" s="143">
        <v>9582</v>
      </c>
      <c r="AX107" s="144">
        <v>12907</v>
      </c>
      <c r="AY107" s="151">
        <v>35</v>
      </c>
      <c r="AZ107" s="152">
        <v>37</v>
      </c>
      <c r="BA107" s="153">
        <v>37</v>
      </c>
      <c r="BB107" s="151">
        <v>109</v>
      </c>
      <c r="BC107" s="152">
        <v>105</v>
      </c>
      <c r="BD107" s="153">
        <v>105</v>
      </c>
      <c r="BE107" s="134">
        <v>29.069819819819816</v>
      </c>
      <c r="BF107" s="134">
        <v>-0.64922779922780194</v>
      </c>
      <c r="BG107" s="134">
        <v>0.29504504504504325</v>
      </c>
      <c r="BH107" s="135">
        <v>10.243650793650794</v>
      </c>
      <c r="BI107" s="134">
        <v>0.70083733799330084</v>
      </c>
      <c r="BJ107" s="136">
        <v>0.10396825396825449</v>
      </c>
      <c r="BK107" s="143">
        <v>167</v>
      </c>
      <c r="BL107" s="143">
        <v>170</v>
      </c>
      <c r="BM107" s="143">
        <v>170</v>
      </c>
      <c r="BN107" s="142">
        <v>39499</v>
      </c>
      <c r="BO107" s="143">
        <v>28740</v>
      </c>
      <c r="BP107" s="144">
        <v>37872</v>
      </c>
      <c r="BQ107" s="157">
        <v>894.67178918462184</v>
      </c>
      <c r="BR107" s="157">
        <v>106.60259781268837</v>
      </c>
      <c r="BS107" s="157">
        <v>32.301643046834783</v>
      </c>
      <c r="BT107" s="158">
        <v>2625.1654141163708</v>
      </c>
      <c r="BU107" s="157">
        <v>131.33870445445791</v>
      </c>
      <c r="BV107" s="159">
        <v>38.594969532776759</v>
      </c>
      <c r="BW107" s="154">
        <v>2.9342217401410089</v>
      </c>
      <c r="BX107" s="154">
        <v>-0.23025510651818015</v>
      </c>
      <c r="BY107" s="154">
        <v>-6.5152085782597791E-2</v>
      </c>
      <c r="BZ107" s="128">
        <v>0.6120232708468003</v>
      </c>
      <c r="CA107" s="129">
        <v>-3.5979354040411637E-2</v>
      </c>
      <c r="CB107" s="140">
        <v>-7.2398190045248612E-3</v>
      </c>
    </row>
    <row r="108" spans="1:80" x14ac:dyDescent="0.25">
      <c r="A108" s="121" t="s">
        <v>137</v>
      </c>
      <c r="B108" s="142">
        <v>37000.449999999997</v>
      </c>
      <c r="C108" s="143">
        <v>31647.228999999999</v>
      </c>
      <c r="D108" s="144">
        <v>43459.237999999998</v>
      </c>
      <c r="E108" s="142">
        <v>37103.752999999997</v>
      </c>
      <c r="F108" s="143">
        <v>31600.210999999999</v>
      </c>
      <c r="G108" s="144">
        <v>43504.213000000003</v>
      </c>
      <c r="H108" s="145">
        <v>0.99896619207891413</v>
      </c>
      <c r="I108" s="146">
        <v>1.7503578747569692E-3</v>
      </c>
      <c r="J108" s="147">
        <v>-2.5217093784526412E-3</v>
      </c>
      <c r="K108" s="142">
        <v>6338.5619999999999</v>
      </c>
      <c r="L108" s="143">
        <v>4922.3609999999999</v>
      </c>
      <c r="M108" s="143">
        <v>7039.9740000000002</v>
      </c>
      <c r="N108" s="148">
        <v>0.16182281012645833</v>
      </c>
      <c r="O108" s="149">
        <v>-9.0106362906736681E-3</v>
      </c>
      <c r="P108" s="150">
        <v>6.0529325139322687E-3</v>
      </c>
      <c r="Q108" s="142">
        <v>2311.7400000000002</v>
      </c>
      <c r="R108" s="143">
        <v>127.94800000000001</v>
      </c>
      <c r="S108" s="144">
        <v>154.203</v>
      </c>
      <c r="T108" s="148">
        <v>3.5445532597038359E-3</v>
      </c>
      <c r="U108" s="149">
        <v>-5.8760195265330828E-2</v>
      </c>
      <c r="V108" s="150">
        <v>-5.0440704628905821E-4</v>
      </c>
      <c r="W108" s="142">
        <v>28453.451000000001</v>
      </c>
      <c r="X108" s="143">
        <v>24785.489999999998</v>
      </c>
      <c r="Y108" s="144">
        <v>33929.502999999997</v>
      </c>
      <c r="Z108" s="148">
        <v>0.77991303968652403</v>
      </c>
      <c r="AA108" s="149">
        <v>1.3051234628690622E-2</v>
      </c>
      <c r="AB108" s="150">
        <v>-4.4326724354614155E-3</v>
      </c>
      <c r="AC108" s="142">
        <v>4569.0240000000003</v>
      </c>
      <c r="AD108" s="143">
        <v>6003.1840000000002</v>
      </c>
      <c r="AE108" s="143">
        <v>6176.8469999999998</v>
      </c>
      <c r="AF108" s="143">
        <v>1607.8229999999994</v>
      </c>
      <c r="AG108" s="144">
        <v>173.66299999999956</v>
      </c>
      <c r="AH108" s="142">
        <v>0</v>
      </c>
      <c r="AI108" s="143">
        <v>0</v>
      </c>
      <c r="AJ108" s="143">
        <v>0</v>
      </c>
      <c r="AK108" s="143">
        <v>0</v>
      </c>
      <c r="AL108" s="144">
        <v>0</v>
      </c>
      <c r="AM108" s="148">
        <v>0.14212966642443201</v>
      </c>
      <c r="AN108" s="149">
        <v>1.8644033141593533E-2</v>
      </c>
      <c r="AO108" s="150">
        <v>-4.7561001279840004E-2</v>
      </c>
      <c r="AP108" s="148">
        <v>0</v>
      </c>
      <c r="AQ108" s="149">
        <v>0</v>
      </c>
      <c r="AR108" s="150">
        <v>0</v>
      </c>
      <c r="AS108" s="149">
        <v>0</v>
      </c>
      <c r="AT108" s="149">
        <v>0</v>
      </c>
      <c r="AU108" s="149">
        <v>0</v>
      </c>
      <c r="AV108" s="142">
        <v>10343</v>
      </c>
      <c r="AW108" s="143">
        <v>8007</v>
      </c>
      <c r="AX108" s="144">
        <v>10572</v>
      </c>
      <c r="AY108" s="151">
        <v>41</v>
      </c>
      <c r="AZ108" s="152">
        <v>43</v>
      </c>
      <c r="BA108" s="153">
        <v>43</v>
      </c>
      <c r="BB108" s="151">
        <v>114</v>
      </c>
      <c r="BC108" s="152">
        <v>111</v>
      </c>
      <c r="BD108" s="153">
        <v>111</v>
      </c>
      <c r="BE108" s="134">
        <v>20.488372093023255</v>
      </c>
      <c r="BF108" s="134">
        <v>-0.53398563055398185</v>
      </c>
      <c r="BG108" s="134">
        <v>-0.20155038759689958</v>
      </c>
      <c r="BH108" s="135">
        <v>7.9369369369369371</v>
      </c>
      <c r="BI108" s="134">
        <v>0.37626442231705326</v>
      </c>
      <c r="BJ108" s="136">
        <v>-7.8078078078077873E-2</v>
      </c>
      <c r="BK108" s="143">
        <v>144</v>
      </c>
      <c r="BL108" s="143">
        <v>126</v>
      </c>
      <c r="BM108" s="143">
        <v>143</v>
      </c>
      <c r="BN108" s="142">
        <v>37641</v>
      </c>
      <c r="BO108" s="143">
        <v>28242</v>
      </c>
      <c r="BP108" s="144">
        <v>37104</v>
      </c>
      <c r="BQ108" s="157">
        <v>1172.4938820612333</v>
      </c>
      <c r="BR108" s="157">
        <v>186.76680254687392</v>
      </c>
      <c r="BS108" s="157">
        <v>53.585483222624134</v>
      </c>
      <c r="BT108" s="158">
        <v>4115.0409572455546</v>
      </c>
      <c r="BU108" s="157">
        <v>527.71107229921427</v>
      </c>
      <c r="BV108" s="159">
        <v>168.46783372863183</v>
      </c>
      <c r="BW108" s="154">
        <v>3.5096481271282634</v>
      </c>
      <c r="BX108" s="154">
        <v>-0.1296248110908218</v>
      </c>
      <c r="BY108" s="154">
        <v>-1.7515604606468838E-2</v>
      </c>
      <c r="BZ108" s="128">
        <v>0.71282563590255899</v>
      </c>
      <c r="CA108" s="129">
        <v>-3.3273321339706285E-3</v>
      </c>
      <c r="CB108" s="140">
        <v>-0.10821047084783342</v>
      </c>
    </row>
    <row r="109" spans="1:80" x14ac:dyDescent="0.25">
      <c r="A109" s="121" t="s">
        <v>138</v>
      </c>
      <c r="B109" s="142">
        <v>24168.551680000004</v>
      </c>
      <c r="C109" s="143">
        <v>19404.900000000001</v>
      </c>
      <c r="D109" s="144">
        <v>27101.42151</v>
      </c>
      <c r="E109" s="142">
        <v>23508.350670000003</v>
      </c>
      <c r="F109" s="143">
        <v>18692.820230000001</v>
      </c>
      <c r="G109" s="144">
        <v>30371.385170000001</v>
      </c>
      <c r="H109" s="145">
        <v>0.89233406241773983</v>
      </c>
      <c r="I109" s="146">
        <v>-0.13574961811211161</v>
      </c>
      <c r="J109" s="147">
        <v>-0.14575969557267765</v>
      </c>
      <c r="K109" s="142">
        <v>8986.6080000000002</v>
      </c>
      <c r="L109" s="143">
        <v>6776.1319999999996</v>
      </c>
      <c r="M109" s="143">
        <v>9606.9557599999989</v>
      </c>
      <c r="N109" s="148">
        <v>0.31631602267154674</v>
      </c>
      <c r="O109" s="149">
        <v>-6.5956988572418995E-2</v>
      </c>
      <c r="P109" s="150">
        <v>-4.6183157046932766E-2</v>
      </c>
      <c r="Q109" s="142">
        <v>3254.0186399999998</v>
      </c>
      <c r="R109" s="143">
        <v>598.36523</v>
      </c>
      <c r="S109" s="144">
        <v>5199.82071</v>
      </c>
      <c r="T109" s="148">
        <v>0.17120788798056655</v>
      </c>
      <c r="U109" s="149">
        <v>3.2788196795995705E-2</v>
      </c>
      <c r="V109" s="150">
        <v>0.13919745709653725</v>
      </c>
      <c r="W109" s="142">
        <v>11267.724030000001</v>
      </c>
      <c r="X109" s="143">
        <v>9027.487000000001</v>
      </c>
      <c r="Y109" s="144">
        <v>12371.3321</v>
      </c>
      <c r="Z109" s="148">
        <v>0.40733512912740155</v>
      </c>
      <c r="AA109" s="149">
        <v>-7.197216844406179E-2</v>
      </c>
      <c r="AB109" s="150">
        <v>-7.5603608255405907E-2</v>
      </c>
      <c r="AC109" s="142">
        <v>4782.2769200000002</v>
      </c>
      <c r="AD109" s="143">
        <v>7963.5765600000004</v>
      </c>
      <c r="AE109" s="143">
        <v>7528.5426599999992</v>
      </c>
      <c r="AF109" s="143">
        <v>2746.2657399999989</v>
      </c>
      <c r="AG109" s="144">
        <v>-435.03390000000127</v>
      </c>
      <c r="AH109" s="142">
        <v>0</v>
      </c>
      <c r="AI109" s="143">
        <v>0</v>
      </c>
      <c r="AJ109" s="143">
        <v>0</v>
      </c>
      <c r="AK109" s="143">
        <v>0</v>
      </c>
      <c r="AL109" s="144">
        <v>0</v>
      </c>
      <c r="AM109" s="148">
        <v>0.27779143087465302</v>
      </c>
      <c r="AN109" s="149">
        <v>7.9919544163401024E-2</v>
      </c>
      <c r="AO109" s="150">
        <v>-0.13259855103713214</v>
      </c>
      <c r="AP109" s="148">
        <v>0</v>
      </c>
      <c r="AQ109" s="149">
        <v>0</v>
      </c>
      <c r="AR109" s="150">
        <v>0</v>
      </c>
      <c r="AS109" s="149">
        <v>0</v>
      </c>
      <c r="AT109" s="149">
        <v>0</v>
      </c>
      <c r="AU109" s="149">
        <v>0</v>
      </c>
      <c r="AV109" s="142">
        <v>6303</v>
      </c>
      <c r="AW109" s="143">
        <v>5249</v>
      </c>
      <c r="AX109" s="144">
        <v>6978</v>
      </c>
      <c r="AY109" s="151">
        <v>52</v>
      </c>
      <c r="AZ109" s="152">
        <v>46</v>
      </c>
      <c r="BA109" s="153">
        <v>46</v>
      </c>
      <c r="BB109" s="151">
        <v>120</v>
      </c>
      <c r="BC109" s="152">
        <v>117</v>
      </c>
      <c r="BD109" s="153">
        <v>120</v>
      </c>
      <c r="BE109" s="134">
        <v>12.641304347826086</v>
      </c>
      <c r="BF109" s="134">
        <v>2.5403428093645477</v>
      </c>
      <c r="BG109" s="134">
        <v>-3.7439613526570881E-2</v>
      </c>
      <c r="BH109" s="135">
        <v>4.8458333333333332</v>
      </c>
      <c r="BI109" s="134">
        <v>0.46875</v>
      </c>
      <c r="BJ109" s="136">
        <v>-0.13897198480531792</v>
      </c>
      <c r="BK109" s="143">
        <v>199</v>
      </c>
      <c r="BL109" s="143">
        <v>200</v>
      </c>
      <c r="BM109" s="143">
        <v>200</v>
      </c>
      <c r="BN109" s="142">
        <v>54779</v>
      </c>
      <c r="BO109" s="143">
        <v>37438</v>
      </c>
      <c r="BP109" s="144">
        <v>50113</v>
      </c>
      <c r="BQ109" s="157">
        <v>606.05801229221959</v>
      </c>
      <c r="BR109" s="157">
        <v>176.90905612288458</v>
      </c>
      <c r="BS109" s="157">
        <v>106.75729564068905</v>
      </c>
      <c r="BT109" s="158">
        <v>4352.4484336486103</v>
      </c>
      <c r="BU109" s="157">
        <v>622.74025183042795</v>
      </c>
      <c r="BV109" s="159">
        <v>791.23292021748057</v>
      </c>
      <c r="BW109" s="154">
        <v>7.181570650616222</v>
      </c>
      <c r="BX109" s="154">
        <v>-1.5093701712146528</v>
      </c>
      <c r="BY109" s="154">
        <v>4.9164478011916479E-2</v>
      </c>
      <c r="BZ109" s="128">
        <v>0.68836538461538466</v>
      </c>
      <c r="CA109" s="129">
        <v>-6.5802716162477237E-2</v>
      </c>
      <c r="CB109" s="140">
        <v>2.6877289377289504E-3</v>
      </c>
    </row>
    <row r="110" spans="1:80" x14ac:dyDescent="0.25">
      <c r="A110" s="121" t="s">
        <v>139</v>
      </c>
      <c r="B110" s="142">
        <v>450.33013</v>
      </c>
      <c r="C110" s="143">
        <v>353.15600000000001</v>
      </c>
      <c r="D110" s="144">
        <v>509.11207999999999</v>
      </c>
      <c r="E110" s="142">
        <v>448.77821999999998</v>
      </c>
      <c r="F110" s="143">
        <v>350.91399999999999</v>
      </c>
      <c r="G110" s="144">
        <v>502.45365999999996</v>
      </c>
      <c r="H110" s="145">
        <v>1.0132518091320104</v>
      </c>
      <c r="I110" s="146">
        <v>9.793731331354083E-3</v>
      </c>
      <c r="J110" s="147">
        <v>6.8627793412354698E-3</v>
      </c>
      <c r="K110" s="142">
        <v>323.50448</v>
      </c>
      <c r="L110" s="143">
        <v>250.863</v>
      </c>
      <c r="M110" s="143">
        <v>366.07060999999999</v>
      </c>
      <c r="N110" s="148">
        <v>0.72856591391930559</v>
      </c>
      <c r="O110" s="149">
        <v>7.70989733276084E-3</v>
      </c>
      <c r="P110" s="150">
        <v>1.3681355309503762E-2</v>
      </c>
      <c r="Q110" s="142">
        <v>85.669389999999993</v>
      </c>
      <c r="R110" s="143">
        <v>10.262</v>
      </c>
      <c r="S110" s="144">
        <v>13.929959999999999</v>
      </c>
      <c r="T110" s="148">
        <v>2.7723870097791706E-2</v>
      </c>
      <c r="U110" s="149">
        <v>-0.16317084399951898</v>
      </c>
      <c r="V110" s="150">
        <v>-1.5197622451755197E-3</v>
      </c>
      <c r="W110" s="142">
        <v>39.604349999999997</v>
      </c>
      <c r="X110" s="143">
        <v>31.125</v>
      </c>
      <c r="Y110" s="144">
        <v>36.57931</v>
      </c>
      <c r="Z110" s="148">
        <v>7.2801360427944745E-2</v>
      </c>
      <c r="AA110" s="149">
        <v>-1.5447908888199871E-2</v>
      </c>
      <c r="AB110" s="150">
        <v>-1.5895585262452341E-2</v>
      </c>
      <c r="AC110" s="142">
        <v>56.685570000000006</v>
      </c>
      <c r="AD110" s="143">
        <v>58.246010000000005</v>
      </c>
      <c r="AE110" s="143">
        <v>69.312569999999994</v>
      </c>
      <c r="AF110" s="143">
        <v>12.626999999999988</v>
      </c>
      <c r="AG110" s="144">
        <v>11.066559999999988</v>
      </c>
      <c r="AH110" s="142">
        <v>5.3813000000000004</v>
      </c>
      <c r="AI110" s="143">
        <v>3.5819999999999999</v>
      </c>
      <c r="AJ110" s="143">
        <v>0</v>
      </c>
      <c r="AK110" s="143">
        <v>-5.3813000000000004</v>
      </c>
      <c r="AL110" s="144">
        <v>-3.5819999999999999</v>
      </c>
      <c r="AM110" s="148">
        <v>0.1361440294247192</v>
      </c>
      <c r="AN110" s="149">
        <v>1.0268441220128044E-2</v>
      </c>
      <c r="AO110" s="150">
        <v>-2.8785944864263585E-2</v>
      </c>
      <c r="AP110" s="148">
        <v>0</v>
      </c>
      <c r="AQ110" s="149">
        <v>-1.1949677895192135E-2</v>
      </c>
      <c r="AR110" s="150">
        <v>-1.0142826399664736E-2</v>
      </c>
      <c r="AS110" s="149">
        <v>0</v>
      </c>
      <c r="AT110" s="149">
        <v>-1.1991000811046492E-2</v>
      </c>
      <c r="AU110" s="149">
        <v>-1.0207629219694854E-2</v>
      </c>
      <c r="AV110" s="142">
        <v>664</v>
      </c>
      <c r="AW110" s="143">
        <v>548</v>
      </c>
      <c r="AX110" s="144">
        <v>720</v>
      </c>
      <c r="AY110" s="151">
        <v>1</v>
      </c>
      <c r="AZ110" s="152">
        <v>1</v>
      </c>
      <c r="BA110" s="153">
        <v>1</v>
      </c>
      <c r="BB110" s="151">
        <v>6.75</v>
      </c>
      <c r="BC110" s="152">
        <v>7.25</v>
      </c>
      <c r="BD110" s="153">
        <v>7.75</v>
      </c>
      <c r="BE110" s="134">
        <v>60</v>
      </c>
      <c r="BF110" s="134">
        <v>4.6666666666666643</v>
      </c>
      <c r="BG110" s="134">
        <v>-0.88888888888888573</v>
      </c>
      <c r="BH110" s="135">
        <v>7.741935483870968</v>
      </c>
      <c r="BI110" s="134">
        <v>-0.45559538032656199</v>
      </c>
      <c r="BJ110" s="136">
        <v>-0.65653194907922341</v>
      </c>
      <c r="BK110" s="143">
        <v>10</v>
      </c>
      <c r="BL110" s="143">
        <v>10</v>
      </c>
      <c r="BM110" s="143">
        <v>10</v>
      </c>
      <c r="BN110" s="142">
        <v>3351</v>
      </c>
      <c r="BO110" s="143">
        <v>2568</v>
      </c>
      <c r="BP110" s="144">
        <v>3436</v>
      </c>
      <c r="BQ110" s="157">
        <v>146.23214784633294</v>
      </c>
      <c r="BR110" s="157">
        <v>12.30847730022731</v>
      </c>
      <c r="BS110" s="157">
        <v>9.5833939522519529</v>
      </c>
      <c r="BT110" s="158">
        <v>697.85230555555552</v>
      </c>
      <c r="BU110" s="157">
        <v>21.981492302543529</v>
      </c>
      <c r="BV110" s="159">
        <v>57.498290957015342</v>
      </c>
      <c r="BW110" s="154">
        <v>4.7722222222222221</v>
      </c>
      <c r="BX110" s="154">
        <v>-0.27446452476572958</v>
      </c>
      <c r="BY110" s="154">
        <v>8.6090835360908002E-2</v>
      </c>
      <c r="BZ110" s="128">
        <v>0.94395604395604404</v>
      </c>
      <c r="CA110" s="129">
        <v>2.587385217522209E-2</v>
      </c>
      <c r="CB110" s="140">
        <v>3.296703296703396E-3</v>
      </c>
    </row>
    <row r="111" spans="1:80" x14ac:dyDescent="0.25">
      <c r="A111" s="121" t="s">
        <v>140</v>
      </c>
      <c r="B111" s="142">
        <v>338.5043</v>
      </c>
      <c r="C111" s="143">
        <v>295.93425999999999</v>
      </c>
      <c r="D111" s="144">
        <v>414.70957999999996</v>
      </c>
      <c r="E111" s="142">
        <v>341.20814000000001</v>
      </c>
      <c r="F111" s="143">
        <v>295.55420000000004</v>
      </c>
      <c r="G111" s="144">
        <v>409.81012000000004</v>
      </c>
      <c r="H111" s="145">
        <v>1.0119554392653844</v>
      </c>
      <c r="I111" s="146">
        <v>1.9879751973750692E-2</v>
      </c>
      <c r="J111" s="147">
        <v>1.0669516074308216E-2</v>
      </c>
      <c r="K111" s="142">
        <v>247.68367999999998</v>
      </c>
      <c r="L111" s="143">
        <v>211.79525000000001</v>
      </c>
      <c r="M111" s="143">
        <v>294.91980999999998</v>
      </c>
      <c r="N111" s="148">
        <v>0.71964989541985924</v>
      </c>
      <c r="O111" s="149">
        <v>-6.2521302469374929E-3</v>
      </c>
      <c r="P111" s="150">
        <v>3.0461388161635572E-3</v>
      </c>
      <c r="Q111" s="142">
        <v>78.865380000000002</v>
      </c>
      <c r="R111" s="143">
        <v>20.90401</v>
      </c>
      <c r="S111" s="144">
        <v>28.81653</v>
      </c>
      <c r="T111" s="148">
        <v>7.0316784758756079E-2</v>
      </c>
      <c r="U111" s="149">
        <v>-0.16081890854562991</v>
      </c>
      <c r="V111" s="150">
        <v>-4.113930170968616E-4</v>
      </c>
      <c r="W111" s="142">
        <v>14.659079999999999</v>
      </c>
      <c r="X111" s="143">
        <v>13.25454</v>
      </c>
      <c r="Y111" s="144">
        <v>21.041360000000001</v>
      </c>
      <c r="Z111" s="148">
        <v>5.1344168855566572E-2</v>
      </c>
      <c r="AA111" s="149">
        <v>8.3818878267493818E-3</v>
      </c>
      <c r="AB111" s="150">
        <v>6.4977751991746185E-3</v>
      </c>
      <c r="AC111" s="142">
        <v>5.3741000000000003</v>
      </c>
      <c r="AD111" s="143">
        <v>4.4157900000000003</v>
      </c>
      <c r="AE111" s="143">
        <v>6.4769900000000007</v>
      </c>
      <c r="AF111" s="143">
        <v>1.1028900000000004</v>
      </c>
      <c r="AG111" s="144">
        <v>2.0612000000000004</v>
      </c>
      <c r="AH111" s="142">
        <v>0</v>
      </c>
      <c r="AI111" s="143">
        <v>0</v>
      </c>
      <c r="AJ111" s="143">
        <v>0</v>
      </c>
      <c r="AK111" s="143">
        <v>0</v>
      </c>
      <c r="AL111" s="144">
        <v>0</v>
      </c>
      <c r="AM111" s="148">
        <v>1.5618134502704282E-2</v>
      </c>
      <c r="AN111" s="149">
        <v>-2.5788243415590141E-4</v>
      </c>
      <c r="AO111" s="150">
        <v>6.9661105354364497E-4</v>
      </c>
      <c r="AP111" s="148">
        <v>0</v>
      </c>
      <c r="AQ111" s="149">
        <v>0</v>
      </c>
      <c r="AR111" s="150">
        <v>0</v>
      </c>
      <c r="AS111" s="149">
        <v>0</v>
      </c>
      <c r="AT111" s="149">
        <v>0</v>
      </c>
      <c r="AU111" s="149">
        <v>0</v>
      </c>
      <c r="AV111" s="142">
        <v>407</v>
      </c>
      <c r="AW111" s="143">
        <v>314</v>
      </c>
      <c r="AX111" s="144">
        <v>426</v>
      </c>
      <c r="AY111" s="151">
        <v>3</v>
      </c>
      <c r="AZ111" s="152">
        <v>3</v>
      </c>
      <c r="BA111" s="153">
        <v>3</v>
      </c>
      <c r="BB111" s="151">
        <v>7</v>
      </c>
      <c r="BC111" s="152">
        <v>7.83</v>
      </c>
      <c r="BD111" s="153">
        <v>7.75</v>
      </c>
      <c r="BE111" s="134">
        <v>11.833333333333334</v>
      </c>
      <c r="BF111" s="134">
        <v>0.52777777777777857</v>
      </c>
      <c r="BG111" s="134">
        <v>0.20370370370370416</v>
      </c>
      <c r="BH111" s="135">
        <v>4.580645161290323</v>
      </c>
      <c r="BI111" s="134">
        <v>-0.26459293394777283</v>
      </c>
      <c r="BJ111" s="136">
        <v>0.1248483683287791</v>
      </c>
      <c r="BK111" s="143">
        <v>10</v>
      </c>
      <c r="BL111" s="143">
        <v>10</v>
      </c>
      <c r="BM111" s="143">
        <v>10</v>
      </c>
      <c r="BN111" s="142">
        <v>2784</v>
      </c>
      <c r="BO111" s="143">
        <v>2266</v>
      </c>
      <c r="BP111" s="144">
        <v>2959</v>
      </c>
      <c r="BQ111" s="157">
        <v>138.49615410611696</v>
      </c>
      <c r="BR111" s="157">
        <v>15.935758991174424</v>
      </c>
      <c r="BS111" s="157">
        <v>8.0662335412449409</v>
      </c>
      <c r="BT111" s="158">
        <v>961.99558685446027</v>
      </c>
      <c r="BU111" s="157">
        <v>123.64634852522192</v>
      </c>
      <c r="BV111" s="159">
        <v>20.740172841721346</v>
      </c>
      <c r="BW111" s="154">
        <v>6.9460093896713619</v>
      </c>
      <c r="BX111" s="154">
        <v>0.10571454937652192</v>
      </c>
      <c r="BY111" s="154">
        <v>-0.27055111988277858</v>
      </c>
      <c r="BZ111" s="128">
        <v>0.8129120879120878</v>
      </c>
      <c r="CA111" s="129">
        <v>5.0172361884690653E-2</v>
      </c>
      <c r="CB111" s="140">
        <v>-1.7124542124542175E-2</v>
      </c>
    </row>
    <row r="112" spans="1:80" x14ac:dyDescent="0.25">
      <c r="A112" s="121" t="s">
        <v>141</v>
      </c>
      <c r="B112" s="142">
        <v>637.08900000000006</v>
      </c>
      <c r="C112" s="143">
        <v>546.98900000000003</v>
      </c>
      <c r="D112" s="144">
        <v>724.66499999999996</v>
      </c>
      <c r="E112" s="142">
        <v>635.76700000000005</v>
      </c>
      <c r="F112" s="143">
        <v>545.98699999999997</v>
      </c>
      <c r="G112" s="144">
        <v>737.02</v>
      </c>
      <c r="H112" s="145">
        <v>0.98323654717646736</v>
      </c>
      <c r="I112" s="146">
        <v>-1.8842830960491663E-2</v>
      </c>
      <c r="J112" s="147">
        <v>-1.859866135413879E-2</v>
      </c>
      <c r="K112" s="142">
        <v>411.49700000000001</v>
      </c>
      <c r="L112" s="143">
        <v>364.26299999999998</v>
      </c>
      <c r="M112" s="143">
        <v>485.95499999999998</v>
      </c>
      <c r="N112" s="148">
        <v>0.65935117093158935</v>
      </c>
      <c r="O112" s="149">
        <v>1.2106189672731915E-2</v>
      </c>
      <c r="P112" s="150">
        <v>-7.8130655795364268E-3</v>
      </c>
      <c r="Q112" s="142">
        <v>189.797</v>
      </c>
      <c r="R112" s="143">
        <v>71.814000000000007</v>
      </c>
      <c r="S112" s="144">
        <v>105.38900000000001</v>
      </c>
      <c r="T112" s="148">
        <v>0.14299340587772383</v>
      </c>
      <c r="U112" s="149">
        <v>-0.1555389180711442</v>
      </c>
      <c r="V112" s="150">
        <v>1.1462801669198691E-2</v>
      </c>
      <c r="W112" s="142">
        <v>34.472999999999999</v>
      </c>
      <c r="X112" s="143">
        <v>20.878</v>
      </c>
      <c r="Y112" s="144">
        <v>32.730000000000004</v>
      </c>
      <c r="Z112" s="148">
        <v>4.440856421806736E-2</v>
      </c>
      <c r="AA112" s="149">
        <v>-9.8141305742071652E-3</v>
      </c>
      <c r="AB112" s="150">
        <v>6.169558527455675E-3</v>
      </c>
      <c r="AC112" s="142">
        <v>86.713999999999999</v>
      </c>
      <c r="AD112" s="143">
        <v>103.479</v>
      </c>
      <c r="AE112" s="143">
        <v>96.488</v>
      </c>
      <c r="AF112" s="143">
        <v>9.7740000000000009</v>
      </c>
      <c r="AG112" s="144">
        <v>-6.9909999999999997</v>
      </c>
      <c r="AH112" s="142">
        <v>31.991</v>
      </c>
      <c r="AI112" s="143">
        <v>47.707000000000001</v>
      </c>
      <c r="AJ112" s="143">
        <v>37.642000000000003</v>
      </c>
      <c r="AK112" s="143">
        <v>5.6510000000000034</v>
      </c>
      <c r="AL112" s="144">
        <v>-10.064999999999998</v>
      </c>
      <c r="AM112" s="148">
        <v>0.13314842030455454</v>
      </c>
      <c r="AN112" s="149">
        <v>-2.9612912114188872E-3</v>
      </c>
      <c r="AO112" s="150">
        <v>-5.6030886774746852E-2</v>
      </c>
      <c r="AP112" s="148">
        <v>5.1944001711135494E-2</v>
      </c>
      <c r="AQ112" s="149">
        <v>1.7296674501452794E-3</v>
      </c>
      <c r="AR112" s="150">
        <v>-3.5273474325859762E-2</v>
      </c>
      <c r="AS112" s="149">
        <v>5.1073240888985377E-2</v>
      </c>
      <c r="AT112" s="149">
        <v>7.5449203917090507E-4</v>
      </c>
      <c r="AU112" s="149">
        <v>-3.6304297404050917E-2</v>
      </c>
      <c r="AV112" s="142">
        <v>245</v>
      </c>
      <c r="AW112" s="143">
        <v>187</v>
      </c>
      <c r="AX112" s="144">
        <v>255</v>
      </c>
      <c r="AY112" s="151">
        <v>9</v>
      </c>
      <c r="AZ112" s="152">
        <v>7</v>
      </c>
      <c r="BA112" s="153">
        <v>7</v>
      </c>
      <c r="BB112" s="151">
        <v>16</v>
      </c>
      <c r="BC112" s="152">
        <v>17</v>
      </c>
      <c r="BD112" s="153">
        <v>17</v>
      </c>
      <c r="BE112" s="134">
        <v>3.035714285714286</v>
      </c>
      <c r="BF112" s="134">
        <v>0.76719576719576743</v>
      </c>
      <c r="BG112" s="134">
        <v>6.7460317460317665E-2</v>
      </c>
      <c r="BH112" s="135">
        <v>1.25</v>
      </c>
      <c r="BI112" s="134">
        <v>-2.6041666666666741E-2</v>
      </c>
      <c r="BJ112" s="136">
        <v>2.7777777777777679E-2</v>
      </c>
      <c r="BK112" s="143">
        <v>10</v>
      </c>
      <c r="BL112" s="143">
        <v>10</v>
      </c>
      <c r="BM112" s="143">
        <v>10</v>
      </c>
      <c r="BN112" s="142">
        <v>1989</v>
      </c>
      <c r="BO112" s="143">
        <v>1441</v>
      </c>
      <c r="BP112" s="144">
        <v>2052</v>
      </c>
      <c r="BQ112" s="157">
        <v>359.17153996101365</v>
      </c>
      <c r="BR112" s="157">
        <v>39.530011554779378</v>
      </c>
      <c r="BS112" s="157">
        <v>-19.722977735030781</v>
      </c>
      <c r="BT112" s="158">
        <v>2890.2745098039218</v>
      </c>
      <c r="BU112" s="157">
        <v>295.30716286514644</v>
      </c>
      <c r="BV112" s="159">
        <v>-29.442067736184981</v>
      </c>
      <c r="BW112" s="154">
        <v>8.0470588235294116</v>
      </c>
      <c r="BX112" s="154">
        <v>-7.1308523409364E-2</v>
      </c>
      <c r="BY112" s="154">
        <v>0.34117647058823497</v>
      </c>
      <c r="BZ112" s="128">
        <v>0.56373626373626373</v>
      </c>
      <c r="CA112" s="129">
        <v>1.8804756886948604E-2</v>
      </c>
      <c r="CB112" s="140">
        <v>3.5897435897435881E-2</v>
      </c>
    </row>
    <row r="113" spans="1:80" x14ac:dyDescent="0.25">
      <c r="A113" s="121" t="s">
        <v>142</v>
      </c>
      <c r="B113" s="142">
        <v>1705.722</v>
      </c>
      <c r="C113" s="143">
        <v>1667.559</v>
      </c>
      <c r="D113" s="144">
        <v>2212.471</v>
      </c>
      <c r="E113" s="142">
        <v>1704.9359999999999</v>
      </c>
      <c r="F113" s="143">
        <v>1482.962</v>
      </c>
      <c r="G113" s="144">
        <v>2159.902</v>
      </c>
      <c r="H113" s="145">
        <v>1.0243386042514893</v>
      </c>
      <c r="I113" s="146">
        <v>2.3877589879102157E-2</v>
      </c>
      <c r="J113" s="147">
        <v>-0.10013997308225231</v>
      </c>
      <c r="K113" s="142">
        <v>1247.299</v>
      </c>
      <c r="L113" s="143">
        <v>1119.146</v>
      </c>
      <c r="M113" s="143">
        <v>1630.1659999999999</v>
      </c>
      <c r="N113" s="148">
        <v>0.75474072434767869</v>
      </c>
      <c r="O113" s="149">
        <v>2.3159597548784161E-2</v>
      </c>
      <c r="P113" s="150">
        <v>7.1353183751399207E-5</v>
      </c>
      <c r="Q113" s="142">
        <v>403.096</v>
      </c>
      <c r="R113" s="143">
        <v>103.964</v>
      </c>
      <c r="S113" s="144">
        <v>140.089</v>
      </c>
      <c r="T113" s="148">
        <v>6.4858961193609704E-2</v>
      </c>
      <c r="U113" s="149">
        <v>-0.17156985490271298</v>
      </c>
      <c r="V113" s="150">
        <v>-5.2466787351275052E-3</v>
      </c>
      <c r="W113" s="142">
        <v>54.540999999999997</v>
      </c>
      <c r="X113" s="143">
        <v>44.466000000000001</v>
      </c>
      <c r="Y113" s="144">
        <v>56.765000000000001</v>
      </c>
      <c r="Z113" s="148">
        <v>2.6281284984226137E-2</v>
      </c>
      <c r="AA113" s="149">
        <v>-5.7087721205566801E-3</v>
      </c>
      <c r="AB113" s="150">
        <v>-3.7032999208489771E-3</v>
      </c>
      <c r="AC113" s="142">
        <v>169.36699999999999</v>
      </c>
      <c r="AD113" s="143">
        <v>243.92400000000001</v>
      </c>
      <c r="AE113" s="143">
        <v>281.74900000000002</v>
      </c>
      <c r="AF113" s="143">
        <v>112.38200000000003</v>
      </c>
      <c r="AG113" s="144">
        <v>37.825000000000017</v>
      </c>
      <c r="AH113" s="142">
        <v>0</v>
      </c>
      <c r="AI113" s="143">
        <v>0</v>
      </c>
      <c r="AJ113" s="143">
        <v>0</v>
      </c>
      <c r="AK113" s="143">
        <v>0</v>
      </c>
      <c r="AL113" s="144">
        <v>0</v>
      </c>
      <c r="AM113" s="148">
        <v>0.1273458499569034</v>
      </c>
      <c r="AN113" s="149">
        <v>2.8052412925546596E-2</v>
      </c>
      <c r="AO113" s="150">
        <v>-1.8930233827838261E-2</v>
      </c>
      <c r="AP113" s="148">
        <v>0</v>
      </c>
      <c r="AQ113" s="149">
        <v>0</v>
      </c>
      <c r="AR113" s="150">
        <v>0</v>
      </c>
      <c r="AS113" s="149">
        <v>0</v>
      </c>
      <c r="AT113" s="149">
        <v>0</v>
      </c>
      <c r="AU113" s="149">
        <v>0</v>
      </c>
      <c r="AV113" s="142">
        <v>987</v>
      </c>
      <c r="AW113" s="143">
        <v>751</v>
      </c>
      <c r="AX113" s="144">
        <v>958</v>
      </c>
      <c r="AY113" s="151">
        <v>6</v>
      </c>
      <c r="AZ113" s="152">
        <v>5.5</v>
      </c>
      <c r="BA113" s="153">
        <v>6</v>
      </c>
      <c r="BB113" s="151">
        <v>19</v>
      </c>
      <c r="BC113" s="152">
        <v>19.3</v>
      </c>
      <c r="BD113" s="153">
        <v>20</v>
      </c>
      <c r="BE113" s="134">
        <v>13.305555555555555</v>
      </c>
      <c r="BF113" s="134">
        <v>-0.40277777777777857</v>
      </c>
      <c r="BG113" s="134">
        <v>-1.8661616161616141</v>
      </c>
      <c r="BH113" s="135">
        <v>3.9916666666666667</v>
      </c>
      <c r="BI113" s="134">
        <v>-0.33728070175438551</v>
      </c>
      <c r="BJ113" s="136">
        <v>-0.33187967760506565</v>
      </c>
      <c r="BK113" s="143">
        <v>80</v>
      </c>
      <c r="BL113" s="143">
        <v>80</v>
      </c>
      <c r="BM113" s="143">
        <v>80</v>
      </c>
      <c r="BN113" s="142">
        <v>24543</v>
      </c>
      <c r="BO113" s="143">
        <v>18876</v>
      </c>
      <c r="BP113" s="144">
        <v>25192</v>
      </c>
      <c r="BQ113" s="157">
        <v>85.737615115909819</v>
      </c>
      <c r="BR113" s="157">
        <v>16.27031283012569</v>
      </c>
      <c r="BS113" s="157">
        <v>7.1742542343671118</v>
      </c>
      <c r="BT113" s="158">
        <v>2254.5949895615868</v>
      </c>
      <c r="BU113" s="157">
        <v>527.20289229714899</v>
      </c>
      <c r="BV113" s="159">
        <v>279.94518929527521</v>
      </c>
      <c r="BW113" s="154">
        <v>26.296450939457202</v>
      </c>
      <c r="BX113" s="154">
        <v>1.4301895412809102</v>
      </c>
      <c r="BY113" s="154">
        <v>1.1619635892574678</v>
      </c>
      <c r="BZ113" s="128">
        <v>0.86510989010989003</v>
      </c>
      <c r="CA113" s="129">
        <v>2.4596191479753005E-2</v>
      </c>
      <c r="CB113" s="140">
        <v>8.2417582417582125E-4</v>
      </c>
    </row>
    <row r="114" spans="1:80" x14ac:dyDescent="0.25">
      <c r="A114" s="121" t="s">
        <v>143</v>
      </c>
      <c r="B114" s="142">
        <v>3523.9348799999998</v>
      </c>
      <c r="C114" s="143">
        <v>3287.79</v>
      </c>
      <c r="D114" s="144">
        <v>4232.0429999999997</v>
      </c>
      <c r="E114" s="142">
        <v>3517.95442</v>
      </c>
      <c r="F114" s="143">
        <v>2870.5610799999999</v>
      </c>
      <c r="G114" s="144">
        <v>4225.5396599999995</v>
      </c>
      <c r="H114" s="145">
        <v>1.0015390554871755</v>
      </c>
      <c r="I114" s="146">
        <v>-1.6092674283862962E-4</v>
      </c>
      <c r="J114" s="147">
        <v>-0.14380845964042455</v>
      </c>
      <c r="K114" s="142">
        <v>2866.4129199999998</v>
      </c>
      <c r="L114" s="143">
        <v>2287.1006699999998</v>
      </c>
      <c r="M114" s="143">
        <v>3377.2570099999998</v>
      </c>
      <c r="N114" s="148">
        <v>0.7992486834214213</v>
      </c>
      <c r="O114" s="149">
        <v>-1.5546671431413861E-2</v>
      </c>
      <c r="P114" s="150">
        <v>2.5052572198789314E-3</v>
      </c>
      <c r="Q114" s="142">
        <v>562.24466000000007</v>
      </c>
      <c r="R114" s="143">
        <v>133.28196</v>
      </c>
      <c r="S114" s="144">
        <v>189.06049000000002</v>
      </c>
      <c r="T114" s="148">
        <v>4.4742330024657738E-2</v>
      </c>
      <c r="U114" s="149">
        <v>-0.11507914372826258</v>
      </c>
      <c r="V114" s="150">
        <v>-1.6883001850990231E-3</v>
      </c>
      <c r="W114" s="142">
        <v>89.296840000000003</v>
      </c>
      <c r="X114" s="143">
        <v>55.137920000000001</v>
      </c>
      <c r="Y114" s="144">
        <v>71.781009999999995</v>
      </c>
      <c r="Z114" s="148">
        <v>1.6987418359717871E-2</v>
      </c>
      <c r="AA114" s="149">
        <v>-8.3957530345266304E-3</v>
      </c>
      <c r="AB114" s="150">
        <v>-2.2206453126287218E-3</v>
      </c>
      <c r="AC114" s="142">
        <v>195.28351000000001</v>
      </c>
      <c r="AD114" s="143">
        <v>384.29149000000001</v>
      </c>
      <c r="AE114" s="143">
        <v>304.93254000000002</v>
      </c>
      <c r="AF114" s="143">
        <v>109.64903000000001</v>
      </c>
      <c r="AG114" s="144">
        <v>-79.358949999999993</v>
      </c>
      <c r="AH114" s="142">
        <v>0</v>
      </c>
      <c r="AI114" s="143">
        <v>0</v>
      </c>
      <c r="AJ114" s="143">
        <v>0</v>
      </c>
      <c r="AK114" s="143">
        <v>0</v>
      </c>
      <c r="AL114" s="144">
        <v>0</v>
      </c>
      <c r="AM114" s="148">
        <v>7.205327072527383E-2</v>
      </c>
      <c r="AN114" s="149">
        <v>1.663694873012958E-2</v>
      </c>
      <c r="AO114" s="150">
        <v>-4.4831168366030669E-2</v>
      </c>
      <c r="AP114" s="148">
        <v>0</v>
      </c>
      <c r="AQ114" s="149">
        <v>0</v>
      </c>
      <c r="AR114" s="150">
        <v>0</v>
      </c>
      <c r="AS114" s="149">
        <v>0</v>
      </c>
      <c r="AT114" s="149">
        <v>0</v>
      </c>
      <c r="AU114" s="149">
        <v>0</v>
      </c>
      <c r="AV114" s="142">
        <v>1498</v>
      </c>
      <c r="AW114" s="143">
        <v>1147</v>
      </c>
      <c r="AX114" s="144">
        <v>1432</v>
      </c>
      <c r="AY114" s="151">
        <v>18.829999999999998</v>
      </c>
      <c r="AZ114" s="152">
        <v>19.329999999999998</v>
      </c>
      <c r="BA114" s="153">
        <v>19.420000000000002</v>
      </c>
      <c r="BB114" s="151">
        <v>50.59</v>
      </c>
      <c r="BC114" s="152">
        <v>47.48</v>
      </c>
      <c r="BD114" s="153">
        <v>47.04</v>
      </c>
      <c r="BE114" s="134">
        <v>6.1448678338482656</v>
      </c>
      <c r="BF114" s="134">
        <v>-0.48462411162881125</v>
      </c>
      <c r="BG114" s="134">
        <v>-0.44822292892692595</v>
      </c>
      <c r="BH114" s="135">
        <v>2.5368480725623583</v>
      </c>
      <c r="BI114" s="134">
        <v>6.9298490958615844E-2</v>
      </c>
      <c r="BJ114" s="136">
        <v>-0.14732304042088629</v>
      </c>
      <c r="BK114" s="143">
        <v>132</v>
      </c>
      <c r="BL114" s="143">
        <v>132</v>
      </c>
      <c r="BM114" s="143">
        <v>132</v>
      </c>
      <c r="BN114" s="142">
        <v>35104</v>
      </c>
      <c r="BO114" s="143">
        <v>24568</v>
      </c>
      <c r="BP114" s="144">
        <v>32803</v>
      </c>
      <c r="BQ114" s="157">
        <v>128.81564673962745</v>
      </c>
      <c r="BR114" s="157">
        <v>28.6004456229456</v>
      </c>
      <c r="BS114" s="157">
        <v>11.974183047019181</v>
      </c>
      <c r="BT114" s="158">
        <v>2950.7958519553067</v>
      </c>
      <c r="BU114" s="157">
        <v>602.36165969896501</v>
      </c>
      <c r="BV114" s="159">
        <v>448.1270812491166</v>
      </c>
      <c r="BW114" s="154">
        <v>22.907122905027933</v>
      </c>
      <c r="BX114" s="154">
        <v>-0.52678897748208087</v>
      </c>
      <c r="BY114" s="154">
        <v>1.4877680663182566</v>
      </c>
      <c r="BZ114" s="128">
        <v>0.68271312021312014</v>
      </c>
      <c r="CA114" s="129">
        <v>-4.5887959072890672E-2</v>
      </c>
      <c r="CB114" s="140">
        <v>9.5043845043840669E-4</v>
      </c>
    </row>
    <row r="115" spans="1:80" x14ac:dyDescent="0.25">
      <c r="A115" s="121" t="s">
        <v>144</v>
      </c>
      <c r="B115" s="142">
        <v>2540.1410000000001</v>
      </c>
      <c r="C115" s="143">
        <v>2507.4259999999999</v>
      </c>
      <c r="D115" s="144">
        <v>3338.1109999999999</v>
      </c>
      <c r="E115" s="142">
        <v>2529.174</v>
      </c>
      <c r="F115" s="143">
        <v>2162.5300000000002</v>
      </c>
      <c r="G115" s="144">
        <v>3264.2930000000001</v>
      </c>
      <c r="H115" s="145">
        <v>1.022613778848896</v>
      </c>
      <c r="I115" s="146">
        <v>1.8277580548581307E-2</v>
      </c>
      <c r="J115" s="147">
        <v>-0.13687348837976665</v>
      </c>
      <c r="K115" s="142">
        <v>1788.508</v>
      </c>
      <c r="L115" s="143">
        <v>1497.3219999999999</v>
      </c>
      <c r="M115" s="143">
        <v>2228.259</v>
      </c>
      <c r="N115" s="148">
        <v>0.68261611319817184</v>
      </c>
      <c r="O115" s="149">
        <v>-2.4534917138214651E-2</v>
      </c>
      <c r="P115" s="150">
        <v>-9.7775183352634132E-3</v>
      </c>
      <c r="Q115" s="142">
        <v>661.44100000000003</v>
      </c>
      <c r="R115" s="143">
        <v>238.78300000000002</v>
      </c>
      <c r="S115" s="144">
        <v>381.09399999999999</v>
      </c>
      <c r="T115" s="148">
        <v>0.11674626021622446</v>
      </c>
      <c r="U115" s="149">
        <v>-0.14477825332060612</v>
      </c>
      <c r="V115" s="150">
        <v>6.3279076384567534E-3</v>
      </c>
      <c r="W115" s="142">
        <v>79.224999999999994</v>
      </c>
      <c r="X115" s="143">
        <v>52.144999999999996</v>
      </c>
      <c r="Y115" s="144">
        <v>76.072999999999993</v>
      </c>
      <c r="Z115" s="148">
        <v>2.3304586935057603E-2</v>
      </c>
      <c r="AA115" s="149">
        <v>-8.0198691917252873E-3</v>
      </c>
      <c r="AB115" s="150">
        <v>-8.0837334757431073E-4</v>
      </c>
      <c r="AC115" s="142">
        <v>237.67699999999999</v>
      </c>
      <c r="AD115" s="143">
        <v>258.65300000000002</v>
      </c>
      <c r="AE115" s="143">
        <v>363.375</v>
      </c>
      <c r="AF115" s="143">
        <v>125.69800000000001</v>
      </c>
      <c r="AG115" s="144">
        <v>104.72199999999998</v>
      </c>
      <c r="AH115" s="142">
        <v>0</v>
      </c>
      <c r="AI115" s="143">
        <v>0</v>
      </c>
      <c r="AJ115" s="143">
        <v>0</v>
      </c>
      <c r="AK115" s="143">
        <v>0</v>
      </c>
      <c r="AL115" s="144">
        <v>0</v>
      </c>
      <c r="AM115" s="148">
        <v>0.10885647601293066</v>
      </c>
      <c r="AN115" s="149">
        <v>1.5288048118573622E-2</v>
      </c>
      <c r="AO115" s="150">
        <v>5.7016869982199486E-3</v>
      </c>
      <c r="AP115" s="148">
        <v>0</v>
      </c>
      <c r="AQ115" s="149">
        <v>0</v>
      </c>
      <c r="AR115" s="150">
        <v>0</v>
      </c>
      <c r="AS115" s="149">
        <v>0</v>
      </c>
      <c r="AT115" s="149">
        <v>0</v>
      </c>
      <c r="AU115" s="149">
        <v>0</v>
      </c>
      <c r="AV115" s="142">
        <v>1948</v>
      </c>
      <c r="AW115" s="143">
        <v>1492</v>
      </c>
      <c r="AX115" s="144">
        <v>1850</v>
      </c>
      <c r="AY115" s="151">
        <v>13</v>
      </c>
      <c r="AZ115" s="152">
        <v>13</v>
      </c>
      <c r="BA115" s="153">
        <v>13.25</v>
      </c>
      <c r="BB115" s="151">
        <v>26</v>
      </c>
      <c r="BC115" s="152">
        <v>30</v>
      </c>
      <c r="BD115" s="153">
        <v>31</v>
      </c>
      <c r="BE115" s="134">
        <v>11.635220125786164</v>
      </c>
      <c r="BF115" s="134">
        <v>-0.85195936139332318</v>
      </c>
      <c r="BG115" s="134">
        <v>-1.116916626350589</v>
      </c>
      <c r="BH115" s="135">
        <v>4.9731182795698929</v>
      </c>
      <c r="BI115" s="134">
        <v>-1.2704714640198507</v>
      </c>
      <c r="BJ115" s="136">
        <v>-0.55280764635603319</v>
      </c>
      <c r="BK115" s="143">
        <v>130</v>
      </c>
      <c r="BL115" s="143">
        <v>130</v>
      </c>
      <c r="BM115" s="143">
        <v>130</v>
      </c>
      <c r="BN115" s="142">
        <v>44713</v>
      </c>
      <c r="BO115" s="143">
        <v>33931</v>
      </c>
      <c r="BP115" s="144">
        <v>45060</v>
      </c>
      <c r="BQ115" s="157">
        <v>72.443253439857969</v>
      </c>
      <c r="BR115" s="157">
        <v>15.878630175930255</v>
      </c>
      <c r="BS115" s="157">
        <v>8.7100890768860566</v>
      </c>
      <c r="BT115" s="158">
        <v>1764.4827027027027</v>
      </c>
      <c r="BU115" s="157">
        <v>466.13876019756913</v>
      </c>
      <c r="BV115" s="159">
        <v>315.06581262227382</v>
      </c>
      <c r="BW115" s="154">
        <v>24.356756756756756</v>
      </c>
      <c r="BX115" s="154">
        <v>1.4034713358121955</v>
      </c>
      <c r="BY115" s="154">
        <v>1.6147996521991139</v>
      </c>
      <c r="BZ115" s="128">
        <v>0.95224006762468305</v>
      </c>
      <c r="CA115" s="129">
        <v>9.9218379091930986E-3</v>
      </c>
      <c r="CB115" s="140">
        <v>-3.8320653705268271E-3</v>
      </c>
    </row>
    <row r="116" spans="1:80" x14ac:dyDescent="0.25">
      <c r="A116" s="121" t="s">
        <v>145</v>
      </c>
      <c r="B116" s="142">
        <v>1771.13</v>
      </c>
      <c r="C116" s="143">
        <v>1500.62581</v>
      </c>
      <c r="D116" s="144">
        <v>2043.8779999999999</v>
      </c>
      <c r="E116" s="142">
        <v>1637.8050000000001</v>
      </c>
      <c r="F116" s="143">
        <v>1214.1089999999999</v>
      </c>
      <c r="G116" s="144">
        <v>1877.644</v>
      </c>
      <c r="H116" s="145">
        <v>1.0885332895905719</v>
      </c>
      <c r="I116" s="146">
        <v>7.128604661657878E-3</v>
      </c>
      <c r="J116" s="147">
        <v>-0.14745607380266557</v>
      </c>
      <c r="K116" s="142">
        <v>1132.441</v>
      </c>
      <c r="L116" s="143">
        <v>815.68899999999996</v>
      </c>
      <c r="M116" s="143">
        <v>1286.559</v>
      </c>
      <c r="N116" s="148">
        <v>0.685198578644301</v>
      </c>
      <c r="O116" s="149">
        <v>-6.2396572873270051E-3</v>
      </c>
      <c r="P116" s="150">
        <v>1.3356923570497892E-2</v>
      </c>
      <c r="Q116" s="142">
        <v>460.012</v>
      </c>
      <c r="R116" s="143">
        <v>358.15599999999995</v>
      </c>
      <c r="S116" s="144">
        <v>275.85599999999999</v>
      </c>
      <c r="T116" s="148">
        <v>0.14691602881057325</v>
      </c>
      <c r="U116" s="149">
        <v>-0.13395501505606533</v>
      </c>
      <c r="V116" s="150">
        <v>-0.14807890162812704</v>
      </c>
      <c r="W116" s="142">
        <v>45.351999999999997</v>
      </c>
      <c r="X116" s="143">
        <v>25.103999999999999</v>
      </c>
      <c r="Y116" s="144">
        <v>41.557000000000002</v>
      </c>
      <c r="Z116" s="148">
        <v>2.2132523524161132E-2</v>
      </c>
      <c r="AA116" s="149">
        <v>-5.5581966775722809E-3</v>
      </c>
      <c r="AB116" s="150">
        <v>1.4556320753702917E-3</v>
      </c>
      <c r="AC116" s="142">
        <v>104.337</v>
      </c>
      <c r="AD116" s="143">
        <v>171.72300000000001</v>
      </c>
      <c r="AE116" s="143">
        <v>222.018</v>
      </c>
      <c r="AF116" s="143">
        <v>117.681</v>
      </c>
      <c r="AG116" s="144">
        <v>50.294999999999987</v>
      </c>
      <c r="AH116" s="142">
        <v>0</v>
      </c>
      <c r="AI116" s="143">
        <v>0</v>
      </c>
      <c r="AJ116" s="143">
        <v>0</v>
      </c>
      <c r="AK116" s="143">
        <v>0</v>
      </c>
      <c r="AL116" s="144">
        <v>0</v>
      </c>
      <c r="AM116" s="148">
        <v>0.10862585731633689</v>
      </c>
      <c r="AN116" s="149">
        <v>4.9716008801546904E-2</v>
      </c>
      <c r="AO116" s="150">
        <v>-5.8083999486371191E-3</v>
      </c>
      <c r="AP116" s="148">
        <v>0</v>
      </c>
      <c r="AQ116" s="149">
        <v>0</v>
      </c>
      <c r="AR116" s="150">
        <v>0</v>
      </c>
      <c r="AS116" s="149">
        <v>0</v>
      </c>
      <c r="AT116" s="149">
        <v>0</v>
      </c>
      <c r="AU116" s="149">
        <v>0</v>
      </c>
      <c r="AV116" s="142">
        <v>1298</v>
      </c>
      <c r="AW116" s="143">
        <v>1000</v>
      </c>
      <c r="AX116" s="144">
        <v>1331</v>
      </c>
      <c r="AY116" s="151">
        <v>6</v>
      </c>
      <c r="AZ116" s="152">
        <v>7</v>
      </c>
      <c r="BA116" s="153">
        <v>7</v>
      </c>
      <c r="BB116" s="151">
        <v>17</v>
      </c>
      <c r="BC116" s="152">
        <v>17</v>
      </c>
      <c r="BD116" s="153">
        <v>17</v>
      </c>
      <c r="BE116" s="134">
        <v>15.845238095238095</v>
      </c>
      <c r="BF116" s="134">
        <v>-2.1825396825396837</v>
      </c>
      <c r="BG116" s="134">
        <v>-2.7777777777778567E-2</v>
      </c>
      <c r="BH116" s="135">
        <v>6.5245098039215685</v>
      </c>
      <c r="BI116" s="134">
        <v>0.16176470588235237</v>
      </c>
      <c r="BJ116" s="136">
        <v>-1.1437908496731986E-2</v>
      </c>
      <c r="BK116" s="143">
        <v>80</v>
      </c>
      <c r="BL116" s="143">
        <v>80</v>
      </c>
      <c r="BM116" s="143">
        <v>80</v>
      </c>
      <c r="BN116" s="142">
        <v>26571</v>
      </c>
      <c r="BO116" s="143">
        <v>20630</v>
      </c>
      <c r="BP116" s="144">
        <v>27687</v>
      </c>
      <c r="BQ116" s="157">
        <v>67.816809332899922</v>
      </c>
      <c r="BR116" s="157">
        <v>6.1779925777909668</v>
      </c>
      <c r="BS116" s="157">
        <v>8.9651854841359864</v>
      </c>
      <c r="BT116" s="158">
        <v>1410.701728024042</v>
      </c>
      <c r="BU116" s="157">
        <v>148.91051076672306</v>
      </c>
      <c r="BV116" s="159">
        <v>196.59272802404212</v>
      </c>
      <c r="BW116" s="154">
        <v>20.801652892561982</v>
      </c>
      <c r="BX116" s="154">
        <v>0.33092870149880937</v>
      </c>
      <c r="BY116" s="154">
        <v>0.17165289256198335</v>
      </c>
      <c r="BZ116" s="128">
        <v>0.95078983516483506</v>
      </c>
      <c r="CA116" s="129">
        <v>4.0824081740177598E-2</v>
      </c>
      <c r="CB116" s="140">
        <v>6.1927655677654903E-3</v>
      </c>
    </row>
    <row r="117" spans="1:80" x14ac:dyDescent="0.25">
      <c r="A117" s="121" t="s">
        <v>146</v>
      </c>
      <c r="B117" s="142">
        <v>2921.41581</v>
      </c>
      <c r="C117" s="143">
        <v>2293.15904</v>
      </c>
      <c r="D117" s="144">
        <v>3608.181</v>
      </c>
      <c r="E117" s="142">
        <v>2895.8251700000001</v>
      </c>
      <c r="F117" s="143">
        <v>2221.2936299999997</v>
      </c>
      <c r="G117" s="144">
        <v>3407.7176599999998</v>
      </c>
      <c r="H117" s="145">
        <v>1.0588262761181924</v>
      </c>
      <c r="I117" s="146">
        <v>4.9989195666957809E-2</v>
      </c>
      <c r="J117" s="147">
        <v>2.6473322402658317E-2</v>
      </c>
      <c r="K117" s="142">
        <v>2425.962</v>
      </c>
      <c r="L117" s="143">
        <v>1811.451</v>
      </c>
      <c r="M117" s="143">
        <v>2788.5529999999999</v>
      </c>
      <c r="N117" s="148">
        <v>0.81830517613950449</v>
      </c>
      <c r="O117" s="149">
        <v>-1.9439458837889556E-2</v>
      </c>
      <c r="P117" s="150">
        <v>2.8114586339983427E-3</v>
      </c>
      <c r="Q117" s="142">
        <v>385.21717000000001</v>
      </c>
      <c r="R117" s="143">
        <v>95.615110000000016</v>
      </c>
      <c r="S117" s="144">
        <v>156.73101</v>
      </c>
      <c r="T117" s="148">
        <v>4.5992956470460644E-2</v>
      </c>
      <c r="U117" s="149">
        <v>-8.7032052770687707E-2</v>
      </c>
      <c r="V117" s="150">
        <v>2.9481699961933783E-3</v>
      </c>
      <c r="W117" s="142">
        <v>84.646000000000001</v>
      </c>
      <c r="X117" s="143">
        <v>49.93056</v>
      </c>
      <c r="Y117" s="144">
        <v>68.084000000000003</v>
      </c>
      <c r="Z117" s="148">
        <v>1.997935474501723E-2</v>
      </c>
      <c r="AA117" s="149">
        <v>-9.2510010364403907E-3</v>
      </c>
      <c r="AB117" s="150">
        <v>-2.4987901187034679E-3</v>
      </c>
      <c r="AC117" s="142">
        <v>268.46125000000001</v>
      </c>
      <c r="AD117" s="143">
        <v>677.03177000000005</v>
      </c>
      <c r="AE117" s="143">
        <v>343.06202000000002</v>
      </c>
      <c r="AF117" s="143">
        <v>74.600770000000011</v>
      </c>
      <c r="AG117" s="144">
        <v>-333.96975000000003</v>
      </c>
      <c r="AH117" s="142">
        <v>0</v>
      </c>
      <c r="AI117" s="143">
        <v>0</v>
      </c>
      <c r="AJ117" s="143">
        <v>0</v>
      </c>
      <c r="AK117" s="143">
        <v>0</v>
      </c>
      <c r="AL117" s="144">
        <v>0</v>
      </c>
      <c r="AM117" s="148">
        <v>9.5078938667433818E-2</v>
      </c>
      <c r="AN117" s="149">
        <v>3.1847108478068598E-3</v>
      </c>
      <c r="AO117" s="150">
        <v>-0.2001608411255979</v>
      </c>
      <c r="AP117" s="148">
        <v>0</v>
      </c>
      <c r="AQ117" s="149">
        <v>0</v>
      </c>
      <c r="AR117" s="150">
        <v>0</v>
      </c>
      <c r="AS117" s="149">
        <v>0</v>
      </c>
      <c r="AT117" s="149">
        <v>0</v>
      </c>
      <c r="AU117" s="149">
        <v>0</v>
      </c>
      <c r="AV117" s="142">
        <v>1690</v>
      </c>
      <c r="AW117" s="143">
        <v>1662</v>
      </c>
      <c r="AX117" s="144">
        <v>2181</v>
      </c>
      <c r="AY117" s="151">
        <v>15</v>
      </c>
      <c r="AZ117" s="152">
        <v>13</v>
      </c>
      <c r="BA117" s="153">
        <v>13</v>
      </c>
      <c r="BB117" s="151">
        <v>34</v>
      </c>
      <c r="BC117" s="152">
        <v>31</v>
      </c>
      <c r="BD117" s="153">
        <v>31</v>
      </c>
      <c r="BE117" s="134">
        <v>13.980769230769232</v>
      </c>
      <c r="BF117" s="134">
        <v>4.5918803418803424</v>
      </c>
      <c r="BG117" s="134">
        <v>-0.22435897435897267</v>
      </c>
      <c r="BH117" s="135">
        <v>5.862903225806452</v>
      </c>
      <c r="BI117" s="134">
        <v>1.7207463630613544</v>
      </c>
      <c r="BJ117" s="136">
        <v>-9.4086021505376038E-2</v>
      </c>
      <c r="BK117" s="143">
        <v>122</v>
      </c>
      <c r="BL117" s="143">
        <v>120</v>
      </c>
      <c r="BM117" s="143">
        <v>121</v>
      </c>
      <c r="BN117" s="142">
        <v>31653</v>
      </c>
      <c r="BO117" s="143">
        <v>31529</v>
      </c>
      <c r="BP117" s="144">
        <v>41704</v>
      </c>
      <c r="BQ117" s="157">
        <v>81.712009879148269</v>
      </c>
      <c r="BR117" s="157">
        <v>-9.7745844405054783</v>
      </c>
      <c r="BS117" s="157">
        <v>11.259612720976435</v>
      </c>
      <c r="BT117" s="158">
        <v>1562.4565153599265</v>
      </c>
      <c r="BU117" s="157">
        <v>-151.04950239155278</v>
      </c>
      <c r="BV117" s="159">
        <v>225.93808575703838</v>
      </c>
      <c r="BW117" s="154">
        <v>19.121503897294819</v>
      </c>
      <c r="BX117" s="154">
        <v>0.39191809847824999</v>
      </c>
      <c r="BY117" s="154">
        <v>0.15098644843801878</v>
      </c>
      <c r="BZ117" s="128">
        <v>0.94687131050767415</v>
      </c>
      <c r="CA117" s="129">
        <v>0.23604714702238327</v>
      </c>
      <c r="CB117" s="140">
        <v>-1.55523769160133E-2</v>
      </c>
    </row>
    <row r="118" spans="1:80" x14ac:dyDescent="0.25">
      <c r="A118" s="121" t="s">
        <v>147</v>
      </c>
      <c r="B118" s="142">
        <v>6030.2311900000004</v>
      </c>
      <c r="C118" s="143">
        <v>5719.2161699999997</v>
      </c>
      <c r="D118" s="144">
        <v>7697.18</v>
      </c>
      <c r="E118" s="142">
        <v>5950.1396099999993</v>
      </c>
      <c r="F118" s="143">
        <v>5103.43516</v>
      </c>
      <c r="G118" s="144">
        <v>7587.9549999999999</v>
      </c>
      <c r="H118" s="145">
        <v>1.0143945239527647</v>
      </c>
      <c r="I118" s="146">
        <v>9.3407003914625086E-4</v>
      </c>
      <c r="J118" s="147">
        <v>-0.10626557864369879</v>
      </c>
      <c r="K118" s="142">
        <v>4731.9660000000003</v>
      </c>
      <c r="L118" s="143">
        <v>3882.3110499999998</v>
      </c>
      <c r="M118" s="143">
        <v>6099.9040000000005</v>
      </c>
      <c r="N118" s="148">
        <v>0.80389301201707186</v>
      </c>
      <c r="O118" s="149">
        <v>8.6232687580559686E-3</v>
      </c>
      <c r="P118" s="150">
        <v>4.316794580500305E-2</v>
      </c>
      <c r="Q118" s="142">
        <v>1077.6714099999999</v>
      </c>
      <c r="R118" s="143">
        <v>334.39183000000003</v>
      </c>
      <c r="S118" s="144">
        <v>1336.452</v>
      </c>
      <c r="T118" s="148">
        <v>0.17612808721190359</v>
      </c>
      <c r="U118" s="149">
        <v>-4.9889084614130608E-3</v>
      </c>
      <c r="V118" s="150">
        <v>0.11060519537212561</v>
      </c>
      <c r="W118" s="142">
        <v>140.50220000000002</v>
      </c>
      <c r="X118" s="143">
        <v>107.64601999999999</v>
      </c>
      <c r="Y118" s="144">
        <v>151.59899999999999</v>
      </c>
      <c r="Z118" s="148">
        <v>1.9978900771024603E-2</v>
      </c>
      <c r="AA118" s="149">
        <v>-3.6343602966430223E-3</v>
      </c>
      <c r="AB118" s="150">
        <v>-1.1139546538300529E-3</v>
      </c>
      <c r="AC118" s="142">
        <v>706.88624000000004</v>
      </c>
      <c r="AD118" s="143">
        <v>666.76493000000005</v>
      </c>
      <c r="AE118" s="143">
        <v>1019.168</v>
      </c>
      <c r="AF118" s="143">
        <v>312.28175999999996</v>
      </c>
      <c r="AG118" s="144">
        <v>352.40306999999996</v>
      </c>
      <c r="AH118" s="142">
        <v>0</v>
      </c>
      <c r="AI118" s="143">
        <v>0</v>
      </c>
      <c r="AJ118" s="143">
        <v>0</v>
      </c>
      <c r="AK118" s="143">
        <v>0</v>
      </c>
      <c r="AL118" s="144">
        <v>0</v>
      </c>
      <c r="AM118" s="148">
        <v>0.1324079727900348</v>
      </c>
      <c r="AN118" s="149">
        <v>1.5184234971783755E-2</v>
      </c>
      <c r="AO118" s="150">
        <v>1.5824701554808862E-2</v>
      </c>
      <c r="AP118" s="148">
        <v>0</v>
      </c>
      <c r="AQ118" s="149">
        <v>0</v>
      </c>
      <c r="AR118" s="150">
        <v>0</v>
      </c>
      <c r="AS118" s="149">
        <v>0</v>
      </c>
      <c r="AT118" s="149">
        <v>0</v>
      </c>
      <c r="AU118" s="149">
        <v>0</v>
      </c>
      <c r="AV118" s="142">
        <v>3538</v>
      </c>
      <c r="AW118" s="143">
        <v>2734</v>
      </c>
      <c r="AX118" s="144">
        <v>3551</v>
      </c>
      <c r="AY118" s="151">
        <v>23</v>
      </c>
      <c r="AZ118" s="152">
        <v>22</v>
      </c>
      <c r="BA118" s="153">
        <v>24</v>
      </c>
      <c r="BB118" s="151">
        <v>55</v>
      </c>
      <c r="BC118" s="152">
        <v>55</v>
      </c>
      <c r="BD118" s="153">
        <v>55</v>
      </c>
      <c r="BE118" s="134">
        <v>12.329861111111112</v>
      </c>
      <c r="BF118" s="134">
        <v>-0.48897946859903385</v>
      </c>
      <c r="BG118" s="134">
        <v>-1.4782196969696955</v>
      </c>
      <c r="BH118" s="135">
        <v>5.3803030303030299</v>
      </c>
      <c r="BI118" s="134">
        <v>1.9696969696969546E-2</v>
      </c>
      <c r="BJ118" s="136">
        <v>-0.14292929292929379</v>
      </c>
      <c r="BK118" s="143">
        <v>320</v>
      </c>
      <c r="BL118" s="143">
        <v>320</v>
      </c>
      <c r="BM118" s="143">
        <v>320</v>
      </c>
      <c r="BN118" s="142">
        <v>106759</v>
      </c>
      <c r="BO118" s="143">
        <v>80689</v>
      </c>
      <c r="BP118" s="144">
        <v>108286</v>
      </c>
      <c r="BQ118" s="157">
        <v>70.073278170769996</v>
      </c>
      <c r="BR118" s="157">
        <v>14.338964342427658</v>
      </c>
      <c r="BS118" s="157">
        <v>6.8250639160388644</v>
      </c>
      <c r="BT118" s="158">
        <v>2136.8501830470291</v>
      </c>
      <c r="BU118" s="157">
        <v>455.06962623527124</v>
      </c>
      <c r="BV118" s="159">
        <v>270.19504039889443</v>
      </c>
      <c r="BW118" s="154">
        <v>30.494508589129822</v>
      </c>
      <c r="BX118" s="154">
        <v>0.31955098596419163</v>
      </c>
      <c r="BY118" s="154">
        <v>0.98134106901277818</v>
      </c>
      <c r="BZ118" s="128">
        <v>0.9296531593406594</v>
      </c>
      <c r="CA118" s="129">
        <v>1.5620625094084128E-2</v>
      </c>
      <c r="CB118" s="140">
        <v>6.0153388278388897E-3</v>
      </c>
    </row>
    <row r="119" spans="1:80" x14ac:dyDescent="0.25">
      <c r="A119" s="121" t="s">
        <v>148</v>
      </c>
      <c r="B119" s="142">
        <v>6628.5529999999999</v>
      </c>
      <c r="C119" s="143">
        <v>5606.2947400000003</v>
      </c>
      <c r="D119" s="144">
        <v>7546.6660000000002</v>
      </c>
      <c r="E119" s="142">
        <v>6622.3</v>
      </c>
      <c r="F119" s="143">
        <v>5109.7746799999995</v>
      </c>
      <c r="G119" s="144">
        <v>7497.7309999999998</v>
      </c>
      <c r="H119" s="145">
        <v>1.0065266411931824</v>
      </c>
      <c r="I119" s="146">
        <v>5.5824073167345389E-3</v>
      </c>
      <c r="J119" s="147">
        <v>-9.06439956929046E-2</v>
      </c>
      <c r="K119" s="142">
        <v>5310.5829999999996</v>
      </c>
      <c r="L119" s="143">
        <v>3947.2599300000002</v>
      </c>
      <c r="M119" s="143">
        <v>5667.3729999999996</v>
      </c>
      <c r="N119" s="148">
        <v>0.75587841174883441</v>
      </c>
      <c r="O119" s="149">
        <v>-4.6045844174334216E-2</v>
      </c>
      <c r="P119" s="150">
        <v>-1.6613562398252735E-2</v>
      </c>
      <c r="Q119" s="142">
        <v>1251.1379999999999</v>
      </c>
      <c r="R119" s="143">
        <v>240.59061000000003</v>
      </c>
      <c r="S119" s="144">
        <v>335.26299999999998</v>
      </c>
      <c r="T119" s="148">
        <v>4.4715261190352122E-2</v>
      </c>
      <c r="U119" s="149">
        <v>-0.14421275475576928</v>
      </c>
      <c r="V119" s="150">
        <v>-2.3691261000870836E-3</v>
      </c>
      <c r="W119" s="142">
        <v>60.579000000000001</v>
      </c>
      <c r="X119" s="143">
        <v>51.906230000000001</v>
      </c>
      <c r="Y119" s="144">
        <v>70.438999999999993</v>
      </c>
      <c r="Z119" s="148">
        <v>9.3947088792596042E-3</v>
      </c>
      <c r="AA119" s="149">
        <v>2.4698074854972996E-4</v>
      </c>
      <c r="AB119" s="150">
        <v>-7.6351398781992867E-4</v>
      </c>
      <c r="AC119" s="142">
        <v>595.15899999999999</v>
      </c>
      <c r="AD119" s="143">
        <v>715.19951000000003</v>
      </c>
      <c r="AE119" s="143">
        <v>1670.7840000000001</v>
      </c>
      <c r="AF119" s="143">
        <v>1075.625</v>
      </c>
      <c r="AG119" s="144">
        <v>955.58449000000007</v>
      </c>
      <c r="AH119" s="142">
        <v>0</v>
      </c>
      <c r="AI119" s="143">
        <v>0</v>
      </c>
      <c r="AJ119" s="143">
        <v>0</v>
      </c>
      <c r="AK119" s="143">
        <v>0</v>
      </c>
      <c r="AL119" s="144">
        <v>0</v>
      </c>
      <c r="AM119" s="148">
        <v>0.22139365913371548</v>
      </c>
      <c r="AN119" s="149">
        <v>0.13160649140646036</v>
      </c>
      <c r="AO119" s="150">
        <v>9.3822858244998725E-2</v>
      </c>
      <c r="AP119" s="148">
        <v>0</v>
      </c>
      <c r="AQ119" s="149">
        <v>0</v>
      </c>
      <c r="AR119" s="150">
        <v>0</v>
      </c>
      <c r="AS119" s="149">
        <v>0</v>
      </c>
      <c r="AT119" s="149">
        <v>0</v>
      </c>
      <c r="AU119" s="149">
        <v>0</v>
      </c>
      <c r="AV119" s="142">
        <v>1984</v>
      </c>
      <c r="AW119" s="143">
        <v>1630</v>
      </c>
      <c r="AX119" s="144">
        <v>1977</v>
      </c>
      <c r="AY119" s="151">
        <v>19</v>
      </c>
      <c r="AZ119" s="152">
        <v>19</v>
      </c>
      <c r="BA119" s="153">
        <v>19</v>
      </c>
      <c r="BB119" s="151">
        <v>83</v>
      </c>
      <c r="BC119" s="152">
        <v>83</v>
      </c>
      <c r="BD119" s="153">
        <v>78</v>
      </c>
      <c r="BE119" s="134">
        <v>8.6710526315789469</v>
      </c>
      <c r="BF119" s="134">
        <v>-3.0701754385965785E-2</v>
      </c>
      <c r="BG119" s="134">
        <v>-0.86111111111111072</v>
      </c>
      <c r="BH119" s="135">
        <v>2.1121794871794872</v>
      </c>
      <c r="BI119" s="134">
        <v>0.12021161569354355</v>
      </c>
      <c r="BJ119" s="136">
        <v>-6.9882092472453916E-2</v>
      </c>
      <c r="BK119" s="143">
        <v>115</v>
      </c>
      <c r="BL119" s="143">
        <v>115</v>
      </c>
      <c r="BM119" s="143">
        <v>115</v>
      </c>
      <c r="BN119" s="142">
        <v>40744</v>
      </c>
      <c r="BO119" s="143">
        <v>30335</v>
      </c>
      <c r="BP119" s="144">
        <v>40216</v>
      </c>
      <c r="BQ119" s="157">
        <v>186.43651780385915</v>
      </c>
      <c r="BR119" s="157">
        <v>23.902156916366522</v>
      </c>
      <c r="BS119" s="157">
        <v>17.991662686008482</v>
      </c>
      <c r="BT119" s="158">
        <v>3792.479008598887</v>
      </c>
      <c r="BU119" s="157">
        <v>454.6261860182417</v>
      </c>
      <c r="BV119" s="159">
        <v>657.64791657434716</v>
      </c>
      <c r="BW119" s="154">
        <v>20.341932220536165</v>
      </c>
      <c r="BX119" s="154">
        <v>-0.1943581020444789</v>
      </c>
      <c r="BY119" s="154">
        <v>1.731502772683406</v>
      </c>
      <c r="BZ119" s="128">
        <v>0.96072623029144777</v>
      </c>
      <c r="CA119" s="129">
        <v>-9.9467893631084436E-3</v>
      </c>
      <c r="CB119" s="140">
        <v>-5.5104315973880658E-3</v>
      </c>
    </row>
    <row r="120" spans="1:80" x14ac:dyDescent="0.25">
      <c r="A120" s="121" t="s">
        <v>149</v>
      </c>
      <c r="B120" s="142">
        <v>805.31700000000001</v>
      </c>
      <c r="C120" s="143">
        <v>784.72799999999995</v>
      </c>
      <c r="D120" s="144">
        <v>1068.365</v>
      </c>
      <c r="E120" s="142">
        <v>773.67600000000004</v>
      </c>
      <c r="F120" s="143">
        <v>607.96</v>
      </c>
      <c r="G120" s="144">
        <v>1009.645</v>
      </c>
      <c r="H120" s="145">
        <v>1.0581590559057887</v>
      </c>
      <c r="I120" s="146">
        <v>1.7262091284939718E-2</v>
      </c>
      <c r="J120" s="147">
        <v>-0.23259691488176282</v>
      </c>
      <c r="K120" s="142">
        <v>582.17600000000004</v>
      </c>
      <c r="L120" s="143">
        <v>452.22899999999998</v>
      </c>
      <c r="M120" s="143">
        <v>761.19100000000003</v>
      </c>
      <c r="N120" s="148">
        <v>0.75391944693431856</v>
      </c>
      <c r="O120" s="149">
        <v>1.4390804760078257E-3</v>
      </c>
      <c r="P120" s="150">
        <v>1.0072812287302391E-2</v>
      </c>
      <c r="Q120" s="142">
        <v>169.75100000000003</v>
      </c>
      <c r="R120" s="143">
        <v>31.853999999999999</v>
      </c>
      <c r="S120" s="144">
        <v>46.746000000000002</v>
      </c>
      <c r="T120" s="148">
        <v>4.6299441883038098E-2</v>
      </c>
      <c r="U120" s="149">
        <v>-0.17310894095422197</v>
      </c>
      <c r="V120" s="150">
        <v>-6.0954525179093277E-3</v>
      </c>
      <c r="W120" s="142">
        <v>21.748999999999999</v>
      </c>
      <c r="X120" s="143">
        <v>13.638</v>
      </c>
      <c r="Y120" s="144">
        <v>18.73</v>
      </c>
      <c r="Z120" s="148">
        <v>1.8551074882755821E-2</v>
      </c>
      <c r="AA120" s="149">
        <v>-9.5601758216734209E-3</v>
      </c>
      <c r="AB120" s="150">
        <v>-3.8813219854591935E-3</v>
      </c>
      <c r="AC120" s="142">
        <v>33.25</v>
      </c>
      <c r="AD120" s="143">
        <v>25.867000000000001</v>
      </c>
      <c r="AE120" s="143">
        <v>43.244999999999997</v>
      </c>
      <c r="AF120" s="143">
        <v>9.9949999999999974</v>
      </c>
      <c r="AG120" s="144">
        <v>17.377999999999997</v>
      </c>
      <c r="AH120" s="142">
        <v>0</v>
      </c>
      <c r="AI120" s="143">
        <v>0</v>
      </c>
      <c r="AJ120" s="143">
        <v>0</v>
      </c>
      <c r="AK120" s="143">
        <v>0</v>
      </c>
      <c r="AL120" s="144">
        <v>0</v>
      </c>
      <c r="AM120" s="148">
        <v>4.0477739349379656E-2</v>
      </c>
      <c r="AN120" s="149">
        <v>-8.1034968885000669E-4</v>
      </c>
      <c r="AO120" s="150">
        <v>7.5147254133406671E-3</v>
      </c>
      <c r="AP120" s="148">
        <v>0</v>
      </c>
      <c r="AQ120" s="149">
        <v>0</v>
      </c>
      <c r="AR120" s="150">
        <v>0</v>
      </c>
      <c r="AS120" s="149">
        <v>0</v>
      </c>
      <c r="AT120" s="149">
        <v>0</v>
      </c>
      <c r="AU120" s="149">
        <v>0</v>
      </c>
      <c r="AV120" s="142">
        <v>497</v>
      </c>
      <c r="AW120" s="143">
        <v>375</v>
      </c>
      <c r="AX120" s="144">
        <v>468</v>
      </c>
      <c r="AY120" s="151">
        <v>2</v>
      </c>
      <c r="AZ120" s="152">
        <v>2</v>
      </c>
      <c r="BA120" s="153">
        <v>3</v>
      </c>
      <c r="BB120" s="151">
        <v>12</v>
      </c>
      <c r="BC120" s="152">
        <v>12</v>
      </c>
      <c r="BD120" s="153">
        <v>12</v>
      </c>
      <c r="BE120" s="134">
        <v>13</v>
      </c>
      <c r="BF120" s="134">
        <v>-7.7083333333333321</v>
      </c>
      <c r="BG120" s="134">
        <v>-7.8333333333333321</v>
      </c>
      <c r="BH120" s="135">
        <v>3.25</v>
      </c>
      <c r="BI120" s="134">
        <v>-0.20138888888888884</v>
      </c>
      <c r="BJ120" s="136">
        <v>-0.22222222222222232</v>
      </c>
      <c r="BK120" s="143">
        <v>40</v>
      </c>
      <c r="BL120" s="143">
        <v>40</v>
      </c>
      <c r="BM120" s="143">
        <v>40</v>
      </c>
      <c r="BN120" s="142">
        <v>13576</v>
      </c>
      <c r="BO120" s="143">
        <v>9806</v>
      </c>
      <c r="BP120" s="144">
        <v>13281</v>
      </c>
      <c r="BQ120" s="157">
        <v>76.021760409607708</v>
      </c>
      <c r="BR120" s="157">
        <v>19.03325127584224</v>
      </c>
      <c r="BS120" s="157">
        <v>14.022984150174707</v>
      </c>
      <c r="BT120" s="158">
        <v>2157.3611111111113</v>
      </c>
      <c r="BU120" s="157">
        <v>600.66895819360639</v>
      </c>
      <c r="BV120" s="159">
        <v>536.13444444444463</v>
      </c>
      <c r="BW120" s="154">
        <v>28.378205128205128</v>
      </c>
      <c r="BX120" s="154">
        <v>1.0623097559717287</v>
      </c>
      <c r="BY120" s="154">
        <v>2.2288717948717931</v>
      </c>
      <c r="BZ120" s="128">
        <v>0.91215659340659339</v>
      </c>
      <c r="CA120" s="129">
        <v>-1.7706420292036729E-2</v>
      </c>
      <c r="CB120" s="140">
        <v>1.4171245421245371E-2</v>
      </c>
    </row>
    <row r="121" spans="1:80" x14ac:dyDescent="0.25">
      <c r="A121" s="121" t="s">
        <v>150</v>
      </c>
      <c r="B121" s="142">
        <v>3150.1662999999999</v>
      </c>
      <c r="C121" s="143">
        <v>2489.87462</v>
      </c>
      <c r="D121" s="144">
        <v>3405.6709999999998</v>
      </c>
      <c r="E121" s="142">
        <v>3143.1922800000002</v>
      </c>
      <c r="F121" s="143">
        <v>2246.9467399999999</v>
      </c>
      <c r="G121" s="144">
        <v>3372.1963500000002</v>
      </c>
      <c r="H121" s="145">
        <v>1.0099266610024056</v>
      </c>
      <c r="I121" s="146">
        <v>7.7078912362749108E-3</v>
      </c>
      <c r="J121" s="147">
        <v>-9.8187997736679744E-2</v>
      </c>
      <c r="K121" s="142">
        <v>2421.5349999999999</v>
      </c>
      <c r="L121" s="143">
        <v>1767.41689</v>
      </c>
      <c r="M121" s="143">
        <v>2609.694</v>
      </c>
      <c r="N121" s="148">
        <v>0.77388554198512194</v>
      </c>
      <c r="O121" s="149">
        <v>3.4792848152616074E-3</v>
      </c>
      <c r="P121" s="150">
        <v>-1.2700476515699388E-2</v>
      </c>
      <c r="Q121" s="142">
        <v>640.47028</v>
      </c>
      <c r="R121" s="143">
        <v>85.152109999999993</v>
      </c>
      <c r="S121" s="144">
        <v>133.21343999999999</v>
      </c>
      <c r="T121" s="148">
        <v>3.9503464856072208E-2</v>
      </c>
      <c r="U121" s="149">
        <v>-0.16426080501544835</v>
      </c>
      <c r="V121" s="150">
        <v>1.6066564964757543E-3</v>
      </c>
      <c r="W121" s="142">
        <v>81.186999999999998</v>
      </c>
      <c r="X121" s="143">
        <v>32.632980000000003</v>
      </c>
      <c r="Y121" s="144">
        <v>42.085999999999999</v>
      </c>
      <c r="Z121" s="148">
        <v>1.2480293444360082E-2</v>
      </c>
      <c r="AA121" s="149">
        <v>-1.3349179514258914E-2</v>
      </c>
      <c r="AB121" s="150">
        <v>-2.04296134360165E-3</v>
      </c>
      <c r="AC121" s="142">
        <v>378.70580000000001</v>
      </c>
      <c r="AD121" s="143">
        <v>404.38440000000003</v>
      </c>
      <c r="AE121" s="143">
        <v>419.77166999999997</v>
      </c>
      <c r="AF121" s="143">
        <v>41.065869999999961</v>
      </c>
      <c r="AG121" s="144">
        <v>15.387269999999944</v>
      </c>
      <c r="AH121" s="142">
        <v>0</v>
      </c>
      <c r="AI121" s="143">
        <v>0</v>
      </c>
      <c r="AJ121" s="143">
        <v>0</v>
      </c>
      <c r="AK121" s="143">
        <v>0</v>
      </c>
      <c r="AL121" s="144">
        <v>0</v>
      </c>
      <c r="AM121" s="148">
        <v>0.12325667100550816</v>
      </c>
      <c r="AN121" s="149">
        <v>3.0389542456024932E-3</v>
      </c>
      <c r="AO121" s="150">
        <v>-3.9154880464501218E-2</v>
      </c>
      <c r="AP121" s="148">
        <v>0</v>
      </c>
      <c r="AQ121" s="149">
        <v>0</v>
      </c>
      <c r="AR121" s="150">
        <v>0</v>
      </c>
      <c r="AS121" s="149">
        <v>0</v>
      </c>
      <c r="AT121" s="149">
        <v>0</v>
      </c>
      <c r="AU121" s="149">
        <v>0</v>
      </c>
      <c r="AV121" s="142">
        <v>1297</v>
      </c>
      <c r="AW121" s="143">
        <v>905</v>
      </c>
      <c r="AX121" s="144">
        <v>1191</v>
      </c>
      <c r="AY121" s="151">
        <v>22</v>
      </c>
      <c r="AZ121" s="152">
        <v>22</v>
      </c>
      <c r="BA121" s="153">
        <v>22</v>
      </c>
      <c r="BB121" s="151">
        <v>29</v>
      </c>
      <c r="BC121" s="152">
        <v>26</v>
      </c>
      <c r="BD121" s="153">
        <v>25</v>
      </c>
      <c r="BE121" s="134">
        <v>4.5113636363636358</v>
      </c>
      <c r="BF121" s="134">
        <v>-0.40151515151515227</v>
      </c>
      <c r="BG121" s="134">
        <v>-5.9343434343434254E-2</v>
      </c>
      <c r="BH121" s="135">
        <v>3.97</v>
      </c>
      <c r="BI121" s="134">
        <v>0.24298850574712638</v>
      </c>
      <c r="BJ121" s="136">
        <v>0.10247863247863265</v>
      </c>
      <c r="BK121" s="143">
        <v>115</v>
      </c>
      <c r="BL121" s="143">
        <v>115</v>
      </c>
      <c r="BM121" s="143">
        <v>115</v>
      </c>
      <c r="BN121" s="142">
        <v>37801</v>
      </c>
      <c r="BO121" s="143">
        <v>25974</v>
      </c>
      <c r="BP121" s="144">
        <v>36369</v>
      </c>
      <c r="BQ121" s="157">
        <v>92.721723170832306</v>
      </c>
      <c r="BR121" s="157">
        <v>9.5706880130322389</v>
      </c>
      <c r="BS121" s="157">
        <v>6.2141871732963239</v>
      </c>
      <c r="BT121" s="158">
        <v>2831.3991183879093</v>
      </c>
      <c r="BU121" s="157">
        <v>407.96636588212641</v>
      </c>
      <c r="BV121" s="159">
        <v>348.58504103984342</v>
      </c>
      <c r="BW121" s="154">
        <v>30.536523929471034</v>
      </c>
      <c r="BX121" s="154">
        <v>1.3915740451225389</v>
      </c>
      <c r="BY121" s="154">
        <v>1.8359714432831886</v>
      </c>
      <c r="BZ121" s="128">
        <v>0.86882465360726224</v>
      </c>
      <c r="CA121" s="129">
        <v>-3.1735203450510285E-2</v>
      </c>
      <c r="CB121" s="140">
        <v>4.1495461060678362E-2</v>
      </c>
    </row>
    <row r="122" spans="1:80" x14ac:dyDescent="0.25">
      <c r="A122" s="121" t="s">
        <v>151</v>
      </c>
      <c r="B122" s="142">
        <v>1197.4110000000001</v>
      </c>
      <c r="C122" s="143">
        <v>1273.26</v>
      </c>
      <c r="D122" s="144">
        <v>1771.7108799999999</v>
      </c>
      <c r="E122" s="142">
        <v>1191.3889999999999</v>
      </c>
      <c r="F122" s="143">
        <v>1025.4580000000001</v>
      </c>
      <c r="G122" s="144">
        <v>1628.7871900000002</v>
      </c>
      <c r="H122" s="145">
        <v>1.0877485351539384</v>
      </c>
      <c r="I122" s="146">
        <v>8.2693930822355544E-2</v>
      </c>
      <c r="J122" s="147">
        <v>-0.15390153730149114</v>
      </c>
      <c r="K122" s="142">
        <v>960.50900000000001</v>
      </c>
      <c r="L122" s="143">
        <v>834.14700000000005</v>
      </c>
      <c r="M122" s="143">
        <v>1309.009</v>
      </c>
      <c r="N122" s="148">
        <v>0.80367098171984019</v>
      </c>
      <c r="O122" s="149">
        <v>-2.5384091676030618E-3</v>
      </c>
      <c r="P122" s="150">
        <v>-9.7675013774685127E-3</v>
      </c>
      <c r="Q122" s="142">
        <v>212.91199999999998</v>
      </c>
      <c r="R122" s="143">
        <v>52.025999999999996</v>
      </c>
      <c r="S122" s="144">
        <v>87.330089999999998</v>
      </c>
      <c r="T122" s="148">
        <v>5.3616636068951395E-2</v>
      </c>
      <c r="U122" s="149">
        <v>-0.12509241697753468</v>
      </c>
      <c r="V122" s="150">
        <v>2.8822325146371369E-3</v>
      </c>
      <c r="W122" s="142">
        <v>17.968</v>
      </c>
      <c r="X122" s="143">
        <v>12.442</v>
      </c>
      <c r="Y122" s="144">
        <v>16.907</v>
      </c>
      <c r="Z122" s="148">
        <v>1.0380116017489061E-2</v>
      </c>
      <c r="AA122" s="149">
        <v>-4.7014400485817197E-3</v>
      </c>
      <c r="AB122" s="150">
        <v>-1.7529991369102417E-3</v>
      </c>
      <c r="AC122" s="142">
        <v>114.114</v>
      </c>
      <c r="AD122" s="143">
        <v>146.07</v>
      </c>
      <c r="AE122" s="143">
        <v>209.53121000000002</v>
      </c>
      <c r="AF122" s="143">
        <v>95.417210000000011</v>
      </c>
      <c r="AG122" s="144">
        <v>63.461210000000023</v>
      </c>
      <c r="AH122" s="142">
        <v>0</v>
      </c>
      <c r="AI122" s="143">
        <v>0</v>
      </c>
      <c r="AJ122" s="143">
        <v>0</v>
      </c>
      <c r="AK122" s="143">
        <v>0</v>
      </c>
      <c r="AL122" s="144">
        <v>0</v>
      </c>
      <c r="AM122" s="148">
        <v>0.11826489997058665</v>
      </c>
      <c r="AN122" s="149">
        <v>2.2964288902206614E-2</v>
      </c>
      <c r="AO122" s="150">
        <v>3.5436333007784343E-3</v>
      </c>
      <c r="AP122" s="148">
        <v>0</v>
      </c>
      <c r="AQ122" s="149">
        <v>0</v>
      </c>
      <c r="AR122" s="150">
        <v>0</v>
      </c>
      <c r="AS122" s="149">
        <v>0</v>
      </c>
      <c r="AT122" s="149">
        <v>0</v>
      </c>
      <c r="AU122" s="149">
        <v>0</v>
      </c>
      <c r="AV122" s="142">
        <v>742</v>
      </c>
      <c r="AW122" s="143">
        <v>679</v>
      </c>
      <c r="AX122" s="144">
        <v>890</v>
      </c>
      <c r="AY122" s="151">
        <v>8.57</v>
      </c>
      <c r="AZ122" s="152">
        <v>10</v>
      </c>
      <c r="BA122" s="153">
        <v>9.8000000000000007</v>
      </c>
      <c r="BB122" s="151">
        <v>19.170000000000002</v>
      </c>
      <c r="BC122" s="152">
        <v>18</v>
      </c>
      <c r="BD122" s="153">
        <v>18.329999999999998</v>
      </c>
      <c r="BE122" s="134">
        <v>7.5680272108843534</v>
      </c>
      <c r="BF122" s="134">
        <v>0.35293580676144476</v>
      </c>
      <c r="BG122" s="134">
        <v>2.3582766439908198E-2</v>
      </c>
      <c r="BH122" s="135">
        <v>4.0461902164029828</v>
      </c>
      <c r="BI122" s="134">
        <v>0.82066422092393632</v>
      </c>
      <c r="BJ122" s="136">
        <v>-0.14516780828837472</v>
      </c>
      <c r="BK122" s="143">
        <v>65</v>
      </c>
      <c r="BL122" s="143">
        <v>70</v>
      </c>
      <c r="BM122" s="143">
        <v>70</v>
      </c>
      <c r="BN122" s="142">
        <v>19540</v>
      </c>
      <c r="BO122" s="143">
        <v>16908</v>
      </c>
      <c r="BP122" s="144">
        <v>23192</v>
      </c>
      <c r="BQ122" s="157">
        <v>70.230561831666094</v>
      </c>
      <c r="BR122" s="157">
        <v>9.2587603987080627</v>
      </c>
      <c r="BS122" s="157">
        <v>9.5812833835941689</v>
      </c>
      <c r="BT122" s="158">
        <v>1830.097966292135</v>
      </c>
      <c r="BU122" s="157">
        <v>224.45241373148815</v>
      </c>
      <c r="BV122" s="159">
        <v>319.85054361172251</v>
      </c>
      <c r="BW122" s="154">
        <v>26.058426966292135</v>
      </c>
      <c r="BX122" s="154">
        <v>-0.27580483963778235</v>
      </c>
      <c r="BY122" s="154">
        <v>1.1571014876470684</v>
      </c>
      <c r="BZ122" s="128">
        <v>0.91020408163265298</v>
      </c>
      <c r="CA122" s="129">
        <v>8.6600288165845751E-2</v>
      </c>
      <c r="CB122" s="140">
        <v>2.5431711145996738E-2</v>
      </c>
    </row>
    <row r="123" spans="1:80" ht="15.75" thickBot="1" x14ac:dyDescent="0.3">
      <c r="A123" s="161" t="s">
        <v>152</v>
      </c>
      <c r="B123" s="162">
        <v>1375.0619999999999</v>
      </c>
      <c r="C123" s="163">
        <v>1309.9369999999999</v>
      </c>
      <c r="D123" s="164">
        <v>1722.5070000000001</v>
      </c>
      <c r="E123" s="162">
        <v>1380.2539999999999</v>
      </c>
      <c r="F123" s="163">
        <v>1079.6769999999999</v>
      </c>
      <c r="G123" s="164">
        <v>1712.067</v>
      </c>
      <c r="H123" s="165">
        <v>1.0060978921969759</v>
      </c>
      <c r="I123" s="166">
        <v>9.859518680217394E-3</v>
      </c>
      <c r="J123" s="167">
        <v>-0.20716959428277693</v>
      </c>
      <c r="K123" s="162">
        <v>920.27599999999995</v>
      </c>
      <c r="L123" s="163">
        <v>821.53</v>
      </c>
      <c r="M123" s="163">
        <v>1320.1510000000001</v>
      </c>
      <c r="N123" s="168">
        <v>0.77108606146838887</v>
      </c>
      <c r="O123" s="169">
        <v>0.10434211433981688</v>
      </c>
      <c r="P123" s="170">
        <v>1.0182569035003697E-2</v>
      </c>
      <c r="Q123" s="162">
        <v>413.79899999999998</v>
      </c>
      <c r="R123" s="163">
        <v>23.908000000000001</v>
      </c>
      <c r="S123" s="164">
        <v>140.08000000000001</v>
      </c>
      <c r="T123" s="168">
        <v>8.1819227869002795E-2</v>
      </c>
      <c r="U123" s="169">
        <v>-0.21797993953062073</v>
      </c>
      <c r="V123" s="170">
        <v>5.9675568237464838E-2</v>
      </c>
      <c r="W123" s="162">
        <v>46.179000000000002</v>
      </c>
      <c r="X123" s="163">
        <v>32.637</v>
      </c>
      <c r="Y123" s="164">
        <v>48.034999999999997</v>
      </c>
      <c r="Z123" s="168">
        <v>2.8056729088289184E-2</v>
      </c>
      <c r="AA123" s="169">
        <v>-5.4001563835152852E-3</v>
      </c>
      <c r="AB123" s="170">
        <v>-2.1717559123174829E-3</v>
      </c>
      <c r="AC123" s="162">
        <v>114.04</v>
      </c>
      <c r="AD123" s="163">
        <v>39.585999999999999</v>
      </c>
      <c r="AE123" s="163">
        <v>35.703000000000003</v>
      </c>
      <c r="AF123" s="163">
        <v>-78.337000000000003</v>
      </c>
      <c r="AG123" s="164">
        <v>-3.8829999999999956</v>
      </c>
      <c r="AH123" s="162">
        <v>0</v>
      </c>
      <c r="AI123" s="163">
        <v>0</v>
      </c>
      <c r="AJ123" s="163">
        <v>0</v>
      </c>
      <c r="AK123" s="163">
        <v>0</v>
      </c>
      <c r="AL123" s="164">
        <v>0</v>
      </c>
      <c r="AM123" s="168">
        <v>2.0727346826457018E-2</v>
      </c>
      <c r="AN123" s="169">
        <v>-6.2207095402329771E-2</v>
      </c>
      <c r="AO123" s="170">
        <v>-9.4924271016021203E-3</v>
      </c>
      <c r="AP123" s="168">
        <v>0</v>
      </c>
      <c r="AQ123" s="169">
        <v>0</v>
      </c>
      <c r="AR123" s="170">
        <v>0</v>
      </c>
      <c r="AS123" s="169">
        <v>0</v>
      </c>
      <c r="AT123" s="169">
        <v>0</v>
      </c>
      <c r="AU123" s="169">
        <v>0</v>
      </c>
      <c r="AV123" s="162">
        <v>658</v>
      </c>
      <c r="AW123" s="163">
        <v>491</v>
      </c>
      <c r="AX123" s="164">
        <v>649</v>
      </c>
      <c r="AY123" s="171">
        <v>6</v>
      </c>
      <c r="AZ123" s="172">
        <v>8</v>
      </c>
      <c r="BA123" s="173">
        <v>7</v>
      </c>
      <c r="BB123" s="171">
        <v>21</v>
      </c>
      <c r="BC123" s="172">
        <v>18.5</v>
      </c>
      <c r="BD123" s="173">
        <v>20</v>
      </c>
      <c r="BE123" s="174">
        <v>7.7261904761904754</v>
      </c>
      <c r="BF123" s="174">
        <v>-1.4126984126984139</v>
      </c>
      <c r="BG123" s="174">
        <v>0.90674603174603075</v>
      </c>
      <c r="BH123" s="175">
        <v>2.7041666666666671</v>
      </c>
      <c r="BI123" s="174">
        <v>9.3055555555555891E-2</v>
      </c>
      <c r="BJ123" s="176">
        <v>-0.24478228228228183</v>
      </c>
      <c r="BK123" s="163">
        <v>80</v>
      </c>
      <c r="BL123" s="163">
        <v>80</v>
      </c>
      <c r="BM123" s="163">
        <v>80</v>
      </c>
      <c r="BN123" s="162">
        <v>19269</v>
      </c>
      <c r="BO123" s="163">
        <v>13427</v>
      </c>
      <c r="BP123" s="164">
        <v>19207</v>
      </c>
      <c r="BQ123" s="177">
        <v>89.137658145467796</v>
      </c>
      <c r="BR123" s="177">
        <v>17.506852187711814</v>
      </c>
      <c r="BS123" s="177">
        <v>8.7267696372381067</v>
      </c>
      <c r="BT123" s="178">
        <v>2638.0077041602467</v>
      </c>
      <c r="BU123" s="177">
        <v>540.35724823319515</v>
      </c>
      <c r="BV123" s="179">
        <v>439.07287727633638</v>
      </c>
      <c r="BW123" s="180">
        <v>29.594761171032356</v>
      </c>
      <c r="BX123" s="180">
        <v>0.31056664215697793</v>
      </c>
      <c r="BY123" s="180">
        <v>2.2485289918062854</v>
      </c>
      <c r="BZ123" s="181">
        <v>0.659581043956044</v>
      </c>
      <c r="CA123" s="182">
        <v>-3.1621631792866367E-4</v>
      </c>
      <c r="CB123" s="183">
        <v>4.4791666666666674E-2</v>
      </c>
    </row>
  </sheetData>
  <sheetProtection algorithmName="SHA-512" hashValue="osF34gWUqv1Uz2I0toHpu1RbDwyv/bZQE2t84FFEgKKgdP242AObCPKLItFnbXifvn48GsMKqZ0YnDIopljQOg==" saltValue="pqhfJXLF/XPMPaxu4BShw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C394"/>
  <sheetViews>
    <sheetView showGridLines="0" showZeros="0" topLeftCell="A28" zoomScaleNormal="100" zoomScaleSheetLayoutView="100" workbookViewId="0">
      <selection activeCell="C76" sqref="C76"/>
    </sheetView>
  </sheetViews>
  <sheetFormatPr defaultRowHeight="11.25" x14ac:dyDescent="0.2"/>
  <cols>
    <col min="1" max="1" width="6.85546875" style="36" customWidth="1"/>
    <col min="2" max="2" width="12.7109375" style="36" customWidth="1"/>
    <col min="3" max="3" width="50.42578125" style="37" customWidth="1"/>
    <col min="4" max="15" width="12.85546875" style="37" hidden="1" customWidth="1"/>
    <col min="16" max="16" width="13.7109375" style="40" customWidth="1"/>
    <col min="17" max="19" width="15.42578125" style="40" customWidth="1"/>
    <col min="20" max="20" width="13.7109375" style="40" customWidth="1"/>
    <col min="21" max="21" width="12.85546875" style="40" customWidth="1"/>
    <col min="22" max="29" width="12.85546875" style="5" customWidth="1"/>
    <col min="30" max="16384" width="9.140625" style="5"/>
  </cols>
  <sheetData>
    <row r="1" spans="1:29" ht="28.5" customHeight="1" x14ac:dyDescent="0.2">
      <c r="A1" s="295" t="s">
        <v>153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</row>
    <row r="2" spans="1:29" ht="87" customHeight="1" thickBot="1" x14ac:dyDescent="0.25">
      <c r="A2" s="280" t="s">
        <v>154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</row>
    <row r="3" spans="1:29" ht="22.5" customHeight="1" x14ac:dyDescent="0.2">
      <c r="A3" s="281" t="s">
        <v>155</v>
      </c>
      <c r="B3" s="284" t="s">
        <v>156</v>
      </c>
      <c r="C3" s="287" t="s">
        <v>157</v>
      </c>
      <c r="D3" s="290" t="s">
        <v>937</v>
      </c>
      <c r="E3" s="291"/>
      <c r="F3" s="291"/>
      <c r="G3" s="291"/>
      <c r="H3" s="291"/>
      <c r="I3" s="292"/>
      <c r="J3" s="308" t="s">
        <v>936</v>
      </c>
      <c r="K3" s="291"/>
      <c r="L3" s="291"/>
      <c r="M3" s="291"/>
      <c r="N3" s="291"/>
      <c r="O3" s="309"/>
      <c r="P3" s="290" t="s">
        <v>158</v>
      </c>
      <c r="Q3" s="291"/>
      <c r="R3" s="291"/>
      <c r="S3" s="291"/>
      <c r="T3" s="291"/>
      <c r="U3" s="292"/>
      <c r="V3" s="296" t="s">
        <v>943</v>
      </c>
      <c r="W3" s="297"/>
      <c r="X3" s="297"/>
      <c r="Y3" s="298"/>
      <c r="Z3" s="299" t="s">
        <v>944</v>
      </c>
      <c r="AA3" s="300"/>
      <c r="AB3" s="300"/>
      <c r="AC3" s="301"/>
    </row>
    <row r="4" spans="1:29" ht="55.5" customHeight="1" x14ac:dyDescent="0.2">
      <c r="A4" s="282"/>
      <c r="B4" s="285"/>
      <c r="C4" s="288"/>
      <c r="D4" s="293" t="s">
        <v>159</v>
      </c>
      <c r="E4" s="276" t="s">
        <v>160</v>
      </c>
      <c r="F4" s="276" t="s">
        <v>161</v>
      </c>
      <c r="G4" s="276" t="s">
        <v>162</v>
      </c>
      <c r="H4" s="276" t="s">
        <v>941</v>
      </c>
      <c r="I4" s="274" t="s">
        <v>942</v>
      </c>
      <c r="J4" s="310" t="s">
        <v>159</v>
      </c>
      <c r="K4" s="276" t="s">
        <v>160</v>
      </c>
      <c r="L4" s="276" t="s">
        <v>161</v>
      </c>
      <c r="M4" s="276" t="s">
        <v>162</v>
      </c>
      <c r="N4" s="276" t="s">
        <v>941</v>
      </c>
      <c r="O4" s="278" t="s">
        <v>942</v>
      </c>
      <c r="P4" s="293" t="s">
        <v>159</v>
      </c>
      <c r="Q4" s="276" t="s">
        <v>160</v>
      </c>
      <c r="R4" s="276" t="s">
        <v>161</v>
      </c>
      <c r="S4" s="276" t="s">
        <v>162</v>
      </c>
      <c r="T4" s="276" t="s">
        <v>941</v>
      </c>
      <c r="U4" s="274" t="s">
        <v>942</v>
      </c>
      <c r="V4" s="293" t="s">
        <v>159</v>
      </c>
      <c r="W4" s="276" t="s">
        <v>938</v>
      </c>
      <c r="X4" s="276" t="s">
        <v>939</v>
      </c>
      <c r="Y4" s="274" t="s">
        <v>940</v>
      </c>
      <c r="Z4" s="302" t="s">
        <v>159</v>
      </c>
      <c r="AA4" s="304" t="s">
        <v>938</v>
      </c>
      <c r="AB4" s="304" t="s">
        <v>939</v>
      </c>
      <c r="AC4" s="306" t="s">
        <v>940</v>
      </c>
    </row>
    <row r="5" spans="1:29" ht="35.25" customHeight="1" thickBot="1" x14ac:dyDescent="0.25">
      <c r="A5" s="283"/>
      <c r="B5" s="286"/>
      <c r="C5" s="289"/>
      <c r="D5" s="294"/>
      <c r="E5" s="277"/>
      <c r="F5" s="277"/>
      <c r="G5" s="277"/>
      <c r="H5" s="277"/>
      <c r="I5" s="275"/>
      <c r="J5" s="311"/>
      <c r="K5" s="277"/>
      <c r="L5" s="277"/>
      <c r="M5" s="277"/>
      <c r="N5" s="277"/>
      <c r="O5" s="279"/>
      <c r="P5" s="294"/>
      <c r="Q5" s="277"/>
      <c r="R5" s="277"/>
      <c r="S5" s="277"/>
      <c r="T5" s="277"/>
      <c r="U5" s="275"/>
      <c r="V5" s="294"/>
      <c r="W5" s="277"/>
      <c r="X5" s="277"/>
      <c r="Y5" s="275"/>
      <c r="Z5" s="303"/>
      <c r="AA5" s="305"/>
      <c r="AB5" s="305"/>
      <c r="AC5" s="307"/>
    </row>
    <row r="6" spans="1:29" s="16" customFormat="1" ht="12" thickBot="1" x14ac:dyDescent="0.25">
      <c r="A6" s="6"/>
      <c r="B6" s="7"/>
      <c r="C6" s="8" t="s">
        <v>163</v>
      </c>
      <c r="D6" s="6">
        <f t="shared" ref="D6:P6" si="0">SUM(D7:D390)</f>
        <v>461948</v>
      </c>
      <c r="E6" s="9">
        <f t="shared" si="0"/>
        <v>769453369.21000016</v>
      </c>
      <c r="F6" s="9">
        <f t="shared" si="0"/>
        <v>716151642.85000014</v>
      </c>
      <c r="G6" s="9">
        <f t="shared" si="0"/>
        <v>53301726.359999999</v>
      </c>
      <c r="H6" s="9">
        <f t="shared" si="0"/>
        <v>15711440.91</v>
      </c>
      <c r="I6" s="10">
        <f t="shared" si="0"/>
        <v>194300890.88999999</v>
      </c>
      <c r="J6" s="11">
        <f t="shared" si="0"/>
        <v>503754</v>
      </c>
      <c r="K6" s="9">
        <f t="shared" si="0"/>
        <v>735510592.36000013</v>
      </c>
      <c r="L6" s="9">
        <f t="shared" si="0"/>
        <v>735683994.36000013</v>
      </c>
      <c r="M6" s="9">
        <f t="shared" si="0"/>
        <v>0</v>
      </c>
      <c r="N6" s="9">
        <f t="shared" si="0"/>
        <v>16258596.190000005</v>
      </c>
      <c r="O6" s="12">
        <f t="shared" si="0"/>
        <v>223035789.63000003</v>
      </c>
      <c r="P6" s="13">
        <f t="shared" si="0"/>
        <v>518314</v>
      </c>
      <c r="Q6" s="14">
        <f>SUM(Q7:Q390)</f>
        <v>940648432.65000045</v>
      </c>
      <c r="R6" s="14">
        <f t="shared" ref="R6:AC6" si="1">SUM(R7:R390)</f>
        <v>940648432.65000045</v>
      </c>
      <c r="S6" s="14">
        <f t="shared" si="1"/>
        <v>0</v>
      </c>
      <c r="T6" s="14">
        <f t="shared" si="1"/>
        <v>21754317.969999999</v>
      </c>
      <c r="U6" s="15">
        <f t="shared" si="1"/>
        <v>230688965.16999999</v>
      </c>
      <c r="V6" s="2">
        <f t="shared" si="1"/>
        <v>56366</v>
      </c>
      <c r="W6" s="3">
        <f t="shared" si="1"/>
        <v>171195063.43999988</v>
      </c>
      <c r="X6" s="3">
        <f t="shared" si="1"/>
        <v>6042877.0599999987</v>
      </c>
      <c r="Y6" s="4">
        <f t="shared" si="1"/>
        <v>36388074.280000031</v>
      </c>
      <c r="Z6" s="2">
        <f t="shared" si="1"/>
        <v>14560</v>
      </c>
      <c r="AA6" s="3">
        <f t="shared" si="1"/>
        <v>205137840.28999993</v>
      </c>
      <c r="AB6" s="3">
        <f t="shared" si="1"/>
        <v>5495721.7799999993</v>
      </c>
      <c r="AC6" s="4">
        <f t="shared" si="1"/>
        <v>7653175.5399999972</v>
      </c>
    </row>
    <row r="7" spans="1:29" s="20" customFormat="1" ht="13.5" customHeight="1" x14ac:dyDescent="0.2">
      <c r="A7" s="17" t="s">
        <v>164</v>
      </c>
      <c r="B7" s="18" t="s">
        <v>165</v>
      </c>
      <c r="C7" s="19" t="s">
        <v>166</v>
      </c>
      <c r="D7" s="41">
        <v>0</v>
      </c>
      <c r="E7" s="42">
        <v>34982</v>
      </c>
      <c r="F7" s="42">
        <v>34982</v>
      </c>
      <c r="G7" s="42">
        <v>0</v>
      </c>
      <c r="H7" s="42">
        <v>0</v>
      </c>
      <c r="I7" s="43">
        <v>0</v>
      </c>
      <c r="J7" s="44">
        <v>0</v>
      </c>
      <c r="K7" s="42">
        <v>40339.740000000005</v>
      </c>
      <c r="L7" s="42">
        <v>40339.740000000005</v>
      </c>
      <c r="M7" s="42">
        <v>0</v>
      </c>
      <c r="N7" s="42">
        <v>0</v>
      </c>
      <c r="O7" s="45">
        <v>0</v>
      </c>
      <c r="P7" s="46">
        <v>0</v>
      </c>
      <c r="Q7" s="47">
        <f t="shared" ref="Q7:Q71" si="2">SUM(R7:S7)</f>
        <v>67999.489999999991</v>
      </c>
      <c r="R7" s="47">
        <v>67999.489999999991</v>
      </c>
      <c r="S7" s="47">
        <v>0</v>
      </c>
      <c r="T7" s="47">
        <v>0</v>
      </c>
      <c r="U7" s="48">
        <v>0</v>
      </c>
      <c r="V7" s="49">
        <f>P7-D7</f>
        <v>0</v>
      </c>
      <c r="W7" s="50">
        <f>Q7-E7</f>
        <v>33017.489999999991</v>
      </c>
      <c r="X7" s="50">
        <f t="shared" ref="X7:Y7" si="3">T7-H7</f>
        <v>0</v>
      </c>
      <c r="Y7" s="51">
        <f t="shared" si="3"/>
        <v>0</v>
      </c>
      <c r="Z7" s="49">
        <f t="shared" ref="Z7:AA7" si="4">IFERROR((P7-J7),"")</f>
        <v>0</v>
      </c>
      <c r="AA7" s="50">
        <f t="shared" si="4"/>
        <v>27659.749999999985</v>
      </c>
      <c r="AB7" s="50">
        <f t="shared" ref="AB7:AC7" si="5">IFERROR((T7-N7),"")</f>
        <v>0</v>
      </c>
      <c r="AC7" s="51">
        <f t="shared" si="5"/>
        <v>0</v>
      </c>
    </row>
    <row r="8" spans="1:29" s="20" customFormat="1" ht="13.5" customHeight="1" x14ac:dyDescent="0.2">
      <c r="A8" s="21" t="s">
        <v>164</v>
      </c>
      <c r="B8" s="22" t="s">
        <v>167</v>
      </c>
      <c r="C8" s="23" t="s">
        <v>168</v>
      </c>
      <c r="D8" s="52">
        <v>0</v>
      </c>
      <c r="E8" s="53">
        <v>35364</v>
      </c>
      <c r="F8" s="53">
        <v>35364</v>
      </c>
      <c r="G8" s="53">
        <v>0</v>
      </c>
      <c r="H8" s="53">
        <v>0</v>
      </c>
      <c r="I8" s="54">
        <v>0</v>
      </c>
      <c r="J8" s="55">
        <v>0</v>
      </c>
      <c r="K8" s="53">
        <v>38592.720000000001</v>
      </c>
      <c r="L8" s="53">
        <v>38592.720000000001</v>
      </c>
      <c r="M8" s="53">
        <v>0</v>
      </c>
      <c r="N8" s="53">
        <v>0</v>
      </c>
      <c r="O8" s="56">
        <v>0</v>
      </c>
      <c r="P8" s="57">
        <v>0</v>
      </c>
      <c r="Q8" s="58">
        <f t="shared" si="2"/>
        <v>46118.400000000009</v>
      </c>
      <c r="R8" s="58">
        <v>46118.400000000009</v>
      </c>
      <c r="S8" s="58">
        <v>0</v>
      </c>
      <c r="T8" s="58">
        <v>0</v>
      </c>
      <c r="U8" s="59">
        <v>0</v>
      </c>
      <c r="V8" s="60">
        <f t="shared" ref="V8:V71" si="6">P8-D8</f>
        <v>0</v>
      </c>
      <c r="W8" s="61">
        <f t="shared" ref="W8:W71" si="7">Q8-E8</f>
        <v>10754.400000000009</v>
      </c>
      <c r="X8" s="61">
        <f t="shared" ref="X8:X71" si="8">T8-H8</f>
        <v>0</v>
      </c>
      <c r="Y8" s="62">
        <f t="shared" ref="Y8:Y71" si="9">U8-I8</f>
        <v>0</v>
      </c>
      <c r="Z8" s="60">
        <f t="shared" ref="Z8:Z71" si="10">IFERROR((P8-J8),"")</f>
        <v>0</v>
      </c>
      <c r="AA8" s="61">
        <f t="shared" ref="AA8:AA71" si="11">IFERROR((Q8-K8),"")</f>
        <v>7525.6800000000076</v>
      </c>
      <c r="AB8" s="61">
        <f t="shared" ref="AB8:AB71" si="12">IFERROR((T8-N8),"")</f>
        <v>0</v>
      </c>
      <c r="AC8" s="62">
        <f t="shared" ref="AC8:AC71" si="13">IFERROR((U8-O8),"")</f>
        <v>0</v>
      </c>
    </row>
    <row r="9" spans="1:29" s="20" customFormat="1" ht="13.5" customHeight="1" x14ac:dyDescent="0.2">
      <c r="A9" s="21" t="s">
        <v>164</v>
      </c>
      <c r="B9" s="22" t="s">
        <v>169</v>
      </c>
      <c r="C9" s="23" t="s">
        <v>170</v>
      </c>
      <c r="D9" s="52">
        <v>2424</v>
      </c>
      <c r="E9" s="53">
        <v>4518261.26</v>
      </c>
      <c r="F9" s="53">
        <v>4161501.26</v>
      </c>
      <c r="G9" s="53">
        <v>356760</v>
      </c>
      <c r="H9" s="53">
        <v>20150</v>
      </c>
      <c r="I9" s="54">
        <v>0</v>
      </c>
      <c r="J9" s="55">
        <v>2652</v>
      </c>
      <c r="K9" s="53">
        <v>3665931.55</v>
      </c>
      <c r="L9" s="53">
        <v>3665931.55</v>
      </c>
      <c r="M9" s="53">
        <v>0</v>
      </c>
      <c r="N9" s="53">
        <v>23305</v>
      </c>
      <c r="O9" s="56">
        <v>0</v>
      </c>
      <c r="P9" s="57">
        <v>2642</v>
      </c>
      <c r="Q9" s="58">
        <f t="shared" si="2"/>
        <v>4233547.6400000006</v>
      </c>
      <c r="R9" s="58">
        <v>4233547.6400000006</v>
      </c>
      <c r="S9" s="58">
        <v>0</v>
      </c>
      <c r="T9" s="58">
        <v>28538</v>
      </c>
      <c r="U9" s="59">
        <v>0</v>
      </c>
      <c r="V9" s="60">
        <f t="shared" si="6"/>
        <v>218</v>
      </c>
      <c r="W9" s="61">
        <f t="shared" si="7"/>
        <v>-284713.61999999918</v>
      </c>
      <c r="X9" s="61">
        <f t="shared" si="8"/>
        <v>8388</v>
      </c>
      <c r="Y9" s="62">
        <f t="shared" si="9"/>
        <v>0</v>
      </c>
      <c r="Z9" s="60">
        <f t="shared" si="10"/>
        <v>-10</v>
      </c>
      <c r="AA9" s="61">
        <f t="shared" si="11"/>
        <v>567616.09000000078</v>
      </c>
      <c r="AB9" s="61">
        <f t="shared" si="12"/>
        <v>5233</v>
      </c>
      <c r="AC9" s="62">
        <f t="shared" si="13"/>
        <v>0</v>
      </c>
    </row>
    <row r="10" spans="1:29" s="20" customFormat="1" ht="13.5" customHeight="1" x14ac:dyDescent="0.2">
      <c r="A10" s="21" t="s">
        <v>164</v>
      </c>
      <c r="B10" s="22" t="s">
        <v>171</v>
      </c>
      <c r="C10" s="23" t="s">
        <v>172</v>
      </c>
      <c r="D10" s="52">
        <v>2686</v>
      </c>
      <c r="E10" s="53">
        <v>4470488.7000000011</v>
      </c>
      <c r="F10" s="53">
        <v>4228928.7000000011</v>
      </c>
      <c r="G10" s="53">
        <v>241560</v>
      </c>
      <c r="H10" s="53">
        <v>93369</v>
      </c>
      <c r="I10" s="54">
        <v>0</v>
      </c>
      <c r="J10" s="55">
        <v>2771</v>
      </c>
      <c r="K10" s="53">
        <v>3941497.34</v>
      </c>
      <c r="L10" s="53">
        <v>3941497.34</v>
      </c>
      <c r="M10" s="53">
        <v>0</v>
      </c>
      <c r="N10" s="53">
        <v>42906</v>
      </c>
      <c r="O10" s="56">
        <v>0</v>
      </c>
      <c r="P10" s="57">
        <v>2861</v>
      </c>
      <c r="Q10" s="58">
        <f t="shared" si="2"/>
        <v>4929586.92</v>
      </c>
      <c r="R10" s="58">
        <v>4929586.92</v>
      </c>
      <c r="S10" s="58">
        <v>0</v>
      </c>
      <c r="T10" s="58">
        <v>115504</v>
      </c>
      <c r="U10" s="59">
        <v>0</v>
      </c>
      <c r="V10" s="60">
        <f t="shared" si="6"/>
        <v>175</v>
      </c>
      <c r="W10" s="61">
        <f t="shared" si="7"/>
        <v>459098.21999999881</v>
      </c>
      <c r="X10" s="61">
        <f t="shared" si="8"/>
        <v>22135</v>
      </c>
      <c r="Y10" s="62">
        <f t="shared" si="9"/>
        <v>0</v>
      </c>
      <c r="Z10" s="60">
        <f t="shared" si="10"/>
        <v>90</v>
      </c>
      <c r="AA10" s="61">
        <f t="shared" si="11"/>
        <v>988089.58000000007</v>
      </c>
      <c r="AB10" s="61">
        <f t="shared" si="12"/>
        <v>72598</v>
      </c>
      <c r="AC10" s="62">
        <f t="shared" si="13"/>
        <v>0</v>
      </c>
    </row>
    <row r="11" spans="1:29" s="20" customFormat="1" ht="13.5" customHeight="1" x14ac:dyDescent="0.2">
      <c r="A11" s="21" t="s">
        <v>164</v>
      </c>
      <c r="B11" s="22" t="s">
        <v>173</v>
      </c>
      <c r="C11" s="23" t="s">
        <v>174</v>
      </c>
      <c r="D11" s="52">
        <v>846</v>
      </c>
      <c r="E11" s="53">
        <v>1195137.8999999999</v>
      </c>
      <c r="F11" s="53">
        <v>1075137.8999999999</v>
      </c>
      <c r="G11" s="53">
        <v>120000</v>
      </c>
      <c r="H11" s="53">
        <v>0</v>
      </c>
      <c r="I11" s="54">
        <v>1788372.7200000004</v>
      </c>
      <c r="J11" s="55">
        <v>986</v>
      </c>
      <c r="K11" s="53">
        <v>1165991.8</v>
      </c>
      <c r="L11" s="53">
        <v>1165991.8</v>
      </c>
      <c r="M11" s="53">
        <v>0</v>
      </c>
      <c r="N11" s="53">
        <v>0</v>
      </c>
      <c r="O11" s="56">
        <v>1523963.9599999997</v>
      </c>
      <c r="P11" s="57">
        <v>1030</v>
      </c>
      <c r="Q11" s="58">
        <f t="shared" si="2"/>
        <v>1421642.7799999996</v>
      </c>
      <c r="R11" s="58">
        <v>1421642.7799999996</v>
      </c>
      <c r="S11" s="58">
        <v>0</v>
      </c>
      <c r="T11" s="58">
        <v>0</v>
      </c>
      <c r="U11" s="59">
        <v>1670113.88</v>
      </c>
      <c r="V11" s="60">
        <f t="shared" si="6"/>
        <v>184</v>
      </c>
      <c r="W11" s="61">
        <f t="shared" si="7"/>
        <v>226504.87999999966</v>
      </c>
      <c r="X11" s="61">
        <f t="shared" si="8"/>
        <v>0</v>
      </c>
      <c r="Y11" s="62">
        <f t="shared" si="9"/>
        <v>-118258.84000000055</v>
      </c>
      <c r="Z11" s="60">
        <f t="shared" si="10"/>
        <v>44</v>
      </c>
      <c r="AA11" s="61">
        <f t="shared" si="11"/>
        <v>255650.97999999952</v>
      </c>
      <c r="AB11" s="61">
        <f t="shared" si="12"/>
        <v>0</v>
      </c>
      <c r="AC11" s="62">
        <f t="shared" si="13"/>
        <v>146149.92000000016</v>
      </c>
    </row>
    <row r="12" spans="1:29" s="20" customFormat="1" ht="13.5" customHeight="1" x14ac:dyDescent="0.2">
      <c r="A12" s="21" t="s">
        <v>164</v>
      </c>
      <c r="B12" s="22" t="s">
        <v>175</v>
      </c>
      <c r="C12" s="23" t="s">
        <v>176</v>
      </c>
      <c r="D12" s="52">
        <v>317</v>
      </c>
      <c r="E12" s="53">
        <v>440531.7</v>
      </c>
      <c r="F12" s="53">
        <v>410891.7</v>
      </c>
      <c r="G12" s="53">
        <v>29640</v>
      </c>
      <c r="H12" s="53">
        <v>0</v>
      </c>
      <c r="I12" s="54">
        <v>0</v>
      </c>
      <c r="J12" s="55">
        <v>212</v>
      </c>
      <c r="K12" s="53">
        <v>255402.86</v>
      </c>
      <c r="L12" s="53">
        <v>255402.86</v>
      </c>
      <c r="M12" s="53">
        <v>0</v>
      </c>
      <c r="N12" s="53">
        <v>0</v>
      </c>
      <c r="O12" s="56">
        <v>0</v>
      </c>
      <c r="P12" s="57">
        <v>284</v>
      </c>
      <c r="Q12" s="58">
        <f t="shared" si="2"/>
        <v>398625.38</v>
      </c>
      <c r="R12" s="58">
        <v>398625.38</v>
      </c>
      <c r="S12" s="58">
        <v>0</v>
      </c>
      <c r="T12" s="58">
        <v>0</v>
      </c>
      <c r="U12" s="59">
        <v>0</v>
      </c>
      <c r="V12" s="60">
        <f t="shared" si="6"/>
        <v>-33</v>
      </c>
      <c r="W12" s="61">
        <f t="shared" si="7"/>
        <v>-41906.320000000007</v>
      </c>
      <c r="X12" s="61">
        <f t="shared" si="8"/>
        <v>0</v>
      </c>
      <c r="Y12" s="62">
        <f t="shared" si="9"/>
        <v>0</v>
      </c>
      <c r="Z12" s="60">
        <f t="shared" si="10"/>
        <v>72</v>
      </c>
      <c r="AA12" s="61">
        <f t="shared" si="11"/>
        <v>143222.52000000002</v>
      </c>
      <c r="AB12" s="61">
        <f t="shared" si="12"/>
        <v>0</v>
      </c>
      <c r="AC12" s="62">
        <f t="shared" si="13"/>
        <v>0</v>
      </c>
    </row>
    <row r="13" spans="1:29" s="20" customFormat="1" ht="13.5" customHeight="1" x14ac:dyDescent="0.2">
      <c r="A13" s="21" t="s">
        <v>164</v>
      </c>
      <c r="B13" s="22" t="s">
        <v>177</v>
      </c>
      <c r="C13" s="23" t="s">
        <v>178</v>
      </c>
      <c r="D13" s="52">
        <v>0</v>
      </c>
      <c r="E13" s="53">
        <v>40489</v>
      </c>
      <c r="F13" s="53">
        <v>40489</v>
      </c>
      <c r="G13" s="53">
        <v>0</v>
      </c>
      <c r="H13" s="53">
        <v>0</v>
      </c>
      <c r="I13" s="54">
        <v>0</v>
      </c>
      <c r="J13" s="55">
        <v>0</v>
      </c>
      <c r="K13" s="53">
        <v>44800</v>
      </c>
      <c r="L13" s="53">
        <v>44800</v>
      </c>
      <c r="M13" s="53">
        <v>0</v>
      </c>
      <c r="N13" s="53">
        <v>0</v>
      </c>
      <c r="O13" s="56">
        <v>0</v>
      </c>
      <c r="P13" s="57">
        <v>0</v>
      </c>
      <c r="Q13" s="58">
        <f t="shared" si="2"/>
        <v>53985.999999999985</v>
      </c>
      <c r="R13" s="58">
        <v>53985.999999999985</v>
      </c>
      <c r="S13" s="58">
        <v>0</v>
      </c>
      <c r="T13" s="58">
        <v>0</v>
      </c>
      <c r="U13" s="59">
        <v>0</v>
      </c>
      <c r="V13" s="60">
        <f t="shared" si="6"/>
        <v>0</v>
      </c>
      <c r="W13" s="61">
        <f t="shared" si="7"/>
        <v>13496.999999999985</v>
      </c>
      <c r="X13" s="61">
        <f t="shared" si="8"/>
        <v>0</v>
      </c>
      <c r="Y13" s="62">
        <f t="shared" si="9"/>
        <v>0</v>
      </c>
      <c r="Z13" s="60">
        <f t="shared" si="10"/>
        <v>0</v>
      </c>
      <c r="AA13" s="61">
        <f t="shared" si="11"/>
        <v>9185.9999999999854</v>
      </c>
      <c r="AB13" s="61">
        <f t="shared" si="12"/>
        <v>0</v>
      </c>
      <c r="AC13" s="62">
        <f t="shared" si="13"/>
        <v>0</v>
      </c>
    </row>
    <row r="14" spans="1:29" s="20" customFormat="1" ht="13.5" customHeight="1" x14ac:dyDescent="0.2">
      <c r="A14" s="21" t="s">
        <v>164</v>
      </c>
      <c r="B14" s="22" t="s">
        <v>179</v>
      </c>
      <c r="C14" s="23" t="s">
        <v>180</v>
      </c>
      <c r="D14" s="52">
        <v>1673</v>
      </c>
      <c r="E14" s="53">
        <v>2794642.62</v>
      </c>
      <c r="F14" s="53">
        <v>2561722.62</v>
      </c>
      <c r="G14" s="53">
        <v>232920</v>
      </c>
      <c r="H14" s="53">
        <v>10184</v>
      </c>
      <c r="I14" s="54">
        <v>0</v>
      </c>
      <c r="J14" s="55">
        <v>1731</v>
      </c>
      <c r="K14" s="53">
        <v>2958546.5400000005</v>
      </c>
      <c r="L14" s="53">
        <v>2958546.5400000005</v>
      </c>
      <c r="M14" s="53">
        <v>0</v>
      </c>
      <c r="N14" s="53">
        <v>26783</v>
      </c>
      <c r="O14" s="56">
        <v>0</v>
      </c>
      <c r="P14" s="57">
        <v>1708</v>
      </c>
      <c r="Q14" s="58">
        <f t="shared" si="2"/>
        <v>3382132.29</v>
      </c>
      <c r="R14" s="58">
        <v>3382132.29</v>
      </c>
      <c r="S14" s="58">
        <v>0</v>
      </c>
      <c r="T14" s="58">
        <v>26666</v>
      </c>
      <c r="U14" s="59">
        <v>0</v>
      </c>
      <c r="V14" s="60">
        <f t="shared" si="6"/>
        <v>35</v>
      </c>
      <c r="W14" s="61">
        <f t="shared" si="7"/>
        <v>587489.66999999993</v>
      </c>
      <c r="X14" s="61">
        <f t="shared" si="8"/>
        <v>16482</v>
      </c>
      <c r="Y14" s="62">
        <f t="shared" si="9"/>
        <v>0</v>
      </c>
      <c r="Z14" s="60">
        <f t="shared" si="10"/>
        <v>-23</v>
      </c>
      <c r="AA14" s="61">
        <f t="shared" si="11"/>
        <v>423585.74999999953</v>
      </c>
      <c r="AB14" s="61">
        <f t="shared" si="12"/>
        <v>-117</v>
      </c>
      <c r="AC14" s="62">
        <f t="shared" si="13"/>
        <v>0</v>
      </c>
    </row>
    <row r="15" spans="1:29" s="20" customFormat="1" ht="13.5" customHeight="1" x14ac:dyDescent="0.2">
      <c r="A15" s="21" t="s">
        <v>164</v>
      </c>
      <c r="B15" s="22" t="s">
        <v>181</v>
      </c>
      <c r="C15" s="23" t="s">
        <v>182</v>
      </c>
      <c r="D15" s="52">
        <v>649</v>
      </c>
      <c r="E15" s="53">
        <v>279468.40000000002</v>
      </c>
      <c r="F15" s="53">
        <v>254148.4</v>
      </c>
      <c r="G15" s="53">
        <v>25320</v>
      </c>
      <c r="H15" s="53">
        <v>0</v>
      </c>
      <c r="I15" s="54">
        <v>0</v>
      </c>
      <c r="J15" s="55">
        <v>517</v>
      </c>
      <c r="K15" s="53">
        <v>232825.78</v>
      </c>
      <c r="L15" s="53">
        <v>232825.78</v>
      </c>
      <c r="M15" s="53">
        <v>0</v>
      </c>
      <c r="N15" s="53">
        <v>0</v>
      </c>
      <c r="O15" s="56">
        <v>0</v>
      </c>
      <c r="P15" s="57">
        <v>622</v>
      </c>
      <c r="Q15" s="58">
        <f t="shared" si="2"/>
        <v>326039.14</v>
      </c>
      <c r="R15" s="58">
        <v>326039.14</v>
      </c>
      <c r="S15" s="58">
        <v>0</v>
      </c>
      <c r="T15" s="58">
        <v>0</v>
      </c>
      <c r="U15" s="59">
        <v>0</v>
      </c>
      <c r="V15" s="60">
        <f t="shared" si="6"/>
        <v>-27</v>
      </c>
      <c r="W15" s="61">
        <f t="shared" si="7"/>
        <v>46570.739999999991</v>
      </c>
      <c r="X15" s="61">
        <f t="shared" si="8"/>
        <v>0</v>
      </c>
      <c r="Y15" s="62">
        <f t="shared" si="9"/>
        <v>0</v>
      </c>
      <c r="Z15" s="60">
        <f t="shared" si="10"/>
        <v>105</v>
      </c>
      <c r="AA15" s="61">
        <f t="shared" si="11"/>
        <v>93213.360000000015</v>
      </c>
      <c r="AB15" s="61">
        <f t="shared" si="12"/>
        <v>0</v>
      </c>
      <c r="AC15" s="62">
        <f t="shared" si="13"/>
        <v>0</v>
      </c>
    </row>
    <row r="16" spans="1:29" s="20" customFormat="1" ht="13.5" customHeight="1" x14ac:dyDescent="0.2">
      <c r="A16" s="21" t="s">
        <v>164</v>
      </c>
      <c r="B16" s="22" t="s">
        <v>183</v>
      </c>
      <c r="C16" s="23" t="s">
        <v>184</v>
      </c>
      <c r="D16" s="52">
        <v>979</v>
      </c>
      <c r="E16" s="53">
        <v>383699.1</v>
      </c>
      <c r="F16" s="53">
        <v>370019.1</v>
      </c>
      <c r="G16" s="53">
        <v>13680</v>
      </c>
      <c r="H16" s="53">
        <v>0</v>
      </c>
      <c r="I16" s="54">
        <v>0</v>
      </c>
      <c r="J16" s="55">
        <v>997</v>
      </c>
      <c r="K16" s="53">
        <v>474623.22</v>
      </c>
      <c r="L16" s="53">
        <v>474623.22</v>
      </c>
      <c r="M16" s="53">
        <v>0</v>
      </c>
      <c r="N16" s="53">
        <v>0</v>
      </c>
      <c r="O16" s="56">
        <v>0</v>
      </c>
      <c r="P16" s="57">
        <v>992</v>
      </c>
      <c r="Q16" s="58">
        <f t="shared" si="2"/>
        <v>514042.45999999996</v>
      </c>
      <c r="R16" s="58">
        <v>514042.45999999996</v>
      </c>
      <c r="S16" s="58">
        <v>0</v>
      </c>
      <c r="T16" s="58">
        <v>0</v>
      </c>
      <c r="U16" s="59">
        <v>0</v>
      </c>
      <c r="V16" s="60">
        <f t="shared" si="6"/>
        <v>13</v>
      </c>
      <c r="W16" s="61">
        <f t="shared" si="7"/>
        <v>130343.35999999999</v>
      </c>
      <c r="X16" s="61">
        <f t="shared" si="8"/>
        <v>0</v>
      </c>
      <c r="Y16" s="62">
        <f t="shared" si="9"/>
        <v>0</v>
      </c>
      <c r="Z16" s="60">
        <f t="shared" si="10"/>
        <v>-5</v>
      </c>
      <c r="AA16" s="61">
        <f t="shared" si="11"/>
        <v>39419.239999999991</v>
      </c>
      <c r="AB16" s="61">
        <f t="shared" si="12"/>
        <v>0</v>
      </c>
      <c r="AC16" s="62">
        <f t="shared" si="13"/>
        <v>0</v>
      </c>
    </row>
    <row r="17" spans="1:29" s="20" customFormat="1" ht="13.5" customHeight="1" x14ac:dyDescent="0.2">
      <c r="A17" s="21" t="s">
        <v>164</v>
      </c>
      <c r="B17" s="22" t="s">
        <v>185</v>
      </c>
      <c r="C17" s="23" t="s">
        <v>34</v>
      </c>
      <c r="D17" s="52">
        <v>1433</v>
      </c>
      <c r="E17" s="53">
        <v>1845681.8400000003</v>
      </c>
      <c r="F17" s="53">
        <v>1685481.8400000003</v>
      </c>
      <c r="G17" s="53">
        <v>160200</v>
      </c>
      <c r="H17" s="53">
        <v>0</v>
      </c>
      <c r="I17" s="54">
        <v>0</v>
      </c>
      <c r="J17" s="55">
        <v>1614</v>
      </c>
      <c r="K17" s="53">
        <v>1557360.96</v>
      </c>
      <c r="L17" s="53">
        <v>1557360.96</v>
      </c>
      <c r="M17" s="53">
        <v>0</v>
      </c>
      <c r="N17" s="53">
        <v>2400</v>
      </c>
      <c r="O17" s="56">
        <v>0</v>
      </c>
      <c r="P17" s="57">
        <v>1646</v>
      </c>
      <c r="Q17" s="58">
        <f t="shared" si="2"/>
        <v>1854044.0499999998</v>
      </c>
      <c r="R17" s="58">
        <v>1854044.0499999998</v>
      </c>
      <c r="S17" s="58">
        <v>0</v>
      </c>
      <c r="T17" s="58">
        <v>0</v>
      </c>
      <c r="U17" s="59">
        <v>0</v>
      </c>
      <c r="V17" s="60">
        <f t="shared" si="6"/>
        <v>213</v>
      </c>
      <c r="W17" s="61">
        <f t="shared" si="7"/>
        <v>8362.2099999994971</v>
      </c>
      <c r="X17" s="61">
        <f t="shared" si="8"/>
        <v>0</v>
      </c>
      <c r="Y17" s="62">
        <f t="shared" si="9"/>
        <v>0</v>
      </c>
      <c r="Z17" s="60">
        <f t="shared" si="10"/>
        <v>32</v>
      </c>
      <c r="AA17" s="61">
        <f t="shared" si="11"/>
        <v>296683.08999999985</v>
      </c>
      <c r="AB17" s="61">
        <f t="shared" si="12"/>
        <v>-2400</v>
      </c>
      <c r="AC17" s="62">
        <f t="shared" si="13"/>
        <v>0</v>
      </c>
    </row>
    <row r="18" spans="1:29" s="20" customFormat="1" ht="13.5" customHeight="1" x14ac:dyDescent="0.2">
      <c r="A18" s="21" t="s">
        <v>164</v>
      </c>
      <c r="B18" s="22" t="s">
        <v>186</v>
      </c>
      <c r="C18" s="23" t="s">
        <v>187</v>
      </c>
      <c r="D18" s="52">
        <v>2749</v>
      </c>
      <c r="E18" s="53">
        <v>4061533.2200000007</v>
      </c>
      <c r="F18" s="53">
        <v>3714013.2200000007</v>
      </c>
      <c r="G18" s="53">
        <v>347520</v>
      </c>
      <c r="H18" s="53">
        <v>360</v>
      </c>
      <c r="I18" s="54">
        <v>0</v>
      </c>
      <c r="J18" s="55">
        <v>2414</v>
      </c>
      <c r="K18" s="53">
        <v>3316077.29</v>
      </c>
      <c r="L18" s="53">
        <v>3316077.29</v>
      </c>
      <c r="M18" s="53">
        <v>0</v>
      </c>
      <c r="N18" s="53">
        <v>120</v>
      </c>
      <c r="O18" s="56">
        <v>0</v>
      </c>
      <c r="P18" s="57">
        <v>2703</v>
      </c>
      <c r="Q18" s="58">
        <f t="shared" si="2"/>
        <v>4410361.29</v>
      </c>
      <c r="R18" s="58">
        <v>4410361.29</v>
      </c>
      <c r="S18" s="58">
        <v>0</v>
      </c>
      <c r="T18" s="58">
        <v>3840</v>
      </c>
      <c r="U18" s="59">
        <v>0</v>
      </c>
      <c r="V18" s="60">
        <f t="shared" si="6"/>
        <v>-46</v>
      </c>
      <c r="W18" s="61">
        <f t="shared" si="7"/>
        <v>348828.06999999937</v>
      </c>
      <c r="X18" s="61">
        <f t="shared" si="8"/>
        <v>3480</v>
      </c>
      <c r="Y18" s="62">
        <f t="shared" si="9"/>
        <v>0</v>
      </c>
      <c r="Z18" s="60">
        <f t="shared" si="10"/>
        <v>289</v>
      </c>
      <c r="AA18" s="61">
        <f t="shared" si="11"/>
        <v>1094284</v>
      </c>
      <c r="AB18" s="61">
        <f t="shared" si="12"/>
        <v>3720</v>
      </c>
      <c r="AC18" s="62">
        <f t="shared" si="13"/>
        <v>0</v>
      </c>
    </row>
    <row r="19" spans="1:29" s="20" customFormat="1" ht="13.5" customHeight="1" x14ac:dyDescent="0.2">
      <c r="A19" s="21" t="s">
        <v>164</v>
      </c>
      <c r="B19" s="22" t="s">
        <v>188</v>
      </c>
      <c r="C19" s="23" t="s">
        <v>189</v>
      </c>
      <c r="D19" s="52">
        <v>936</v>
      </c>
      <c r="E19" s="53">
        <v>420537.4</v>
      </c>
      <c r="F19" s="53">
        <v>369417.4</v>
      </c>
      <c r="G19" s="53">
        <v>51120</v>
      </c>
      <c r="H19" s="53">
        <v>0</v>
      </c>
      <c r="I19" s="54">
        <v>0</v>
      </c>
      <c r="J19" s="55">
        <v>697</v>
      </c>
      <c r="K19" s="53">
        <v>305931.81999999995</v>
      </c>
      <c r="L19" s="53">
        <v>305931.81999999995</v>
      </c>
      <c r="M19" s="53">
        <v>0</v>
      </c>
      <c r="N19" s="53">
        <v>0</v>
      </c>
      <c r="O19" s="56">
        <v>0</v>
      </c>
      <c r="P19" s="57">
        <v>1072</v>
      </c>
      <c r="Q19" s="58">
        <f t="shared" si="2"/>
        <v>533307.51</v>
      </c>
      <c r="R19" s="58">
        <v>533307.51</v>
      </c>
      <c r="S19" s="58">
        <v>0</v>
      </c>
      <c r="T19" s="58">
        <v>0</v>
      </c>
      <c r="U19" s="59">
        <v>0</v>
      </c>
      <c r="V19" s="60">
        <f t="shared" si="6"/>
        <v>136</v>
      </c>
      <c r="W19" s="61">
        <f t="shared" si="7"/>
        <v>112770.10999999999</v>
      </c>
      <c r="X19" s="61">
        <f t="shared" si="8"/>
        <v>0</v>
      </c>
      <c r="Y19" s="62">
        <f t="shared" si="9"/>
        <v>0</v>
      </c>
      <c r="Z19" s="60">
        <f t="shared" si="10"/>
        <v>375</v>
      </c>
      <c r="AA19" s="61">
        <f t="shared" si="11"/>
        <v>227375.69000000006</v>
      </c>
      <c r="AB19" s="61">
        <f t="shared" si="12"/>
        <v>0</v>
      </c>
      <c r="AC19" s="62">
        <f t="shared" si="13"/>
        <v>0</v>
      </c>
    </row>
    <row r="20" spans="1:29" x14ac:dyDescent="0.2">
      <c r="A20" s="24" t="s">
        <v>190</v>
      </c>
      <c r="B20" s="25" t="s">
        <v>191</v>
      </c>
      <c r="C20" s="26" t="s">
        <v>192</v>
      </c>
      <c r="D20" s="63">
        <v>465</v>
      </c>
      <c r="E20" s="64">
        <v>605435.20000000007</v>
      </c>
      <c r="F20" s="64">
        <v>540035.20000000007</v>
      </c>
      <c r="G20" s="64">
        <v>65400</v>
      </c>
      <c r="H20" s="64">
        <v>0</v>
      </c>
      <c r="I20" s="65">
        <v>0</v>
      </c>
      <c r="J20" s="66">
        <v>432</v>
      </c>
      <c r="K20" s="64">
        <v>468447.77</v>
      </c>
      <c r="L20" s="64">
        <v>468447.77</v>
      </c>
      <c r="M20" s="64">
        <v>0</v>
      </c>
      <c r="N20" s="64">
        <v>0</v>
      </c>
      <c r="O20" s="67">
        <v>0</v>
      </c>
      <c r="P20" s="57">
        <v>552</v>
      </c>
      <c r="Q20" s="58">
        <f t="shared" si="2"/>
        <v>656909.65</v>
      </c>
      <c r="R20" s="58">
        <v>656909.65</v>
      </c>
      <c r="S20" s="58">
        <v>0</v>
      </c>
      <c r="T20" s="58">
        <v>0</v>
      </c>
      <c r="U20" s="59">
        <v>0</v>
      </c>
      <c r="V20" s="60">
        <f t="shared" si="6"/>
        <v>87</v>
      </c>
      <c r="W20" s="61">
        <f t="shared" si="7"/>
        <v>51474.449999999953</v>
      </c>
      <c r="X20" s="61">
        <f t="shared" si="8"/>
        <v>0</v>
      </c>
      <c r="Y20" s="62">
        <f t="shared" si="9"/>
        <v>0</v>
      </c>
      <c r="Z20" s="60">
        <f t="shared" si="10"/>
        <v>120</v>
      </c>
      <c r="AA20" s="61">
        <f t="shared" si="11"/>
        <v>188461.88</v>
      </c>
      <c r="AB20" s="61">
        <f t="shared" si="12"/>
        <v>0</v>
      </c>
      <c r="AC20" s="62">
        <f t="shared" si="13"/>
        <v>0</v>
      </c>
    </row>
    <row r="21" spans="1:29" ht="12.75" customHeight="1" x14ac:dyDescent="0.2">
      <c r="A21" s="24" t="s">
        <v>190</v>
      </c>
      <c r="B21" s="25" t="s">
        <v>193</v>
      </c>
      <c r="C21" s="26" t="s">
        <v>194</v>
      </c>
      <c r="D21" s="63">
        <v>0</v>
      </c>
      <c r="E21" s="64">
        <v>113429</v>
      </c>
      <c r="F21" s="64">
        <v>113429</v>
      </c>
      <c r="G21" s="64">
        <v>0</v>
      </c>
      <c r="H21" s="64">
        <v>0</v>
      </c>
      <c r="I21" s="65">
        <v>0</v>
      </c>
      <c r="J21" s="66">
        <v>0</v>
      </c>
      <c r="K21" s="64">
        <v>108553</v>
      </c>
      <c r="L21" s="64">
        <v>108553</v>
      </c>
      <c r="M21" s="64">
        <v>0</v>
      </c>
      <c r="N21" s="64">
        <v>0</v>
      </c>
      <c r="O21" s="67">
        <v>0</v>
      </c>
      <c r="P21" s="57">
        <v>0</v>
      </c>
      <c r="Q21" s="58">
        <f t="shared" si="2"/>
        <v>162400.80000000019</v>
      </c>
      <c r="R21" s="58">
        <v>162400.80000000019</v>
      </c>
      <c r="S21" s="58">
        <v>0</v>
      </c>
      <c r="T21" s="58">
        <v>0</v>
      </c>
      <c r="U21" s="59">
        <v>0</v>
      </c>
      <c r="V21" s="60">
        <f t="shared" si="6"/>
        <v>0</v>
      </c>
      <c r="W21" s="61">
        <f t="shared" si="7"/>
        <v>48971.800000000192</v>
      </c>
      <c r="X21" s="61">
        <f t="shared" si="8"/>
        <v>0</v>
      </c>
      <c r="Y21" s="62">
        <f t="shared" si="9"/>
        <v>0</v>
      </c>
      <c r="Z21" s="60">
        <f t="shared" si="10"/>
        <v>0</v>
      </c>
      <c r="AA21" s="61">
        <f t="shared" si="11"/>
        <v>53847.800000000192</v>
      </c>
      <c r="AB21" s="61">
        <f t="shared" si="12"/>
        <v>0</v>
      </c>
      <c r="AC21" s="62">
        <f t="shared" si="13"/>
        <v>0</v>
      </c>
    </row>
    <row r="22" spans="1:29" ht="12.75" customHeight="1" x14ac:dyDescent="0.2">
      <c r="A22" s="24" t="s">
        <v>190</v>
      </c>
      <c r="B22" s="25" t="s">
        <v>195</v>
      </c>
      <c r="C22" s="26" t="s">
        <v>196</v>
      </c>
      <c r="D22" s="63">
        <v>0</v>
      </c>
      <c r="E22" s="64">
        <v>19970</v>
      </c>
      <c r="F22" s="64">
        <v>19970</v>
      </c>
      <c r="G22" s="64">
        <v>0</v>
      </c>
      <c r="H22" s="64">
        <v>0</v>
      </c>
      <c r="I22" s="65">
        <v>0</v>
      </c>
      <c r="J22" s="66">
        <v>0</v>
      </c>
      <c r="K22" s="64">
        <v>15210</v>
      </c>
      <c r="L22" s="64">
        <v>15210</v>
      </c>
      <c r="M22" s="64">
        <v>0</v>
      </c>
      <c r="N22" s="64">
        <v>0</v>
      </c>
      <c r="O22" s="67">
        <v>0</v>
      </c>
      <c r="P22" s="57">
        <v>0</v>
      </c>
      <c r="Q22" s="58">
        <f t="shared" si="2"/>
        <v>25019.600000000006</v>
      </c>
      <c r="R22" s="58">
        <v>25019.600000000006</v>
      </c>
      <c r="S22" s="58">
        <v>0</v>
      </c>
      <c r="T22" s="58">
        <v>0</v>
      </c>
      <c r="U22" s="59">
        <v>0</v>
      </c>
      <c r="V22" s="60">
        <f t="shared" si="6"/>
        <v>0</v>
      </c>
      <c r="W22" s="61">
        <f t="shared" si="7"/>
        <v>5049.6000000000058</v>
      </c>
      <c r="X22" s="61">
        <f t="shared" si="8"/>
        <v>0</v>
      </c>
      <c r="Y22" s="62">
        <f t="shared" si="9"/>
        <v>0</v>
      </c>
      <c r="Z22" s="60">
        <f t="shared" si="10"/>
        <v>0</v>
      </c>
      <c r="AA22" s="61">
        <f t="shared" si="11"/>
        <v>9809.6000000000058</v>
      </c>
      <c r="AB22" s="61">
        <f t="shared" si="12"/>
        <v>0</v>
      </c>
      <c r="AC22" s="62">
        <f t="shared" si="13"/>
        <v>0</v>
      </c>
    </row>
    <row r="23" spans="1:29" x14ac:dyDescent="0.2">
      <c r="A23" s="24" t="s">
        <v>190</v>
      </c>
      <c r="B23" s="25" t="s">
        <v>197</v>
      </c>
      <c r="C23" s="26" t="s">
        <v>198</v>
      </c>
      <c r="D23" s="63">
        <v>0</v>
      </c>
      <c r="E23" s="64">
        <v>116574</v>
      </c>
      <c r="F23" s="64">
        <v>116574</v>
      </c>
      <c r="G23" s="64">
        <v>0</v>
      </c>
      <c r="H23" s="64">
        <v>0</v>
      </c>
      <c r="I23" s="65">
        <v>0</v>
      </c>
      <c r="J23" s="66">
        <v>0</v>
      </c>
      <c r="K23" s="64">
        <v>133862</v>
      </c>
      <c r="L23" s="64">
        <v>133862</v>
      </c>
      <c r="M23" s="64">
        <v>0</v>
      </c>
      <c r="N23" s="64">
        <v>0</v>
      </c>
      <c r="O23" s="67">
        <v>0</v>
      </c>
      <c r="P23" s="57">
        <v>0</v>
      </c>
      <c r="Q23" s="58">
        <f t="shared" si="2"/>
        <v>140203.80000000005</v>
      </c>
      <c r="R23" s="58">
        <v>140203.80000000005</v>
      </c>
      <c r="S23" s="58">
        <v>0</v>
      </c>
      <c r="T23" s="58">
        <v>0</v>
      </c>
      <c r="U23" s="59">
        <v>0</v>
      </c>
      <c r="V23" s="60">
        <f t="shared" si="6"/>
        <v>0</v>
      </c>
      <c r="W23" s="61">
        <f t="shared" si="7"/>
        <v>23629.800000000047</v>
      </c>
      <c r="X23" s="61">
        <f t="shared" si="8"/>
        <v>0</v>
      </c>
      <c r="Y23" s="62">
        <f t="shared" si="9"/>
        <v>0</v>
      </c>
      <c r="Z23" s="60">
        <f t="shared" si="10"/>
        <v>0</v>
      </c>
      <c r="AA23" s="61">
        <f t="shared" si="11"/>
        <v>6341.8000000000466</v>
      </c>
      <c r="AB23" s="61">
        <f t="shared" si="12"/>
        <v>0</v>
      </c>
      <c r="AC23" s="62">
        <f t="shared" si="13"/>
        <v>0</v>
      </c>
    </row>
    <row r="24" spans="1:29" ht="12.75" customHeight="1" x14ac:dyDescent="0.2">
      <c r="A24" s="24" t="s">
        <v>190</v>
      </c>
      <c r="B24" s="25" t="s">
        <v>199</v>
      </c>
      <c r="C24" s="26" t="s">
        <v>200</v>
      </c>
      <c r="D24" s="63">
        <v>0</v>
      </c>
      <c r="E24" s="64">
        <v>3953</v>
      </c>
      <c r="F24" s="64">
        <v>3953</v>
      </c>
      <c r="G24" s="64">
        <v>0</v>
      </c>
      <c r="H24" s="64">
        <v>0</v>
      </c>
      <c r="I24" s="65">
        <v>0</v>
      </c>
      <c r="J24" s="66">
        <v>0</v>
      </c>
      <c r="K24" s="64">
        <v>5450</v>
      </c>
      <c r="L24" s="64">
        <v>5450</v>
      </c>
      <c r="M24" s="64">
        <v>0</v>
      </c>
      <c r="N24" s="64">
        <v>0</v>
      </c>
      <c r="O24" s="67">
        <v>0</v>
      </c>
      <c r="P24" s="57">
        <v>0</v>
      </c>
      <c r="Q24" s="58">
        <f t="shared" si="2"/>
        <v>5455</v>
      </c>
      <c r="R24" s="58">
        <v>5455</v>
      </c>
      <c r="S24" s="58">
        <v>0</v>
      </c>
      <c r="T24" s="58">
        <v>0</v>
      </c>
      <c r="U24" s="59">
        <v>0</v>
      </c>
      <c r="V24" s="60">
        <f t="shared" si="6"/>
        <v>0</v>
      </c>
      <c r="W24" s="61">
        <f t="shared" si="7"/>
        <v>1502</v>
      </c>
      <c r="X24" s="61">
        <f t="shared" si="8"/>
        <v>0</v>
      </c>
      <c r="Y24" s="62">
        <f t="shared" si="9"/>
        <v>0</v>
      </c>
      <c r="Z24" s="60">
        <f t="shared" si="10"/>
        <v>0</v>
      </c>
      <c r="AA24" s="61">
        <f t="shared" si="11"/>
        <v>5</v>
      </c>
      <c r="AB24" s="61">
        <f t="shared" si="12"/>
        <v>0</v>
      </c>
      <c r="AC24" s="62">
        <f t="shared" si="13"/>
        <v>0</v>
      </c>
    </row>
    <row r="25" spans="1:29" ht="12.75" customHeight="1" x14ac:dyDescent="0.2">
      <c r="A25" s="24" t="s">
        <v>190</v>
      </c>
      <c r="B25" s="25" t="s">
        <v>201</v>
      </c>
      <c r="C25" s="26" t="s">
        <v>202</v>
      </c>
      <c r="D25" s="63">
        <v>5335</v>
      </c>
      <c r="E25" s="64">
        <v>9170971.2200000007</v>
      </c>
      <c r="F25" s="64">
        <v>8487211.2200000007</v>
      </c>
      <c r="G25" s="64">
        <v>683760</v>
      </c>
      <c r="H25" s="64">
        <v>132843.88</v>
      </c>
      <c r="I25" s="65">
        <v>0</v>
      </c>
      <c r="J25" s="66">
        <v>5582</v>
      </c>
      <c r="K25" s="64">
        <v>8113195</v>
      </c>
      <c r="L25" s="64">
        <v>8113195</v>
      </c>
      <c r="M25" s="64">
        <v>0</v>
      </c>
      <c r="N25" s="64">
        <v>178325</v>
      </c>
      <c r="O25" s="67">
        <v>0</v>
      </c>
      <c r="P25" s="57">
        <v>5310</v>
      </c>
      <c r="Q25" s="58">
        <f t="shared" si="2"/>
        <v>9907685.9099999946</v>
      </c>
      <c r="R25" s="58">
        <v>9907685.9099999946</v>
      </c>
      <c r="S25" s="58">
        <v>0</v>
      </c>
      <c r="T25" s="58">
        <v>315837</v>
      </c>
      <c r="U25" s="59">
        <v>0</v>
      </c>
      <c r="V25" s="60">
        <f t="shared" si="6"/>
        <v>-25</v>
      </c>
      <c r="W25" s="61">
        <f t="shared" si="7"/>
        <v>736714.68999999389</v>
      </c>
      <c r="X25" s="61">
        <f t="shared" si="8"/>
        <v>182993.12</v>
      </c>
      <c r="Y25" s="62">
        <f t="shared" si="9"/>
        <v>0</v>
      </c>
      <c r="Z25" s="60">
        <f t="shared" si="10"/>
        <v>-272</v>
      </c>
      <c r="AA25" s="61">
        <f t="shared" si="11"/>
        <v>1794490.9099999946</v>
      </c>
      <c r="AB25" s="61">
        <f t="shared" si="12"/>
        <v>137512</v>
      </c>
      <c r="AC25" s="62">
        <f t="shared" si="13"/>
        <v>0</v>
      </c>
    </row>
    <row r="26" spans="1:29" ht="12.75" customHeight="1" x14ac:dyDescent="0.2">
      <c r="A26" s="24" t="s">
        <v>190</v>
      </c>
      <c r="B26" s="25" t="s">
        <v>203</v>
      </c>
      <c r="C26" s="26" t="s">
        <v>204</v>
      </c>
      <c r="D26" s="63">
        <v>1751</v>
      </c>
      <c r="E26" s="64">
        <v>2078487.9</v>
      </c>
      <c r="F26" s="64">
        <v>2001927.9</v>
      </c>
      <c r="G26" s="64">
        <v>76560</v>
      </c>
      <c r="H26" s="64">
        <v>0</v>
      </c>
      <c r="I26" s="65">
        <v>0</v>
      </c>
      <c r="J26" s="66">
        <v>2057</v>
      </c>
      <c r="K26" s="64">
        <v>2193321.9500000002</v>
      </c>
      <c r="L26" s="64">
        <v>2193321.9500000002</v>
      </c>
      <c r="M26" s="64">
        <v>0</v>
      </c>
      <c r="N26" s="64">
        <v>2400</v>
      </c>
      <c r="O26" s="67">
        <v>0</v>
      </c>
      <c r="P26" s="57">
        <v>2014</v>
      </c>
      <c r="Q26" s="58">
        <f t="shared" si="2"/>
        <v>2462913.3500000006</v>
      </c>
      <c r="R26" s="58">
        <v>2462913.3500000006</v>
      </c>
      <c r="S26" s="58">
        <v>0</v>
      </c>
      <c r="T26" s="58">
        <v>5520</v>
      </c>
      <c r="U26" s="59">
        <v>0</v>
      </c>
      <c r="V26" s="60">
        <f t="shared" si="6"/>
        <v>263</v>
      </c>
      <c r="W26" s="61">
        <f t="shared" si="7"/>
        <v>384425.45000000065</v>
      </c>
      <c r="X26" s="61">
        <f t="shared" si="8"/>
        <v>5520</v>
      </c>
      <c r="Y26" s="62">
        <f t="shared" si="9"/>
        <v>0</v>
      </c>
      <c r="Z26" s="60">
        <f t="shared" si="10"/>
        <v>-43</v>
      </c>
      <c r="AA26" s="61">
        <f t="shared" si="11"/>
        <v>269591.40000000037</v>
      </c>
      <c r="AB26" s="61">
        <f t="shared" si="12"/>
        <v>3120</v>
      </c>
      <c r="AC26" s="62">
        <f t="shared" si="13"/>
        <v>0</v>
      </c>
    </row>
    <row r="27" spans="1:29" ht="12.75" customHeight="1" x14ac:dyDescent="0.2">
      <c r="A27" s="24" t="s">
        <v>190</v>
      </c>
      <c r="B27" s="25" t="s">
        <v>205</v>
      </c>
      <c r="C27" s="26" t="s">
        <v>206</v>
      </c>
      <c r="D27" s="63">
        <v>3012</v>
      </c>
      <c r="E27" s="64">
        <v>5436100.7000000002</v>
      </c>
      <c r="F27" s="64">
        <v>5177260.7</v>
      </c>
      <c r="G27" s="64">
        <v>258840</v>
      </c>
      <c r="H27" s="64">
        <v>47537</v>
      </c>
      <c r="I27" s="65">
        <v>1194974.5999999999</v>
      </c>
      <c r="J27" s="66">
        <v>2929</v>
      </c>
      <c r="K27" s="64">
        <v>4346310.6999999993</v>
      </c>
      <c r="L27" s="64">
        <v>4346310.6999999993</v>
      </c>
      <c r="M27" s="64">
        <v>0</v>
      </c>
      <c r="N27" s="64">
        <v>98957</v>
      </c>
      <c r="O27" s="67">
        <v>1133892.2200000002</v>
      </c>
      <c r="P27" s="57">
        <v>2834</v>
      </c>
      <c r="Q27" s="58">
        <f t="shared" si="2"/>
        <v>5078717.870000001</v>
      </c>
      <c r="R27" s="58">
        <v>5078717.870000001</v>
      </c>
      <c r="S27" s="58">
        <v>0</v>
      </c>
      <c r="T27" s="58">
        <v>45799</v>
      </c>
      <c r="U27" s="59">
        <v>1467383.86</v>
      </c>
      <c r="V27" s="60">
        <f t="shared" si="6"/>
        <v>-178</v>
      </c>
      <c r="W27" s="61">
        <f t="shared" si="7"/>
        <v>-357382.82999999914</v>
      </c>
      <c r="X27" s="61">
        <f t="shared" si="8"/>
        <v>-1738</v>
      </c>
      <c r="Y27" s="62">
        <f t="shared" si="9"/>
        <v>272409.26000000024</v>
      </c>
      <c r="Z27" s="60">
        <f t="shared" si="10"/>
        <v>-95</v>
      </c>
      <c r="AA27" s="61">
        <f t="shared" si="11"/>
        <v>732407.17000000179</v>
      </c>
      <c r="AB27" s="61">
        <f t="shared" si="12"/>
        <v>-53158</v>
      </c>
      <c r="AC27" s="62">
        <f t="shared" si="13"/>
        <v>333491.6399999999</v>
      </c>
    </row>
    <row r="28" spans="1:29" ht="12.75" customHeight="1" x14ac:dyDescent="0.2">
      <c r="A28" s="24" t="s">
        <v>190</v>
      </c>
      <c r="B28" s="25" t="s">
        <v>207</v>
      </c>
      <c r="C28" s="26" t="s">
        <v>208</v>
      </c>
      <c r="D28" s="63">
        <v>711</v>
      </c>
      <c r="E28" s="64">
        <v>1021397.6</v>
      </c>
      <c r="F28" s="64">
        <v>943877.6</v>
      </c>
      <c r="G28" s="64">
        <v>77520</v>
      </c>
      <c r="H28" s="64">
        <v>0</v>
      </c>
      <c r="I28" s="65">
        <v>0</v>
      </c>
      <c r="J28" s="66">
        <v>662</v>
      </c>
      <c r="K28" s="64">
        <v>831781.57</v>
      </c>
      <c r="L28" s="64">
        <v>831781.57</v>
      </c>
      <c r="M28" s="64">
        <v>0</v>
      </c>
      <c r="N28" s="64">
        <v>0</v>
      </c>
      <c r="O28" s="67">
        <v>0</v>
      </c>
      <c r="P28" s="57">
        <v>753</v>
      </c>
      <c r="Q28" s="58">
        <f t="shared" si="2"/>
        <v>1017285.8599999999</v>
      </c>
      <c r="R28" s="58">
        <v>1017285.8599999999</v>
      </c>
      <c r="S28" s="58">
        <v>0</v>
      </c>
      <c r="T28" s="58">
        <v>0</v>
      </c>
      <c r="U28" s="59">
        <v>0</v>
      </c>
      <c r="V28" s="68">
        <f t="shared" si="6"/>
        <v>42</v>
      </c>
      <c r="W28" s="69">
        <f t="shared" si="7"/>
        <v>-4111.7400000001071</v>
      </c>
      <c r="X28" s="69">
        <f t="shared" si="8"/>
        <v>0</v>
      </c>
      <c r="Y28" s="70">
        <f t="shared" si="9"/>
        <v>0</v>
      </c>
      <c r="Z28" s="68">
        <f t="shared" si="10"/>
        <v>91</v>
      </c>
      <c r="AA28" s="69">
        <f t="shared" si="11"/>
        <v>185504.28999999992</v>
      </c>
      <c r="AB28" s="69">
        <f t="shared" si="12"/>
        <v>0</v>
      </c>
      <c r="AC28" s="70">
        <f t="shared" si="13"/>
        <v>0</v>
      </c>
    </row>
    <row r="29" spans="1:29" x14ac:dyDescent="0.2">
      <c r="A29" s="24" t="s">
        <v>190</v>
      </c>
      <c r="B29" s="25" t="s">
        <v>209</v>
      </c>
      <c r="C29" s="26" t="s">
        <v>210</v>
      </c>
      <c r="D29" s="63">
        <v>2814</v>
      </c>
      <c r="E29" s="64">
        <v>5510493.9000000004</v>
      </c>
      <c r="F29" s="64">
        <v>5290773.9000000004</v>
      </c>
      <c r="G29" s="64">
        <v>219720</v>
      </c>
      <c r="H29" s="64">
        <v>143825</v>
      </c>
      <c r="I29" s="65">
        <v>0</v>
      </c>
      <c r="J29" s="66">
        <v>2579</v>
      </c>
      <c r="K29" s="64">
        <v>4956817.7200000007</v>
      </c>
      <c r="L29" s="64">
        <v>4956817.7200000007</v>
      </c>
      <c r="M29" s="64">
        <v>0</v>
      </c>
      <c r="N29" s="64">
        <v>134815</v>
      </c>
      <c r="O29" s="67">
        <v>0</v>
      </c>
      <c r="P29" s="57">
        <v>2743</v>
      </c>
      <c r="Q29" s="58">
        <f t="shared" si="2"/>
        <v>6910178.0700000003</v>
      </c>
      <c r="R29" s="58">
        <v>6910178.0700000003</v>
      </c>
      <c r="S29" s="58">
        <v>0</v>
      </c>
      <c r="T29" s="58">
        <v>147570</v>
      </c>
      <c r="U29" s="59">
        <v>0</v>
      </c>
      <c r="V29" s="68">
        <f t="shared" si="6"/>
        <v>-71</v>
      </c>
      <c r="W29" s="69">
        <f t="shared" si="7"/>
        <v>1399684.17</v>
      </c>
      <c r="X29" s="69">
        <f t="shared" si="8"/>
        <v>3745</v>
      </c>
      <c r="Y29" s="70">
        <f t="shared" si="9"/>
        <v>0</v>
      </c>
      <c r="Z29" s="68">
        <f t="shared" si="10"/>
        <v>164</v>
      </c>
      <c r="AA29" s="69">
        <f t="shared" si="11"/>
        <v>1953360.3499999996</v>
      </c>
      <c r="AB29" s="69">
        <f t="shared" si="12"/>
        <v>12755</v>
      </c>
      <c r="AC29" s="70">
        <f t="shared" si="13"/>
        <v>0</v>
      </c>
    </row>
    <row r="30" spans="1:29" ht="12.75" customHeight="1" x14ac:dyDescent="0.2">
      <c r="A30" s="24" t="s">
        <v>190</v>
      </c>
      <c r="B30" s="25" t="s">
        <v>211</v>
      </c>
      <c r="C30" s="26" t="s">
        <v>212</v>
      </c>
      <c r="D30" s="63">
        <v>372</v>
      </c>
      <c r="E30" s="64">
        <v>638186.19999999995</v>
      </c>
      <c r="F30" s="64">
        <v>592946.19999999995</v>
      </c>
      <c r="G30" s="64">
        <v>45240</v>
      </c>
      <c r="H30" s="64">
        <v>0</v>
      </c>
      <c r="I30" s="65">
        <v>0</v>
      </c>
      <c r="J30" s="66">
        <v>433</v>
      </c>
      <c r="K30" s="64">
        <v>482328.85000000003</v>
      </c>
      <c r="L30" s="64">
        <v>482328.85000000003</v>
      </c>
      <c r="M30" s="64">
        <v>0</v>
      </c>
      <c r="N30" s="64">
        <v>0</v>
      </c>
      <c r="O30" s="67">
        <v>0</v>
      </c>
      <c r="P30" s="57">
        <v>481</v>
      </c>
      <c r="Q30" s="58">
        <f t="shared" si="2"/>
        <v>676903.79</v>
      </c>
      <c r="R30" s="58">
        <v>676903.79</v>
      </c>
      <c r="S30" s="58">
        <v>0</v>
      </c>
      <c r="T30" s="58">
        <v>0</v>
      </c>
      <c r="U30" s="59">
        <v>0</v>
      </c>
      <c r="V30" s="68">
        <f t="shared" si="6"/>
        <v>109</v>
      </c>
      <c r="W30" s="69">
        <f t="shared" si="7"/>
        <v>38717.590000000084</v>
      </c>
      <c r="X30" s="69">
        <f t="shared" si="8"/>
        <v>0</v>
      </c>
      <c r="Y30" s="70">
        <f t="shared" si="9"/>
        <v>0</v>
      </c>
      <c r="Z30" s="68">
        <f t="shared" si="10"/>
        <v>48</v>
      </c>
      <c r="AA30" s="69">
        <f t="shared" si="11"/>
        <v>194574.94</v>
      </c>
      <c r="AB30" s="69">
        <f t="shared" si="12"/>
        <v>0</v>
      </c>
      <c r="AC30" s="70">
        <f t="shared" si="13"/>
        <v>0</v>
      </c>
    </row>
    <row r="31" spans="1:29" x14ac:dyDescent="0.2">
      <c r="A31" s="24" t="s">
        <v>190</v>
      </c>
      <c r="B31" s="25" t="s">
        <v>213</v>
      </c>
      <c r="C31" s="26" t="s">
        <v>214</v>
      </c>
      <c r="D31" s="63">
        <v>248</v>
      </c>
      <c r="E31" s="64">
        <v>248188.79999999999</v>
      </c>
      <c r="F31" s="64">
        <v>227908.8</v>
      </c>
      <c r="G31" s="64">
        <v>20280</v>
      </c>
      <c r="H31" s="64">
        <v>0</v>
      </c>
      <c r="I31" s="65">
        <v>0</v>
      </c>
      <c r="J31" s="66">
        <v>255</v>
      </c>
      <c r="K31" s="64">
        <v>290996</v>
      </c>
      <c r="L31" s="64">
        <v>290996</v>
      </c>
      <c r="M31" s="64">
        <v>0</v>
      </c>
      <c r="N31" s="64">
        <v>0</v>
      </c>
      <c r="O31" s="67">
        <v>0</v>
      </c>
      <c r="P31" s="57">
        <v>291</v>
      </c>
      <c r="Q31" s="58">
        <f t="shared" si="2"/>
        <v>463024.37000000023</v>
      </c>
      <c r="R31" s="58">
        <v>463024.37000000023</v>
      </c>
      <c r="S31" s="58">
        <v>0</v>
      </c>
      <c r="T31" s="58">
        <v>0</v>
      </c>
      <c r="U31" s="59">
        <v>0</v>
      </c>
      <c r="V31" s="68">
        <f t="shared" si="6"/>
        <v>43</v>
      </c>
      <c r="W31" s="69">
        <f t="shared" si="7"/>
        <v>214835.57000000024</v>
      </c>
      <c r="X31" s="69">
        <f t="shared" si="8"/>
        <v>0</v>
      </c>
      <c r="Y31" s="70">
        <f t="shared" si="9"/>
        <v>0</v>
      </c>
      <c r="Z31" s="68">
        <f t="shared" si="10"/>
        <v>36</v>
      </c>
      <c r="AA31" s="69">
        <f t="shared" si="11"/>
        <v>172028.37000000023</v>
      </c>
      <c r="AB31" s="69">
        <f t="shared" si="12"/>
        <v>0</v>
      </c>
      <c r="AC31" s="70">
        <f t="shared" si="13"/>
        <v>0</v>
      </c>
    </row>
    <row r="32" spans="1:29" x14ac:dyDescent="0.2">
      <c r="A32" s="24" t="s">
        <v>190</v>
      </c>
      <c r="B32" s="25" t="s">
        <v>215</v>
      </c>
      <c r="C32" s="26" t="s">
        <v>216</v>
      </c>
      <c r="D32" s="63">
        <v>859</v>
      </c>
      <c r="E32" s="64">
        <v>369320.8</v>
      </c>
      <c r="F32" s="64">
        <v>329480.8</v>
      </c>
      <c r="G32" s="64">
        <v>39840</v>
      </c>
      <c r="H32" s="64">
        <v>0</v>
      </c>
      <c r="I32" s="65">
        <v>0</v>
      </c>
      <c r="J32" s="66">
        <v>604</v>
      </c>
      <c r="K32" s="64">
        <v>277315</v>
      </c>
      <c r="L32" s="64">
        <v>277315</v>
      </c>
      <c r="M32" s="64">
        <v>0</v>
      </c>
      <c r="N32" s="64">
        <v>0</v>
      </c>
      <c r="O32" s="67">
        <v>0</v>
      </c>
      <c r="P32" s="57">
        <v>656</v>
      </c>
      <c r="Q32" s="58">
        <f t="shared" si="2"/>
        <v>328499.33</v>
      </c>
      <c r="R32" s="58">
        <v>328499.33</v>
      </c>
      <c r="S32" s="58">
        <v>0</v>
      </c>
      <c r="T32" s="58">
        <v>0</v>
      </c>
      <c r="U32" s="59">
        <v>0</v>
      </c>
      <c r="V32" s="68">
        <f t="shared" si="6"/>
        <v>-203</v>
      </c>
      <c r="W32" s="69">
        <f t="shared" si="7"/>
        <v>-40821.469999999972</v>
      </c>
      <c r="X32" s="69">
        <f t="shared" si="8"/>
        <v>0</v>
      </c>
      <c r="Y32" s="70">
        <f t="shared" si="9"/>
        <v>0</v>
      </c>
      <c r="Z32" s="68">
        <f t="shared" si="10"/>
        <v>52</v>
      </c>
      <c r="AA32" s="69">
        <f t="shared" si="11"/>
        <v>51184.330000000016</v>
      </c>
      <c r="AB32" s="69">
        <f t="shared" si="12"/>
        <v>0</v>
      </c>
      <c r="AC32" s="70">
        <f t="shared" si="13"/>
        <v>0</v>
      </c>
    </row>
    <row r="33" spans="1:29" x14ac:dyDescent="0.2">
      <c r="A33" s="24" t="s">
        <v>190</v>
      </c>
      <c r="B33" s="25" t="s">
        <v>217</v>
      </c>
      <c r="C33" s="26" t="s">
        <v>218</v>
      </c>
      <c r="D33" s="63">
        <v>0</v>
      </c>
      <c r="E33" s="64">
        <v>95</v>
      </c>
      <c r="F33" s="64">
        <v>95</v>
      </c>
      <c r="G33" s="64">
        <v>0</v>
      </c>
      <c r="H33" s="64">
        <v>0</v>
      </c>
      <c r="I33" s="65">
        <v>0</v>
      </c>
      <c r="J33" s="66">
        <v>0</v>
      </c>
      <c r="K33" s="64">
        <v>186</v>
      </c>
      <c r="L33" s="64">
        <v>186</v>
      </c>
      <c r="M33" s="64">
        <v>0</v>
      </c>
      <c r="N33" s="64">
        <v>0</v>
      </c>
      <c r="O33" s="67">
        <v>0</v>
      </c>
      <c r="P33" s="57">
        <v>0</v>
      </c>
      <c r="Q33" s="58">
        <f t="shared" si="2"/>
        <v>165</v>
      </c>
      <c r="R33" s="58">
        <v>165</v>
      </c>
      <c r="S33" s="58">
        <v>0</v>
      </c>
      <c r="T33" s="58">
        <v>0</v>
      </c>
      <c r="U33" s="59">
        <v>0</v>
      </c>
      <c r="V33" s="68">
        <f t="shared" si="6"/>
        <v>0</v>
      </c>
      <c r="W33" s="69">
        <f t="shared" si="7"/>
        <v>70</v>
      </c>
      <c r="X33" s="69">
        <f t="shared" si="8"/>
        <v>0</v>
      </c>
      <c r="Y33" s="70">
        <f t="shared" si="9"/>
        <v>0</v>
      </c>
      <c r="Z33" s="68">
        <f t="shared" si="10"/>
        <v>0</v>
      </c>
      <c r="AA33" s="69">
        <f t="shared" si="11"/>
        <v>-21</v>
      </c>
      <c r="AB33" s="69">
        <f t="shared" si="12"/>
        <v>0</v>
      </c>
      <c r="AC33" s="70">
        <f t="shared" si="13"/>
        <v>0</v>
      </c>
    </row>
    <row r="34" spans="1:29" x14ac:dyDescent="0.2">
      <c r="A34" s="24" t="s">
        <v>190</v>
      </c>
      <c r="B34" s="25" t="s">
        <v>219</v>
      </c>
      <c r="C34" s="26" t="s">
        <v>220</v>
      </c>
      <c r="D34" s="63">
        <v>2866</v>
      </c>
      <c r="E34" s="64">
        <v>4607498.3</v>
      </c>
      <c r="F34" s="64">
        <v>4402418.3</v>
      </c>
      <c r="G34" s="64">
        <v>205080</v>
      </c>
      <c r="H34" s="64">
        <v>5540</v>
      </c>
      <c r="I34" s="65">
        <v>8273734.8899999987</v>
      </c>
      <c r="J34" s="66">
        <v>3276</v>
      </c>
      <c r="K34" s="64">
        <v>4370839.0199999996</v>
      </c>
      <c r="L34" s="64">
        <v>4370839.0199999996</v>
      </c>
      <c r="M34" s="64">
        <v>0</v>
      </c>
      <c r="N34" s="64">
        <v>16859.989999999998</v>
      </c>
      <c r="O34" s="67">
        <v>9300069.1699999999</v>
      </c>
      <c r="P34" s="57">
        <v>2948</v>
      </c>
      <c r="Q34" s="58">
        <f t="shared" si="2"/>
        <v>7410625.96</v>
      </c>
      <c r="R34" s="58">
        <v>7410625.96</v>
      </c>
      <c r="S34" s="58">
        <v>0</v>
      </c>
      <c r="T34" s="58">
        <v>16939.989999999998</v>
      </c>
      <c r="U34" s="59">
        <v>9836030.2200000007</v>
      </c>
      <c r="V34" s="68">
        <f t="shared" si="6"/>
        <v>82</v>
      </c>
      <c r="W34" s="69">
        <f t="shared" si="7"/>
        <v>2803127.66</v>
      </c>
      <c r="X34" s="69">
        <f t="shared" si="8"/>
        <v>11399.989999999998</v>
      </c>
      <c r="Y34" s="70">
        <f t="shared" si="9"/>
        <v>1562295.3300000019</v>
      </c>
      <c r="Z34" s="68">
        <f t="shared" si="10"/>
        <v>-328</v>
      </c>
      <c r="AA34" s="69">
        <f t="shared" si="11"/>
        <v>3039786.9400000004</v>
      </c>
      <c r="AB34" s="69">
        <f t="shared" si="12"/>
        <v>80</v>
      </c>
      <c r="AC34" s="70">
        <f t="shared" si="13"/>
        <v>535961.05000000075</v>
      </c>
    </row>
    <row r="35" spans="1:29" ht="12.75" customHeight="1" x14ac:dyDescent="0.2">
      <c r="A35" s="24" t="s">
        <v>190</v>
      </c>
      <c r="B35" s="25" t="s">
        <v>221</v>
      </c>
      <c r="C35" s="26" t="s">
        <v>222</v>
      </c>
      <c r="D35" s="63">
        <v>0</v>
      </c>
      <c r="E35" s="64">
        <v>364360</v>
      </c>
      <c r="F35" s="64">
        <v>348160</v>
      </c>
      <c r="G35" s="64">
        <v>16200</v>
      </c>
      <c r="H35" s="64">
        <v>0</v>
      </c>
      <c r="I35" s="65">
        <v>0</v>
      </c>
      <c r="J35" s="66">
        <v>0</v>
      </c>
      <c r="K35" s="64">
        <v>404140</v>
      </c>
      <c r="L35" s="64">
        <v>404140</v>
      </c>
      <c r="M35" s="64">
        <v>0</v>
      </c>
      <c r="N35" s="64">
        <v>0</v>
      </c>
      <c r="O35" s="67">
        <v>0</v>
      </c>
      <c r="P35" s="57">
        <v>0</v>
      </c>
      <c r="Q35" s="58">
        <f t="shared" si="2"/>
        <v>397395.99999999988</v>
      </c>
      <c r="R35" s="58">
        <v>397395.99999999988</v>
      </c>
      <c r="S35" s="58">
        <v>0</v>
      </c>
      <c r="T35" s="58">
        <v>0</v>
      </c>
      <c r="U35" s="59">
        <v>0</v>
      </c>
      <c r="V35" s="68">
        <f t="shared" si="6"/>
        <v>0</v>
      </c>
      <c r="W35" s="69">
        <f t="shared" si="7"/>
        <v>33035.999999999884</v>
      </c>
      <c r="X35" s="69">
        <f t="shared" si="8"/>
        <v>0</v>
      </c>
      <c r="Y35" s="70">
        <f t="shared" si="9"/>
        <v>0</v>
      </c>
      <c r="Z35" s="68">
        <f t="shared" si="10"/>
        <v>0</v>
      </c>
      <c r="AA35" s="69">
        <f t="shared" si="11"/>
        <v>-6744.0000000001164</v>
      </c>
      <c r="AB35" s="69">
        <f t="shared" si="12"/>
        <v>0</v>
      </c>
      <c r="AC35" s="70">
        <f t="shared" si="13"/>
        <v>0</v>
      </c>
    </row>
    <row r="36" spans="1:29" ht="12.75" customHeight="1" x14ac:dyDescent="0.2">
      <c r="A36" s="24" t="s">
        <v>190</v>
      </c>
      <c r="B36" s="25" t="s">
        <v>223</v>
      </c>
      <c r="C36" s="26" t="s">
        <v>224</v>
      </c>
      <c r="D36" s="63">
        <v>0</v>
      </c>
      <c r="E36" s="64">
        <v>297750</v>
      </c>
      <c r="F36" s="64">
        <v>284070</v>
      </c>
      <c r="G36" s="64">
        <v>13680</v>
      </c>
      <c r="H36" s="64">
        <v>0</v>
      </c>
      <c r="I36" s="65">
        <v>0</v>
      </c>
      <c r="J36" s="66">
        <v>0</v>
      </c>
      <c r="K36" s="64">
        <v>447480</v>
      </c>
      <c r="L36" s="64">
        <v>447480</v>
      </c>
      <c r="M36" s="64">
        <v>0</v>
      </c>
      <c r="N36" s="64">
        <v>0</v>
      </c>
      <c r="O36" s="67">
        <v>0</v>
      </c>
      <c r="P36" s="57">
        <v>0</v>
      </c>
      <c r="Q36" s="58">
        <f t="shared" si="2"/>
        <v>419668.80000000016</v>
      </c>
      <c r="R36" s="58">
        <v>419668.80000000016</v>
      </c>
      <c r="S36" s="58">
        <v>0</v>
      </c>
      <c r="T36" s="58">
        <v>0</v>
      </c>
      <c r="U36" s="59">
        <v>0</v>
      </c>
      <c r="V36" s="68">
        <f t="shared" si="6"/>
        <v>0</v>
      </c>
      <c r="W36" s="69">
        <f t="shared" si="7"/>
        <v>121918.80000000016</v>
      </c>
      <c r="X36" s="69">
        <f t="shared" si="8"/>
        <v>0</v>
      </c>
      <c r="Y36" s="70">
        <f t="shared" si="9"/>
        <v>0</v>
      </c>
      <c r="Z36" s="68">
        <f t="shared" si="10"/>
        <v>0</v>
      </c>
      <c r="AA36" s="69">
        <f t="shared" si="11"/>
        <v>-27811.199999999837</v>
      </c>
      <c r="AB36" s="69">
        <f t="shared" si="12"/>
        <v>0</v>
      </c>
      <c r="AC36" s="70">
        <f t="shared" si="13"/>
        <v>0</v>
      </c>
    </row>
    <row r="37" spans="1:29" ht="12.75" customHeight="1" x14ac:dyDescent="0.2">
      <c r="A37" s="24" t="s">
        <v>190</v>
      </c>
      <c r="B37" s="25" t="s">
        <v>225</v>
      </c>
      <c r="C37" s="26" t="s">
        <v>226</v>
      </c>
      <c r="D37" s="63">
        <v>0</v>
      </c>
      <c r="E37" s="64">
        <v>372129</v>
      </c>
      <c r="F37" s="64">
        <v>362049</v>
      </c>
      <c r="G37" s="64">
        <v>10080</v>
      </c>
      <c r="H37" s="64">
        <v>0</v>
      </c>
      <c r="I37" s="65">
        <v>0</v>
      </c>
      <c r="J37" s="66">
        <v>0</v>
      </c>
      <c r="K37" s="64">
        <v>487320</v>
      </c>
      <c r="L37" s="64">
        <v>487320</v>
      </c>
      <c r="M37" s="64">
        <v>0</v>
      </c>
      <c r="N37" s="64">
        <v>0</v>
      </c>
      <c r="O37" s="67">
        <v>0</v>
      </c>
      <c r="P37" s="57">
        <v>0</v>
      </c>
      <c r="Q37" s="58">
        <f t="shared" si="2"/>
        <v>557622.19999999995</v>
      </c>
      <c r="R37" s="58">
        <v>557622.19999999995</v>
      </c>
      <c r="S37" s="58">
        <v>0</v>
      </c>
      <c r="T37" s="58">
        <v>0</v>
      </c>
      <c r="U37" s="59">
        <v>0</v>
      </c>
      <c r="V37" s="68">
        <f t="shared" si="6"/>
        <v>0</v>
      </c>
      <c r="W37" s="69">
        <f t="shared" si="7"/>
        <v>185493.19999999995</v>
      </c>
      <c r="X37" s="69">
        <f t="shared" si="8"/>
        <v>0</v>
      </c>
      <c r="Y37" s="70">
        <f t="shared" si="9"/>
        <v>0</v>
      </c>
      <c r="Z37" s="68">
        <f t="shared" si="10"/>
        <v>0</v>
      </c>
      <c r="AA37" s="69">
        <f t="shared" si="11"/>
        <v>70302.199999999953</v>
      </c>
      <c r="AB37" s="69">
        <f t="shared" si="12"/>
        <v>0</v>
      </c>
      <c r="AC37" s="70">
        <f t="shared" si="13"/>
        <v>0</v>
      </c>
    </row>
    <row r="38" spans="1:29" ht="12.75" customHeight="1" x14ac:dyDescent="0.2">
      <c r="A38" s="24" t="s">
        <v>190</v>
      </c>
      <c r="B38" s="25" t="s">
        <v>227</v>
      </c>
      <c r="C38" s="26" t="s">
        <v>228</v>
      </c>
      <c r="D38" s="63">
        <v>242</v>
      </c>
      <c r="E38" s="64">
        <v>273091.7</v>
      </c>
      <c r="F38" s="64">
        <v>248371.7</v>
      </c>
      <c r="G38" s="64">
        <v>24720</v>
      </c>
      <c r="H38" s="64">
        <v>0</v>
      </c>
      <c r="I38" s="65">
        <v>0</v>
      </c>
      <c r="J38" s="66">
        <v>156</v>
      </c>
      <c r="K38" s="64">
        <v>235638.75</v>
      </c>
      <c r="L38" s="64">
        <v>235638.75</v>
      </c>
      <c r="M38" s="64">
        <v>0</v>
      </c>
      <c r="N38" s="64">
        <v>0</v>
      </c>
      <c r="O38" s="67">
        <v>0</v>
      </c>
      <c r="P38" s="57">
        <v>194</v>
      </c>
      <c r="Q38" s="58">
        <f t="shared" si="2"/>
        <v>282265.31999999995</v>
      </c>
      <c r="R38" s="58">
        <v>282265.31999999995</v>
      </c>
      <c r="S38" s="58">
        <v>0</v>
      </c>
      <c r="T38" s="58">
        <v>0</v>
      </c>
      <c r="U38" s="59">
        <v>0</v>
      </c>
      <c r="V38" s="68">
        <f t="shared" si="6"/>
        <v>-48</v>
      </c>
      <c r="W38" s="69">
        <f t="shared" si="7"/>
        <v>9173.6199999999371</v>
      </c>
      <c r="X38" s="69">
        <f t="shared" si="8"/>
        <v>0</v>
      </c>
      <c r="Y38" s="70">
        <f t="shared" si="9"/>
        <v>0</v>
      </c>
      <c r="Z38" s="68">
        <f t="shared" si="10"/>
        <v>38</v>
      </c>
      <c r="AA38" s="69">
        <f t="shared" si="11"/>
        <v>46626.569999999949</v>
      </c>
      <c r="AB38" s="69">
        <f t="shared" si="12"/>
        <v>0</v>
      </c>
      <c r="AC38" s="70">
        <f t="shared" si="13"/>
        <v>0</v>
      </c>
    </row>
    <row r="39" spans="1:29" ht="12.75" customHeight="1" x14ac:dyDescent="0.2">
      <c r="A39" s="24" t="s">
        <v>190</v>
      </c>
      <c r="B39" s="25" t="s">
        <v>229</v>
      </c>
      <c r="C39" s="26" t="s">
        <v>230</v>
      </c>
      <c r="D39" s="63">
        <v>546</v>
      </c>
      <c r="E39" s="64">
        <v>897884.5</v>
      </c>
      <c r="F39" s="64">
        <v>846524.5</v>
      </c>
      <c r="G39" s="64">
        <v>51360</v>
      </c>
      <c r="H39" s="64">
        <v>0</v>
      </c>
      <c r="I39" s="65">
        <v>0</v>
      </c>
      <c r="J39" s="66">
        <v>558</v>
      </c>
      <c r="K39" s="64">
        <v>766597.67999999993</v>
      </c>
      <c r="L39" s="64">
        <v>766597.67999999993</v>
      </c>
      <c r="M39" s="64">
        <v>0</v>
      </c>
      <c r="N39" s="64">
        <v>0</v>
      </c>
      <c r="O39" s="67">
        <v>0</v>
      </c>
      <c r="P39" s="57">
        <v>639</v>
      </c>
      <c r="Q39" s="58">
        <f t="shared" si="2"/>
        <v>919063.29</v>
      </c>
      <c r="R39" s="58">
        <v>919063.29</v>
      </c>
      <c r="S39" s="58">
        <v>0</v>
      </c>
      <c r="T39" s="58">
        <v>0</v>
      </c>
      <c r="U39" s="59">
        <v>0</v>
      </c>
      <c r="V39" s="68">
        <f t="shared" si="6"/>
        <v>93</v>
      </c>
      <c r="W39" s="69">
        <f t="shared" si="7"/>
        <v>21178.790000000037</v>
      </c>
      <c r="X39" s="69">
        <f t="shared" si="8"/>
        <v>0</v>
      </c>
      <c r="Y39" s="70">
        <f t="shared" si="9"/>
        <v>0</v>
      </c>
      <c r="Z39" s="68">
        <f t="shared" si="10"/>
        <v>81</v>
      </c>
      <c r="AA39" s="69">
        <f t="shared" si="11"/>
        <v>152465.6100000001</v>
      </c>
      <c r="AB39" s="69">
        <f t="shared" si="12"/>
        <v>0</v>
      </c>
      <c r="AC39" s="70">
        <f t="shared" si="13"/>
        <v>0</v>
      </c>
    </row>
    <row r="40" spans="1:29" x14ac:dyDescent="0.2">
      <c r="A40" s="24" t="s">
        <v>190</v>
      </c>
      <c r="B40" s="25" t="s">
        <v>231</v>
      </c>
      <c r="C40" s="26" t="s">
        <v>232</v>
      </c>
      <c r="D40" s="63">
        <v>2358</v>
      </c>
      <c r="E40" s="64">
        <v>961139.19999999995</v>
      </c>
      <c r="F40" s="64">
        <v>905819.2</v>
      </c>
      <c r="G40" s="64">
        <v>55320</v>
      </c>
      <c r="H40" s="64">
        <v>0</v>
      </c>
      <c r="I40" s="65">
        <v>0</v>
      </c>
      <c r="J40" s="66">
        <v>1350</v>
      </c>
      <c r="K40" s="64">
        <v>724775.52</v>
      </c>
      <c r="L40" s="64">
        <v>724775.52</v>
      </c>
      <c r="M40" s="64">
        <v>0</v>
      </c>
      <c r="N40" s="64">
        <v>0</v>
      </c>
      <c r="O40" s="67">
        <v>0</v>
      </c>
      <c r="P40" s="57">
        <v>2568</v>
      </c>
      <c r="Q40" s="58">
        <f t="shared" si="2"/>
        <v>1293817.79</v>
      </c>
      <c r="R40" s="58">
        <v>1293817.79</v>
      </c>
      <c r="S40" s="58">
        <v>0</v>
      </c>
      <c r="T40" s="58">
        <v>0</v>
      </c>
      <c r="U40" s="59">
        <v>0</v>
      </c>
      <c r="V40" s="68">
        <f t="shared" si="6"/>
        <v>210</v>
      </c>
      <c r="W40" s="69">
        <f t="shared" si="7"/>
        <v>332678.59000000008</v>
      </c>
      <c r="X40" s="69">
        <f t="shared" si="8"/>
        <v>0</v>
      </c>
      <c r="Y40" s="70">
        <f t="shared" si="9"/>
        <v>0</v>
      </c>
      <c r="Z40" s="68">
        <f t="shared" si="10"/>
        <v>1218</v>
      </c>
      <c r="AA40" s="69">
        <f t="shared" si="11"/>
        <v>569042.27</v>
      </c>
      <c r="AB40" s="69">
        <f t="shared" si="12"/>
        <v>0</v>
      </c>
      <c r="AC40" s="70">
        <f t="shared" si="13"/>
        <v>0</v>
      </c>
    </row>
    <row r="41" spans="1:29" x14ac:dyDescent="0.2">
      <c r="A41" s="24" t="s">
        <v>190</v>
      </c>
      <c r="B41" s="25" t="s">
        <v>233</v>
      </c>
      <c r="C41" s="26" t="s">
        <v>234</v>
      </c>
      <c r="D41" s="63">
        <v>370</v>
      </c>
      <c r="E41" s="64">
        <v>184415.69999999998</v>
      </c>
      <c r="F41" s="64">
        <v>170015.69999999998</v>
      </c>
      <c r="G41" s="64">
        <v>14400</v>
      </c>
      <c r="H41" s="64">
        <v>0</v>
      </c>
      <c r="I41" s="65">
        <v>0</v>
      </c>
      <c r="J41" s="66">
        <v>119</v>
      </c>
      <c r="K41" s="64">
        <v>97187.860000000015</v>
      </c>
      <c r="L41" s="64">
        <v>97187.860000000015</v>
      </c>
      <c r="M41" s="64">
        <v>0</v>
      </c>
      <c r="N41" s="64">
        <v>0</v>
      </c>
      <c r="O41" s="67">
        <v>0</v>
      </c>
      <c r="P41" s="57">
        <v>513</v>
      </c>
      <c r="Q41" s="58">
        <f t="shared" si="2"/>
        <v>304958.77</v>
      </c>
      <c r="R41" s="58">
        <v>304958.77</v>
      </c>
      <c r="S41" s="58">
        <v>0</v>
      </c>
      <c r="T41" s="58">
        <v>0</v>
      </c>
      <c r="U41" s="59">
        <v>0</v>
      </c>
      <c r="V41" s="68">
        <f t="shared" si="6"/>
        <v>143</v>
      </c>
      <c r="W41" s="69">
        <f t="shared" si="7"/>
        <v>120543.07000000004</v>
      </c>
      <c r="X41" s="69">
        <f t="shared" si="8"/>
        <v>0</v>
      </c>
      <c r="Y41" s="70">
        <f t="shared" si="9"/>
        <v>0</v>
      </c>
      <c r="Z41" s="68">
        <f t="shared" si="10"/>
        <v>394</v>
      </c>
      <c r="AA41" s="69">
        <f t="shared" si="11"/>
        <v>207770.91</v>
      </c>
      <c r="AB41" s="69">
        <f t="shared" si="12"/>
        <v>0</v>
      </c>
      <c r="AC41" s="70">
        <f t="shared" si="13"/>
        <v>0</v>
      </c>
    </row>
    <row r="42" spans="1:29" x14ac:dyDescent="0.2">
      <c r="A42" s="24" t="s">
        <v>190</v>
      </c>
      <c r="B42" s="25" t="s">
        <v>235</v>
      </c>
      <c r="C42" s="26" t="s">
        <v>236</v>
      </c>
      <c r="D42" s="63">
        <v>2791</v>
      </c>
      <c r="E42" s="64">
        <v>1151127.8999999999</v>
      </c>
      <c r="F42" s="64">
        <v>1087887.8999999999</v>
      </c>
      <c r="G42" s="64">
        <v>63240</v>
      </c>
      <c r="H42" s="64">
        <v>0</v>
      </c>
      <c r="I42" s="65">
        <v>0</v>
      </c>
      <c r="J42" s="66">
        <v>2861</v>
      </c>
      <c r="K42" s="64">
        <v>929719.28</v>
      </c>
      <c r="L42" s="64">
        <v>929719.28</v>
      </c>
      <c r="M42" s="64">
        <v>0</v>
      </c>
      <c r="N42" s="64">
        <v>0</v>
      </c>
      <c r="O42" s="67">
        <v>0</v>
      </c>
      <c r="P42" s="57">
        <v>2717</v>
      </c>
      <c r="Q42" s="58">
        <f t="shared" si="2"/>
        <v>1704280.5499999998</v>
      </c>
      <c r="R42" s="58">
        <v>1704280.5499999998</v>
      </c>
      <c r="S42" s="58">
        <v>0</v>
      </c>
      <c r="T42" s="58">
        <v>0</v>
      </c>
      <c r="U42" s="59">
        <v>0</v>
      </c>
      <c r="V42" s="68">
        <f t="shared" si="6"/>
        <v>-74</v>
      </c>
      <c r="W42" s="69">
        <f t="shared" si="7"/>
        <v>553152.64999999991</v>
      </c>
      <c r="X42" s="69">
        <f t="shared" si="8"/>
        <v>0</v>
      </c>
      <c r="Y42" s="70">
        <f t="shared" si="9"/>
        <v>0</v>
      </c>
      <c r="Z42" s="68">
        <f t="shared" si="10"/>
        <v>-144</v>
      </c>
      <c r="AA42" s="69">
        <f t="shared" si="11"/>
        <v>774561.26999999979</v>
      </c>
      <c r="AB42" s="69">
        <f t="shared" si="12"/>
        <v>0</v>
      </c>
      <c r="AC42" s="70">
        <f t="shared" si="13"/>
        <v>0</v>
      </c>
    </row>
    <row r="43" spans="1:29" x14ac:dyDescent="0.2">
      <c r="A43" s="24" t="s">
        <v>190</v>
      </c>
      <c r="B43" s="25" t="s">
        <v>237</v>
      </c>
      <c r="C43" s="26" t="s">
        <v>238</v>
      </c>
      <c r="D43" s="63">
        <v>0</v>
      </c>
      <c r="E43" s="64">
        <v>113724</v>
      </c>
      <c r="F43" s="64">
        <v>104364</v>
      </c>
      <c r="G43" s="64">
        <v>9360</v>
      </c>
      <c r="H43" s="64">
        <v>0</v>
      </c>
      <c r="I43" s="65">
        <v>0</v>
      </c>
      <c r="J43" s="66">
        <v>0</v>
      </c>
      <c r="K43" s="64">
        <v>190960</v>
      </c>
      <c r="L43" s="64">
        <v>190960</v>
      </c>
      <c r="M43" s="64">
        <v>0</v>
      </c>
      <c r="N43" s="64">
        <v>0</v>
      </c>
      <c r="O43" s="67">
        <v>0</v>
      </c>
      <c r="P43" s="57">
        <v>0</v>
      </c>
      <c r="Q43" s="58">
        <f t="shared" si="2"/>
        <v>166935.19999999998</v>
      </c>
      <c r="R43" s="58">
        <v>166935.19999999998</v>
      </c>
      <c r="S43" s="58">
        <v>0</v>
      </c>
      <c r="T43" s="58">
        <v>0</v>
      </c>
      <c r="U43" s="59">
        <v>0</v>
      </c>
      <c r="V43" s="68">
        <f t="shared" si="6"/>
        <v>0</v>
      </c>
      <c r="W43" s="69">
        <f t="shared" si="7"/>
        <v>53211.199999999983</v>
      </c>
      <c r="X43" s="69">
        <f t="shared" si="8"/>
        <v>0</v>
      </c>
      <c r="Y43" s="70">
        <f t="shared" si="9"/>
        <v>0</v>
      </c>
      <c r="Z43" s="68">
        <f t="shared" si="10"/>
        <v>0</v>
      </c>
      <c r="AA43" s="69">
        <f t="shared" si="11"/>
        <v>-24024.800000000017</v>
      </c>
      <c r="AB43" s="69">
        <f t="shared" si="12"/>
        <v>0</v>
      </c>
      <c r="AC43" s="70">
        <f t="shared" si="13"/>
        <v>0</v>
      </c>
    </row>
    <row r="44" spans="1:29" x14ac:dyDescent="0.2">
      <c r="A44" s="24" t="s">
        <v>190</v>
      </c>
      <c r="B44" s="25" t="s">
        <v>239</v>
      </c>
      <c r="C44" s="26" t="s">
        <v>240</v>
      </c>
      <c r="D44" s="63">
        <v>393</v>
      </c>
      <c r="E44" s="64">
        <v>526812.80000000005</v>
      </c>
      <c r="F44" s="64">
        <v>468852.8</v>
      </c>
      <c r="G44" s="64">
        <v>57960</v>
      </c>
      <c r="H44" s="64">
        <v>0</v>
      </c>
      <c r="I44" s="65">
        <v>0</v>
      </c>
      <c r="J44" s="66">
        <v>257</v>
      </c>
      <c r="K44" s="64">
        <v>234252.19</v>
      </c>
      <c r="L44" s="64">
        <v>234252.19</v>
      </c>
      <c r="M44" s="64">
        <v>0</v>
      </c>
      <c r="N44" s="64">
        <v>0</v>
      </c>
      <c r="O44" s="67">
        <v>0</v>
      </c>
      <c r="P44" s="57">
        <v>287</v>
      </c>
      <c r="Q44" s="58">
        <f t="shared" si="2"/>
        <v>290945.43000000005</v>
      </c>
      <c r="R44" s="58">
        <v>290945.43000000005</v>
      </c>
      <c r="S44" s="58">
        <v>0</v>
      </c>
      <c r="T44" s="58">
        <v>0</v>
      </c>
      <c r="U44" s="59">
        <v>0</v>
      </c>
      <c r="V44" s="68">
        <f t="shared" si="6"/>
        <v>-106</v>
      </c>
      <c r="W44" s="69">
        <f t="shared" si="7"/>
        <v>-235867.37</v>
      </c>
      <c r="X44" s="69">
        <f t="shared" si="8"/>
        <v>0</v>
      </c>
      <c r="Y44" s="70">
        <f t="shared" si="9"/>
        <v>0</v>
      </c>
      <c r="Z44" s="68">
        <f t="shared" si="10"/>
        <v>30</v>
      </c>
      <c r="AA44" s="69">
        <f t="shared" si="11"/>
        <v>56693.240000000049</v>
      </c>
      <c r="AB44" s="69">
        <f t="shared" si="12"/>
        <v>0</v>
      </c>
      <c r="AC44" s="70">
        <f t="shared" si="13"/>
        <v>0</v>
      </c>
    </row>
    <row r="45" spans="1:29" ht="12.75" customHeight="1" x14ac:dyDescent="0.2">
      <c r="A45" s="24" t="s">
        <v>190</v>
      </c>
      <c r="B45" s="25" t="s">
        <v>241</v>
      </c>
      <c r="C45" s="26" t="s">
        <v>242</v>
      </c>
      <c r="D45" s="63">
        <v>1052</v>
      </c>
      <c r="E45" s="64">
        <v>487356.30000000005</v>
      </c>
      <c r="F45" s="64">
        <v>413436.30000000005</v>
      </c>
      <c r="G45" s="64">
        <v>73920</v>
      </c>
      <c r="H45" s="64">
        <v>0</v>
      </c>
      <c r="I45" s="65">
        <v>0</v>
      </c>
      <c r="J45" s="66">
        <v>1106</v>
      </c>
      <c r="K45" s="64">
        <v>478061.36</v>
      </c>
      <c r="L45" s="64">
        <v>478061.36</v>
      </c>
      <c r="M45" s="64">
        <v>0</v>
      </c>
      <c r="N45" s="64">
        <v>0</v>
      </c>
      <c r="O45" s="67">
        <v>0</v>
      </c>
      <c r="P45" s="57">
        <v>1225</v>
      </c>
      <c r="Q45" s="58">
        <f t="shared" si="2"/>
        <v>627310.5</v>
      </c>
      <c r="R45" s="58">
        <v>627310.5</v>
      </c>
      <c r="S45" s="58">
        <v>0</v>
      </c>
      <c r="T45" s="58">
        <v>0</v>
      </c>
      <c r="U45" s="59">
        <v>0</v>
      </c>
      <c r="V45" s="68">
        <f t="shared" si="6"/>
        <v>173</v>
      </c>
      <c r="W45" s="69">
        <f t="shared" si="7"/>
        <v>139954.19999999995</v>
      </c>
      <c r="X45" s="69">
        <f t="shared" si="8"/>
        <v>0</v>
      </c>
      <c r="Y45" s="70">
        <f t="shared" si="9"/>
        <v>0</v>
      </c>
      <c r="Z45" s="68">
        <f t="shared" si="10"/>
        <v>119</v>
      </c>
      <c r="AA45" s="69">
        <f t="shared" si="11"/>
        <v>149249.14000000001</v>
      </c>
      <c r="AB45" s="69">
        <f t="shared" si="12"/>
        <v>0</v>
      </c>
      <c r="AC45" s="70">
        <f t="shared" si="13"/>
        <v>0</v>
      </c>
    </row>
    <row r="46" spans="1:29" ht="12.75" customHeight="1" x14ac:dyDescent="0.2">
      <c r="A46" s="24" t="s">
        <v>190</v>
      </c>
      <c r="B46" s="25" t="s">
        <v>243</v>
      </c>
      <c r="C46" s="26" t="s">
        <v>244</v>
      </c>
      <c r="D46" s="63">
        <v>511</v>
      </c>
      <c r="E46" s="64">
        <v>4577420</v>
      </c>
      <c r="F46" s="64">
        <v>4443260</v>
      </c>
      <c r="G46" s="64">
        <v>134160</v>
      </c>
      <c r="H46" s="64">
        <v>13220</v>
      </c>
      <c r="I46" s="65">
        <v>0</v>
      </c>
      <c r="J46" s="66">
        <v>4051</v>
      </c>
      <c r="K46" s="64">
        <v>6069800.0799999982</v>
      </c>
      <c r="L46" s="64">
        <v>6069800.0799999982</v>
      </c>
      <c r="M46" s="64">
        <v>0</v>
      </c>
      <c r="N46" s="64">
        <v>320473</v>
      </c>
      <c r="O46" s="67">
        <v>0</v>
      </c>
      <c r="P46" s="57">
        <v>4507</v>
      </c>
      <c r="Q46" s="58">
        <f t="shared" si="2"/>
        <v>26390870.439999998</v>
      </c>
      <c r="R46" s="58">
        <v>26390870.439999998</v>
      </c>
      <c r="S46" s="58">
        <v>0</v>
      </c>
      <c r="T46" s="58">
        <v>399480</v>
      </c>
      <c r="U46" s="59">
        <v>0</v>
      </c>
      <c r="V46" s="68">
        <f t="shared" si="6"/>
        <v>3996</v>
      </c>
      <c r="W46" s="69">
        <f t="shared" si="7"/>
        <v>21813450.439999998</v>
      </c>
      <c r="X46" s="69">
        <f t="shared" si="8"/>
        <v>386260</v>
      </c>
      <c r="Y46" s="70">
        <f t="shared" si="9"/>
        <v>0</v>
      </c>
      <c r="Z46" s="68">
        <f t="shared" si="10"/>
        <v>456</v>
      </c>
      <c r="AA46" s="69">
        <f t="shared" si="11"/>
        <v>20321070.359999999</v>
      </c>
      <c r="AB46" s="69">
        <f t="shared" si="12"/>
        <v>79007</v>
      </c>
      <c r="AC46" s="70">
        <f t="shared" si="13"/>
        <v>0</v>
      </c>
    </row>
    <row r="47" spans="1:29" x14ac:dyDescent="0.2">
      <c r="A47" s="24" t="s">
        <v>190</v>
      </c>
      <c r="B47" s="25" t="s">
        <v>245</v>
      </c>
      <c r="C47" s="26" t="s">
        <v>246</v>
      </c>
      <c r="D47" s="63">
        <v>0</v>
      </c>
      <c r="E47" s="64">
        <v>0</v>
      </c>
      <c r="F47" s="64">
        <v>0</v>
      </c>
      <c r="G47" s="64">
        <v>0</v>
      </c>
      <c r="H47" s="64">
        <v>0</v>
      </c>
      <c r="I47" s="65">
        <v>0</v>
      </c>
      <c r="J47" s="66">
        <v>0</v>
      </c>
      <c r="K47" s="64">
        <v>0</v>
      </c>
      <c r="L47" s="64">
        <v>0</v>
      </c>
      <c r="M47" s="64">
        <v>0</v>
      </c>
      <c r="N47" s="64">
        <v>0</v>
      </c>
      <c r="O47" s="67">
        <v>0</v>
      </c>
      <c r="P47" s="57">
        <v>0</v>
      </c>
      <c r="Q47" s="58">
        <f t="shared" si="2"/>
        <v>0</v>
      </c>
      <c r="R47" s="58">
        <v>0</v>
      </c>
      <c r="S47" s="58">
        <v>0</v>
      </c>
      <c r="T47" s="58">
        <v>0</v>
      </c>
      <c r="U47" s="59">
        <v>0</v>
      </c>
      <c r="V47" s="68">
        <f t="shared" si="6"/>
        <v>0</v>
      </c>
      <c r="W47" s="69">
        <f t="shared" si="7"/>
        <v>0</v>
      </c>
      <c r="X47" s="69">
        <f t="shared" si="8"/>
        <v>0</v>
      </c>
      <c r="Y47" s="70">
        <f t="shared" si="9"/>
        <v>0</v>
      </c>
      <c r="Z47" s="68">
        <f t="shared" si="10"/>
        <v>0</v>
      </c>
      <c r="AA47" s="69">
        <f t="shared" si="11"/>
        <v>0</v>
      </c>
      <c r="AB47" s="69">
        <f t="shared" si="12"/>
        <v>0</v>
      </c>
      <c r="AC47" s="70">
        <f t="shared" si="13"/>
        <v>0</v>
      </c>
    </row>
    <row r="48" spans="1:29" x14ac:dyDescent="0.2">
      <c r="A48" s="24" t="s">
        <v>190</v>
      </c>
      <c r="B48" s="25" t="s">
        <v>247</v>
      </c>
      <c r="C48" s="26" t="s">
        <v>248</v>
      </c>
      <c r="D48" s="63">
        <v>427</v>
      </c>
      <c r="E48" s="64">
        <v>220160.6</v>
      </c>
      <c r="F48" s="64">
        <v>183680.6</v>
      </c>
      <c r="G48" s="64">
        <v>36480</v>
      </c>
      <c r="H48" s="64">
        <v>0</v>
      </c>
      <c r="I48" s="65">
        <v>0</v>
      </c>
      <c r="J48" s="66">
        <v>459</v>
      </c>
      <c r="K48" s="64">
        <v>120407</v>
      </c>
      <c r="L48" s="64">
        <v>120407</v>
      </c>
      <c r="M48" s="64">
        <v>0</v>
      </c>
      <c r="N48" s="64">
        <v>0</v>
      </c>
      <c r="O48" s="67">
        <v>0</v>
      </c>
      <c r="P48" s="57">
        <v>383</v>
      </c>
      <c r="Q48" s="58">
        <f t="shared" si="2"/>
        <v>514619.91</v>
      </c>
      <c r="R48" s="58">
        <v>514619.91</v>
      </c>
      <c r="S48" s="58">
        <v>0</v>
      </c>
      <c r="T48" s="58">
        <v>0</v>
      </c>
      <c r="U48" s="59">
        <v>0</v>
      </c>
      <c r="V48" s="68">
        <f t="shared" si="6"/>
        <v>-44</v>
      </c>
      <c r="W48" s="69">
        <f t="shared" si="7"/>
        <v>294459.30999999994</v>
      </c>
      <c r="X48" s="69">
        <f t="shared" si="8"/>
        <v>0</v>
      </c>
      <c r="Y48" s="70">
        <f t="shared" si="9"/>
        <v>0</v>
      </c>
      <c r="Z48" s="68">
        <f t="shared" si="10"/>
        <v>-76</v>
      </c>
      <c r="AA48" s="69">
        <f t="shared" si="11"/>
        <v>394212.91</v>
      </c>
      <c r="AB48" s="69">
        <f t="shared" si="12"/>
        <v>0</v>
      </c>
      <c r="AC48" s="70">
        <f t="shared" si="13"/>
        <v>0</v>
      </c>
    </row>
    <row r="49" spans="1:29" ht="12.75" customHeight="1" x14ac:dyDescent="0.2">
      <c r="A49" s="27" t="s">
        <v>249</v>
      </c>
      <c r="B49" s="28" t="s">
        <v>250</v>
      </c>
      <c r="C49" s="26" t="s">
        <v>251</v>
      </c>
      <c r="D49" s="63">
        <v>0</v>
      </c>
      <c r="E49" s="64">
        <v>123348</v>
      </c>
      <c r="F49" s="64">
        <v>123348</v>
      </c>
      <c r="G49" s="64">
        <v>0</v>
      </c>
      <c r="H49" s="64">
        <v>0</v>
      </c>
      <c r="I49" s="65">
        <v>0</v>
      </c>
      <c r="J49" s="66">
        <v>0</v>
      </c>
      <c r="K49" s="64">
        <v>133015</v>
      </c>
      <c r="L49" s="64">
        <v>133015</v>
      </c>
      <c r="M49" s="64">
        <v>0</v>
      </c>
      <c r="N49" s="64">
        <v>0</v>
      </c>
      <c r="O49" s="67">
        <v>0</v>
      </c>
      <c r="P49" s="57">
        <v>0</v>
      </c>
      <c r="Q49" s="58">
        <f t="shared" si="2"/>
        <v>210979.1999999999</v>
      </c>
      <c r="R49" s="58">
        <v>210979.1999999999</v>
      </c>
      <c r="S49" s="58">
        <v>0</v>
      </c>
      <c r="T49" s="58">
        <v>0</v>
      </c>
      <c r="U49" s="59">
        <v>0</v>
      </c>
      <c r="V49" s="68">
        <f t="shared" si="6"/>
        <v>0</v>
      </c>
      <c r="W49" s="69">
        <f t="shared" si="7"/>
        <v>87631.199999999895</v>
      </c>
      <c r="X49" s="69">
        <f t="shared" si="8"/>
        <v>0</v>
      </c>
      <c r="Y49" s="70">
        <f t="shared" si="9"/>
        <v>0</v>
      </c>
      <c r="Z49" s="68">
        <f t="shared" si="10"/>
        <v>0</v>
      </c>
      <c r="AA49" s="69">
        <f t="shared" si="11"/>
        <v>77964.199999999895</v>
      </c>
      <c r="AB49" s="69">
        <f t="shared" si="12"/>
        <v>0</v>
      </c>
      <c r="AC49" s="70">
        <f t="shared" si="13"/>
        <v>0</v>
      </c>
    </row>
    <row r="50" spans="1:29" ht="12.75" customHeight="1" x14ac:dyDescent="0.2">
      <c r="A50" s="27" t="s">
        <v>249</v>
      </c>
      <c r="B50" s="28" t="s">
        <v>252</v>
      </c>
      <c r="C50" s="26" t="s">
        <v>253</v>
      </c>
      <c r="D50" s="63">
        <v>0</v>
      </c>
      <c r="E50" s="64">
        <v>233456</v>
      </c>
      <c r="F50" s="64">
        <v>233456</v>
      </c>
      <c r="G50" s="64">
        <v>0</v>
      </c>
      <c r="H50" s="64">
        <v>0</v>
      </c>
      <c r="I50" s="65">
        <v>0</v>
      </c>
      <c r="J50" s="66">
        <v>0</v>
      </c>
      <c r="K50" s="64">
        <v>274804.05</v>
      </c>
      <c r="L50" s="64">
        <v>274804.05</v>
      </c>
      <c r="M50" s="64">
        <v>0</v>
      </c>
      <c r="N50" s="64">
        <v>0</v>
      </c>
      <c r="O50" s="67">
        <v>0</v>
      </c>
      <c r="P50" s="57">
        <v>0</v>
      </c>
      <c r="Q50" s="58">
        <f t="shared" si="2"/>
        <v>352108.80000000045</v>
      </c>
      <c r="R50" s="58">
        <v>352108.80000000045</v>
      </c>
      <c r="S50" s="58">
        <v>0</v>
      </c>
      <c r="T50" s="58">
        <v>0</v>
      </c>
      <c r="U50" s="59">
        <v>0</v>
      </c>
      <c r="V50" s="68">
        <f t="shared" si="6"/>
        <v>0</v>
      </c>
      <c r="W50" s="69">
        <f t="shared" si="7"/>
        <v>118652.80000000045</v>
      </c>
      <c r="X50" s="69">
        <f t="shared" si="8"/>
        <v>0</v>
      </c>
      <c r="Y50" s="70">
        <f t="shared" si="9"/>
        <v>0</v>
      </c>
      <c r="Z50" s="68">
        <f t="shared" si="10"/>
        <v>0</v>
      </c>
      <c r="AA50" s="69">
        <f t="shared" si="11"/>
        <v>77304.750000000466</v>
      </c>
      <c r="AB50" s="69">
        <f t="shared" si="12"/>
        <v>0</v>
      </c>
      <c r="AC50" s="70">
        <f t="shared" si="13"/>
        <v>0</v>
      </c>
    </row>
    <row r="51" spans="1:29" ht="12.75" customHeight="1" x14ac:dyDescent="0.2">
      <c r="A51" s="27" t="s">
        <v>249</v>
      </c>
      <c r="B51" s="28" t="s">
        <v>254</v>
      </c>
      <c r="C51" s="26" t="s">
        <v>255</v>
      </c>
      <c r="D51" s="63">
        <v>0</v>
      </c>
      <c r="E51" s="64">
        <v>176908</v>
      </c>
      <c r="F51" s="64">
        <v>176908</v>
      </c>
      <c r="G51" s="64">
        <v>0</v>
      </c>
      <c r="H51" s="64">
        <v>0</v>
      </c>
      <c r="I51" s="65">
        <v>0</v>
      </c>
      <c r="J51" s="66">
        <v>0</v>
      </c>
      <c r="K51" s="64">
        <v>202563</v>
      </c>
      <c r="L51" s="64">
        <v>202563</v>
      </c>
      <c r="M51" s="64">
        <v>0</v>
      </c>
      <c r="N51" s="64">
        <v>0</v>
      </c>
      <c r="O51" s="67">
        <v>0</v>
      </c>
      <c r="P51" s="57">
        <v>0</v>
      </c>
      <c r="Q51" s="58">
        <f t="shared" si="2"/>
        <v>293932.2000000003</v>
      </c>
      <c r="R51" s="58">
        <v>293932.2000000003</v>
      </c>
      <c r="S51" s="58">
        <v>0</v>
      </c>
      <c r="T51" s="58">
        <v>0</v>
      </c>
      <c r="U51" s="59">
        <v>0</v>
      </c>
      <c r="V51" s="68">
        <f t="shared" si="6"/>
        <v>0</v>
      </c>
      <c r="W51" s="69">
        <f t="shared" si="7"/>
        <v>117024.2000000003</v>
      </c>
      <c r="X51" s="69">
        <f t="shared" si="8"/>
        <v>0</v>
      </c>
      <c r="Y51" s="70">
        <f t="shared" si="9"/>
        <v>0</v>
      </c>
      <c r="Z51" s="68">
        <f t="shared" si="10"/>
        <v>0</v>
      </c>
      <c r="AA51" s="69">
        <f t="shared" si="11"/>
        <v>91369.200000000303</v>
      </c>
      <c r="AB51" s="69">
        <f t="shared" si="12"/>
        <v>0</v>
      </c>
      <c r="AC51" s="70">
        <f t="shared" si="13"/>
        <v>0</v>
      </c>
    </row>
    <row r="52" spans="1:29" ht="12.75" customHeight="1" x14ac:dyDescent="0.2">
      <c r="A52" s="27" t="s">
        <v>249</v>
      </c>
      <c r="B52" s="28" t="s">
        <v>256</v>
      </c>
      <c r="C52" s="26" t="s">
        <v>257</v>
      </c>
      <c r="D52" s="63">
        <v>0</v>
      </c>
      <c r="E52" s="64">
        <v>65100</v>
      </c>
      <c r="F52" s="64">
        <v>65100</v>
      </c>
      <c r="G52" s="64">
        <v>0</v>
      </c>
      <c r="H52" s="64">
        <v>0</v>
      </c>
      <c r="I52" s="65">
        <v>0</v>
      </c>
      <c r="J52" s="66">
        <v>0</v>
      </c>
      <c r="K52" s="64">
        <v>76440</v>
      </c>
      <c r="L52" s="64">
        <v>76440</v>
      </c>
      <c r="M52" s="64">
        <v>0</v>
      </c>
      <c r="N52" s="64">
        <v>0</v>
      </c>
      <c r="O52" s="67">
        <v>0</v>
      </c>
      <c r="P52" s="57">
        <v>0</v>
      </c>
      <c r="Q52" s="58">
        <f t="shared" si="2"/>
        <v>87412.399999999965</v>
      </c>
      <c r="R52" s="58">
        <v>87412.399999999965</v>
      </c>
      <c r="S52" s="58">
        <v>0</v>
      </c>
      <c r="T52" s="58">
        <v>0</v>
      </c>
      <c r="U52" s="59">
        <v>0</v>
      </c>
      <c r="V52" s="68">
        <f t="shared" si="6"/>
        <v>0</v>
      </c>
      <c r="W52" s="69">
        <f t="shared" si="7"/>
        <v>22312.399999999965</v>
      </c>
      <c r="X52" s="69">
        <f t="shared" si="8"/>
        <v>0</v>
      </c>
      <c r="Y52" s="70">
        <f t="shared" si="9"/>
        <v>0</v>
      </c>
      <c r="Z52" s="68">
        <f t="shared" si="10"/>
        <v>0</v>
      </c>
      <c r="AA52" s="69">
        <f t="shared" si="11"/>
        <v>10972.399999999965</v>
      </c>
      <c r="AB52" s="69">
        <f t="shared" si="12"/>
        <v>0</v>
      </c>
      <c r="AC52" s="70">
        <f t="shared" si="13"/>
        <v>0</v>
      </c>
    </row>
    <row r="53" spans="1:29" ht="12.75" customHeight="1" x14ac:dyDescent="0.2">
      <c r="A53" s="27" t="s">
        <v>249</v>
      </c>
      <c r="B53" s="28" t="s">
        <v>258</v>
      </c>
      <c r="C53" s="26" t="s">
        <v>259</v>
      </c>
      <c r="D53" s="63">
        <v>0</v>
      </c>
      <c r="E53" s="64">
        <v>15386</v>
      </c>
      <c r="F53" s="64">
        <v>15386</v>
      </c>
      <c r="G53" s="64">
        <v>0</v>
      </c>
      <c r="H53" s="64">
        <v>0</v>
      </c>
      <c r="I53" s="65">
        <v>0</v>
      </c>
      <c r="J53" s="66">
        <v>0</v>
      </c>
      <c r="K53" s="64">
        <v>15261</v>
      </c>
      <c r="L53" s="64">
        <v>15261</v>
      </c>
      <c r="M53" s="64">
        <v>0</v>
      </c>
      <c r="N53" s="64">
        <v>0</v>
      </c>
      <c r="O53" s="67">
        <v>0</v>
      </c>
      <c r="P53" s="57">
        <v>0</v>
      </c>
      <c r="Q53" s="58">
        <f t="shared" si="2"/>
        <v>20513.8</v>
      </c>
      <c r="R53" s="58">
        <v>20513.8</v>
      </c>
      <c r="S53" s="58">
        <v>0</v>
      </c>
      <c r="T53" s="58">
        <v>0</v>
      </c>
      <c r="U53" s="59">
        <v>0</v>
      </c>
      <c r="V53" s="68">
        <f t="shared" si="6"/>
        <v>0</v>
      </c>
      <c r="W53" s="69">
        <f t="shared" si="7"/>
        <v>5127.7999999999993</v>
      </c>
      <c r="X53" s="69">
        <f t="shared" si="8"/>
        <v>0</v>
      </c>
      <c r="Y53" s="70">
        <f t="shared" si="9"/>
        <v>0</v>
      </c>
      <c r="Z53" s="68">
        <f t="shared" si="10"/>
        <v>0</v>
      </c>
      <c r="AA53" s="69">
        <f t="shared" si="11"/>
        <v>5252.7999999999993</v>
      </c>
      <c r="AB53" s="69">
        <f t="shared" si="12"/>
        <v>0</v>
      </c>
      <c r="AC53" s="70">
        <f t="shared" si="13"/>
        <v>0</v>
      </c>
    </row>
    <row r="54" spans="1:29" x14ac:dyDescent="0.2">
      <c r="A54" s="27" t="s">
        <v>249</v>
      </c>
      <c r="B54" s="28" t="s">
        <v>260</v>
      </c>
      <c r="C54" s="26" t="s">
        <v>261</v>
      </c>
      <c r="D54" s="63">
        <v>10502</v>
      </c>
      <c r="E54" s="64">
        <v>26969605.630000003</v>
      </c>
      <c r="F54" s="64">
        <v>25514485.630000003</v>
      </c>
      <c r="G54" s="64">
        <v>1455120</v>
      </c>
      <c r="H54" s="64">
        <v>487659.11</v>
      </c>
      <c r="I54" s="65">
        <v>8428572.959999999</v>
      </c>
      <c r="J54" s="66">
        <v>12754</v>
      </c>
      <c r="K54" s="64">
        <v>22199283.539999999</v>
      </c>
      <c r="L54" s="64">
        <v>22199283.539999999</v>
      </c>
      <c r="M54" s="64">
        <v>0</v>
      </c>
      <c r="N54" s="64">
        <v>345977.46999999991</v>
      </c>
      <c r="O54" s="67">
        <v>10569561.630000003</v>
      </c>
      <c r="P54" s="57">
        <v>12597</v>
      </c>
      <c r="Q54" s="58">
        <f t="shared" si="2"/>
        <v>24272522.44000002</v>
      </c>
      <c r="R54" s="58">
        <v>24272522.44000002</v>
      </c>
      <c r="S54" s="58">
        <v>0</v>
      </c>
      <c r="T54" s="58">
        <v>489162.6</v>
      </c>
      <c r="U54" s="59">
        <v>11155732.880000006</v>
      </c>
      <c r="V54" s="68">
        <f t="shared" si="6"/>
        <v>2095</v>
      </c>
      <c r="W54" s="69">
        <f t="shared" si="7"/>
        <v>-2697083.1899999827</v>
      </c>
      <c r="X54" s="69">
        <f t="shared" si="8"/>
        <v>1503.4899999999907</v>
      </c>
      <c r="Y54" s="70">
        <f t="shared" si="9"/>
        <v>2727159.9200000074</v>
      </c>
      <c r="Z54" s="68">
        <f t="shared" si="10"/>
        <v>-157</v>
      </c>
      <c r="AA54" s="69">
        <f t="shared" si="11"/>
        <v>2073238.9000000209</v>
      </c>
      <c r="AB54" s="69">
        <f t="shared" si="12"/>
        <v>143185.13000000006</v>
      </c>
      <c r="AC54" s="70">
        <f t="shared" si="13"/>
        <v>586171.25000000373</v>
      </c>
    </row>
    <row r="55" spans="1:29" x14ac:dyDescent="0.2">
      <c r="A55" s="27" t="s">
        <v>249</v>
      </c>
      <c r="B55" s="28" t="s">
        <v>262</v>
      </c>
      <c r="C55" s="26" t="s">
        <v>263</v>
      </c>
      <c r="D55" s="63">
        <v>2814</v>
      </c>
      <c r="E55" s="64">
        <v>7085157.6600000011</v>
      </c>
      <c r="F55" s="64">
        <v>6288117.6600000011</v>
      </c>
      <c r="G55" s="64">
        <v>797040</v>
      </c>
      <c r="H55" s="64">
        <v>329867.96000000002</v>
      </c>
      <c r="I55" s="65">
        <v>0</v>
      </c>
      <c r="J55" s="66">
        <v>3402</v>
      </c>
      <c r="K55" s="64">
        <v>5527786.2899999991</v>
      </c>
      <c r="L55" s="64">
        <v>5527786.2899999991</v>
      </c>
      <c r="M55" s="64">
        <v>0</v>
      </c>
      <c r="N55" s="64">
        <v>329894.56000000006</v>
      </c>
      <c r="O55" s="67">
        <v>0</v>
      </c>
      <c r="P55" s="57">
        <v>3294</v>
      </c>
      <c r="Q55" s="58">
        <f t="shared" si="2"/>
        <v>6004776.1400000006</v>
      </c>
      <c r="R55" s="58">
        <v>6004776.1400000006</v>
      </c>
      <c r="S55" s="58">
        <v>0</v>
      </c>
      <c r="T55" s="58">
        <v>407467.36</v>
      </c>
      <c r="U55" s="59">
        <v>0</v>
      </c>
      <c r="V55" s="68">
        <f t="shared" si="6"/>
        <v>480</v>
      </c>
      <c r="W55" s="69">
        <f t="shared" si="7"/>
        <v>-1080381.5200000005</v>
      </c>
      <c r="X55" s="69">
        <f t="shared" si="8"/>
        <v>77599.399999999965</v>
      </c>
      <c r="Y55" s="70">
        <f t="shared" si="9"/>
        <v>0</v>
      </c>
      <c r="Z55" s="68">
        <f t="shared" si="10"/>
        <v>-108</v>
      </c>
      <c r="AA55" s="69">
        <f t="shared" si="11"/>
        <v>476989.85000000149</v>
      </c>
      <c r="AB55" s="69">
        <f t="shared" si="12"/>
        <v>77572.79999999993</v>
      </c>
      <c r="AC55" s="70">
        <f t="shared" si="13"/>
        <v>0</v>
      </c>
    </row>
    <row r="56" spans="1:29" x14ac:dyDescent="0.2">
      <c r="A56" s="27" t="s">
        <v>249</v>
      </c>
      <c r="B56" s="28" t="s">
        <v>264</v>
      </c>
      <c r="C56" s="26" t="s">
        <v>265</v>
      </c>
      <c r="D56" s="63">
        <v>48</v>
      </c>
      <c r="E56" s="64">
        <v>228101.8</v>
      </c>
      <c r="F56" s="64">
        <v>193181.8</v>
      </c>
      <c r="G56" s="64">
        <v>34920</v>
      </c>
      <c r="H56" s="64">
        <v>0</v>
      </c>
      <c r="I56" s="65">
        <v>0</v>
      </c>
      <c r="J56" s="66">
        <v>0</v>
      </c>
      <c r="K56" s="64">
        <v>0</v>
      </c>
      <c r="L56" s="64">
        <v>0</v>
      </c>
      <c r="M56" s="64">
        <v>0</v>
      </c>
      <c r="N56" s="64">
        <v>0</v>
      </c>
      <c r="O56" s="67">
        <v>0</v>
      </c>
      <c r="P56" s="57">
        <v>0</v>
      </c>
      <c r="Q56" s="58">
        <f t="shared" si="2"/>
        <v>0</v>
      </c>
      <c r="R56" s="58">
        <v>0</v>
      </c>
      <c r="S56" s="58">
        <v>0</v>
      </c>
      <c r="T56" s="58">
        <v>0</v>
      </c>
      <c r="U56" s="59">
        <v>0</v>
      </c>
      <c r="V56" s="68">
        <f t="shared" si="6"/>
        <v>-48</v>
      </c>
      <c r="W56" s="69">
        <f t="shared" si="7"/>
        <v>-228101.8</v>
      </c>
      <c r="X56" s="69">
        <f t="shared" si="8"/>
        <v>0</v>
      </c>
      <c r="Y56" s="70">
        <f t="shared" si="9"/>
        <v>0</v>
      </c>
      <c r="Z56" s="68">
        <f t="shared" si="10"/>
        <v>0</v>
      </c>
      <c r="AA56" s="69">
        <f t="shared" si="11"/>
        <v>0</v>
      </c>
      <c r="AB56" s="69">
        <f t="shared" si="12"/>
        <v>0</v>
      </c>
      <c r="AC56" s="70">
        <f t="shared" si="13"/>
        <v>0</v>
      </c>
    </row>
    <row r="57" spans="1:29" ht="12.75" customHeight="1" x14ac:dyDescent="0.2">
      <c r="A57" s="27" t="s">
        <v>249</v>
      </c>
      <c r="B57" s="28" t="s">
        <v>266</v>
      </c>
      <c r="C57" s="26" t="s">
        <v>267</v>
      </c>
      <c r="D57" s="63">
        <v>810</v>
      </c>
      <c r="E57" s="64">
        <v>954886.28</v>
      </c>
      <c r="F57" s="64">
        <v>886966.28</v>
      </c>
      <c r="G57" s="64">
        <v>67920</v>
      </c>
      <c r="H57" s="64">
        <v>0</v>
      </c>
      <c r="I57" s="65">
        <v>0</v>
      </c>
      <c r="J57" s="66">
        <v>841</v>
      </c>
      <c r="K57" s="64">
        <v>1222102</v>
      </c>
      <c r="L57" s="64">
        <v>1222102</v>
      </c>
      <c r="M57" s="64">
        <v>0</v>
      </c>
      <c r="N57" s="64">
        <v>0</v>
      </c>
      <c r="O57" s="67">
        <v>0</v>
      </c>
      <c r="P57" s="57">
        <v>822</v>
      </c>
      <c r="Q57" s="58">
        <f t="shared" si="2"/>
        <v>1906041.2200000002</v>
      </c>
      <c r="R57" s="58">
        <v>1906041.2200000002</v>
      </c>
      <c r="S57" s="58">
        <v>0</v>
      </c>
      <c r="T57" s="58">
        <v>0</v>
      </c>
      <c r="U57" s="59">
        <v>0</v>
      </c>
      <c r="V57" s="68">
        <f t="shared" si="6"/>
        <v>12</v>
      </c>
      <c r="W57" s="69">
        <f t="shared" si="7"/>
        <v>951154.94000000018</v>
      </c>
      <c r="X57" s="69">
        <f t="shared" si="8"/>
        <v>0</v>
      </c>
      <c r="Y57" s="70">
        <f t="shared" si="9"/>
        <v>0</v>
      </c>
      <c r="Z57" s="68">
        <f t="shared" si="10"/>
        <v>-19</v>
      </c>
      <c r="AA57" s="69">
        <f t="shared" si="11"/>
        <v>683939.2200000002</v>
      </c>
      <c r="AB57" s="69">
        <f t="shared" si="12"/>
        <v>0</v>
      </c>
      <c r="AC57" s="70">
        <f t="shared" si="13"/>
        <v>0</v>
      </c>
    </row>
    <row r="58" spans="1:29" x14ac:dyDescent="0.2">
      <c r="A58" s="27" t="s">
        <v>249</v>
      </c>
      <c r="B58" s="28" t="s">
        <v>268</v>
      </c>
      <c r="C58" s="26" t="s">
        <v>269</v>
      </c>
      <c r="D58" s="63">
        <v>1425</v>
      </c>
      <c r="E58" s="64">
        <v>1801837.9</v>
      </c>
      <c r="F58" s="64">
        <v>1669597.9</v>
      </c>
      <c r="G58" s="64">
        <v>132240</v>
      </c>
      <c r="H58" s="64">
        <v>0</v>
      </c>
      <c r="I58" s="65">
        <v>0</v>
      </c>
      <c r="J58" s="66">
        <v>1503</v>
      </c>
      <c r="K58" s="64">
        <v>1353543.1600000001</v>
      </c>
      <c r="L58" s="64">
        <v>1353543.1600000001</v>
      </c>
      <c r="M58" s="64">
        <v>0</v>
      </c>
      <c r="N58" s="64">
        <v>0</v>
      </c>
      <c r="O58" s="67">
        <v>0</v>
      </c>
      <c r="P58" s="57">
        <v>1504</v>
      </c>
      <c r="Q58" s="58">
        <f t="shared" si="2"/>
        <v>1886564.92</v>
      </c>
      <c r="R58" s="58">
        <v>1886564.92</v>
      </c>
      <c r="S58" s="58">
        <v>0</v>
      </c>
      <c r="T58" s="58">
        <v>0</v>
      </c>
      <c r="U58" s="59">
        <v>0</v>
      </c>
      <c r="V58" s="68">
        <f t="shared" si="6"/>
        <v>79</v>
      </c>
      <c r="W58" s="69">
        <f t="shared" si="7"/>
        <v>84727.020000000019</v>
      </c>
      <c r="X58" s="69">
        <f t="shared" si="8"/>
        <v>0</v>
      </c>
      <c r="Y58" s="70">
        <f t="shared" si="9"/>
        <v>0</v>
      </c>
      <c r="Z58" s="68">
        <f t="shared" si="10"/>
        <v>1</v>
      </c>
      <c r="AA58" s="69">
        <f t="shared" si="11"/>
        <v>533021.75999999978</v>
      </c>
      <c r="AB58" s="69">
        <f t="shared" si="12"/>
        <v>0</v>
      </c>
      <c r="AC58" s="70">
        <f t="shared" si="13"/>
        <v>0</v>
      </c>
    </row>
    <row r="59" spans="1:29" x14ac:dyDescent="0.2">
      <c r="A59" s="27" t="s">
        <v>249</v>
      </c>
      <c r="B59" s="28" t="s">
        <v>270</v>
      </c>
      <c r="C59" s="26" t="s">
        <v>271</v>
      </c>
      <c r="D59" s="63">
        <v>298</v>
      </c>
      <c r="E59" s="64">
        <v>376770.8</v>
      </c>
      <c r="F59" s="64">
        <v>323610.8</v>
      </c>
      <c r="G59" s="64">
        <v>53160</v>
      </c>
      <c r="H59" s="64">
        <v>0</v>
      </c>
      <c r="I59" s="65">
        <v>0</v>
      </c>
      <c r="J59" s="66">
        <v>421</v>
      </c>
      <c r="K59" s="64">
        <v>381488</v>
      </c>
      <c r="L59" s="64">
        <v>381488</v>
      </c>
      <c r="M59" s="64">
        <v>0</v>
      </c>
      <c r="N59" s="64">
        <v>0</v>
      </c>
      <c r="O59" s="67">
        <v>0</v>
      </c>
      <c r="P59" s="57">
        <v>450</v>
      </c>
      <c r="Q59" s="58">
        <f t="shared" si="2"/>
        <v>669658.04000000027</v>
      </c>
      <c r="R59" s="58">
        <v>669658.04000000027</v>
      </c>
      <c r="S59" s="58">
        <v>0</v>
      </c>
      <c r="T59" s="58">
        <v>0</v>
      </c>
      <c r="U59" s="59">
        <v>0</v>
      </c>
      <c r="V59" s="68">
        <f t="shared" si="6"/>
        <v>152</v>
      </c>
      <c r="W59" s="69">
        <f t="shared" si="7"/>
        <v>292887.24000000028</v>
      </c>
      <c r="X59" s="69">
        <f t="shared" si="8"/>
        <v>0</v>
      </c>
      <c r="Y59" s="70">
        <f t="shared" si="9"/>
        <v>0</v>
      </c>
      <c r="Z59" s="68">
        <f t="shared" si="10"/>
        <v>29</v>
      </c>
      <c r="AA59" s="69">
        <f t="shared" si="11"/>
        <v>288170.04000000027</v>
      </c>
      <c r="AB59" s="69">
        <f t="shared" si="12"/>
        <v>0</v>
      </c>
      <c r="AC59" s="70">
        <f t="shared" si="13"/>
        <v>0</v>
      </c>
    </row>
    <row r="60" spans="1:29" ht="12.75" customHeight="1" x14ac:dyDescent="0.2">
      <c r="A60" s="27" t="s">
        <v>249</v>
      </c>
      <c r="B60" s="28" t="s">
        <v>272</v>
      </c>
      <c r="C60" s="26" t="s">
        <v>273</v>
      </c>
      <c r="D60" s="63">
        <v>1276</v>
      </c>
      <c r="E60" s="64">
        <v>1326473.3999999999</v>
      </c>
      <c r="F60" s="64">
        <v>1120553.3999999999</v>
      </c>
      <c r="G60" s="64">
        <v>205920</v>
      </c>
      <c r="H60" s="64">
        <v>0</v>
      </c>
      <c r="I60" s="65">
        <v>0</v>
      </c>
      <c r="J60" s="66">
        <v>1374</v>
      </c>
      <c r="K60" s="64">
        <v>1507235.79</v>
      </c>
      <c r="L60" s="64">
        <v>1507235.79</v>
      </c>
      <c r="M60" s="64">
        <v>0</v>
      </c>
      <c r="N60" s="64">
        <v>0</v>
      </c>
      <c r="O60" s="67">
        <v>0</v>
      </c>
      <c r="P60" s="57">
        <v>1161</v>
      </c>
      <c r="Q60" s="58">
        <f t="shared" si="2"/>
        <v>1882417.13</v>
      </c>
      <c r="R60" s="58">
        <v>1882417.13</v>
      </c>
      <c r="S60" s="58">
        <v>0</v>
      </c>
      <c r="T60" s="58">
        <v>0</v>
      </c>
      <c r="U60" s="59">
        <v>0</v>
      </c>
      <c r="V60" s="68">
        <f t="shared" si="6"/>
        <v>-115</v>
      </c>
      <c r="W60" s="69">
        <f t="shared" si="7"/>
        <v>555943.73</v>
      </c>
      <c r="X60" s="69">
        <f t="shared" si="8"/>
        <v>0</v>
      </c>
      <c r="Y60" s="70">
        <f t="shared" si="9"/>
        <v>0</v>
      </c>
      <c r="Z60" s="68">
        <f t="shared" si="10"/>
        <v>-213</v>
      </c>
      <c r="AA60" s="69">
        <f t="shared" si="11"/>
        <v>375181.33999999985</v>
      </c>
      <c r="AB60" s="69">
        <f t="shared" si="12"/>
        <v>0</v>
      </c>
      <c r="AC60" s="70">
        <f t="shared" si="13"/>
        <v>0</v>
      </c>
    </row>
    <row r="61" spans="1:29" ht="12.75" customHeight="1" x14ac:dyDescent="0.2">
      <c r="A61" s="27" t="s">
        <v>249</v>
      </c>
      <c r="B61" s="28" t="s">
        <v>274</v>
      </c>
      <c r="C61" s="26" t="s">
        <v>275</v>
      </c>
      <c r="D61" s="63">
        <v>368</v>
      </c>
      <c r="E61" s="64">
        <v>325431.59999999998</v>
      </c>
      <c r="F61" s="64">
        <v>303831.59999999998</v>
      </c>
      <c r="G61" s="64">
        <v>21600</v>
      </c>
      <c r="H61" s="64">
        <v>0</v>
      </c>
      <c r="I61" s="65">
        <v>0</v>
      </c>
      <c r="J61" s="66">
        <v>358</v>
      </c>
      <c r="K61" s="64">
        <v>338661.78</v>
      </c>
      <c r="L61" s="64">
        <v>338661.78</v>
      </c>
      <c r="M61" s="64">
        <v>0</v>
      </c>
      <c r="N61" s="64">
        <v>0</v>
      </c>
      <c r="O61" s="67">
        <v>0</v>
      </c>
      <c r="P61" s="57">
        <v>362</v>
      </c>
      <c r="Q61" s="58">
        <f t="shared" si="2"/>
        <v>421515.57</v>
      </c>
      <c r="R61" s="58">
        <v>421515.57</v>
      </c>
      <c r="S61" s="58">
        <v>0</v>
      </c>
      <c r="T61" s="58">
        <v>0</v>
      </c>
      <c r="U61" s="59">
        <v>0</v>
      </c>
      <c r="V61" s="68">
        <f t="shared" si="6"/>
        <v>-6</v>
      </c>
      <c r="W61" s="69">
        <f t="shared" si="7"/>
        <v>96083.97000000003</v>
      </c>
      <c r="X61" s="69">
        <f t="shared" si="8"/>
        <v>0</v>
      </c>
      <c r="Y61" s="70">
        <f t="shared" si="9"/>
        <v>0</v>
      </c>
      <c r="Z61" s="68">
        <f t="shared" si="10"/>
        <v>4</v>
      </c>
      <c r="AA61" s="69">
        <f t="shared" si="11"/>
        <v>82853.789999999979</v>
      </c>
      <c r="AB61" s="69">
        <f t="shared" si="12"/>
        <v>0</v>
      </c>
      <c r="AC61" s="70">
        <f t="shared" si="13"/>
        <v>0</v>
      </c>
    </row>
    <row r="62" spans="1:29" ht="12.75" customHeight="1" x14ac:dyDescent="0.2">
      <c r="A62" s="27" t="s">
        <v>249</v>
      </c>
      <c r="B62" s="28" t="s">
        <v>276</v>
      </c>
      <c r="C62" s="26" t="s">
        <v>277</v>
      </c>
      <c r="D62" s="63">
        <v>12</v>
      </c>
      <c r="E62" s="64">
        <v>94178.8</v>
      </c>
      <c r="F62" s="64">
        <v>81218.8</v>
      </c>
      <c r="G62" s="64">
        <v>12960</v>
      </c>
      <c r="H62" s="64">
        <v>0</v>
      </c>
      <c r="I62" s="65">
        <v>0</v>
      </c>
      <c r="J62" s="66">
        <v>10</v>
      </c>
      <c r="K62" s="64">
        <v>41319.839999999997</v>
      </c>
      <c r="L62" s="64">
        <v>41319.839999999997</v>
      </c>
      <c r="M62" s="64">
        <v>0</v>
      </c>
      <c r="N62" s="64">
        <v>0</v>
      </c>
      <c r="O62" s="67">
        <v>0</v>
      </c>
      <c r="P62" s="57">
        <v>8</v>
      </c>
      <c r="Q62" s="58">
        <f t="shared" si="2"/>
        <v>59144.879999999983</v>
      </c>
      <c r="R62" s="58">
        <v>59144.879999999983</v>
      </c>
      <c r="S62" s="58">
        <v>0</v>
      </c>
      <c r="T62" s="58">
        <v>0</v>
      </c>
      <c r="U62" s="59">
        <v>0</v>
      </c>
      <c r="V62" s="68">
        <f t="shared" si="6"/>
        <v>-4</v>
      </c>
      <c r="W62" s="69">
        <f t="shared" si="7"/>
        <v>-35033.92000000002</v>
      </c>
      <c r="X62" s="69">
        <f t="shared" si="8"/>
        <v>0</v>
      </c>
      <c r="Y62" s="70">
        <f t="shared" si="9"/>
        <v>0</v>
      </c>
      <c r="Z62" s="68">
        <f t="shared" si="10"/>
        <v>-2</v>
      </c>
      <c r="AA62" s="69">
        <f t="shared" si="11"/>
        <v>17825.039999999986</v>
      </c>
      <c r="AB62" s="69">
        <f t="shared" si="12"/>
        <v>0</v>
      </c>
      <c r="AC62" s="70">
        <f t="shared" si="13"/>
        <v>0</v>
      </c>
    </row>
    <row r="63" spans="1:29" ht="12.75" customHeight="1" x14ac:dyDescent="0.2">
      <c r="A63" s="27" t="s">
        <v>249</v>
      </c>
      <c r="B63" s="28" t="s">
        <v>278</v>
      </c>
      <c r="C63" s="26" t="s">
        <v>279</v>
      </c>
      <c r="D63" s="63">
        <v>745</v>
      </c>
      <c r="E63" s="64">
        <v>1819966.05</v>
      </c>
      <c r="F63" s="64">
        <v>1752406.05</v>
      </c>
      <c r="G63" s="64">
        <v>67560</v>
      </c>
      <c r="H63" s="64">
        <v>8910</v>
      </c>
      <c r="I63" s="65">
        <v>0</v>
      </c>
      <c r="J63" s="66">
        <v>705</v>
      </c>
      <c r="K63" s="64">
        <v>1646994.9</v>
      </c>
      <c r="L63" s="64">
        <v>1646994.9</v>
      </c>
      <c r="M63" s="64">
        <v>0</v>
      </c>
      <c r="N63" s="64">
        <v>120</v>
      </c>
      <c r="O63" s="67">
        <v>0</v>
      </c>
      <c r="P63" s="57">
        <v>773</v>
      </c>
      <c r="Q63" s="58">
        <f t="shared" si="2"/>
        <v>4325819.3000000007</v>
      </c>
      <c r="R63" s="58">
        <v>4325819.3000000007</v>
      </c>
      <c r="S63" s="58">
        <v>0</v>
      </c>
      <c r="T63" s="58">
        <v>120</v>
      </c>
      <c r="U63" s="59">
        <v>0</v>
      </c>
      <c r="V63" s="68">
        <f t="shared" si="6"/>
        <v>28</v>
      </c>
      <c r="W63" s="69">
        <f t="shared" si="7"/>
        <v>2505853.2500000009</v>
      </c>
      <c r="X63" s="69">
        <f t="shared" si="8"/>
        <v>-8790</v>
      </c>
      <c r="Y63" s="70">
        <f t="shared" si="9"/>
        <v>0</v>
      </c>
      <c r="Z63" s="68">
        <f t="shared" si="10"/>
        <v>68</v>
      </c>
      <c r="AA63" s="69">
        <f t="shared" si="11"/>
        <v>2678824.4000000008</v>
      </c>
      <c r="AB63" s="69">
        <f t="shared" si="12"/>
        <v>0</v>
      </c>
      <c r="AC63" s="70">
        <f t="shared" si="13"/>
        <v>0</v>
      </c>
    </row>
    <row r="64" spans="1:29" ht="12.75" customHeight="1" x14ac:dyDescent="0.2">
      <c r="A64" s="27" t="s">
        <v>249</v>
      </c>
      <c r="B64" s="28" t="s">
        <v>280</v>
      </c>
      <c r="C64" s="26" t="s">
        <v>281</v>
      </c>
      <c r="D64" s="63">
        <v>140</v>
      </c>
      <c r="E64" s="64">
        <v>259962.9</v>
      </c>
      <c r="F64" s="64">
        <v>230802.9</v>
      </c>
      <c r="G64" s="64">
        <v>29160</v>
      </c>
      <c r="H64" s="64">
        <v>0</v>
      </c>
      <c r="I64" s="65">
        <v>0</v>
      </c>
      <c r="J64" s="66">
        <v>105</v>
      </c>
      <c r="K64" s="64">
        <v>108234.27</v>
      </c>
      <c r="L64" s="64">
        <v>108234.27</v>
      </c>
      <c r="M64" s="64">
        <v>0</v>
      </c>
      <c r="N64" s="64">
        <v>0</v>
      </c>
      <c r="O64" s="67">
        <v>0</v>
      </c>
      <c r="P64" s="57">
        <v>0</v>
      </c>
      <c r="Q64" s="58">
        <f t="shared" si="2"/>
        <v>0</v>
      </c>
      <c r="R64" s="58">
        <v>0</v>
      </c>
      <c r="S64" s="58">
        <v>0</v>
      </c>
      <c r="T64" s="58">
        <v>0</v>
      </c>
      <c r="U64" s="59">
        <v>0</v>
      </c>
      <c r="V64" s="68">
        <f t="shared" si="6"/>
        <v>-140</v>
      </c>
      <c r="W64" s="69">
        <f t="shared" si="7"/>
        <v>-259962.9</v>
      </c>
      <c r="X64" s="69">
        <f t="shared" si="8"/>
        <v>0</v>
      </c>
      <c r="Y64" s="70">
        <f t="shared" si="9"/>
        <v>0</v>
      </c>
      <c r="Z64" s="68">
        <f t="shared" si="10"/>
        <v>-105</v>
      </c>
      <c r="AA64" s="69">
        <f t="shared" si="11"/>
        <v>-108234.27</v>
      </c>
      <c r="AB64" s="69">
        <f t="shared" si="12"/>
        <v>0</v>
      </c>
      <c r="AC64" s="70">
        <f t="shared" si="13"/>
        <v>0</v>
      </c>
    </row>
    <row r="65" spans="1:29" x14ac:dyDescent="0.2">
      <c r="A65" s="27" t="s">
        <v>249</v>
      </c>
      <c r="B65" s="28" t="s">
        <v>282</v>
      </c>
      <c r="C65" s="26" t="s">
        <v>283</v>
      </c>
      <c r="D65" s="63">
        <v>2431</v>
      </c>
      <c r="E65" s="64">
        <v>3041737.4000000004</v>
      </c>
      <c r="F65" s="64">
        <v>2794777.4000000004</v>
      </c>
      <c r="G65" s="64">
        <v>246960</v>
      </c>
      <c r="H65" s="64">
        <v>56640</v>
      </c>
      <c r="I65" s="65">
        <v>8791906.3099999987</v>
      </c>
      <c r="J65" s="66">
        <v>2523</v>
      </c>
      <c r="K65" s="64">
        <v>3316101.8800000004</v>
      </c>
      <c r="L65" s="64">
        <v>3316101.8800000004</v>
      </c>
      <c r="M65" s="64">
        <v>0</v>
      </c>
      <c r="N65" s="64">
        <v>55200</v>
      </c>
      <c r="O65" s="67">
        <v>8408490.9299999997</v>
      </c>
      <c r="P65" s="57">
        <v>2394</v>
      </c>
      <c r="Q65" s="58">
        <f t="shared" si="2"/>
        <v>3520133.1000000015</v>
      </c>
      <c r="R65" s="58">
        <v>3520133.1000000015</v>
      </c>
      <c r="S65" s="58">
        <v>0</v>
      </c>
      <c r="T65" s="58">
        <v>58320</v>
      </c>
      <c r="U65" s="59">
        <v>8650735.5200000033</v>
      </c>
      <c r="V65" s="68">
        <f t="shared" si="6"/>
        <v>-37</v>
      </c>
      <c r="W65" s="69">
        <f t="shared" si="7"/>
        <v>478395.70000000112</v>
      </c>
      <c r="X65" s="69">
        <f t="shared" si="8"/>
        <v>1680</v>
      </c>
      <c r="Y65" s="70">
        <f t="shared" si="9"/>
        <v>-141170.78999999538</v>
      </c>
      <c r="Z65" s="68">
        <f t="shared" si="10"/>
        <v>-129</v>
      </c>
      <c r="AA65" s="69">
        <f t="shared" si="11"/>
        <v>204031.22000000114</v>
      </c>
      <c r="AB65" s="69">
        <f t="shared" si="12"/>
        <v>3120</v>
      </c>
      <c r="AC65" s="70">
        <f t="shared" si="13"/>
        <v>242244.59000000358</v>
      </c>
    </row>
    <row r="66" spans="1:29" ht="12.75" customHeight="1" x14ac:dyDescent="0.2">
      <c r="A66" s="27" t="s">
        <v>249</v>
      </c>
      <c r="B66" s="28" t="s">
        <v>284</v>
      </c>
      <c r="C66" s="26" t="s">
        <v>285</v>
      </c>
      <c r="D66" s="63">
        <v>319</v>
      </c>
      <c r="E66" s="64">
        <v>727028.7</v>
      </c>
      <c r="F66" s="64">
        <v>679868.7</v>
      </c>
      <c r="G66" s="64">
        <v>47160</v>
      </c>
      <c r="H66" s="64">
        <v>0</v>
      </c>
      <c r="I66" s="65">
        <v>0</v>
      </c>
      <c r="J66" s="66">
        <v>319</v>
      </c>
      <c r="K66" s="64">
        <v>749966.67999999993</v>
      </c>
      <c r="L66" s="64">
        <v>749966.67999999993</v>
      </c>
      <c r="M66" s="64">
        <v>0</v>
      </c>
      <c r="N66" s="64">
        <v>1350</v>
      </c>
      <c r="O66" s="67">
        <v>0</v>
      </c>
      <c r="P66" s="57">
        <v>349</v>
      </c>
      <c r="Q66" s="58">
        <f t="shared" si="2"/>
        <v>1243716.3</v>
      </c>
      <c r="R66" s="58">
        <v>1243716.3</v>
      </c>
      <c r="S66" s="58">
        <v>0</v>
      </c>
      <c r="T66" s="58">
        <v>0</v>
      </c>
      <c r="U66" s="59">
        <v>0</v>
      </c>
      <c r="V66" s="68">
        <f t="shared" si="6"/>
        <v>30</v>
      </c>
      <c r="W66" s="69">
        <f t="shared" si="7"/>
        <v>516687.60000000009</v>
      </c>
      <c r="X66" s="69">
        <f t="shared" si="8"/>
        <v>0</v>
      </c>
      <c r="Y66" s="70">
        <f t="shared" si="9"/>
        <v>0</v>
      </c>
      <c r="Z66" s="68">
        <f t="shared" si="10"/>
        <v>30</v>
      </c>
      <c r="AA66" s="69">
        <f t="shared" si="11"/>
        <v>493749.62000000011</v>
      </c>
      <c r="AB66" s="69">
        <f t="shared" si="12"/>
        <v>-1350</v>
      </c>
      <c r="AC66" s="70">
        <f t="shared" si="13"/>
        <v>0</v>
      </c>
    </row>
    <row r="67" spans="1:29" ht="12.75" customHeight="1" x14ac:dyDescent="0.2">
      <c r="A67" s="27" t="s">
        <v>249</v>
      </c>
      <c r="B67" s="28" t="s">
        <v>286</v>
      </c>
      <c r="C67" s="26" t="s">
        <v>287</v>
      </c>
      <c r="D67" s="63">
        <v>976</v>
      </c>
      <c r="E67" s="64">
        <v>398890.39999999997</v>
      </c>
      <c r="F67" s="64">
        <v>380890.39999999997</v>
      </c>
      <c r="G67" s="64">
        <v>18000</v>
      </c>
      <c r="H67" s="64">
        <v>0</v>
      </c>
      <c r="I67" s="65">
        <v>0</v>
      </c>
      <c r="J67" s="66">
        <v>939</v>
      </c>
      <c r="K67" s="64">
        <v>364911.9</v>
      </c>
      <c r="L67" s="64">
        <v>364911.9</v>
      </c>
      <c r="M67" s="64">
        <v>0</v>
      </c>
      <c r="N67" s="64">
        <v>0</v>
      </c>
      <c r="O67" s="67">
        <v>0</v>
      </c>
      <c r="P67" s="57">
        <v>1094</v>
      </c>
      <c r="Q67" s="58">
        <f t="shared" si="2"/>
        <v>526209.14</v>
      </c>
      <c r="R67" s="58">
        <v>526209.14</v>
      </c>
      <c r="S67" s="58">
        <v>0</v>
      </c>
      <c r="T67" s="58">
        <v>0</v>
      </c>
      <c r="U67" s="59">
        <v>0</v>
      </c>
      <c r="V67" s="68">
        <f t="shared" si="6"/>
        <v>118</v>
      </c>
      <c r="W67" s="69">
        <f t="shared" si="7"/>
        <v>127318.74000000005</v>
      </c>
      <c r="X67" s="69">
        <f t="shared" si="8"/>
        <v>0</v>
      </c>
      <c r="Y67" s="70">
        <f t="shared" si="9"/>
        <v>0</v>
      </c>
      <c r="Z67" s="68">
        <f t="shared" si="10"/>
        <v>155</v>
      </c>
      <c r="AA67" s="69">
        <f t="shared" si="11"/>
        <v>161297.24</v>
      </c>
      <c r="AB67" s="69">
        <f t="shared" si="12"/>
        <v>0</v>
      </c>
      <c r="AC67" s="70">
        <f t="shared" si="13"/>
        <v>0</v>
      </c>
    </row>
    <row r="68" spans="1:29" x14ac:dyDescent="0.2">
      <c r="A68" s="27" t="s">
        <v>249</v>
      </c>
      <c r="B68" s="28" t="s">
        <v>288</v>
      </c>
      <c r="C68" s="26" t="s">
        <v>289</v>
      </c>
      <c r="D68" s="63">
        <v>0</v>
      </c>
      <c r="E68" s="64">
        <v>0</v>
      </c>
      <c r="F68" s="64">
        <v>0</v>
      </c>
      <c r="G68" s="64">
        <v>0</v>
      </c>
      <c r="H68" s="64">
        <v>0</v>
      </c>
      <c r="I68" s="65">
        <v>0</v>
      </c>
      <c r="J68" s="66">
        <v>1381</v>
      </c>
      <c r="K68" s="64">
        <v>142085.99999999997</v>
      </c>
      <c r="L68" s="64">
        <v>142085.99999999997</v>
      </c>
      <c r="M68" s="64">
        <v>0</v>
      </c>
      <c r="N68" s="64">
        <v>0</v>
      </c>
      <c r="O68" s="67">
        <v>0</v>
      </c>
      <c r="P68" s="57">
        <v>1592</v>
      </c>
      <c r="Q68" s="58">
        <f t="shared" si="2"/>
        <v>1304073.5599999998</v>
      </c>
      <c r="R68" s="58">
        <v>1304073.5599999998</v>
      </c>
      <c r="S68" s="58">
        <v>0</v>
      </c>
      <c r="T68" s="58">
        <v>0</v>
      </c>
      <c r="U68" s="59">
        <v>0</v>
      </c>
      <c r="V68" s="68">
        <f t="shared" si="6"/>
        <v>1592</v>
      </c>
      <c r="W68" s="69">
        <f t="shared" si="7"/>
        <v>1304073.5599999998</v>
      </c>
      <c r="X68" s="69">
        <f t="shared" si="8"/>
        <v>0</v>
      </c>
      <c r="Y68" s="70">
        <f t="shared" si="9"/>
        <v>0</v>
      </c>
      <c r="Z68" s="68">
        <f t="shared" si="10"/>
        <v>211</v>
      </c>
      <c r="AA68" s="69">
        <f t="shared" si="11"/>
        <v>1161987.5599999998</v>
      </c>
      <c r="AB68" s="69">
        <f t="shared" si="12"/>
        <v>0</v>
      </c>
      <c r="AC68" s="70">
        <f t="shared" si="13"/>
        <v>0</v>
      </c>
    </row>
    <row r="69" spans="1:29" x14ac:dyDescent="0.2">
      <c r="A69" s="27" t="s">
        <v>249</v>
      </c>
      <c r="B69" s="28" t="s">
        <v>290</v>
      </c>
      <c r="C69" s="26" t="s">
        <v>291</v>
      </c>
      <c r="D69" s="63">
        <v>269</v>
      </c>
      <c r="E69" s="64">
        <v>133574.6</v>
      </c>
      <c r="F69" s="64">
        <v>106574.6</v>
      </c>
      <c r="G69" s="64">
        <v>27000</v>
      </c>
      <c r="H69" s="64">
        <v>0</v>
      </c>
      <c r="I69" s="65">
        <v>0</v>
      </c>
      <c r="J69" s="66">
        <v>444</v>
      </c>
      <c r="K69" s="64">
        <v>144987.06</v>
      </c>
      <c r="L69" s="64">
        <v>144987.06</v>
      </c>
      <c r="M69" s="64">
        <v>0</v>
      </c>
      <c r="N69" s="64">
        <v>0</v>
      </c>
      <c r="O69" s="67">
        <v>0</v>
      </c>
      <c r="P69" s="57">
        <v>332</v>
      </c>
      <c r="Q69" s="58">
        <f t="shared" si="2"/>
        <v>188927.26</v>
      </c>
      <c r="R69" s="58">
        <v>188927.26</v>
      </c>
      <c r="S69" s="58">
        <v>0</v>
      </c>
      <c r="T69" s="58">
        <v>0</v>
      </c>
      <c r="U69" s="59">
        <v>0</v>
      </c>
      <c r="V69" s="68">
        <f t="shared" si="6"/>
        <v>63</v>
      </c>
      <c r="W69" s="69">
        <f t="shared" si="7"/>
        <v>55352.66</v>
      </c>
      <c r="X69" s="69">
        <f t="shared" si="8"/>
        <v>0</v>
      </c>
      <c r="Y69" s="70">
        <f t="shared" si="9"/>
        <v>0</v>
      </c>
      <c r="Z69" s="68">
        <f t="shared" si="10"/>
        <v>-112</v>
      </c>
      <c r="AA69" s="69">
        <f t="shared" si="11"/>
        <v>43940.200000000012</v>
      </c>
      <c r="AB69" s="69">
        <f t="shared" si="12"/>
        <v>0</v>
      </c>
      <c r="AC69" s="70">
        <f t="shared" si="13"/>
        <v>0</v>
      </c>
    </row>
    <row r="70" spans="1:29" x14ac:dyDescent="0.2">
      <c r="A70" s="27" t="s">
        <v>249</v>
      </c>
      <c r="B70" s="28" t="s">
        <v>292</v>
      </c>
      <c r="C70" s="26" t="s">
        <v>293</v>
      </c>
      <c r="D70" s="63">
        <v>0</v>
      </c>
      <c r="E70" s="64">
        <v>300031</v>
      </c>
      <c r="F70" s="64">
        <v>288871</v>
      </c>
      <c r="G70" s="64">
        <v>11160</v>
      </c>
      <c r="H70" s="64">
        <v>0</v>
      </c>
      <c r="I70" s="65">
        <v>0</v>
      </c>
      <c r="J70" s="66">
        <v>0</v>
      </c>
      <c r="K70" s="64">
        <v>374560</v>
      </c>
      <c r="L70" s="64">
        <v>374560</v>
      </c>
      <c r="M70" s="64">
        <v>0</v>
      </c>
      <c r="N70" s="64">
        <v>0</v>
      </c>
      <c r="O70" s="67">
        <v>0</v>
      </c>
      <c r="P70" s="57">
        <v>0</v>
      </c>
      <c r="Q70" s="58">
        <f t="shared" si="2"/>
        <v>545637.80000000005</v>
      </c>
      <c r="R70" s="58">
        <v>545637.80000000005</v>
      </c>
      <c r="S70" s="58">
        <v>0</v>
      </c>
      <c r="T70" s="58">
        <v>0</v>
      </c>
      <c r="U70" s="59">
        <v>0</v>
      </c>
      <c r="V70" s="68">
        <f t="shared" si="6"/>
        <v>0</v>
      </c>
      <c r="W70" s="69">
        <f t="shared" si="7"/>
        <v>245606.80000000005</v>
      </c>
      <c r="X70" s="69">
        <f t="shared" si="8"/>
        <v>0</v>
      </c>
      <c r="Y70" s="70">
        <f t="shared" si="9"/>
        <v>0</v>
      </c>
      <c r="Z70" s="68">
        <f t="shared" si="10"/>
        <v>0</v>
      </c>
      <c r="AA70" s="69">
        <f t="shared" si="11"/>
        <v>171077.80000000005</v>
      </c>
      <c r="AB70" s="69">
        <f t="shared" si="12"/>
        <v>0</v>
      </c>
      <c r="AC70" s="70">
        <f t="shared" si="13"/>
        <v>0</v>
      </c>
    </row>
    <row r="71" spans="1:29" x14ac:dyDescent="0.2">
      <c r="A71" s="27" t="s">
        <v>249</v>
      </c>
      <c r="B71" s="28" t="s">
        <v>294</v>
      </c>
      <c r="C71" s="26" t="s">
        <v>295</v>
      </c>
      <c r="D71" s="63">
        <v>0</v>
      </c>
      <c r="E71" s="64">
        <v>0</v>
      </c>
      <c r="F71" s="64">
        <v>0</v>
      </c>
      <c r="G71" s="64">
        <v>0</v>
      </c>
      <c r="H71" s="64">
        <v>0</v>
      </c>
      <c r="I71" s="65">
        <v>0</v>
      </c>
      <c r="J71" s="66">
        <v>0</v>
      </c>
      <c r="K71" s="64">
        <v>0</v>
      </c>
      <c r="L71" s="64">
        <v>21780</v>
      </c>
      <c r="M71" s="64">
        <v>0</v>
      </c>
      <c r="N71" s="64">
        <v>0</v>
      </c>
      <c r="O71" s="67">
        <v>0</v>
      </c>
      <c r="P71" s="57">
        <v>0</v>
      </c>
      <c r="Q71" s="58">
        <f t="shared" si="2"/>
        <v>242157.39999999994</v>
      </c>
      <c r="R71" s="58">
        <v>242157.39999999994</v>
      </c>
      <c r="S71" s="58">
        <v>0</v>
      </c>
      <c r="T71" s="58">
        <v>0</v>
      </c>
      <c r="U71" s="59">
        <v>0</v>
      </c>
      <c r="V71" s="68">
        <f t="shared" si="6"/>
        <v>0</v>
      </c>
      <c r="W71" s="69">
        <f t="shared" si="7"/>
        <v>242157.39999999994</v>
      </c>
      <c r="X71" s="69">
        <f t="shared" si="8"/>
        <v>0</v>
      </c>
      <c r="Y71" s="70">
        <f t="shared" si="9"/>
        <v>0</v>
      </c>
      <c r="Z71" s="68">
        <f t="shared" si="10"/>
        <v>0</v>
      </c>
      <c r="AA71" s="69">
        <f t="shared" si="11"/>
        <v>242157.39999999994</v>
      </c>
      <c r="AB71" s="69">
        <f t="shared" si="12"/>
        <v>0</v>
      </c>
      <c r="AC71" s="70">
        <f t="shared" si="13"/>
        <v>0</v>
      </c>
    </row>
    <row r="72" spans="1:29" x14ac:dyDescent="0.2">
      <c r="A72" s="27" t="s">
        <v>249</v>
      </c>
      <c r="B72" s="28" t="s">
        <v>296</v>
      </c>
      <c r="C72" s="26" t="s">
        <v>297</v>
      </c>
      <c r="D72" s="63">
        <v>1434</v>
      </c>
      <c r="E72" s="64">
        <v>2893420.06</v>
      </c>
      <c r="F72" s="64">
        <v>2604340.06</v>
      </c>
      <c r="G72" s="64">
        <v>289080</v>
      </c>
      <c r="H72" s="64">
        <v>159186</v>
      </c>
      <c r="I72" s="65">
        <v>0</v>
      </c>
      <c r="J72" s="66">
        <v>1637</v>
      </c>
      <c r="K72" s="64">
        <v>3642842.46</v>
      </c>
      <c r="L72" s="64">
        <v>3642842.46</v>
      </c>
      <c r="M72" s="64">
        <v>0</v>
      </c>
      <c r="N72" s="64">
        <v>165938</v>
      </c>
      <c r="O72" s="67">
        <v>0</v>
      </c>
      <c r="P72" s="57">
        <v>1690</v>
      </c>
      <c r="Q72" s="58">
        <f t="shared" ref="Q72:Q128" si="14">SUM(R72:S72)</f>
        <v>3254367.91</v>
      </c>
      <c r="R72" s="58">
        <v>3254367.91</v>
      </c>
      <c r="S72" s="58">
        <v>0</v>
      </c>
      <c r="T72" s="58">
        <v>204428.6</v>
      </c>
      <c r="U72" s="59">
        <v>0</v>
      </c>
      <c r="V72" s="68">
        <f t="shared" ref="V72:V135" si="15">P72-D72</f>
        <v>256</v>
      </c>
      <c r="W72" s="69">
        <f t="shared" ref="W72:W135" si="16">Q72-E72</f>
        <v>360947.85000000009</v>
      </c>
      <c r="X72" s="69">
        <f t="shared" ref="X72:X135" si="17">T72-H72</f>
        <v>45242.600000000006</v>
      </c>
      <c r="Y72" s="70">
        <f t="shared" ref="Y72:Y135" si="18">U72-I72</f>
        <v>0</v>
      </c>
      <c r="Z72" s="68">
        <f t="shared" ref="Z72:Z135" si="19">IFERROR((P72-J72),"")</f>
        <v>53</v>
      </c>
      <c r="AA72" s="69">
        <f t="shared" ref="AA72:AA135" si="20">IFERROR((Q72-K72),"")</f>
        <v>-388474.54999999981</v>
      </c>
      <c r="AB72" s="69">
        <f t="shared" ref="AB72:AB135" si="21">IFERROR((T72-N72),"")</f>
        <v>38490.600000000006</v>
      </c>
      <c r="AC72" s="70">
        <f t="shared" ref="AC72:AC135" si="22">IFERROR((U72-O72),"")</f>
        <v>0</v>
      </c>
    </row>
    <row r="73" spans="1:29" x14ac:dyDescent="0.2">
      <c r="A73" s="27" t="s">
        <v>249</v>
      </c>
      <c r="B73" s="28" t="s">
        <v>298</v>
      </c>
      <c r="C73" s="26" t="s">
        <v>299</v>
      </c>
      <c r="D73" s="63">
        <v>29</v>
      </c>
      <c r="E73" s="64">
        <v>31938.2</v>
      </c>
      <c r="F73" s="64">
        <v>17658.2</v>
      </c>
      <c r="G73" s="64">
        <v>14280</v>
      </c>
      <c r="H73" s="64">
        <v>0</v>
      </c>
      <c r="I73" s="65">
        <v>0</v>
      </c>
      <c r="J73" s="66">
        <v>39</v>
      </c>
      <c r="K73" s="64">
        <v>32720.62</v>
      </c>
      <c r="L73" s="64">
        <v>32720.62</v>
      </c>
      <c r="M73" s="64">
        <v>0</v>
      </c>
      <c r="N73" s="64">
        <v>0</v>
      </c>
      <c r="O73" s="67">
        <v>0</v>
      </c>
      <c r="P73" s="57">
        <v>27</v>
      </c>
      <c r="Q73" s="58">
        <f t="shared" si="14"/>
        <v>21017.489999999998</v>
      </c>
      <c r="R73" s="58">
        <v>21017.489999999998</v>
      </c>
      <c r="S73" s="58">
        <v>0</v>
      </c>
      <c r="T73" s="58">
        <v>0</v>
      </c>
      <c r="U73" s="59">
        <v>0</v>
      </c>
      <c r="V73" s="68">
        <f t="shared" si="15"/>
        <v>-2</v>
      </c>
      <c r="W73" s="69">
        <f t="shared" si="16"/>
        <v>-10920.710000000003</v>
      </c>
      <c r="X73" s="69">
        <f t="shared" si="17"/>
        <v>0</v>
      </c>
      <c r="Y73" s="70">
        <f t="shared" si="18"/>
        <v>0</v>
      </c>
      <c r="Z73" s="68">
        <f t="shared" si="19"/>
        <v>-12</v>
      </c>
      <c r="AA73" s="69">
        <f t="shared" si="20"/>
        <v>-11703.130000000001</v>
      </c>
      <c r="AB73" s="69">
        <f t="shared" si="21"/>
        <v>0</v>
      </c>
      <c r="AC73" s="70">
        <f t="shared" si="22"/>
        <v>0</v>
      </c>
    </row>
    <row r="74" spans="1:29" s="29" customFormat="1" x14ac:dyDescent="0.2">
      <c r="A74" s="27" t="s">
        <v>249</v>
      </c>
      <c r="B74" s="28" t="s">
        <v>300</v>
      </c>
      <c r="C74" s="26" t="s">
        <v>301</v>
      </c>
      <c r="D74" s="63">
        <v>326</v>
      </c>
      <c r="E74" s="64">
        <v>467801.8</v>
      </c>
      <c r="F74" s="64">
        <v>406361.8</v>
      </c>
      <c r="G74" s="64">
        <v>61440</v>
      </c>
      <c r="H74" s="64">
        <v>0</v>
      </c>
      <c r="I74" s="65">
        <v>0</v>
      </c>
      <c r="J74" s="66">
        <v>353</v>
      </c>
      <c r="K74" s="64">
        <v>351252.72</v>
      </c>
      <c r="L74" s="64">
        <v>351252.72</v>
      </c>
      <c r="M74" s="64">
        <v>0</v>
      </c>
      <c r="N74" s="64">
        <v>0</v>
      </c>
      <c r="O74" s="67">
        <v>0</v>
      </c>
      <c r="P74" s="57">
        <v>432</v>
      </c>
      <c r="Q74" s="58">
        <f t="shared" si="14"/>
        <v>439072.55999999994</v>
      </c>
      <c r="R74" s="58">
        <v>439072.55999999994</v>
      </c>
      <c r="S74" s="58">
        <v>0</v>
      </c>
      <c r="T74" s="58">
        <v>0</v>
      </c>
      <c r="U74" s="59">
        <v>0</v>
      </c>
      <c r="V74" s="68">
        <f t="shared" si="15"/>
        <v>106</v>
      </c>
      <c r="W74" s="69">
        <f t="shared" si="16"/>
        <v>-28729.240000000049</v>
      </c>
      <c r="X74" s="69">
        <f t="shared" si="17"/>
        <v>0</v>
      </c>
      <c r="Y74" s="70">
        <f t="shared" si="18"/>
        <v>0</v>
      </c>
      <c r="Z74" s="68">
        <f t="shared" si="19"/>
        <v>79</v>
      </c>
      <c r="AA74" s="69">
        <f t="shared" si="20"/>
        <v>87819.839999999967</v>
      </c>
      <c r="AB74" s="69">
        <f t="shared" si="21"/>
        <v>0</v>
      </c>
      <c r="AC74" s="70">
        <f t="shared" si="22"/>
        <v>0</v>
      </c>
    </row>
    <row r="75" spans="1:29" ht="12.75" customHeight="1" x14ac:dyDescent="0.2">
      <c r="A75" s="27" t="s">
        <v>302</v>
      </c>
      <c r="B75" s="28" t="s">
        <v>303</v>
      </c>
      <c r="C75" s="26" t="s">
        <v>304</v>
      </c>
      <c r="D75" s="63">
        <v>3311</v>
      </c>
      <c r="E75" s="64">
        <v>6237493.0999999996</v>
      </c>
      <c r="F75" s="64">
        <v>5689813.0999999996</v>
      </c>
      <c r="G75" s="64">
        <v>547680</v>
      </c>
      <c r="H75" s="64">
        <v>27002</v>
      </c>
      <c r="I75" s="65">
        <v>0</v>
      </c>
      <c r="J75" s="66">
        <v>3451</v>
      </c>
      <c r="K75" s="64">
        <v>5095522.59</v>
      </c>
      <c r="L75" s="64">
        <v>5095522.59</v>
      </c>
      <c r="M75" s="64">
        <v>0</v>
      </c>
      <c r="N75" s="64">
        <v>35500</v>
      </c>
      <c r="O75" s="67">
        <v>0</v>
      </c>
      <c r="P75" s="57">
        <v>3556</v>
      </c>
      <c r="Q75" s="58">
        <f t="shared" si="14"/>
        <v>7109085.3900000006</v>
      </c>
      <c r="R75" s="58">
        <v>7109085.3900000006</v>
      </c>
      <c r="S75" s="58">
        <v>0</v>
      </c>
      <c r="T75" s="58">
        <v>42325</v>
      </c>
      <c r="U75" s="59">
        <v>0</v>
      </c>
      <c r="V75" s="68">
        <f t="shared" si="15"/>
        <v>245</v>
      </c>
      <c r="W75" s="69">
        <f t="shared" si="16"/>
        <v>871592.29000000097</v>
      </c>
      <c r="X75" s="69">
        <f t="shared" si="17"/>
        <v>15323</v>
      </c>
      <c r="Y75" s="70">
        <f t="shared" si="18"/>
        <v>0</v>
      </c>
      <c r="Z75" s="68">
        <f t="shared" si="19"/>
        <v>105</v>
      </c>
      <c r="AA75" s="69">
        <f t="shared" si="20"/>
        <v>2013562.8000000007</v>
      </c>
      <c r="AB75" s="69">
        <f t="shared" si="21"/>
        <v>6825</v>
      </c>
      <c r="AC75" s="70">
        <f t="shared" si="22"/>
        <v>0</v>
      </c>
    </row>
    <row r="76" spans="1:29" x14ac:dyDescent="0.2">
      <c r="A76" s="27" t="s">
        <v>302</v>
      </c>
      <c r="B76" s="28" t="s">
        <v>305</v>
      </c>
      <c r="C76" s="26" t="s">
        <v>306</v>
      </c>
      <c r="D76" s="63">
        <v>519</v>
      </c>
      <c r="E76" s="64">
        <v>1084167.6000000001</v>
      </c>
      <c r="F76" s="64">
        <v>1037127.6000000001</v>
      </c>
      <c r="G76" s="64">
        <v>47040</v>
      </c>
      <c r="H76" s="64">
        <v>3150</v>
      </c>
      <c r="I76" s="65">
        <v>0</v>
      </c>
      <c r="J76" s="66">
        <v>534</v>
      </c>
      <c r="K76" s="64">
        <v>1013805</v>
      </c>
      <c r="L76" s="64">
        <v>1013805</v>
      </c>
      <c r="M76" s="64">
        <v>0</v>
      </c>
      <c r="N76" s="64">
        <v>0</v>
      </c>
      <c r="O76" s="67">
        <v>0</v>
      </c>
      <c r="P76" s="57">
        <v>672</v>
      </c>
      <c r="Q76" s="58">
        <f t="shared" si="14"/>
        <v>2349286.13</v>
      </c>
      <c r="R76" s="58">
        <v>2349286.13</v>
      </c>
      <c r="S76" s="58">
        <v>0</v>
      </c>
      <c r="T76" s="58">
        <v>120</v>
      </c>
      <c r="U76" s="59">
        <v>0</v>
      </c>
      <c r="V76" s="68">
        <f t="shared" si="15"/>
        <v>153</v>
      </c>
      <c r="W76" s="69">
        <f t="shared" si="16"/>
        <v>1265118.5299999998</v>
      </c>
      <c r="X76" s="69">
        <f t="shared" si="17"/>
        <v>-3030</v>
      </c>
      <c r="Y76" s="70">
        <f t="shared" si="18"/>
        <v>0</v>
      </c>
      <c r="Z76" s="68">
        <f t="shared" si="19"/>
        <v>138</v>
      </c>
      <c r="AA76" s="69">
        <f t="shared" si="20"/>
        <v>1335481.1299999999</v>
      </c>
      <c r="AB76" s="69">
        <f t="shared" si="21"/>
        <v>120</v>
      </c>
      <c r="AC76" s="70">
        <f t="shared" si="22"/>
        <v>0</v>
      </c>
    </row>
    <row r="77" spans="1:29" ht="12.75" customHeight="1" x14ac:dyDescent="0.2">
      <c r="A77" s="27" t="s">
        <v>302</v>
      </c>
      <c r="B77" s="28" t="s">
        <v>307</v>
      </c>
      <c r="C77" s="26" t="s">
        <v>308</v>
      </c>
      <c r="D77" s="63">
        <v>231</v>
      </c>
      <c r="E77" s="64">
        <v>408366.5</v>
      </c>
      <c r="F77" s="64">
        <v>379086.5</v>
      </c>
      <c r="G77" s="64">
        <v>29280</v>
      </c>
      <c r="H77" s="64">
        <v>0</v>
      </c>
      <c r="I77" s="65">
        <v>0</v>
      </c>
      <c r="J77" s="66">
        <v>219</v>
      </c>
      <c r="K77" s="64">
        <v>331730.65000000002</v>
      </c>
      <c r="L77" s="64">
        <v>331730.65000000002</v>
      </c>
      <c r="M77" s="64">
        <v>0</v>
      </c>
      <c r="N77" s="64">
        <v>0</v>
      </c>
      <c r="O77" s="67">
        <v>0</v>
      </c>
      <c r="P77" s="57">
        <v>296</v>
      </c>
      <c r="Q77" s="58">
        <f t="shared" si="14"/>
        <v>390067.72000000003</v>
      </c>
      <c r="R77" s="58">
        <v>390067.72000000003</v>
      </c>
      <c r="S77" s="58">
        <v>0</v>
      </c>
      <c r="T77" s="58">
        <v>0</v>
      </c>
      <c r="U77" s="59">
        <v>0</v>
      </c>
      <c r="V77" s="68">
        <f t="shared" si="15"/>
        <v>65</v>
      </c>
      <c r="W77" s="69">
        <f t="shared" si="16"/>
        <v>-18298.77999999997</v>
      </c>
      <c r="X77" s="69">
        <f t="shared" si="17"/>
        <v>0</v>
      </c>
      <c r="Y77" s="70">
        <f t="shared" si="18"/>
        <v>0</v>
      </c>
      <c r="Z77" s="68">
        <f t="shared" si="19"/>
        <v>77</v>
      </c>
      <c r="AA77" s="69">
        <f t="shared" si="20"/>
        <v>58337.070000000007</v>
      </c>
      <c r="AB77" s="69">
        <f t="shared" si="21"/>
        <v>0</v>
      </c>
      <c r="AC77" s="70">
        <f t="shared" si="22"/>
        <v>0</v>
      </c>
    </row>
    <row r="78" spans="1:29" x14ac:dyDescent="0.2">
      <c r="A78" s="27" t="s">
        <v>302</v>
      </c>
      <c r="B78" s="28" t="s">
        <v>309</v>
      </c>
      <c r="C78" s="26" t="s">
        <v>310</v>
      </c>
      <c r="D78" s="63">
        <v>428</v>
      </c>
      <c r="E78" s="64">
        <v>187840.6</v>
      </c>
      <c r="F78" s="64">
        <v>172840.6</v>
      </c>
      <c r="G78" s="64">
        <v>15000</v>
      </c>
      <c r="H78" s="64">
        <v>0</v>
      </c>
      <c r="I78" s="65">
        <v>0</v>
      </c>
      <c r="J78" s="66">
        <v>401</v>
      </c>
      <c r="K78" s="64">
        <v>183212.99999999997</v>
      </c>
      <c r="L78" s="64">
        <v>183212.99999999997</v>
      </c>
      <c r="M78" s="64">
        <v>0</v>
      </c>
      <c r="N78" s="64">
        <v>0</v>
      </c>
      <c r="O78" s="67">
        <v>0</v>
      </c>
      <c r="P78" s="57">
        <v>366</v>
      </c>
      <c r="Q78" s="58">
        <f t="shared" si="14"/>
        <v>241239.8</v>
      </c>
      <c r="R78" s="58">
        <v>241239.8</v>
      </c>
      <c r="S78" s="58">
        <v>0</v>
      </c>
      <c r="T78" s="58">
        <v>0</v>
      </c>
      <c r="U78" s="59">
        <v>0</v>
      </c>
      <c r="V78" s="68">
        <f t="shared" si="15"/>
        <v>-62</v>
      </c>
      <c r="W78" s="69">
        <f t="shared" si="16"/>
        <v>53399.199999999983</v>
      </c>
      <c r="X78" s="69">
        <f t="shared" si="17"/>
        <v>0</v>
      </c>
      <c r="Y78" s="70">
        <f t="shared" si="18"/>
        <v>0</v>
      </c>
      <c r="Z78" s="68">
        <f t="shared" si="19"/>
        <v>-35</v>
      </c>
      <c r="AA78" s="69">
        <f t="shared" si="20"/>
        <v>58026.800000000017</v>
      </c>
      <c r="AB78" s="69">
        <f t="shared" si="21"/>
        <v>0</v>
      </c>
      <c r="AC78" s="70">
        <f t="shared" si="22"/>
        <v>0</v>
      </c>
    </row>
    <row r="79" spans="1:29" x14ac:dyDescent="0.2">
      <c r="A79" s="27" t="s">
        <v>302</v>
      </c>
      <c r="B79" s="28" t="s">
        <v>311</v>
      </c>
      <c r="C79" s="26" t="s">
        <v>312</v>
      </c>
      <c r="D79" s="63">
        <v>170</v>
      </c>
      <c r="E79" s="64">
        <v>93456.56</v>
      </c>
      <c r="F79" s="64">
        <v>93456.56</v>
      </c>
      <c r="G79" s="64">
        <v>0</v>
      </c>
      <c r="H79" s="64">
        <v>0</v>
      </c>
      <c r="I79" s="65">
        <v>0</v>
      </c>
      <c r="J79" s="66">
        <v>179</v>
      </c>
      <c r="K79" s="64">
        <v>117081.9</v>
      </c>
      <c r="L79" s="64">
        <v>117081.9</v>
      </c>
      <c r="M79" s="64">
        <v>0</v>
      </c>
      <c r="N79" s="64">
        <v>0</v>
      </c>
      <c r="O79" s="67">
        <v>0</v>
      </c>
      <c r="P79" s="57">
        <v>177</v>
      </c>
      <c r="Q79" s="58">
        <f t="shared" si="14"/>
        <v>136777.77000000002</v>
      </c>
      <c r="R79" s="58">
        <v>136777.77000000002</v>
      </c>
      <c r="S79" s="58">
        <v>0</v>
      </c>
      <c r="T79" s="58">
        <v>0</v>
      </c>
      <c r="U79" s="59">
        <v>0</v>
      </c>
      <c r="V79" s="68">
        <f t="shared" si="15"/>
        <v>7</v>
      </c>
      <c r="W79" s="69">
        <f t="shared" si="16"/>
        <v>43321.210000000021</v>
      </c>
      <c r="X79" s="69">
        <f t="shared" si="17"/>
        <v>0</v>
      </c>
      <c r="Y79" s="70">
        <f t="shared" si="18"/>
        <v>0</v>
      </c>
      <c r="Z79" s="68">
        <f t="shared" si="19"/>
        <v>-2</v>
      </c>
      <c r="AA79" s="69">
        <f t="shared" si="20"/>
        <v>19695.870000000024</v>
      </c>
      <c r="AB79" s="69">
        <f t="shared" si="21"/>
        <v>0</v>
      </c>
      <c r="AC79" s="70">
        <f t="shared" si="22"/>
        <v>0</v>
      </c>
    </row>
    <row r="80" spans="1:29" ht="12.75" customHeight="1" x14ac:dyDescent="0.2">
      <c r="A80" s="27" t="s">
        <v>302</v>
      </c>
      <c r="B80" s="28" t="s">
        <v>313</v>
      </c>
      <c r="C80" s="26" t="s">
        <v>314</v>
      </c>
      <c r="D80" s="63">
        <v>780</v>
      </c>
      <c r="E80" s="64">
        <v>1296453.2999999998</v>
      </c>
      <c r="F80" s="64">
        <v>1169013.2999999998</v>
      </c>
      <c r="G80" s="64">
        <v>127440</v>
      </c>
      <c r="H80" s="64">
        <v>0</v>
      </c>
      <c r="I80" s="65">
        <v>2527990.1999999997</v>
      </c>
      <c r="J80" s="66">
        <v>891</v>
      </c>
      <c r="K80" s="64">
        <v>1417955.44</v>
      </c>
      <c r="L80" s="64">
        <v>1417955.44</v>
      </c>
      <c r="M80" s="64">
        <v>0</v>
      </c>
      <c r="N80" s="64">
        <v>0</v>
      </c>
      <c r="O80" s="67">
        <v>2333765.6100000003</v>
      </c>
      <c r="P80" s="57">
        <v>805</v>
      </c>
      <c r="Q80" s="58">
        <f t="shared" si="14"/>
        <v>1602415.1999999997</v>
      </c>
      <c r="R80" s="58">
        <v>1602415.1999999997</v>
      </c>
      <c r="S80" s="58">
        <v>0</v>
      </c>
      <c r="T80" s="58">
        <v>10800</v>
      </c>
      <c r="U80" s="59">
        <v>2590908.16</v>
      </c>
      <c r="V80" s="68">
        <f t="shared" si="15"/>
        <v>25</v>
      </c>
      <c r="W80" s="69">
        <f t="shared" si="16"/>
        <v>305961.89999999991</v>
      </c>
      <c r="X80" s="69">
        <f t="shared" si="17"/>
        <v>10800</v>
      </c>
      <c r="Y80" s="70">
        <f t="shared" si="18"/>
        <v>62917.960000000428</v>
      </c>
      <c r="Z80" s="68">
        <f t="shared" si="19"/>
        <v>-86</v>
      </c>
      <c r="AA80" s="69">
        <f t="shared" si="20"/>
        <v>184459.75999999978</v>
      </c>
      <c r="AB80" s="69">
        <f t="shared" si="21"/>
        <v>10800</v>
      </c>
      <c r="AC80" s="70">
        <f t="shared" si="22"/>
        <v>257142.54999999981</v>
      </c>
    </row>
    <row r="81" spans="1:29" ht="12.75" customHeight="1" x14ac:dyDescent="0.2">
      <c r="A81" s="27" t="s">
        <v>302</v>
      </c>
      <c r="B81" s="28" t="s">
        <v>315</v>
      </c>
      <c r="C81" s="26" t="s">
        <v>316</v>
      </c>
      <c r="D81" s="63">
        <v>0</v>
      </c>
      <c r="E81" s="64">
        <v>408720</v>
      </c>
      <c r="F81" s="64">
        <v>395760</v>
      </c>
      <c r="G81" s="64">
        <v>12960</v>
      </c>
      <c r="H81" s="64">
        <v>0</v>
      </c>
      <c r="I81" s="65">
        <v>0</v>
      </c>
      <c r="J81" s="66">
        <v>0</v>
      </c>
      <c r="K81" s="64">
        <v>486420</v>
      </c>
      <c r="L81" s="64">
        <v>486420</v>
      </c>
      <c r="M81" s="64">
        <v>0</v>
      </c>
      <c r="N81" s="64">
        <v>0</v>
      </c>
      <c r="O81" s="67">
        <v>0</v>
      </c>
      <c r="P81" s="57">
        <v>0</v>
      </c>
      <c r="Q81" s="58">
        <f t="shared" si="14"/>
        <v>558747.40000000049</v>
      </c>
      <c r="R81" s="58">
        <v>558747.40000000049</v>
      </c>
      <c r="S81" s="58">
        <v>0</v>
      </c>
      <c r="T81" s="58">
        <v>0</v>
      </c>
      <c r="U81" s="59">
        <v>0</v>
      </c>
      <c r="V81" s="68">
        <f t="shared" si="15"/>
        <v>0</v>
      </c>
      <c r="W81" s="69">
        <f t="shared" si="16"/>
        <v>150027.40000000049</v>
      </c>
      <c r="X81" s="69">
        <f t="shared" si="17"/>
        <v>0</v>
      </c>
      <c r="Y81" s="70">
        <f t="shared" si="18"/>
        <v>0</v>
      </c>
      <c r="Z81" s="68">
        <f t="shared" si="19"/>
        <v>0</v>
      </c>
      <c r="AA81" s="69">
        <f t="shared" si="20"/>
        <v>72327.400000000489</v>
      </c>
      <c r="AB81" s="69">
        <f t="shared" si="21"/>
        <v>0</v>
      </c>
      <c r="AC81" s="70">
        <f t="shared" si="22"/>
        <v>0</v>
      </c>
    </row>
    <row r="82" spans="1:29" x14ac:dyDescent="0.2">
      <c r="A82" s="27" t="s">
        <v>302</v>
      </c>
      <c r="B82" s="28" t="s">
        <v>317</v>
      </c>
      <c r="C82" s="26" t="s">
        <v>318</v>
      </c>
      <c r="D82" s="63">
        <v>0</v>
      </c>
      <c r="E82" s="64">
        <v>68993</v>
      </c>
      <c r="F82" s="64">
        <v>68993</v>
      </c>
      <c r="G82" s="64">
        <v>0</v>
      </c>
      <c r="H82" s="64">
        <v>0</v>
      </c>
      <c r="I82" s="65">
        <v>0</v>
      </c>
      <c r="J82" s="66">
        <v>0</v>
      </c>
      <c r="K82" s="64">
        <v>80626</v>
      </c>
      <c r="L82" s="64">
        <v>80626</v>
      </c>
      <c r="M82" s="64">
        <v>0</v>
      </c>
      <c r="N82" s="64">
        <v>0</v>
      </c>
      <c r="O82" s="67">
        <v>0</v>
      </c>
      <c r="P82" s="57">
        <v>0</v>
      </c>
      <c r="Q82" s="58">
        <f t="shared" si="14"/>
        <v>177948.40000000002</v>
      </c>
      <c r="R82" s="58">
        <v>177948.40000000002</v>
      </c>
      <c r="S82" s="58">
        <v>0</v>
      </c>
      <c r="T82" s="58">
        <v>0</v>
      </c>
      <c r="U82" s="59">
        <v>0</v>
      </c>
      <c r="V82" s="68">
        <f t="shared" si="15"/>
        <v>0</v>
      </c>
      <c r="W82" s="69">
        <f t="shared" si="16"/>
        <v>108955.40000000002</v>
      </c>
      <c r="X82" s="69">
        <f t="shared" si="17"/>
        <v>0</v>
      </c>
      <c r="Y82" s="70">
        <f t="shared" si="18"/>
        <v>0</v>
      </c>
      <c r="Z82" s="68">
        <f t="shared" si="19"/>
        <v>0</v>
      </c>
      <c r="AA82" s="69">
        <f t="shared" si="20"/>
        <v>97322.400000000023</v>
      </c>
      <c r="AB82" s="69">
        <f t="shared" si="21"/>
        <v>0</v>
      </c>
      <c r="AC82" s="70">
        <f t="shared" si="22"/>
        <v>0</v>
      </c>
    </row>
    <row r="83" spans="1:29" x14ac:dyDescent="0.2">
      <c r="A83" s="27" t="s">
        <v>302</v>
      </c>
      <c r="B83" s="28" t="s">
        <v>319</v>
      </c>
      <c r="C83" s="26" t="s">
        <v>320</v>
      </c>
      <c r="D83" s="63">
        <v>1591</v>
      </c>
      <c r="E83" s="64">
        <v>2553389.14</v>
      </c>
      <c r="F83" s="64">
        <v>2350589.14</v>
      </c>
      <c r="G83" s="64">
        <v>202800</v>
      </c>
      <c r="H83" s="64">
        <v>0</v>
      </c>
      <c r="I83" s="65">
        <v>0</v>
      </c>
      <c r="J83" s="66">
        <v>1792</v>
      </c>
      <c r="K83" s="64">
        <v>1988124.73</v>
      </c>
      <c r="L83" s="64">
        <v>1988124.73</v>
      </c>
      <c r="M83" s="64">
        <v>0</v>
      </c>
      <c r="N83" s="64">
        <v>0</v>
      </c>
      <c r="O83" s="67">
        <v>0</v>
      </c>
      <c r="P83" s="57">
        <v>1715</v>
      </c>
      <c r="Q83" s="58">
        <f t="shared" si="14"/>
        <v>2246642.16</v>
      </c>
      <c r="R83" s="58">
        <v>2246642.16</v>
      </c>
      <c r="S83" s="58">
        <v>0</v>
      </c>
      <c r="T83" s="58">
        <v>0</v>
      </c>
      <c r="U83" s="59">
        <v>0</v>
      </c>
      <c r="V83" s="68">
        <f t="shared" si="15"/>
        <v>124</v>
      </c>
      <c r="W83" s="69">
        <f t="shared" si="16"/>
        <v>-306746.98</v>
      </c>
      <c r="X83" s="69">
        <f t="shared" si="17"/>
        <v>0</v>
      </c>
      <c r="Y83" s="70">
        <f t="shared" si="18"/>
        <v>0</v>
      </c>
      <c r="Z83" s="68">
        <f t="shared" si="19"/>
        <v>-77</v>
      </c>
      <c r="AA83" s="69">
        <f t="shared" si="20"/>
        <v>258517.43000000017</v>
      </c>
      <c r="AB83" s="69">
        <f t="shared" si="21"/>
        <v>0</v>
      </c>
      <c r="AC83" s="70">
        <f t="shared" si="22"/>
        <v>0</v>
      </c>
    </row>
    <row r="84" spans="1:29" ht="12.75" customHeight="1" x14ac:dyDescent="0.2">
      <c r="A84" s="27" t="s">
        <v>302</v>
      </c>
      <c r="B84" s="28" t="s">
        <v>321</v>
      </c>
      <c r="C84" s="26" t="s">
        <v>322</v>
      </c>
      <c r="D84" s="63">
        <v>776</v>
      </c>
      <c r="E84" s="64">
        <v>1146689</v>
      </c>
      <c r="F84" s="64">
        <v>1021409</v>
      </c>
      <c r="G84" s="64">
        <v>125280</v>
      </c>
      <c r="H84" s="64">
        <v>0</v>
      </c>
      <c r="I84" s="65">
        <v>0</v>
      </c>
      <c r="J84" s="66">
        <v>746</v>
      </c>
      <c r="K84" s="64">
        <v>708761.74</v>
      </c>
      <c r="L84" s="64">
        <v>708761.74</v>
      </c>
      <c r="M84" s="64">
        <v>0</v>
      </c>
      <c r="N84" s="64">
        <v>0</v>
      </c>
      <c r="O84" s="67">
        <v>0</v>
      </c>
      <c r="P84" s="57">
        <v>684</v>
      </c>
      <c r="Q84" s="58">
        <f t="shared" si="14"/>
        <v>744476.21</v>
      </c>
      <c r="R84" s="58">
        <v>744476.21</v>
      </c>
      <c r="S84" s="58">
        <v>0</v>
      </c>
      <c r="T84" s="58">
        <v>0</v>
      </c>
      <c r="U84" s="59">
        <v>0</v>
      </c>
      <c r="V84" s="68">
        <f t="shared" si="15"/>
        <v>-92</v>
      </c>
      <c r="W84" s="69">
        <f t="shared" si="16"/>
        <v>-402212.79000000004</v>
      </c>
      <c r="X84" s="69">
        <f t="shared" si="17"/>
        <v>0</v>
      </c>
      <c r="Y84" s="70">
        <f t="shared" si="18"/>
        <v>0</v>
      </c>
      <c r="Z84" s="68">
        <f t="shared" si="19"/>
        <v>-62</v>
      </c>
      <c r="AA84" s="69">
        <f t="shared" si="20"/>
        <v>35714.469999999972</v>
      </c>
      <c r="AB84" s="69">
        <f t="shared" si="21"/>
        <v>0</v>
      </c>
      <c r="AC84" s="70">
        <f t="shared" si="22"/>
        <v>0</v>
      </c>
    </row>
    <row r="85" spans="1:29" x14ac:dyDescent="0.2">
      <c r="A85" s="27" t="s">
        <v>302</v>
      </c>
      <c r="B85" s="28" t="s">
        <v>323</v>
      </c>
      <c r="C85" s="26" t="s">
        <v>324</v>
      </c>
      <c r="D85" s="63">
        <v>591</v>
      </c>
      <c r="E85" s="64">
        <v>247815.8</v>
      </c>
      <c r="F85" s="64">
        <v>230535.8</v>
      </c>
      <c r="G85" s="64">
        <v>17280</v>
      </c>
      <c r="H85" s="64">
        <v>0</v>
      </c>
      <c r="I85" s="65">
        <v>0</v>
      </c>
      <c r="J85" s="66">
        <v>660</v>
      </c>
      <c r="K85" s="64">
        <v>245681.29999999996</v>
      </c>
      <c r="L85" s="64">
        <v>245681.29999999996</v>
      </c>
      <c r="M85" s="64">
        <v>0</v>
      </c>
      <c r="N85" s="64">
        <v>0</v>
      </c>
      <c r="O85" s="67">
        <v>0</v>
      </c>
      <c r="P85" s="57">
        <v>794</v>
      </c>
      <c r="Q85" s="58">
        <f t="shared" si="14"/>
        <v>400378.45</v>
      </c>
      <c r="R85" s="58">
        <v>400378.45</v>
      </c>
      <c r="S85" s="58">
        <v>0</v>
      </c>
      <c r="T85" s="58">
        <v>0</v>
      </c>
      <c r="U85" s="59">
        <v>0</v>
      </c>
      <c r="V85" s="68">
        <f t="shared" si="15"/>
        <v>203</v>
      </c>
      <c r="W85" s="69">
        <f t="shared" si="16"/>
        <v>152562.65000000002</v>
      </c>
      <c r="X85" s="69">
        <f t="shared" si="17"/>
        <v>0</v>
      </c>
      <c r="Y85" s="70">
        <f t="shared" si="18"/>
        <v>0</v>
      </c>
      <c r="Z85" s="68">
        <f t="shared" si="19"/>
        <v>134</v>
      </c>
      <c r="AA85" s="69">
        <f t="shared" si="20"/>
        <v>154697.15000000005</v>
      </c>
      <c r="AB85" s="69">
        <f t="shared" si="21"/>
        <v>0</v>
      </c>
      <c r="AC85" s="70">
        <f t="shared" si="22"/>
        <v>0</v>
      </c>
    </row>
    <row r="86" spans="1:29" x14ac:dyDescent="0.2">
      <c r="A86" s="27" t="s">
        <v>302</v>
      </c>
      <c r="B86" s="28" t="s">
        <v>325</v>
      </c>
      <c r="C86" s="26" t="s">
        <v>326</v>
      </c>
      <c r="D86" s="63">
        <v>674</v>
      </c>
      <c r="E86" s="64">
        <v>1077576.9500000002</v>
      </c>
      <c r="F86" s="64">
        <v>980856.95000000007</v>
      </c>
      <c r="G86" s="64">
        <v>96720</v>
      </c>
      <c r="H86" s="64">
        <v>0</v>
      </c>
      <c r="I86" s="65">
        <v>0</v>
      </c>
      <c r="J86" s="66">
        <v>694</v>
      </c>
      <c r="K86" s="64">
        <v>868757.45</v>
      </c>
      <c r="L86" s="64">
        <v>868757.45</v>
      </c>
      <c r="M86" s="64">
        <v>0</v>
      </c>
      <c r="N86" s="64">
        <v>0</v>
      </c>
      <c r="O86" s="67">
        <v>0</v>
      </c>
      <c r="P86" s="57">
        <v>717</v>
      </c>
      <c r="Q86" s="58">
        <f t="shared" si="14"/>
        <v>976808.88</v>
      </c>
      <c r="R86" s="58">
        <v>976808.88</v>
      </c>
      <c r="S86" s="58">
        <v>0</v>
      </c>
      <c r="T86" s="58">
        <v>0</v>
      </c>
      <c r="U86" s="59">
        <v>0</v>
      </c>
      <c r="V86" s="68">
        <f t="shared" si="15"/>
        <v>43</v>
      </c>
      <c r="W86" s="69">
        <f t="shared" si="16"/>
        <v>-100768.07000000018</v>
      </c>
      <c r="X86" s="69">
        <f t="shared" si="17"/>
        <v>0</v>
      </c>
      <c r="Y86" s="70">
        <f t="shared" si="18"/>
        <v>0</v>
      </c>
      <c r="Z86" s="68">
        <f t="shared" si="19"/>
        <v>23</v>
      </c>
      <c r="AA86" s="69">
        <f t="shared" si="20"/>
        <v>108051.43000000005</v>
      </c>
      <c r="AB86" s="69">
        <f t="shared" si="21"/>
        <v>0</v>
      </c>
      <c r="AC86" s="70">
        <f t="shared" si="22"/>
        <v>0</v>
      </c>
    </row>
    <row r="87" spans="1:29" x14ac:dyDescent="0.2">
      <c r="A87" s="27" t="s">
        <v>302</v>
      </c>
      <c r="B87" s="28" t="s">
        <v>327</v>
      </c>
      <c r="C87" s="26" t="s">
        <v>328</v>
      </c>
      <c r="D87" s="63">
        <v>415</v>
      </c>
      <c r="E87" s="64">
        <v>191194</v>
      </c>
      <c r="F87" s="64">
        <v>162514</v>
      </c>
      <c r="G87" s="64">
        <v>28680</v>
      </c>
      <c r="H87" s="64">
        <v>0</v>
      </c>
      <c r="I87" s="65">
        <v>0</v>
      </c>
      <c r="J87" s="66">
        <v>364</v>
      </c>
      <c r="K87" s="64">
        <v>152056.01999999999</v>
      </c>
      <c r="L87" s="64">
        <v>152056.01999999999</v>
      </c>
      <c r="M87" s="64">
        <v>0</v>
      </c>
      <c r="N87" s="64">
        <v>0</v>
      </c>
      <c r="O87" s="67">
        <v>0</v>
      </c>
      <c r="P87" s="57">
        <v>329</v>
      </c>
      <c r="Q87" s="58">
        <f t="shared" si="14"/>
        <v>163722.73000000001</v>
      </c>
      <c r="R87" s="58">
        <v>163722.73000000001</v>
      </c>
      <c r="S87" s="58">
        <v>0</v>
      </c>
      <c r="T87" s="58">
        <v>0</v>
      </c>
      <c r="U87" s="59">
        <v>0</v>
      </c>
      <c r="V87" s="68">
        <f t="shared" si="15"/>
        <v>-86</v>
      </c>
      <c r="W87" s="69">
        <f t="shared" si="16"/>
        <v>-27471.26999999999</v>
      </c>
      <c r="X87" s="69">
        <f t="shared" si="17"/>
        <v>0</v>
      </c>
      <c r="Y87" s="70">
        <f t="shared" si="18"/>
        <v>0</v>
      </c>
      <c r="Z87" s="68">
        <f t="shared" si="19"/>
        <v>-35</v>
      </c>
      <c r="AA87" s="69">
        <f t="shared" si="20"/>
        <v>11666.710000000021</v>
      </c>
      <c r="AB87" s="69">
        <f t="shared" si="21"/>
        <v>0</v>
      </c>
      <c r="AC87" s="70">
        <f t="shared" si="22"/>
        <v>0</v>
      </c>
    </row>
    <row r="88" spans="1:29" x14ac:dyDescent="0.2">
      <c r="A88" s="27" t="s">
        <v>329</v>
      </c>
      <c r="B88" s="28" t="s">
        <v>330</v>
      </c>
      <c r="C88" s="26" t="s">
        <v>45</v>
      </c>
      <c r="D88" s="63">
        <v>186</v>
      </c>
      <c r="E88" s="64">
        <v>309177.5</v>
      </c>
      <c r="F88" s="64">
        <v>265137.5</v>
      </c>
      <c r="G88" s="64">
        <v>44040</v>
      </c>
      <c r="H88" s="64">
        <v>0</v>
      </c>
      <c r="I88" s="65">
        <v>0</v>
      </c>
      <c r="J88" s="66">
        <v>134</v>
      </c>
      <c r="K88" s="64">
        <v>136572.35999999999</v>
      </c>
      <c r="L88" s="64">
        <v>136572.35999999999</v>
      </c>
      <c r="M88" s="64">
        <v>0</v>
      </c>
      <c r="N88" s="64">
        <v>0</v>
      </c>
      <c r="O88" s="67">
        <v>0</v>
      </c>
      <c r="P88" s="57">
        <v>149</v>
      </c>
      <c r="Q88" s="58">
        <f t="shared" si="14"/>
        <v>196175.65000000002</v>
      </c>
      <c r="R88" s="58">
        <v>196175.65000000002</v>
      </c>
      <c r="S88" s="58">
        <v>0</v>
      </c>
      <c r="T88" s="58">
        <v>0</v>
      </c>
      <c r="U88" s="59">
        <v>0</v>
      </c>
      <c r="V88" s="68">
        <f t="shared" si="15"/>
        <v>-37</v>
      </c>
      <c r="W88" s="69">
        <f t="shared" si="16"/>
        <v>-113001.84999999998</v>
      </c>
      <c r="X88" s="69">
        <f t="shared" si="17"/>
        <v>0</v>
      </c>
      <c r="Y88" s="70">
        <f t="shared" si="18"/>
        <v>0</v>
      </c>
      <c r="Z88" s="68">
        <f t="shared" si="19"/>
        <v>15</v>
      </c>
      <c r="AA88" s="69">
        <f t="shared" si="20"/>
        <v>59603.290000000037</v>
      </c>
      <c r="AB88" s="69">
        <f t="shared" si="21"/>
        <v>0</v>
      </c>
      <c r="AC88" s="70">
        <f t="shared" si="22"/>
        <v>0</v>
      </c>
    </row>
    <row r="89" spans="1:29" x14ac:dyDescent="0.2">
      <c r="A89" s="27" t="s">
        <v>329</v>
      </c>
      <c r="B89" s="28" t="s">
        <v>331</v>
      </c>
      <c r="C89" s="26" t="s">
        <v>332</v>
      </c>
      <c r="D89" s="63">
        <v>2311</v>
      </c>
      <c r="E89" s="64">
        <v>3319693.68</v>
      </c>
      <c r="F89" s="64">
        <v>2989933.68</v>
      </c>
      <c r="G89" s="64">
        <v>329760</v>
      </c>
      <c r="H89" s="64">
        <v>9506</v>
      </c>
      <c r="I89" s="65">
        <v>0</v>
      </c>
      <c r="J89" s="66">
        <v>1923</v>
      </c>
      <c r="K89" s="64">
        <v>2490351.7400000002</v>
      </c>
      <c r="L89" s="64">
        <v>2490351.7400000002</v>
      </c>
      <c r="M89" s="64">
        <v>0</v>
      </c>
      <c r="N89" s="64">
        <v>5432</v>
      </c>
      <c r="O89" s="67">
        <v>0</v>
      </c>
      <c r="P89" s="57">
        <v>2105</v>
      </c>
      <c r="Q89" s="58">
        <f t="shared" si="14"/>
        <v>3076575.29</v>
      </c>
      <c r="R89" s="58">
        <v>3076575.29</v>
      </c>
      <c r="S89" s="58">
        <v>0</v>
      </c>
      <c r="T89" s="58">
        <v>6790</v>
      </c>
      <c r="U89" s="59">
        <v>0</v>
      </c>
      <c r="V89" s="68">
        <f t="shared" si="15"/>
        <v>-206</v>
      </c>
      <c r="W89" s="69">
        <f t="shared" si="16"/>
        <v>-243118.39000000013</v>
      </c>
      <c r="X89" s="69">
        <f t="shared" si="17"/>
        <v>-2716</v>
      </c>
      <c r="Y89" s="70">
        <f t="shared" si="18"/>
        <v>0</v>
      </c>
      <c r="Z89" s="68">
        <f t="shared" si="19"/>
        <v>182</v>
      </c>
      <c r="AA89" s="69">
        <f t="shared" si="20"/>
        <v>586223.54999999981</v>
      </c>
      <c r="AB89" s="69">
        <f t="shared" si="21"/>
        <v>1358</v>
      </c>
      <c r="AC89" s="70">
        <f t="shared" si="22"/>
        <v>0</v>
      </c>
    </row>
    <row r="90" spans="1:29" x14ac:dyDescent="0.2">
      <c r="A90" s="27" t="s">
        <v>329</v>
      </c>
      <c r="B90" s="28" t="s">
        <v>333</v>
      </c>
      <c r="C90" s="26" t="s">
        <v>334</v>
      </c>
      <c r="D90" s="63">
        <v>0</v>
      </c>
      <c r="E90" s="64">
        <v>108180</v>
      </c>
      <c r="F90" s="64">
        <v>100980</v>
      </c>
      <c r="G90" s="64">
        <v>7200</v>
      </c>
      <c r="H90" s="64">
        <v>0</v>
      </c>
      <c r="I90" s="65">
        <v>0</v>
      </c>
      <c r="J90" s="66">
        <v>0</v>
      </c>
      <c r="K90" s="64">
        <v>176440</v>
      </c>
      <c r="L90" s="64">
        <v>176440</v>
      </c>
      <c r="M90" s="64">
        <v>0</v>
      </c>
      <c r="N90" s="64">
        <v>0</v>
      </c>
      <c r="O90" s="67">
        <v>0</v>
      </c>
      <c r="P90" s="57">
        <v>0</v>
      </c>
      <c r="Q90" s="58">
        <f t="shared" si="14"/>
        <v>215067</v>
      </c>
      <c r="R90" s="58">
        <v>215067</v>
      </c>
      <c r="S90" s="58">
        <v>0</v>
      </c>
      <c r="T90" s="58">
        <v>0</v>
      </c>
      <c r="U90" s="59">
        <v>0</v>
      </c>
      <c r="V90" s="68">
        <f t="shared" si="15"/>
        <v>0</v>
      </c>
      <c r="W90" s="69">
        <f t="shared" si="16"/>
        <v>106887</v>
      </c>
      <c r="X90" s="69">
        <f t="shared" si="17"/>
        <v>0</v>
      </c>
      <c r="Y90" s="70">
        <f t="shared" si="18"/>
        <v>0</v>
      </c>
      <c r="Z90" s="68">
        <f t="shared" si="19"/>
        <v>0</v>
      </c>
      <c r="AA90" s="69">
        <f t="shared" si="20"/>
        <v>38627</v>
      </c>
      <c r="AB90" s="69">
        <f t="shared" si="21"/>
        <v>0</v>
      </c>
      <c r="AC90" s="70">
        <f t="shared" si="22"/>
        <v>0</v>
      </c>
    </row>
    <row r="91" spans="1:29" x14ac:dyDescent="0.2">
      <c r="A91" s="27" t="s">
        <v>335</v>
      </c>
      <c r="B91" s="28" t="s">
        <v>336</v>
      </c>
      <c r="C91" s="26" t="s">
        <v>48</v>
      </c>
      <c r="D91" s="63">
        <v>618</v>
      </c>
      <c r="E91" s="64">
        <v>1034929.0999999999</v>
      </c>
      <c r="F91" s="64">
        <v>896449.09999999986</v>
      </c>
      <c r="G91" s="64">
        <v>138480</v>
      </c>
      <c r="H91" s="64">
        <v>0</v>
      </c>
      <c r="I91" s="65">
        <v>0</v>
      </c>
      <c r="J91" s="66">
        <v>683</v>
      </c>
      <c r="K91" s="64">
        <v>809881.59000000008</v>
      </c>
      <c r="L91" s="64">
        <v>809881.59000000008</v>
      </c>
      <c r="M91" s="64">
        <v>0</v>
      </c>
      <c r="N91" s="64">
        <v>0</v>
      </c>
      <c r="O91" s="67">
        <v>0</v>
      </c>
      <c r="P91" s="57">
        <v>838</v>
      </c>
      <c r="Q91" s="58">
        <f t="shared" si="14"/>
        <v>1178346.3399999999</v>
      </c>
      <c r="R91" s="58">
        <v>1178346.3399999999</v>
      </c>
      <c r="S91" s="58">
        <v>0</v>
      </c>
      <c r="T91" s="58">
        <v>0</v>
      </c>
      <c r="U91" s="59">
        <v>0</v>
      </c>
      <c r="V91" s="68">
        <f t="shared" si="15"/>
        <v>220</v>
      </c>
      <c r="W91" s="69">
        <f t="shared" si="16"/>
        <v>143417.24</v>
      </c>
      <c r="X91" s="69">
        <f t="shared" si="17"/>
        <v>0</v>
      </c>
      <c r="Y91" s="70">
        <f t="shared" si="18"/>
        <v>0</v>
      </c>
      <c r="Z91" s="68">
        <f t="shared" si="19"/>
        <v>155</v>
      </c>
      <c r="AA91" s="69">
        <f t="shared" si="20"/>
        <v>368464.74999999977</v>
      </c>
      <c r="AB91" s="69">
        <f t="shared" si="21"/>
        <v>0</v>
      </c>
      <c r="AC91" s="70">
        <f t="shared" si="22"/>
        <v>0</v>
      </c>
    </row>
    <row r="92" spans="1:29" x14ac:dyDescent="0.2">
      <c r="A92" s="27" t="s">
        <v>335</v>
      </c>
      <c r="B92" s="28" t="s">
        <v>337</v>
      </c>
      <c r="C92" s="26" t="s">
        <v>338</v>
      </c>
      <c r="D92" s="63">
        <v>0</v>
      </c>
      <c r="E92" s="64">
        <v>24152</v>
      </c>
      <c r="F92" s="64">
        <v>24152</v>
      </c>
      <c r="G92" s="64">
        <v>0</v>
      </c>
      <c r="H92" s="64">
        <v>0</v>
      </c>
      <c r="I92" s="65">
        <v>0</v>
      </c>
      <c r="J92" s="66">
        <v>0</v>
      </c>
      <c r="K92" s="64">
        <v>20077</v>
      </c>
      <c r="L92" s="64">
        <v>20077</v>
      </c>
      <c r="M92" s="64">
        <v>0</v>
      </c>
      <c r="N92" s="64">
        <v>0</v>
      </c>
      <c r="O92" s="67">
        <v>0</v>
      </c>
      <c r="P92" s="57">
        <v>0</v>
      </c>
      <c r="Q92" s="58">
        <f t="shared" si="14"/>
        <v>31261.599999999999</v>
      </c>
      <c r="R92" s="58">
        <v>31261.599999999999</v>
      </c>
      <c r="S92" s="58">
        <v>0</v>
      </c>
      <c r="T92" s="58">
        <v>0</v>
      </c>
      <c r="U92" s="59">
        <v>0</v>
      </c>
      <c r="V92" s="68">
        <f t="shared" si="15"/>
        <v>0</v>
      </c>
      <c r="W92" s="69">
        <f t="shared" si="16"/>
        <v>7109.5999999999985</v>
      </c>
      <c r="X92" s="69">
        <f t="shared" si="17"/>
        <v>0</v>
      </c>
      <c r="Y92" s="70">
        <f t="shared" si="18"/>
        <v>0</v>
      </c>
      <c r="Z92" s="68">
        <f t="shared" si="19"/>
        <v>0</v>
      </c>
      <c r="AA92" s="69">
        <f t="shared" si="20"/>
        <v>11184.599999999999</v>
      </c>
      <c r="AB92" s="69">
        <f t="shared" si="21"/>
        <v>0</v>
      </c>
      <c r="AC92" s="70">
        <f t="shared" si="22"/>
        <v>0</v>
      </c>
    </row>
    <row r="93" spans="1:29" ht="12.75" customHeight="1" x14ac:dyDescent="0.2">
      <c r="A93" s="27" t="s">
        <v>335</v>
      </c>
      <c r="B93" s="28" t="s">
        <v>339</v>
      </c>
      <c r="C93" s="26" t="s">
        <v>340</v>
      </c>
      <c r="D93" s="63">
        <v>3571</v>
      </c>
      <c r="E93" s="64">
        <v>5494754.8600000003</v>
      </c>
      <c r="F93" s="64">
        <v>5073314.8600000003</v>
      </c>
      <c r="G93" s="64">
        <v>421440</v>
      </c>
      <c r="H93" s="64">
        <v>34720</v>
      </c>
      <c r="I93" s="65">
        <v>15916.88</v>
      </c>
      <c r="J93" s="66">
        <v>3537</v>
      </c>
      <c r="K93" s="64">
        <v>4386310.8800000008</v>
      </c>
      <c r="L93" s="64">
        <v>4386310.8800000008</v>
      </c>
      <c r="M93" s="64">
        <v>0</v>
      </c>
      <c r="N93" s="64">
        <v>21202</v>
      </c>
      <c r="O93" s="67">
        <v>25086.1</v>
      </c>
      <c r="P93" s="57">
        <v>3441</v>
      </c>
      <c r="Q93" s="58">
        <f t="shared" si="14"/>
        <v>5576759.2700000033</v>
      </c>
      <c r="R93" s="58">
        <v>5576759.2700000033</v>
      </c>
      <c r="S93" s="58">
        <v>0</v>
      </c>
      <c r="T93" s="58">
        <v>23655</v>
      </c>
      <c r="U93" s="59">
        <v>17030.709999999995</v>
      </c>
      <c r="V93" s="68">
        <f t="shared" si="15"/>
        <v>-130</v>
      </c>
      <c r="W93" s="69">
        <f t="shared" si="16"/>
        <v>82004.410000002943</v>
      </c>
      <c r="X93" s="69">
        <f t="shared" si="17"/>
        <v>-11065</v>
      </c>
      <c r="Y93" s="70">
        <f t="shared" si="18"/>
        <v>1113.8299999999963</v>
      </c>
      <c r="Z93" s="68">
        <f t="shared" si="19"/>
        <v>-96</v>
      </c>
      <c r="AA93" s="69">
        <f t="shared" si="20"/>
        <v>1190448.3900000025</v>
      </c>
      <c r="AB93" s="69">
        <f t="shared" si="21"/>
        <v>2453</v>
      </c>
      <c r="AC93" s="70">
        <f t="shared" si="22"/>
        <v>-8055.3900000000031</v>
      </c>
    </row>
    <row r="94" spans="1:29" ht="12.75" customHeight="1" x14ac:dyDescent="0.2">
      <c r="A94" s="27" t="s">
        <v>335</v>
      </c>
      <c r="B94" s="28" t="s">
        <v>341</v>
      </c>
      <c r="C94" s="26" t="s">
        <v>342</v>
      </c>
      <c r="D94" s="63">
        <v>1616</v>
      </c>
      <c r="E94" s="64">
        <v>1587676.9</v>
      </c>
      <c r="F94" s="64">
        <v>1484116.9</v>
      </c>
      <c r="G94" s="64">
        <v>103560</v>
      </c>
      <c r="H94" s="64">
        <v>77005</v>
      </c>
      <c r="I94" s="65">
        <v>0</v>
      </c>
      <c r="J94" s="66">
        <v>1895</v>
      </c>
      <c r="K94" s="64">
        <v>1429511.43</v>
      </c>
      <c r="L94" s="64">
        <v>1429511.43</v>
      </c>
      <c r="M94" s="64">
        <v>0</v>
      </c>
      <c r="N94" s="64">
        <v>57183</v>
      </c>
      <c r="O94" s="67">
        <v>0</v>
      </c>
      <c r="P94" s="57">
        <v>1979</v>
      </c>
      <c r="Q94" s="58">
        <f t="shared" si="14"/>
        <v>1993947.3400000003</v>
      </c>
      <c r="R94" s="58">
        <v>1993947.3400000003</v>
      </c>
      <c r="S94" s="58">
        <v>0</v>
      </c>
      <c r="T94" s="58">
        <v>85211</v>
      </c>
      <c r="U94" s="59">
        <v>0</v>
      </c>
      <c r="V94" s="68">
        <f t="shared" si="15"/>
        <v>363</v>
      </c>
      <c r="W94" s="69">
        <f t="shared" si="16"/>
        <v>406270.44000000041</v>
      </c>
      <c r="X94" s="69">
        <f t="shared" si="17"/>
        <v>8206</v>
      </c>
      <c r="Y94" s="70">
        <f t="shared" si="18"/>
        <v>0</v>
      </c>
      <c r="Z94" s="68">
        <f t="shared" si="19"/>
        <v>84</v>
      </c>
      <c r="AA94" s="69">
        <f t="shared" si="20"/>
        <v>564435.91000000038</v>
      </c>
      <c r="AB94" s="69">
        <f t="shared" si="21"/>
        <v>28028</v>
      </c>
      <c r="AC94" s="70">
        <f t="shared" si="22"/>
        <v>0</v>
      </c>
    </row>
    <row r="95" spans="1:29" x14ac:dyDescent="0.2">
      <c r="A95" s="27" t="s">
        <v>335</v>
      </c>
      <c r="B95" s="28" t="s">
        <v>343</v>
      </c>
      <c r="C95" s="26" t="s">
        <v>344</v>
      </c>
      <c r="D95" s="63">
        <v>0</v>
      </c>
      <c r="E95" s="64">
        <v>130300</v>
      </c>
      <c r="F95" s="64">
        <v>110380</v>
      </c>
      <c r="G95" s="64">
        <v>19920</v>
      </c>
      <c r="H95" s="64">
        <v>0</v>
      </c>
      <c r="I95" s="65">
        <v>0</v>
      </c>
      <c r="J95" s="66">
        <v>1</v>
      </c>
      <c r="K95" s="64">
        <v>165178.79</v>
      </c>
      <c r="L95" s="64">
        <v>165178.79</v>
      </c>
      <c r="M95" s="64">
        <v>0</v>
      </c>
      <c r="N95" s="64">
        <v>0</v>
      </c>
      <c r="O95" s="67">
        <v>0</v>
      </c>
      <c r="P95" s="57">
        <v>2</v>
      </c>
      <c r="Q95" s="58">
        <f t="shared" si="14"/>
        <v>171334.83999999997</v>
      </c>
      <c r="R95" s="58">
        <v>171334.83999999997</v>
      </c>
      <c r="S95" s="58">
        <v>0</v>
      </c>
      <c r="T95" s="58">
        <v>0</v>
      </c>
      <c r="U95" s="59">
        <v>0</v>
      </c>
      <c r="V95" s="68">
        <f t="shared" si="15"/>
        <v>2</v>
      </c>
      <c r="W95" s="69">
        <f t="shared" si="16"/>
        <v>41034.839999999967</v>
      </c>
      <c r="X95" s="69">
        <f t="shared" si="17"/>
        <v>0</v>
      </c>
      <c r="Y95" s="70">
        <f t="shared" si="18"/>
        <v>0</v>
      </c>
      <c r="Z95" s="68">
        <f t="shared" si="19"/>
        <v>1</v>
      </c>
      <c r="AA95" s="69">
        <f t="shared" si="20"/>
        <v>6156.0499999999593</v>
      </c>
      <c r="AB95" s="69">
        <f t="shared" si="21"/>
        <v>0</v>
      </c>
      <c r="AC95" s="70">
        <f t="shared" si="22"/>
        <v>0</v>
      </c>
    </row>
    <row r="96" spans="1:29" x14ac:dyDescent="0.2">
      <c r="A96" s="27" t="s">
        <v>335</v>
      </c>
      <c r="B96" s="28" t="s">
        <v>345</v>
      </c>
      <c r="C96" s="26" t="s">
        <v>346</v>
      </c>
      <c r="D96" s="63">
        <v>560</v>
      </c>
      <c r="E96" s="64">
        <v>1087078.46</v>
      </c>
      <c r="F96" s="64">
        <v>1006198.46</v>
      </c>
      <c r="G96" s="64">
        <v>80880</v>
      </c>
      <c r="H96" s="64">
        <v>0</v>
      </c>
      <c r="I96" s="65">
        <v>0</v>
      </c>
      <c r="J96" s="66">
        <v>576</v>
      </c>
      <c r="K96" s="64">
        <v>689394.94000000006</v>
      </c>
      <c r="L96" s="64">
        <v>689394.94000000006</v>
      </c>
      <c r="M96" s="64">
        <v>0</v>
      </c>
      <c r="N96" s="64">
        <v>0</v>
      </c>
      <c r="O96" s="67">
        <v>0</v>
      </c>
      <c r="P96" s="57">
        <v>582</v>
      </c>
      <c r="Q96" s="58">
        <f t="shared" si="14"/>
        <v>809431.32000000007</v>
      </c>
      <c r="R96" s="58">
        <v>809431.32000000007</v>
      </c>
      <c r="S96" s="58">
        <v>0</v>
      </c>
      <c r="T96" s="58">
        <v>0</v>
      </c>
      <c r="U96" s="59">
        <v>0</v>
      </c>
      <c r="V96" s="68">
        <f t="shared" si="15"/>
        <v>22</v>
      </c>
      <c r="W96" s="69">
        <f t="shared" si="16"/>
        <v>-277647.1399999999</v>
      </c>
      <c r="X96" s="69">
        <f t="shared" si="17"/>
        <v>0</v>
      </c>
      <c r="Y96" s="70">
        <f t="shared" si="18"/>
        <v>0</v>
      </c>
      <c r="Z96" s="68">
        <f t="shared" si="19"/>
        <v>6</v>
      </c>
      <c r="AA96" s="69">
        <f t="shared" si="20"/>
        <v>120036.38</v>
      </c>
      <c r="AB96" s="69">
        <f t="shared" si="21"/>
        <v>0</v>
      </c>
      <c r="AC96" s="70">
        <f t="shared" si="22"/>
        <v>0</v>
      </c>
    </row>
    <row r="97" spans="1:29" x14ac:dyDescent="0.2">
      <c r="A97" s="27" t="s">
        <v>335</v>
      </c>
      <c r="B97" s="28" t="s">
        <v>347</v>
      </c>
      <c r="C97" s="26" t="s">
        <v>348</v>
      </c>
      <c r="D97" s="63">
        <v>104</v>
      </c>
      <c r="E97" s="64">
        <v>69115.5</v>
      </c>
      <c r="F97" s="64">
        <v>69115.5</v>
      </c>
      <c r="G97" s="64">
        <v>0</v>
      </c>
      <c r="H97" s="64">
        <v>0</v>
      </c>
      <c r="I97" s="65">
        <v>0</v>
      </c>
      <c r="J97" s="66">
        <v>108</v>
      </c>
      <c r="K97" s="64">
        <v>70605</v>
      </c>
      <c r="L97" s="64">
        <v>70605</v>
      </c>
      <c r="M97" s="64">
        <v>0</v>
      </c>
      <c r="N97" s="64">
        <v>0</v>
      </c>
      <c r="O97" s="67">
        <v>0</v>
      </c>
      <c r="P97" s="57">
        <v>109</v>
      </c>
      <c r="Q97" s="58">
        <f t="shared" si="14"/>
        <v>102092.02</v>
      </c>
      <c r="R97" s="58">
        <v>102092.02</v>
      </c>
      <c r="S97" s="58">
        <v>0</v>
      </c>
      <c r="T97" s="58">
        <v>0</v>
      </c>
      <c r="U97" s="59">
        <v>0</v>
      </c>
      <c r="V97" s="68">
        <f t="shared" si="15"/>
        <v>5</v>
      </c>
      <c r="W97" s="69">
        <f t="shared" si="16"/>
        <v>32976.520000000004</v>
      </c>
      <c r="X97" s="69">
        <f t="shared" si="17"/>
        <v>0</v>
      </c>
      <c r="Y97" s="70">
        <f t="shared" si="18"/>
        <v>0</v>
      </c>
      <c r="Z97" s="68">
        <f t="shared" si="19"/>
        <v>1</v>
      </c>
      <c r="AA97" s="69">
        <f t="shared" si="20"/>
        <v>31487.020000000004</v>
      </c>
      <c r="AB97" s="69">
        <f t="shared" si="21"/>
        <v>0</v>
      </c>
      <c r="AC97" s="70">
        <f t="shared" si="22"/>
        <v>0</v>
      </c>
    </row>
    <row r="98" spans="1:29" x14ac:dyDescent="0.2">
      <c r="A98" s="27" t="s">
        <v>335</v>
      </c>
      <c r="B98" s="28" t="s">
        <v>349</v>
      </c>
      <c r="C98" s="26" t="s">
        <v>350</v>
      </c>
      <c r="D98" s="63">
        <v>2337</v>
      </c>
      <c r="E98" s="64">
        <v>2420917.3400000003</v>
      </c>
      <c r="F98" s="64">
        <v>2276917.3400000003</v>
      </c>
      <c r="G98" s="64">
        <v>144000</v>
      </c>
      <c r="H98" s="64">
        <v>6687.34</v>
      </c>
      <c r="I98" s="65">
        <v>2740843.42</v>
      </c>
      <c r="J98" s="66">
        <v>2881</v>
      </c>
      <c r="K98" s="64">
        <v>2962988.78</v>
      </c>
      <c r="L98" s="64">
        <v>2962988.78</v>
      </c>
      <c r="M98" s="64">
        <v>0</v>
      </c>
      <c r="N98" s="64">
        <v>12987.34</v>
      </c>
      <c r="O98" s="67">
        <v>2916010.830000001</v>
      </c>
      <c r="P98" s="57">
        <v>2593</v>
      </c>
      <c r="Q98" s="58">
        <f t="shared" si="14"/>
        <v>3281680.7700000005</v>
      </c>
      <c r="R98" s="58">
        <v>3281680.7700000005</v>
      </c>
      <c r="S98" s="58">
        <v>0</v>
      </c>
      <c r="T98" s="58">
        <v>11084.099999999999</v>
      </c>
      <c r="U98" s="59">
        <v>3109551.6900000004</v>
      </c>
      <c r="V98" s="68">
        <f t="shared" si="15"/>
        <v>256</v>
      </c>
      <c r="W98" s="69">
        <f t="shared" si="16"/>
        <v>860763.43000000017</v>
      </c>
      <c r="X98" s="69">
        <f t="shared" si="17"/>
        <v>4396.7599999999984</v>
      </c>
      <c r="Y98" s="70">
        <f t="shared" si="18"/>
        <v>368708.27000000048</v>
      </c>
      <c r="Z98" s="68">
        <f t="shared" si="19"/>
        <v>-288</v>
      </c>
      <c r="AA98" s="69">
        <f t="shared" si="20"/>
        <v>318691.99000000069</v>
      </c>
      <c r="AB98" s="69">
        <f t="shared" si="21"/>
        <v>-1903.2400000000016</v>
      </c>
      <c r="AC98" s="70">
        <f t="shared" si="22"/>
        <v>193540.8599999994</v>
      </c>
    </row>
    <row r="99" spans="1:29" x14ac:dyDescent="0.2">
      <c r="A99" s="27" t="s">
        <v>335</v>
      </c>
      <c r="B99" s="28" t="s">
        <v>351</v>
      </c>
      <c r="C99" s="26" t="s">
        <v>352</v>
      </c>
      <c r="D99" s="63">
        <v>608</v>
      </c>
      <c r="E99" s="64">
        <v>835233.5</v>
      </c>
      <c r="F99" s="64">
        <v>724353.5</v>
      </c>
      <c r="G99" s="64">
        <v>110880</v>
      </c>
      <c r="H99" s="64">
        <v>0</v>
      </c>
      <c r="I99" s="65">
        <v>0</v>
      </c>
      <c r="J99" s="66">
        <v>641</v>
      </c>
      <c r="K99" s="64">
        <v>581945.57000000007</v>
      </c>
      <c r="L99" s="64">
        <v>581945.57000000007</v>
      </c>
      <c r="M99" s="64">
        <v>0</v>
      </c>
      <c r="N99" s="64">
        <v>0</v>
      </c>
      <c r="O99" s="67">
        <v>0</v>
      </c>
      <c r="P99" s="57">
        <v>625</v>
      </c>
      <c r="Q99" s="58">
        <f t="shared" si="14"/>
        <v>700694.03</v>
      </c>
      <c r="R99" s="58">
        <v>700694.03</v>
      </c>
      <c r="S99" s="58">
        <v>0</v>
      </c>
      <c r="T99" s="58">
        <v>0</v>
      </c>
      <c r="U99" s="59">
        <v>0</v>
      </c>
      <c r="V99" s="68">
        <f t="shared" si="15"/>
        <v>17</v>
      </c>
      <c r="W99" s="69">
        <f t="shared" si="16"/>
        <v>-134539.46999999997</v>
      </c>
      <c r="X99" s="69">
        <f t="shared" si="17"/>
        <v>0</v>
      </c>
      <c r="Y99" s="70">
        <f t="shared" si="18"/>
        <v>0</v>
      </c>
      <c r="Z99" s="68">
        <f t="shared" si="19"/>
        <v>-16</v>
      </c>
      <c r="AA99" s="69">
        <f t="shared" si="20"/>
        <v>118748.45999999996</v>
      </c>
      <c r="AB99" s="69">
        <f t="shared" si="21"/>
        <v>0</v>
      </c>
      <c r="AC99" s="70">
        <f t="shared" si="22"/>
        <v>0</v>
      </c>
    </row>
    <row r="100" spans="1:29" x14ac:dyDescent="0.2">
      <c r="A100" s="27" t="s">
        <v>335</v>
      </c>
      <c r="B100" s="28" t="s">
        <v>353</v>
      </c>
      <c r="C100" s="26" t="s">
        <v>354</v>
      </c>
      <c r="D100" s="63">
        <v>833</v>
      </c>
      <c r="E100" s="64">
        <v>923223.2</v>
      </c>
      <c r="F100" s="64">
        <v>802263.2</v>
      </c>
      <c r="G100" s="64">
        <v>120960</v>
      </c>
      <c r="H100" s="64">
        <v>0</v>
      </c>
      <c r="I100" s="65">
        <v>0</v>
      </c>
      <c r="J100" s="66">
        <v>870</v>
      </c>
      <c r="K100" s="64">
        <v>807656.71000000008</v>
      </c>
      <c r="L100" s="64">
        <v>807656.71000000008</v>
      </c>
      <c r="M100" s="64">
        <v>0</v>
      </c>
      <c r="N100" s="64">
        <v>0</v>
      </c>
      <c r="O100" s="67">
        <v>0</v>
      </c>
      <c r="P100" s="57">
        <v>797</v>
      </c>
      <c r="Q100" s="58">
        <f t="shared" si="14"/>
        <v>852298.43</v>
      </c>
      <c r="R100" s="58">
        <v>852298.43</v>
      </c>
      <c r="S100" s="58">
        <v>0</v>
      </c>
      <c r="T100" s="58">
        <v>0</v>
      </c>
      <c r="U100" s="59">
        <v>0</v>
      </c>
      <c r="V100" s="68">
        <f t="shared" si="15"/>
        <v>-36</v>
      </c>
      <c r="W100" s="69">
        <f t="shared" si="16"/>
        <v>-70924.769999999902</v>
      </c>
      <c r="X100" s="69">
        <f t="shared" si="17"/>
        <v>0</v>
      </c>
      <c r="Y100" s="70">
        <f t="shared" si="18"/>
        <v>0</v>
      </c>
      <c r="Z100" s="68">
        <f t="shared" si="19"/>
        <v>-73</v>
      </c>
      <c r="AA100" s="69">
        <f t="shared" si="20"/>
        <v>44641.719999999972</v>
      </c>
      <c r="AB100" s="69">
        <f t="shared" si="21"/>
        <v>0</v>
      </c>
      <c r="AC100" s="70">
        <f t="shared" si="22"/>
        <v>0</v>
      </c>
    </row>
    <row r="101" spans="1:29" x14ac:dyDescent="0.2">
      <c r="A101" s="27" t="s">
        <v>335</v>
      </c>
      <c r="B101" s="28" t="s">
        <v>355</v>
      </c>
      <c r="C101" s="26" t="s">
        <v>356</v>
      </c>
      <c r="D101" s="63">
        <v>375</v>
      </c>
      <c r="E101" s="64">
        <v>168717.19999999998</v>
      </c>
      <c r="F101" s="64">
        <v>144957.19999999998</v>
      </c>
      <c r="G101" s="64">
        <v>23760</v>
      </c>
      <c r="H101" s="64">
        <v>0</v>
      </c>
      <c r="I101" s="65">
        <v>0</v>
      </c>
      <c r="J101" s="66">
        <v>539</v>
      </c>
      <c r="K101" s="64">
        <v>191091.09</v>
      </c>
      <c r="L101" s="64">
        <v>191091.09</v>
      </c>
      <c r="M101" s="64">
        <v>0</v>
      </c>
      <c r="N101" s="64">
        <v>0</v>
      </c>
      <c r="O101" s="67">
        <v>0</v>
      </c>
      <c r="P101" s="57">
        <v>620</v>
      </c>
      <c r="Q101" s="58">
        <f t="shared" si="14"/>
        <v>262100.38</v>
      </c>
      <c r="R101" s="58">
        <v>262100.38</v>
      </c>
      <c r="S101" s="58">
        <v>0</v>
      </c>
      <c r="T101" s="58">
        <v>0</v>
      </c>
      <c r="U101" s="59">
        <v>0</v>
      </c>
      <c r="V101" s="68">
        <f t="shared" si="15"/>
        <v>245</v>
      </c>
      <c r="W101" s="69">
        <f t="shared" si="16"/>
        <v>93383.180000000022</v>
      </c>
      <c r="X101" s="69">
        <f t="shared" si="17"/>
        <v>0</v>
      </c>
      <c r="Y101" s="70">
        <f t="shared" si="18"/>
        <v>0</v>
      </c>
      <c r="Z101" s="68">
        <f t="shared" si="19"/>
        <v>81</v>
      </c>
      <c r="AA101" s="69">
        <f t="shared" si="20"/>
        <v>71009.290000000008</v>
      </c>
      <c r="AB101" s="69">
        <f t="shared" si="21"/>
        <v>0</v>
      </c>
      <c r="AC101" s="70">
        <f t="shared" si="22"/>
        <v>0</v>
      </c>
    </row>
    <row r="102" spans="1:29" s="29" customFormat="1" x14ac:dyDescent="0.2">
      <c r="A102" s="27" t="s">
        <v>335</v>
      </c>
      <c r="B102" s="28" t="s">
        <v>357</v>
      </c>
      <c r="C102" s="26" t="s">
        <v>358</v>
      </c>
      <c r="D102" s="63">
        <v>69</v>
      </c>
      <c r="E102" s="64">
        <v>49678.9</v>
      </c>
      <c r="F102" s="64">
        <v>27958.9</v>
      </c>
      <c r="G102" s="64">
        <v>21720</v>
      </c>
      <c r="H102" s="64">
        <v>0</v>
      </c>
      <c r="I102" s="65">
        <v>0</v>
      </c>
      <c r="J102" s="66">
        <v>54</v>
      </c>
      <c r="K102" s="64">
        <v>25772.059999999998</v>
      </c>
      <c r="L102" s="64">
        <v>25772.059999999998</v>
      </c>
      <c r="M102" s="64">
        <v>0</v>
      </c>
      <c r="N102" s="64">
        <v>0</v>
      </c>
      <c r="O102" s="67">
        <v>0</v>
      </c>
      <c r="P102" s="57">
        <v>62</v>
      </c>
      <c r="Q102" s="58">
        <f t="shared" si="14"/>
        <v>33231.899999999994</v>
      </c>
      <c r="R102" s="58">
        <v>33231.899999999994</v>
      </c>
      <c r="S102" s="58">
        <v>0</v>
      </c>
      <c r="T102" s="58">
        <v>0</v>
      </c>
      <c r="U102" s="59">
        <v>0</v>
      </c>
      <c r="V102" s="68">
        <f t="shared" si="15"/>
        <v>-7</v>
      </c>
      <c r="W102" s="69">
        <f t="shared" si="16"/>
        <v>-16447.000000000007</v>
      </c>
      <c r="X102" s="69">
        <f t="shared" si="17"/>
        <v>0</v>
      </c>
      <c r="Y102" s="70">
        <f t="shared" si="18"/>
        <v>0</v>
      </c>
      <c r="Z102" s="68">
        <f t="shared" si="19"/>
        <v>8</v>
      </c>
      <c r="AA102" s="69">
        <f t="shared" si="20"/>
        <v>7459.8399999999965</v>
      </c>
      <c r="AB102" s="69">
        <f t="shared" si="21"/>
        <v>0</v>
      </c>
      <c r="AC102" s="70">
        <f t="shared" si="22"/>
        <v>0</v>
      </c>
    </row>
    <row r="103" spans="1:29" x14ac:dyDescent="0.2">
      <c r="A103" s="27" t="s">
        <v>359</v>
      </c>
      <c r="B103" s="28" t="s">
        <v>360</v>
      </c>
      <c r="C103" s="26" t="s">
        <v>361</v>
      </c>
      <c r="D103" s="63">
        <v>3286</v>
      </c>
      <c r="E103" s="64">
        <v>5211381.37</v>
      </c>
      <c r="F103" s="64">
        <v>4792221.37</v>
      </c>
      <c r="G103" s="64">
        <v>419160</v>
      </c>
      <c r="H103" s="64">
        <v>48073.100000000006</v>
      </c>
      <c r="I103" s="65">
        <v>999777.59000000008</v>
      </c>
      <c r="J103" s="66">
        <v>3359</v>
      </c>
      <c r="K103" s="64">
        <v>4190961.91</v>
      </c>
      <c r="L103" s="64">
        <v>4190961.91</v>
      </c>
      <c r="M103" s="64">
        <v>0</v>
      </c>
      <c r="N103" s="64">
        <v>53446.540000000008</v>
      </c>
      <c r="O103" s="67">
        <v>1493643.19</v>
      </c>
      <c r="P103" s="57">
        <v>3361</v>
      </c>
      <c r="Q103" s="58">
        <f t="shared" si="14"/>
        <v>5123578.8600000003</v>
      </c>
      <c r="R103" s="58">
        <v>5123578.8600000003</v>
      </c>
      <c r="S103" s="58">
        <v>0</v>
      </c>
      <c r="T103" s="58">
        <v>47946</v>
      </c>
      <c r="U103" s="59">
        <v>1602527.6000000003</v>
      </c>
      <c r="V103" s="68">
        <f t="shared" si="15"/>
        <v>75</v>
      </c>
      <c r="W103" s="69">
        <f t="shared" si="16"/>
        <v>-87802.509999999776</v>
      </c>
      <c r="X103" s="69">
        <f t="shared" si="17"/>
        <v>-127.10000000000582</v>
      </c>
      <c r="Y103" s="70">
        <f t="shared" si="18"/>
        <v>602750.01000000024</v>
      </c>
      <c r="Z103" s="68">
        <f t="shared" si="19"/>
        <v>2</v>
      </c>
      <c r="AA103" s="69">
        <f t="shared" si="20"/>
        <v>932616.95000000019</v>
      </c>
      <c r="AB103" s="69">
        <f t="shared" si="21"/>
        <v>-5500.5400000000081</v>
      </c>
      <c r="AC103" s="70">
        <f t="shared" si="22"/>
        <v>108884.41000000038</v>
      </c>
    </row>
    <row r="104" spans="1:29" x14ac:dyDescent="0.2">
      <c r="A104" s="27" t="s">
        <v>359</v>
      </c>
      <c r="B104" s="28" t="s">
        <v>362</v>
      </c>
      <c r="C104" s="26" t="s">
        <v>363</v>
      </c>
      <c r="D104" s="63">
        <v>315</v>
      </c>
      <c r="E104" s="64">
        <v>540605.9</v>
      </c>
      <c r="F104" s="64">
        <v>506165.9</v>
      </c>
      <c r="G104" s="64">
        <v>34440</v>
      </c>
      <c r="H104" s="64">
        <v>0</v>
      </c>
      <c r="I104" s="65">
        <v>0</v>
      </c>
      <c r="J104" s="66">
        <v>302</v>
      </c>
      <c r="K104" s="64">
        <v>330382.67</v>
      </c>
      <c r="L104" s="64">
        <v>330382.67</v>
      </c>
      <c r="M104" s="64">
        <v>0</v>
      </c>
      <c r="N104" s="64">
        <v>0</v>
      </c>
      <c r="O104" s="67">
        <v>0</v>
      </c>
      <c r="P104" s="57">
        <v>352</v>
      </c>
      <c r="Q104" s="58">
        <f t="shared" si="14"/>
        <v>414823.11</v>
      </c>
      <c r="R104" s="58">
        <v>414823.11</v>
      </c>
      <c r="S104" s="58">
        <v>0</v>
      </c>
      <c r="T104" s="58">
        <v>0</v>
      </c>
      <c r="U104" s="59">
        <v>0</v>
      </c>
      <c r="V104" s="68">
        <f t="shared" si="15"/>
        <v>37</v>
      </c>
      <c r="W104" s="69">
        <f t="shared" si="16"/>
        <v>-125782.79000000004</v>
      </c>
      <c r="X104" s="69">
        <f t="shared" si="17"/>
        <v>0</v>
      </c>
      <c r="Y104" s="70">
        <f t="shared" si="18"/>
        <v>0</v>
      </c>
      <c r="Z104" s="68">
        <f t="shared" si="19"/>
        <v>50</v>
      </c>
      <c r="AA104" s="69">
        <f t="shared" si="20"/>
        <v>84440.44</v>
      </c>
      <c r="AB104" s="69">
        <f t="shared" si="21"/>
        <v>0</v>
      </c>
      <c r="AC104" s="70">
        <f t="shared" si="22"/>
        <v>0</v>
      </c>
    </row>
    <row r="105" spans="1:29" x14ac:dyDescent="0.2">
      <c r="A105" s="27" t="s">
        <v>359</v>
      </c>
      <c r="B105" s="28" t="s">
        <v>364</v>
      </c>
      <c r="C105" s="26" t="s">
        <v>365</v>
      </c>
      <c r="D105" s="63">
        <v>330</v>
      </c>
      <c r="E105" s="64">
        <v>631821.80000000005</v>
      </c>
      <c r="F105" s="64">
        <v>579261.80000000005</v>
      </c>
      <c r="G105" s="64">
        <v>52560</v>
      </c>
      <c r="H105" s="64">
        <v>0</v>
      </c>
      <c r="I105" s="65">
        <v>0</v>
      </c>
      <c r="J105" s="66">
        <v>294</v>
      </c>
      <c r="K105" s="64">
        <v>319024.01</v>
      </c>
      <c r="L105" s="64">
        <v>319024.01</v>
      </c>
      <c r="M105" s="64">
        <v>0</v>
      </c>
      <c r="N105" s="64">
        <v>0</v>
      </c>
      <c r="O105" s="67">
        <v>0</v>
      </c>
      <c r="P105" s="57">
        <v>316</v>
      </c>
      <c r="Q105" s="58">
        <f t="shared" si="14"/>
        <v>414836.55</v>
      </c>
      <c r="R105" s="58">
        <v>414836.55</v>
      </c>
      <c r="S105" s="58">
        <v>0</v>
      </c>
      <c r="T105" s="58">
        <v>0</v>
      </c>
      <c r="U105" s="59">
        <v>0</v>
      </c>
      <c r="V105" s="68">
        <f t="shared" si="15"/>
        <v>-14</v>
      </c>
      <c r="W105" s="69">
        <f t="shared" si="16"/>
        <v>-216985.25000000006</v>
      </c>
      <c r="X105" s="69">
        <f t="shared" si="17"/>
        <v>0</v>
      </c>
      <c r="Y105" s="70">
        <f t="shared" si="18"/>
        <v>0</v>
      </c>
      <c r="Z105" s="68">
        <f t="shared" si="19"/>
        <v>22</v>
      </c>
      <c r="AA105" s="69">
        <f t="shared" si="20"/>
        <v>95812.539999999979</v>
      </c>
      <c r="AB105" s="69">
        <f t="shared" si="21"/>
        <v>0</v>
      </c>
      <c r="AC105" s="70">
        <f t="shared" si="22"/>
        <v>0</v>
      </c>
    </row>
    <row r="106" spans="1:29" x14ac:dyDescent="0.2">
      <c r="A106" s="27" t="s">
        <v>359</v>
      </c>
      <c r="B106" s="28" t="s">
        <v>366</v>
      </c>
      <c r="C106" s="26" t="s">
        <v>367</v>
      </c>
      <c r="D106" s="63">
        <v>1209</v>
      </c>
      <c r="E106" s="64">
        <v>1804648.0799999998</v>
      </c>
      <c r="F106" s="64">
        <v>1671808.0799999998</v>
      </c>
      <c r="G106" s="64">
        <v>132840</v>
      </c>
      <c r="H106" s="64">
        <v>8148</v>
      </c>
      <c r="I106" s="65">
        <v>0</v>
      </c>
      <c r="J106" s="66">
        <v>1401</v>
      </c>
      <c r="K106" s="64">
        <v>1545495.2700000003</v>
      </c>
      <c r="L106" s="64">
        <v>1545495.2700000003</v>
      </c>
      <c r="M106" s="64">
        <v>0</v>
      </c>
      <c r="N106" s="64">
        <v>2716</v>
      </c>
      <c r="O106" s="67">
        <v>0</v>
      </c>
      <c r="P106" s="57">
        <v>1361</v>
      </c>
      <c r="Q106" s="58">
        <f t="shared" si="14"/>
        <v>1691457.4500000002</v>
      </c>
      <c r="R106" s="58">
        <v>1691457.4500000002</v>
      </c>
      <c r="S106" s="58">
        <v>0</v>
      </c>
      <c r="T106" s="58">
        <v>4074</v>
      </c>
      <c r="U106" s="59">
        <v>0</v>
      </c>
      <c r="V106" s="68">
        <f t="shared" si="15"/>
        <v>152</v>
      </c>
      <c r="W106" s="69">
        <f t="shared" si="16"/>
        <v>-113190.62999999966</v>
      </c>
      <c r="X106" s="69">
        <f t="shared" si="17"/>
        <v>-4074</v>
      </c>
      <c r="Y106" s="70">
        <f t="shared" si="18"/>
        <v>0</v>
      </c>
      <c r="Z106" s="68">
        <f t="shared" si="19"/>
        <v>-40</v>
      </c>
      <c r="AA106" s="69">
        <f t="shared" si="20"/>
        <v>145962.17999999993</v>
      </c>
      <c r="AB106" s="69">
        <f t="shared" si="21"/>
        <v>1358</v>
      </c>
      <c r="AC106" s="70">
        <f t="shared" si="22"/>
        <v>0</v>
      </c>
    </row>
    <row r="107" spans="1:29" s="29" customFormat="1" x14ac:dyDescent="0.2">
      <c r="A107" s="27" t="s">
        <v>359</v>
      </c>
      <c r="B107" s="28" t="s">
        <v>368</v>
      </c>
      <c r="C107" s="26" t="s">
        <v>369</v>
      </c>
      <c r="D107" s="63">
        <v>421</v>
      </c>
      <c r="E107" s="64">
        <v>647646.80000000005</v>
      </c>
      <c r="F107" s="64">
        <v>580446.80000000005</v>
      </c>
      <c r="G107" s="64">
        <v>67200</v>
      </c>
      <c r="H107" s="64">
        <v>0</v>
      </c>
      <c r="I107" s="65">
        <v>0</v>
      </c>
      <c r="J107" s="66">
        <v>328</v>
      </c>
      <c r="K107" s="64">
        <v>332002.11</v>
      </c>
      <c r="L107" s="64">
        <v>332002.11</v>
      </c>
      <c r="M107" s="64">
        <v>0</v>
      </c>
      <c r="N107" s="64">
        <v>0</v>
      </c>
      <c r="O107" s="67">
        <v>0</v>
      </c>
      <c r="P107" s="57">
        <v>371</v>
      </c>
      <c r="Q107" s="58">
        <f t="shared" si="14"/>
        <v>445961.54</v>
      </c>
      <c r="R107" s="58">
        <v>445961.54</v>
      </c>
      <c r="S107" s="58">
        <v>0</v>
      </c>
      <c r="T107" s="58">
        <v>0</v>
      </c>
      <c r="U107" s="59">
        <v>0</v>
      </c>
      <c r="V107" s="68">
        <f t="shared" si="15"/>
        <v>-50</v>
      </c>
      <c r="W107" s="69">
        <f t="shared" si="16"/>
        <v>-201685.26000000007</v>
      </c>
      <c r="X107" s="69">
        <f t="shared" si="17"/>
        <v>0</v>
      </c>
      <c r="Y107" s="70">
        <f t="shared" si="18"/>
        <v>0</v>
      </c>
      <c r="Z107" s="68">
        <f t="shared" si="19"/>
        <v>43</v>
      </c>
      <c r="AA107" s="69">
        <f t="shared" si="20"/>
        <v>113959.43</v>
      </c>
      <c r="AB107" s="69">
        <f t="shared" si="21"/>
        <v>0</v>
      </c>
      <c r="AC107" s="70">
        <f t="shared" si="22"/>
        <v>0</v>
      </c>
    </row>
    <row r="108" spans="1:29" x14ac:dyDescent="0.2">
      <c r="A108" s="27" t="s">
        <v>370</v>
      </c>
      <c r="B108" s="28" t="s">
        <v>371</v>
      </c>
      <c r="C108" s="26" t="s">
        <v>372</v>
      </c>
      <c r="D108" s="63">
        <v>501</v>
      </c>
      <c r="E108" s="64">
        <v>657695.30000000005</v>
      </c>
      <c r="F108" s="64">
        <v>562895.30000000005</v>
      </c>
      <c r="G108" s="64">
        <v>94800</v>
      </c>
      <c r="H108" s="64">
        <v>0</v>
      </c>
      <c r="I108" s="65">
        <v>0</v>
      </c>
      <c r="J108" s="66">
        <v>557</v>
      </c>
      <c r="K108" s="64">
        <v>473155.60000000003</v>
      </c>
      <c r="L108" s="64">
        <v>473155.60000000003</v>
      </c>
      <c r="M108" s="64">
        <v>0</v>
      </c>
      <c r="N108" s="64">
        <v>0</v>
      </c>
      <c r="O108" s="67">
        <v>0</v>
      </c>
      <c r="P108" s="57">
        <v>516</v>
      </c>
      <c r="Q108" s="58">
        <f t="shared" si="14"/>
        <v>530289.79</v>
      </c>
      <c r="R108" s="58">
        <v>530289.79</v>
      </c>
      <c r="S108" s="58">
        <v>0</v>
      </c>
      <c r="T108" s="58">
        <v>0</v>
      </c>
      <c r="U108" s="59">
        <v>0</v>
      </c>
      <c r="V108" s="68">
        <f t="shared" si="15"/>
        <v>15</v>
      </c>
      <c r="W108" s="69">
        <f t="shared" si="16"/>
        <v>-127405.51000000001</v>
      </c>
      <c r="X108" s="69">
        <f t="shared" si="17"/>
        <v>0</v>
      </c>
      <c r="Y108" s="70">
        <f t="shared" si="18"/>
        <v>0</v>
      </c>
      <c r="Z108" s="68">
        <f t="shared" si="19"/>
        <v>-41</v>
      </c>
      <c r="AA108" s="69">
        <f t="shared" si="20"/>
        <v>57134.19</v>
      </c>
      <c r="AB108" s="69">
        <f t="shared" si="21"/>
        <v>0</v>
      </c>
      <c r="AC108" s="70">
        <f t="shared" si="22"/>
        <v>0</v>
      </c>
    </row>
    <row r="109" spans="1:29" x14ac:dyDescent="0.2">
      <c r="A109" s="27" t="s">
        <v>370</v>
      </c>
      <c r="B109" s="28" t="s">
        <v>373</v>
      </c>
      <c r="C109" s="26" t="s">
        <v>374</v>
      </c>
      <c r="D109" s="63">
        <v>442</v>
      </c>
      <c r="E109" s="64">
        <v>177958.3</v>
      </c>
      <c r="F109" s="64">
        <v>157798.29999999999</v>
      </c>
      <c r="G109" s="64">
        <v>20160</v>
      </c>
      <c r="H109" s="64">
        <v>0</v>
      </c>
      <c r="I109" s="65">
        <v>0</v>
      </c>
      <c r="J109" s="66">
        <v>595</v>
      </c>
      <c r="K109" s="64">
        <v>219306.32</v>
      </c>
      <c r="L109" s="64">
        <v>219306.32</v>
      </c>
      <c r="M109" s="64">
        <v>0</v>
      </c>
      <c r="N109" s="64">
        <v>0</v>
      </c>
      <c r="O109" s="67">
        <v>0</v>
      </c>
      <c r="P109" s="57">
        <v>431</v>
      </c>
      <c r="Q109" s="58">
        <f t="shared" si="14"/>
        <v>200065.07</v>
      </c>
      <c r="R109" s="58">
        <v>200065.07</v>
      </c>
      <c r="S109" s="58">
        <v>0</v>
      </c>
      <c r="T109" s="58">
        <v>0</v>
      </c>
      <c r="U109" s="59">
        <v>0</v>
      </c>
      <c r="V109" s="68">
        <f t="shared" si="15"/>
        <v>-11</v>
      </c>
      <c r="W109" s="69">
        <f t="shared" si="16"/>
        <v>22106.770000000019</v>
      </c>
      <c r="X109" s="69">
        <f t="shared" si="17"/>
        <v>0</v>
      </c>
      <c r="Y109" s="70">
        <f t="shared" si="18"/>
        <v>0</v>
      </c>
      <c r="Z109" s="68">
        <f t="shared" si="19"/>
        <v>-164</v>
      </c>
      <c r="AA109" s="69">
        <f t="shared" si="20"/>
        <v>-19241.25</v>
      </c>
      <c r="AB109" s="69">
        <f t="shared" si="21"/>
        <v>0</v>
      </c>
      <c r="AC109" s="70">
        <f t="shared" si="22"/>
        <v>0</v>
      </c>
    </row>
    <row r="110" spans="1:29" x14ac:dyDescent="0.2">
      <c r="A110" s="27" t="s">
        <v>370</v>
      </c>
      <c r="B110" s="28" t="s">
        <v>375</v>
      </c>
      <c r="C110" s="26" t="s">
        <v>376</v>
      </c>
      <c r="D110" s="63">
        <v>322</v>
      </c>
      <c r="E110" s="64">
        <v>143913.90000000002</v>
      </c>
      <c r="F110" s="64">
        <v>127953.90000000001</v>
      </c>
      <c r="G110" s="64">
        <v>15960</v>
      </c>
      <c r="H110" s="64">
        <v>0</v>
      </c>
      <c r="I110" s="65">
        <v>0</v>
      </c>
      <c r="J110" s="66">
        <v>306</v>
      </c>
      <c r="K110" s="64">
        <v>138277.15999999997</v>
      </c>
      <c r="L110" s="64">
        <v>138277.15999999997</v>
      </c>
      <c r="M110" s="64">
        <v>0</v>
      </c>
      <c r="N110" s="64">
        <v>0</v>
      </c>
      <c r="O110" s="67">
        <v>0</v>
      </c>
      <c r="P110" s="57">
        <v>347</v>
      </c>
      <c r="Q110" s="58">
        <f t="shared" si="14"/>
        <v>172377.35</v>
      </c>
      <c r="R110" s="58">
        <v>172377.35</v>
      </c>
      <c r="S110" s="58">
        <v>0</v>
      </c>
      <c r="T110" s="58">
        <v>0</v>
      </c>
      <c r="U110" s="59">
        <v>0</v>
      </c>
      <c r="V110" s="68">
        <f t="shared" si="15"/>
        <v>25</v>
      </c>
      <c r="W110" s="69">
        <f t="shared" si="16"/>
        <v>28463.449999999983</v>
      </c>
      <c r="X110" s="69">
        <f t="shared" si="17"/>
        <v>0</v>
      </c>
      <c r="Y110" s="70">
        <f t="shared" si="18"/>
        <v>0</v>
      </c>
      <c r="Z110" s="68">
        <f t="shared" si="19"/>
        <v>41</v>
      </c>
      <c r="AA110" s="69">
        <f t="shared" si="20"/>
        <v>34100.190000000031</v>
      </c>
      <c r="AB110" s="69">
        <f t="shared" si="21"/>
        <v>0</v>
      </c>
      <c r="AC110" s="70">
        <f t="shared" si="22"/>
        <v>0</v>
      </c>
    </row>
    <row r="111" spans="1:29" x14ac:dyDescent="0.2">
      <c r="A111" s="27" t="s">
        <v>370</v>
      </c>
      <c r="B111" s="28" t="s">
        <v>377</v>
      </c>
      <c r="C111" s="26" t="s">
        <v>378</v>
      </c>
      <c r="D111" s="63">
        <v>129</v>
      </c>
      <c r="E111" s="64">
        <v>217448</v>
      </c>
      <c r="F111" s="64">
        <v>177128</v>
      </c>
      <c r="G111" s="64">
        <v>40320</v>
      </c>
      <c r="H111" s="64">
        <v>0</v>
      </c>
      <c r="I111" s="65">
        <v>0</v>
      </c>
      <c r="J111" s="66">
        <v>354</v>
      </c>
      <c r="K111" s="64">
        <v>213632</v>
      </c>
      <c r="L111" s="64">
        <v>213632</v>
      </c>
      <c r="M111" s="64">
        <v>0</v>
      </c>
      <c r="N111" s="64">
        <v>0</v>
      </c>
      <c r="O111" s="67">
        <v>0</v>
      </c>
      <c r="P111" s="57">
        <v>274</v>
      </c>
      <c r="Q111" s="58">
        <f t="shared" si="14"/>
        <v>261267.68</v>
      </c>
      <c r="R111" s="58">
        <v>261267.68</v>
      </c>
      <c r="S111" s="58">
        <v>0</v>
      </c>
      <c r="T111" s="58">
        <v>0</v>
      </c>
      <c r="U111" s="59">
        <v>0</v>
      </c>
      <c r="V111" s="68">
        <f t="shared" si="15"/>
        <v>145</v>
      </c>
      <c r="W111" s="69">
        <f t="shared" si="16"/>
        <v>43819.679999999993</v>
      </c>
      <c r="X111" s="69">
        <f t="shared" si="17"/>
        <v>0</v>
      </c>
      <c r="Y111" s="70">
        <f t="shared" si="18"/>
        <v>0</v>
      </c>
      <c r="Z111" s="68">
        <f t="shared" si="19"/>
        <v>-80</v>
      </c>
      <c r="AA111" s="69">
        <f t="shared" si="20"/>
        <v>47635.679999999993</v>
      </c>
      <c r="AB111" s="69">
        <f t="shared" si="21"/>
        <v>0</v>
      </c>
      <c r="AC111" s="70">
        <f t="shared" si="22"/>
        <v>0</v>
      </c>
    </row>
    <row r="112" spans="1:29" x14ac:dyDescent="0.2">
      <c r="A112" s="27" t="s">
        <v>370</v>
      </c>
      <c r="B112" s="28" t="s">
        <v>379</v>
      </c>
      <c r="C112" s="26" t="s">
        <v>380</v>
      </c>
      <c r="D112" s="63">
        <v>0</v>
      </c>
      <c r="E112" s="64">
        <v>18513</v>
      </c>
      <c r="F112" s="64">
        <v>18513</v>
      </c>
      <c r="G112" s="64">
        <v>0</v>
      </c>
      <c r="H112" s="64">
        <v>0</v>
      </c>
      <c r="I112" s="65">
        <v>0</v>
      </c>
      <c r="J112" s="66">
        <v>0</v>
      </c>
      <c r="K112" s="64">
        <v>21275</v>
      </c>
      <c r="L112" s="64">
        <v>21275</v>
      </c>
      <c r="M112" s="64">
        <v>0</v>
      </c>
      <c r="N112" s="64">
        <v>0</v>
      </c>
      <c r="O112" s="67">
        <v>0</v>
      </c>
      <c r="P112" s="57">
        <v>0</v>
      </c>
      <c r="Q112" s="58">
        <f t="shared" si="14"/>
        <v>24152.200000000004</v>
      </c>
      <c r="R112" s="58">
        <v>24152.200000000004</v>
      </c>
      <c r="S112" s="58">
        <v>0</v>
      </c>
      <c r="T112" s="58">
        <v>0</v>
      </c>
      <c r="U112" s="59">
        <v>0</v>
      </c>
      <c r="V112" s="68">
        <f t="shared" si="15"/>
        <v>0</v>
      </c>
      <c r="W112" s="69">
        <f t="shared" si="16"/>
        <v>5639.2000000000044</v>
      </c>
      <c r="X112" s="69">
        <f t="shared" si="17"/>
        <v>0</v>
      </c>
      <c r="Y112" s="70">
        <f t="shared" si="18"/>
        <v>0</v>
      </c>
      <c r="Z112" s="68">
        <f t="shared" si="19"/>
        <v>0</v>
      </c>
      <c r="AA112" s="69">
        <f t="shared" si="20"/>
        <v>2877.2000000000044</v>
      </c>
      <c r="AB112" s="69">
        <f t="shared" si="21"/>
        <v>0</v>
      </c>
      <c r="AC112" s="70">
        <f t="shared" si="22"/>
        <v>0</v>
      </c>
    </row>
    <row r="113" spans="1:29" x14ac:dyDescent="0.2">
      <c r="A113" s="27" t="s">
        <v>370</v>
      </c>
      <c r="B113" s="28" t="s">
        <v>381</v>
      </c>
      <c r="C113" s="26" t="s">
        <v>382</v>
      </c>
      <c r="D113" s="63">
        <v>0</v>
      </c>
      <c r="E113" s="64">
        <v>13992</v>
      </c>
      <c r="F113" s="64">
        <v>13992</v>
      </c>
      <c r="G113" s="64">
        <v>0</v>
      </c>
      <c r="H113" s="64">
        <v>0</v>
      </c>
      <c r="I113" s="65">
        <v>0</v>
      </c>
      <c r="J113" s="66">
        <v>0</v>
      </c>
      <c r="K113" s="64">
        <v>24630</v>
      </c>
      <c r="L113" s="64">
        <v>24630</v>
      </c>
      <c r="M113" s="64">
        <v>0</v>
      </c>
      <c r="N113" s="64">
        <v>0</v>
      </c>
      <c r="O113" s="67">
        <v>0</v>
      </c>
      <c r="P113" s="57">
        <v>0</v>
      </c>
      <c r="Q113" s="58">
        <f t="shared" si="14"/>
        <v>27759.760000000002</v>
      </c>
      <c r="R113" s="58">
        <v>27759.760000000002</v>
      </c>
      <c r="S113" s="58">
        <v>0</v>
      </c>
      <c r="T113" s="58">
        <v>0</v>
      </c>
      <c r="U113" s="59">
        <v>0</v>
      </c>
      <c r="V113" s="68">
        <f t="shared" si="15"/>
        <v>0</v>
      </c>
      <c r="W113" s="69">
        <f t="shared" si="16"/>
        <v>13767.760000000002</v>
      </c>
      <c r="X113" s="69">
        <f t="shared" si="17"/>
        <v>0</v>
      </c>
      <c r="Y113" s="70">
        <f t="shared" si="18"/>
        <v>0</v>
      </c>
      <c r="Z113" s="68">
        <f t="shared" si="19"/>
        <v>0</v>
      </c>
      <c r="AA113" s="69">
        <f t="shared" si="20"/>
        <v>3129.760000000002</v>
      </c>
      <c r="AB113" s="69">
        <f t="shared" si="21"/>
        <v>0</v>
      </c>
      <c r="AC113" s="70">
        <f t="shared" si="22"/>
        <v>0</v>
      </c>
    </row>
    <row r="114" spans="1:29" ht="12.75" customHeight="1" x14ac:dyDescent="0.2">
      <c r="A114" s="27" t="s">
        <v>370</v>
      </c>
      <c r="B114" s="28" t="s">
        <v>383</v>
      </c>
      <c r="C114" s="26" t="s">
        <v>384</v>
      </c>
      <c r="D114" s="63">
        <v>3150</v>
      </c>
      <c r="E114" s="64">
        <v>4839986.16</v>
      </c>
      <c r="F114" s="64">
        <v>4437026.16</v>
      </c>
      <c r="G114" s="64">
        <v>402960</v>
      </c>
      <c r="H114" s="64">
        <v>136579</v>
      </c>
      <c r="I114" s="65">
        <v>253747.04999999993</v>
      </c>
      <c r="J114" s="66">
        <v>3332</v>
      </c>
      <c r="K114" s="64">
        <v>4626463.67</v>
      </c>
      <c r="L114" s="64">
        <v>4626463.67</v>
      </c>
      <c r="M114" s="64">
        <v>0</v>
      </c>
      <c r="N114" s="64">
        <v>146509</v>
      </c>
      <c r="O114" s="67">
        <v>231420.22</v>
      </c>
      <c r="P114" s="57">
        <v>3270</v>
      </c>
      <c r="Q114" s="58">
        <f t="shared" si="14"/>
        <v>5696405.1100000013</v>
      </c>
      <c r="R114" s="58">
        <v>5696405.1100000013</v>
      </c>
      <c r="S114" s="58">
        <v>0</v>
      </c>
      <c r="T114" s="58">
        <v>218354</v>
      </c>
      <c r="U114" s="59">
        <v>273292.21999999997</v>
      </c>
      <c r="V114" s="68">
        <f t="shared" si="15"/>
        <v>120</v>
      </c>
      <c r="W114" s="69">
        <f t="shared" si="16"/>
        <v>856418.95000000112</v>
      </c>
      <c r="X114" s="69">
        <f t="shared" si="17"/>
        <v>81775</v>
      </c>
      <c r="Y114" s="70">
        <f t="shared" si="18"/>
        <v>19545.170000000042</v>
      </c>
      <c r="Z114" s="68">
        <f t="shared" si="19"/>
        <v>-62</v>
      </c>
      <c r="AA114" s="69">
        <f t="shared" si="20"/>
        <v>1069941.4400000013</v>
      </c>
      <c r="AB114" s="69">
        <f t="shared" si="21"/>
        <v>71845</v>
      </c>
      <c r="AC114" s="70">
        <f t="shared" si="22"/>
        <v>41871.999999999971</v>
      </c>
    </row>
    <row r="115" spans="1:29" s="29" customFormat="1" x14ac:dyDescent="0.2">
      <c r="A115" s="27" t="s">
        <v>370</v>
      </c>
      <c r="B115" s="28" t="s">
        <v>385</v>
      </c>
      <c r="C115" s="26" t="s">
        <v>386</v>
      </c>
      <c r="D115" s="63">
        <v>0</v>
      </c>
      <c r="E115" s="64">
        <v>198419</v>
      </c>
      <c r="F115" s="64">
        <v>189779</v>
      </c>
      <c r="G115" s="64">
        <v>8640</v>
      </c>
      <c r="H115" s="64">
        <v>0</v>
      </c>
      <c r="I115" s="65">
        <v>0</v>
      </c>
      <c r="J115" s="66">
        <v>0</v>
      </c>
      <c r="K115" s="64">
        <v>256050</v>
      </c>
      <c r="L115" s="64">
        <v>256050</v>
      </c>
      <c r="M115" s="64">
        <v>0</v>
      </c>
      <c r="N115" s="64">
        <v>0</v>
      </c>
      <c r="O115" s="67">
        <v>0</v>
      </c>
      <c r="P115" s="57">
        <v>0</v>
      </c>
      <c r="Q115" s="58">
        <f t="shared" si="14"/>
        <v>276300.79999999993</v>
      </c>
      <c r="R115" s="58">
        <v>276300.79999999993</v>
      </c>
      <c r="S115" s="58">
        <v>0</v>
      </c>
      <c r="T115" s="58">
        <v>0</v>
      </c>
      <c r="U115" s="59">
        <v>0</v>
      </c>
      <c r="V115" s="68">
        <f t="shared" si="15"/>
        <v>0</v>
      </c>
      <c r="W115" s="69">
        <f t="shared" si="16"/>
        <v>77881.79999999993</v>
      </c>
      <c r="X115" s="69">
        <f t="shared" si="17"/>
        <v>0</v>
      </c>
      <c r="Y115" s="70">
        <f t="shared" si="18"/>
        <v>0</v>
      </c>
      <c r="Z115" s="68">
        <f t="shared" si="19"/>
        <v>0</v>
      </c>
      <c r="AA115" s="69">
        <f t="shared" si="20"/>
        <v>20250.79999999993</v>
      </c>
      <c r="AB115" s="69">
        <f t="shared" si="21"/>
        <v>0</v>
      </c>
      <c r="AC115" s="70">
        <f t="shared" si="22"/>
        <v>0</v>
      </c>
    </row>
    <row r="116" spans="1:29" ht="12.75" customHeight="1" x14ac:dyDescent="0.2">
      <c r="A116" s="30" t="s">
        <v>387</v>
      </c>
      <c r="B116" s="28" t="s">
        <v>388</v>
      </c>
      <c r="C116" s="26" t="s">
        <v>55</v>
      </c>
      <c r="D116" s="63">
        <v>282</v>
      </c>
      <c r="E116" s="64">
        <v>383916.19999999995</v>
      </c>
      <c r="F116" s="64">
        <v>342396.19999999995</v>
      </c>
      <c r="G116" s="64">
        <v>41520</v>
      </c>
      <c r="H116" s="64">
        <v>0</v>
      </c>
      <c r="I116" s="65">
        <v>0</v>
      </c>
      <c r="J116" s="66">
        <v>256</v>
      </c>
      <c r="K116" s="64">
        <v>303862.5</v>
      </c>
      <c r="L116" s="64">
        <v>303862.5</v>
      </c>
      <c r="M116" s="64">
        <v>0</v>
      </c>
      <c r="N116" s="64">
        <v>0</v>
      </c>
      <c r="O116" s="67">
        <v>0</v>
      </c>
      <c r="P116" s="57">
        <v>251</v>
      </c>
      <c r="Q116" s="58">
        <f t="shared" si="14"/>
        <v>313169.40000000002</v>
      </c>
      <c r="R116" s="58">
        <v>313169.40000000002</v>
      </c>
      <c r="S116" s="58">
        <v>0</v>
      </c>
      <c r="T116" s="58">
        <v>0</v>
      </c>
      <c r="U116" s="59">
        <v>0</v>
      </c>
      <c r="V116" s="68">
        <f t="shared" si="15"/>
        <v>-31</v>
      </c>
      <c r="W116" s="69">
        <f t="shared" si="16"/>
        <v>-70746.79999999993</v>
      </c>
      <c r="X116" s="69">
        <f t="shared" si="17"/>
        <v>0</v>
      </c>
      <c r="Y116" s="70">
        <f t="shared" si="18"/>
        <v>0</v>
      </c>
      <c r="Z116" s="68">
        <f t="shared" si="19"/>
        <v>-5</v>
      </c>
      <c r="AA116" s="69">
        <f t="shared" si="20"/>
        <v>9306.9000000000233</v>
      </c>
      <c r="AB116" s="69">
        <f t="shared" si="21"/>
        <v>0</v>
      </c>
      <c r="AC116" s="70">
        <f t="shared" si="22"/>
        <v>0</v>
      </c>
    </row>
    <row r="117" spans="1:29" x14ac:dyDescent="0.2">
      <c r="A117" s="30" t="s">
        <v>387</v>
      </c>
      <c r="B117" s="28" t="s">
        <v>389</v>
      </c>
      <c r="C117" s="26" t="s">
        <v>54</v>
      </c>
      <c r="D117" s="63">
        <v>261</v>
      </c>
      <c r="E117" s="64">
        <v>342602.7</v>
      </c>
      <c r="F117" s="64">
        <v>291362.7</v>
      </c>
      <c r="G117" s="64">
        <v>51240</v>
      </c>
      <c r="H117" s="64">
        <v>0</v>
      </c>
      <c r="I117" s="65">
        <v>0</v>
      </c>
      <c r="J117" s="66">
        <v>163</v>
      </c>
      <c r="K117" s="64">
        <v>174695.01</v>
      </c>
      <c r="L117" s="64">
        <v>174695.01</v>
      </c>
      <c r="M117" s="64">
        <v>0</v>
      </c>
      <c r="N117" s="64">
        <v>0</v>
      </c>
      <c r="O117" s="67">
        <v>0</v>
      </c>
      <c r="P117" s="57">
        <v>185</v>
      </c>
      <c r="Q117" s="58">
        <f t="shared" si="14"/>
        <v>223188.81</v>
      </c>
      <c r="R117" s="58">
        <v>223188.81</v>
      </c>
      <c r="S117" s="58">
        <v>0</v>
      </c>
      <c r="T117" s="58">
        <v>0</v>
      </c>
      <c r="U117" s="59">
        <v>0</v>
      </c>
      <c r="V117" s="68">
        <f t="shared" si="15"/>
        <v>-76</v>
      </c>
      <c r="W117" s="69">
        <f t="shared" si="16"/>
        <v>-119413.89000000001</v>
      </c>
      <c r="X117" s="69">
        <f t="shared" si="17"/>
        <v>0</v>
      </c>
      <c r="Y117" s="70">
        <f t="shared" si="18"/>
        <v>0</v>
      </c>
      <c r="Z117" s="68">
        <f t="shared" si="19"/>
        <v>22</v>
      </c>
      <c r="AA117" s="69">
        <f t="shared" si="20"/>
        <v>48493.799999999988</v>
      </c>
      <c r="AB117" s="69">
        <f t="shared" si="21"/>
        <v>0</v>
      </c>
      <c r="AC117" s="70">
        <f t="shared" si="22"/>
        <v>0</v>
      </c>
    </row>
    <row r="118" spans="1:29" x14ac:dyDescent="0.2">
      <c r="A118" s="30" t="s">
        <v>387</v>
      </c>
      <c r="B118" s="28" t="s">
        <v>390</v>
      </c>
      <c r="C118" s="26" t="s">
        <v>391</v>
      </c>
      <c r="D118" s="63">
        <v>3902</v>
      </c>
      <c r="E118" s="64">
        <v>5707704.5700000003</v>
      </c>
      <c r="F118" s="64">
        <v>5229744.57</v>
      </c>
      <c r="G118" s="64">
        <v>477960</v>
      </c>
      <c r="H118" s="64">
        <v>15894</v>
      </c>
      <c r="I118" s="65">
        <v>0</v>
      </c>
      <c r="J118" s="66">
        <v>4544</v>
      </c>
      <c r="K118" s="64">
        <v>5104772.5499999989</v>
      </c>
      <c r="L118" s="64">
        <v>5104772.5499999989</v>
      </c>
      <c r="M118" s="64">
        <v>0</v>
      </c>
      <c r="N118" s="64">
        <v>5509</v>
      </c>
      <c r="O118" s="67">
        <v>0</v>
      </c>
      <c r="P118" s="57">
        <v>4514</v>
      </c>
      <c r="Q118" s="58">
        <f t="shared" si="14"/>
        <v>5937702.7799999993</v>
      </c>
      <c r="R118" s="58">
        <v>5937702.7799999993</v>
      </c>
      <c r="S118" s="58">
        <v>0</v>
      </c>
      <c r="T118" s="58">
        <v>16048</v>
      </c>
      <c r="U118" s="59">
        <v>0</v>
      </c>
      <c r="V118" s="68">
        <f t="shared" si="15"/>
        <v>612</v>
      </c>
      <c r="W118" s="69">
        <f t="shared" si="16"/>
        <v>229998.20999999903</v>
      </c>
      <c r="X118" s="69">
        <f t="shared" si="17"/>
        <v>154</v>
      </c>
      <c r="Y118" s="70">
        <f t="shared" si="18"/>
        <v>0</v>
      </c>
      <c r="Z118" s="68">
        <f t="shared" si="19"/>
        <v>-30</v>
      </c>
      <c r="AA118" s="69">
        <f t="shared" si="20"/>
        <v>832930.23000000045</v>
      </c>
      <c r="AB118" s="69">
        <f t="shared" si="21"/>
        <v>10539</v>
      </c>
      <c r="AC118" s="70">
        <f t="shared" si="22"/>
        <v>0</v>
      </c>
    </row>
    <row r="119" spans="1:29" x14ac:dyDescent="0.2">
      <c r="A119" s="30" t="s">
        <v>387</v>
      </c>
      <c r="B119" s="28" t="s">
        <v>392</v>
      </c>
      <c r="C119" s="26" t="s">
        <v>393</v>
      </c>
      <c r="D119" s="63">
        <v>359</v>
      </c>
      <c r="E119" s="64">
        <v>434119.1</v>
      </c>
      <c r="F119" s="64">
        <v>376879.1</v>
      </c>
      <c r="G119" s="64">
        <v>57240</v>
      </c>
      <c r="H119" s="64">
        <v>0</v>
      </c>
      <c r="I119" s="65">
        <v>0</v>
      </c>
      <c r="J119" s="66">
        <v>335</v>
      </c>
      <c r="K119" s="64">
        <v>419129.27999999997</v>
      </c>
      <c r="L119" s="64">
        <v>419129.27999999997</v>
      </c>
      <c r="M119" s="64">
        <v>0</v>
      </c>
      <c r="N119" s="64">
        <v>0</v>
      </c>
      <c r="O119" s="67">
        <v>0</v>
      </c>
      <c r="P119" s="57">
        <v>336</v>
      </c>
      <c r="Q119" s="58">
        <f t="shared" si="14"/>
        <v>510391.5199999999</v>
      </c>
      <c r="R119" s="58">
        <v>510391.5199999999</v>
      </c>
      <c r="S119" s="58">
        <v>0</v>
      </c>
      <c r="T119" s="58">
        <v>0</v>
      </c>
      <c r="U119" s="59">
        <v>0</v>
      </c>
      <c r="V119" s="68">
        <f t="shared" si="15"/>
        <v>-23</v>
      </c>
      <c r="W119" s="69">
        <f t="shared" si="16"/>
        <v>76272.419999999925</v>
      </c>
      <c r="X119" s="69">
        <f t="shared" si="17"/>
        <v>0</v>
      </c>
      <c r="Y119" s="70">
        <f t="shared" si="18"/>
        <v>0</v>
      </c>
      <c r="Z119" s="68">
        <f t="shared" si="19"/>
        <v>1</v>
      </c>
      <c r="AA119" s="69">
        <f t="shared" si="20"/>
        <v>91262.239999999932</v>
      </c>
      <c r="AB119" s="69">
        <f t="shared" si="21"/>
        <v>0</v>
      </c>
      <c r="AC119" s="70">
        <f t="shared" si="22"/>
        <v>0</v>
      </c>
    </row>
    <row r="120" spans="1:29" s="29" customFormat="1" x14ac:dyDescent="0.2">
      <c r="A120" s="30" t="s">
        <v>387</v>
      </c>
      <c r="B120" s="31" t="s">
        <v>394</v>
      </c>
      <c r="C120" s="26" t="s">
        <v>53</v>
      </c>
      <c r="D120" s="63">
        <v>403</v>
      </c>
      <c r="E120" s="64">
        <v>536556.20000000007</v>
      </c>
      <c r="F120" s="64">
        <v>470916.20000000007</v>
      </c>
      <c r="G120" s="64">
        <v>65640</v>
      </c>
      <c r="H120" s="64">
        <v>0</v>
      </c>
      <c r="I120" s="65">
        <v>0</v>
      </c>
      <c r="J120" s="66">
        <v>432</v>
      </c>
      <c r="K120" s="64">
        <v>418411.68</v>
      </c>
      <c r="L120" s="64">
        <v>418411.68</v>
      </c>
      <c r="M120" s="64">
        <v>0</v>
      </c>
      <c r="N120" s="64">
        <v>0</v>
      </c>
      <c r="O120" s="67">
        <v>0</v>
      </c>
      <c r="P120" s="57">
        <v>480</v>
      </c>
      <c r="Q120" s="58">
        <f t="shared" si="14"/>
        <v>534083.07999999996</v>
      </c>
      <c r="R120" s="58">
        <v>534083.07999999996</v>
      </c>
      <c r="S120" s="58">
        <v>0</v>
      </c>
      <c r="T120" s="58">
        <v>0</v>
      </c>
      <c r="U120" s="59">
        <v>0</v>
      </c>
      <c r="V120" s="68">
        <f t="shared" si="15"/>
        <v>77</v>
      </c>
      <c r="W120" s="69">
        <f t="shared" si="16"/>
        <v>-2473.1200000001118</v>
      </c>
      <c r="X120" s="69">
        <f t="shared" si="17"/>
        <v>0</v>
      </c>
      <c r="Y120" s="70">
        <f t="shared" si="18"/>
        <v>0</v>
      </c>
      <c r="Z120" s="68">
        <f t="shared" si="19"/>
        <v>48</v>
      </c>
      <c r="AA120" s="69">
        <f t="shared" si="20"/>
        <v>115671.39999999997</v>
      </c>
      <c r="AB120" s="69">
        <f t="shared" si="21"/>
        <v>0</v>
      </c>
      <c r="AC120" s="70">
        <f t="shared" si="22"/>
        <v>0</v>
      </c>
    </row>
    <row r="121" spans="1:29" x14ac:dyDescent="0.2">
      <c r="A121" s="27" t="s">
        <v>395</v>
      </c>
      <c r="B121" s="28" t="s">
        <v>396</v>
      </c>
      <c r="C121" s="26" t="s">
        <v>397</v>
      </c>
      <c r="D121" s="63">
        <v>0</v>
      </c>
      <c r="E121" s="64">
        <v>0</v>
      </c>
      <c r="F121" s="64">
        <v>0</v>
      </c>
      <c r="G121" s="64">
        <v>0</v>
      </c>
      <c r="H121" s="64">
        <v>0</v>
      </c>
      <c r="I121" s="65">
        <v>0</v>
      </c>
      <c r="J121" s="66">
        <v>0</v>
      </c>
      <c r="K121" s="64">
        <v>0</v>
      </c>
      <c r="L121" s="64">
        <v>3190</v>
      </c>
      <c r="M121" s="64">
        <v>0</v>
      </c>
      <c r="N121" s="64">
        <v>0</v>
      </c>
      <c r="O121" s="67">
        <v>0</v>
      </c>
      <c r="P121" s="57">
        <v>0</v>
      </c>
      <c r="Q121" s="58">
        <f t="shared" si="14"/>
        <v>16438.800000000003</v>
      </c>
      <c r="R121" s="58">
        <v>16438.800000000003</v>
      </c>
      <c r="S121" s="58">
        <v>0</v>
      </c>
      <c r="T121" s="58">
        <v>0</v>
      </c>
      <c r="U121" s="59">
        <v>0</v>
      </c>
      <c r="V121" s="68">
        <f t="shared" si="15"/>
        <v>0</v>
      </c>
      <c r="W121" s="69">
        <f t="shared" si="16"/>
        <v>16438.800000000003</v>
      </c>
      <c r="X121" s="69">
        <f t="shared" si="17"/>
        <v>0</v>
      </c>
      <c r="Y121" s="70">
        <f t="shared" si="18"/>
        <v>0</v>
      </c>
      <c r="Z121" s="68">
        <f t="shared" si="19"/>
        <v>0</v>
      </c>
      <c r="AA121" s="69">
        <f t="shared" si="20"/>
        <v>16438.800000000003</v>
      </c>
      <c r="AB121" s="69">
        <f t="shared" si="21"/>
        <v>0</v>
      </c>
      <c r="AC121" s="70">
        <f t="shared" si="22"/>
        <v>0</v>
      </c>
    </row>
    <row r="122" spans="1:29" x14ac:dyDescent="0.2">
      <c r="A122" s="27" t="s">
        <v>395</v>
      </c>
      <c r="B122" s="28" t="s">
        <v>398</v>
      </c>
      <c r="C122" s="26" t="s">
        <v>399</v>
      </c>
      <c r="D122" s="63">
        <v>1755</v>
      </c>
      <c r="E122" s="64">
        <v>2933852.7399999998</v>
      </c>
      <c r="F122" s="64">
        <v>2624972.7399999998</v>
      </c>
      <c r="G122" s="64">
        <v>308880</v>
      </c>
      <c r="H122" s="64">
        <v>0</v>
      </c>
      <c r="I122" s="65">
        <v>0</v>
      </c>
      <c r="J122" s="66">
        <v>1687</v>
      </c>
      <c r="K122" s="64">
        <v>2385611.91</v>
      </c>
      <c r="L122" s="64">
        <v>2385611.91</v>
      </c>
      <c r="M122" s="64">
        <v>0</v>
      </c>
      <c r="N122" s="64">
        <v>0</v>
      </c>
      <c r="O122" s="67">
        <v>0</v>
      </c>
      <c r="P122" s="57">
        <v>1774</v>
      </c>
      <c r="Q122" s="58">
        <f t="shared" si="14"/>
        <v>2872208.64</v>
      </c>
      <c r="R122" s="58">
        <v>2872208.64</v>
      </c>
      <c r="S122" s="58">
        <v>0</v>
      </c>
      <c r="T122" s="58">
        <v>0</v>
      </c>
      <c r="U122" s="59">
        <v>0</v>
      </c>
      <c r="V122" s="68">
        <f t="shared" si="15"/>
        <v>19</v>
      </c>
      <c r="W122" s="69">
        <f t="shared" si="16"/>
        <v>-61644.099999999627</v>
      </c>
      <c r="X122" s="69">
        <f t="shared" si="17"/>
        <v>0</v>
      </c>
      <c r="Y122" s="70">
        <f t="shared" si="18"/>
        <v>0</v>
      </c>
      <c r="Z122" s="68">
        <f t="shared" si="19"/>
        <v>87</v>
      </c>
      <c r="AA122" s="69">
        <f t="shared" si="20"/>
        <v>486596.73</v>
      </c>
      <c r="AB122" s="69">
        <f t="shared" si="21"/>
        <v>0</v>
      </c>
      <c r="AC122" s="70">
        <f t="shared" si="22"/>
        <v>0</v>
      </c>
    </row>
    <row r="123" spans="1:29" ht="12.75" customHeight="1" x14ac:dyDescent="0.2">
      <c r="A123" s="27" t="s">
        <v>395</v>
      </c>
      <c r="B123" s="28" t="s">
        <v>400</v>
      </c>
      <c r="C123" s="26" t="s">
        <v>401</v>
      </c>
      <c r="D123" s="63">
        <v>669</v>
      </c>
      <c r="E123" s="64">
        <v>303517.5</v>
      </c>
      <c r="F123" s="64">
        <v>255757.5</v>
      </c>
      <c r="G123" s="64">
        <v>47760</v>
      </c>
      <c r="H123" s="64">
        <v>0</v>
      </c>
      <c r="I123" s="65">
        <v>0</v>
      </c>
      <c r="J123" s="66">
        <v>810</v>
      </c>
      <c r="K123" s="64">
        <v>273499</v>
      </c>
      <c r="L123" s="64">
        <v>273499</v>
      </c>
      <c r="M123" s="64">
        <v>0</v>
      </c>
      <c r="N123" s="64">
        <v>0</v>
      </c>
      <c r="O123" s="67">
        <v>0</v>
      </c>
      <c r="P123" s="57">
        <v>910</v>
      </c>
      <c r="Q123" s="58">
        <f t="shared" si="14"/>
        <v>441524.81999999995</v>
      </c>
      <c r="R123" s="58">
        <v>441524.81999999995</v>
      </c>
      <c r="S123" s="58">
        <v>0</v>
      </c>
      <c r="T123" s="58">
        <v>0</v>
      </c>
      <c r="U123" s="59">
        <v>0</v>
      </c>
      <c r="V123" s="68">
        <f t="shared" si="15"/>
        <v>241</v>
      </c>
      <c r="W123" s="69">
        <f t="shared" si="16"/>
        <v>138007.31999999995</v>
      </c>
      <c r="X123" s="69">
        <f t="shared" si="17"/>
        <v>0</v>
      </c>
      <c r="Y123" s="70">
        <f t="shared" si="18"/>
        <v>0</v>
      </c>
      <c r="Z123" s="68">
        <f t="shared" si="19"/>
        <v>100</v>
      </c>
      <c r="AA123" s="69">
        <f t="shared" si="20"/>
        <v>168025.81999999995</v>
      </c>
      <c r="AB123" s="69">
        <f t="shared" si="21"/>
        <v>0</v>
      </c>
      <c r="AC123" s="70">
        <f t="shared" si="22"/>
        <v>0</v>
      </c>
    </row>
    <row r="124" spans="1:29" x14ac:dyDescent="0.2">
      <c r="A124" s="27" t="s">
        <v>395</v>
      </c>
      <c r="B124" s="28" t="s">
        <v>402</v>
      </c>
      <c r="C124" s="26" t="s">
        <v>403</v>
      </c>
      <c r="D124" s="63">
        <v>1016</v>
      </c>
      <c r="E124" s="64">
        <v>438096.8</v>
      </c>
      <c r="F124" s="64">
        <v>421536.8</v>
      </c>
      <c r="G124" s="64">
        <v>16560</v>
      </c>
      <c r="H124" s="64">
        <v>0</v>
      </c>
      <c r="I124" s="65">
        <v>0</v>
      </c>
      <c r="J124" s="66">
        <v>1094</v>
      </c>
      <c r="K124" s="64">
        <v>456791.45999999996</v>
      </c>
      <c r="L124" s="64">
        <v>456791.45999999996</v>
      </c>
      <c r="M124" s="64">
        <v>0</v>
      </c>
      <c r="N124" s="64">
        <v>0</v>
      </c>
      <c r="O124" s="67">
        <v>0</v>
      </c>
      <c r="P124" s="57">
        <v>1464</v>
      </c>
      <c r="Q124" s="58">
        <f t="shared" si="14"/>
        <v>775225.99</v>
      </c>
      <c r="R124" s="58">
        <v>775225.99</v>
      </c>
      <c r="S124" s="58">
        <v>0</v>
      </c>
      <c r="T124" s="58">
        <v>0</v>
      </c>
      <c r="U124" s="59">
        <v>0</v>
      </c>
      <c r="V124" s="68">
        <f t="shared" si="15"/>
        <v>448</v>
      </c>
      <c r="W124" s="69">
        <f t="shared" si="16"/>
        <v>337129.19</v>
      </c>
      <c r="X124" s="69">
        <f t="shared" si="17"/>
        <v>0</v>
      </c>
      <c r="Y124" s="70">
        <f t="shared" si="18"/>
        <v>0</v>
      </c>
      <c r="Z124" s="68">
        <f t="shared" si="19"/>
        <v>370</v>
      </c>
      <c r="AA124" s="69">
        <f t="shared" si="20"/>
        <v>318434.53000000003</v>
      </c>
      <c r="AB124" s="69">
        <f t="shared" si="21"/>
        <v>0</v>
      </c>
      <c r="AC124" s="70">
        <f t="shared" si="22"/>
        <v>0</v>
      </c>
    </row>
    <row r="125" spans="1:29" ht="12.75" customHeight="1" x14ac:dyDescent="0.2">
      <c r="A125" s="27" t="s">
        <v>395</v>
      </c>
      <c r="B125" s="28" t="s">
        <v>404</v>
      </c>
      <c r="C125" s="26" t="s">
        <v>405</v>
      </c>
      <c r="D125" s="63">
        <v>0</v>
      </c>
      <c r="E125" s="64">
        <v>28250</v>
      </c>
      <c r="F125" s="64">
        <v>28250</v>
      </c>
      <c r="G125" s="64">
        <v>0</v>
      </c>
      <c r="H125" s="64">
        <v>0</v>
      </c>
      <c r="I125" s="65">
        <v>0</v>
      </c>
      <c r="J125" s="66">
        <v>0</v>
      </c>
      <c r="K125" s="64">
        <v>16520</v>
      </c>
      <c r="L125" s="64">
        <v>16520</v>
      </c>
      <c r="M125" s="64">
        <v>0</v>
      </c>
      <c r="N125" s="64">
        <v>0</v>
      </c>
      <c r="O125" s="67">
        <v>0</v>
      </c>
      <c r="P125" s="57">
        <v>0</v>
      </c>
      <c r="Q125" s="58">
        <f t="shared" si="14"/>
        <v>22943.399999999991</v>
      </c>
      <c r="R125" s="58">
        <v>22943.399999999991</v>
      </c>
      <c r="S125" s="58">
        <v>0</v>
      </c>
      <c r="T125" s="58">
        <v>0</v>
      </c>
      <c r="U125" s="59">
        <v>0</v>
      </c>
      <c r="V125" s="68">
        <f t="shared" si="15"/>
        <v>0</v>
      </c>
      <c r="W125" s="69">
        <f t="shared" si="16"/>
        <v>-5306.6000000000095</v>
      </c>
      <c r="X125" s="69">
        <f t="shared" si="17"/>
        <v>0</v>
      </c>
      <c r="Y125" s="70">
        <f t="shared" si="18"/>
        <v>0</v>
      </c>
      <c r="Z125" s="68">
        <f t="shared" si="19"/>
        <v>0</v>
      </c>
      <c r="AA125" s="69">
        <f t="shared" si="20"/>
        <v>6423.3999999999905</v>
      </c>
      <c r="AB125" s="69">
        <f t="shared" si="21"/>
        <v>0</v>
      </c>
      <c r="AC125" s="70">
        <f t="shared" si="22"/>
        <v>0</v>
      </c>
    </row>
    <row r="126" spans="1:29" ht="12.75" customHeight="1" x14ac:dyDescent="0.2">
      <c r="A126" s="27" t="s">
        <v>395</v>
      </c>
      <c r="B126" s="28" t="s">
        <v>406</v>
      </c>
      <c r="C126" s="26" t="s">
        <v>407</v>
      </c>
      <c r="D126" s="63">
        <v>0</v>
      </c>
      <c r="E126" s="64">
        <v>52083</v>
      </c>
      <c r="F126" s="64">
        <v>52083</v>
      </c>
      <c r="G126" s="64">
        <v>0</v>
      </c>
      <c r="H126" s="64">
        <v>0</v>
      </c>
      <c r="I126" s="65">
        <v>0</v>
      </c>
      <c r="J126" s="66">
        <v>0</v>
      </c>
      <c r="K126" s="64">
        <v>39767</v>
      </c>
      <c r="L126" s="64">
        <v>39767</v>
      </c>
      <c r="M126" s="64">
        <v>0</v>
      </c>
      <c r="N126" s="64">
        <v>0</v>
      </c>
      <c r="O126" s="67">
        <v>0</v>
      </c>
      <c r="P126" s="57">
        <v>0</v>
      </c>
      <c r="Q126" s="58">
        <f t="shared" si="14"/>
        <v>57691.39999999998</v>
      </c>
      <c r="R126" s="58">
        <v>57691.39999999998</v>
      </c>
      <c r="S126" s="58">
        <v>0</v>
      </c>
      <c r="T126" s="58">
        <v>0</v>
      </c>
      <c r="U126" s="59">
        <v>0</v>
      </c>
      <c r="V126" s="68">
        <f t="shared" si="15"/>
        <v>0</v>
      </c>
      <c r="W126" s="69">
        <f t="shared" si="16"/>
        <v>5608.3999999999796</v>
      </c>
      <c r="X126" s="69">
        <f t="shared" si="17"/>
        <v>0</v>
      </c>
      <c r="Y126" s="70">
        <f t="shared" si="18"/>
        <v>0</v>
      </c>
      <c r="Z126" s="68">
        <f t="shared" si="19"/>
        <v>0</v>
      </c>
      <c r="AA126" s="69">
        <f t="shared" si="20"/>
        <v>17924.39999999998</v>
      </c>
      <c r="AB126" s="69">
        <f t="shared" si="21"/>
        <v>0</v>
      </c>
      <c r="AC126" s="70">
        <f t="shared" si="22"/>
        <v>0</v>
      </c>
    </row>
    <row r="127" spans="1:29" ht="12.75" customHeight="1" x14ac:dyDescent="0.2">
      <c r="A127" s="27" t="s">
        <v>395</v>
      </c>
      <c r="B127" s="28" t="s">
        <v>408</v>
      </c>
      <c r="C127" s="26" t="s">
        <v>409</v>
      </c>
      <c r="D127" s="63">
        <v>1024</v>
      </c>
      <c r="E127" s="64">
        <v>1616511.7999999998</v>
      </c>
      <c r="F127" s="64">
        <v>1438791.7999999998</v>
      </c>
      <c r="G127" s="64">
        <v>177720</v>
      </c>
      <c r="H127" s="64">
        <v>0</v>
      </c>
      <c r="I127" s="65">
        <v>0</v>
      </c>
      <c r="J127" s="66">
        <v>1130</v>
      </c>
      <c r="K127" s="64">
        <v>1209447.6600000001</v>
      </c>
      <c r="L127" s="64">
        <v>1209447.6600000001</v>
      </c>
      <c r="M127" s="64">
        <v>0</v>
      </c>
      <c r="N127" s="64">
        <v>0</v>
      </c>
      <c r="O127" s="67">
        <v>0</v>
      </c>
      <c r="P127" s="57">
        <v>1131</v>
      </c>
      <c r="Q127" s="58">
        <f t="shared" si="14"/>
        <v>1415121.0999999999</v>
      </c>
      <c r="R127" s="58">
        <v>1415121.0999999999</v>
      </c>
      <c r="S127" s="58">
        <v>0</v>
      </c>
      <c r="T127" s="58">
        <v>0</v>
      </c>
      <c r="U127" s="59">
        <v>0</v>
      </c>
      <c r="V127" s="68">
        <f t="shared" si="15"/>
        <v>107</v>
      </c>
      <c r="W127" s="69">
        <f t="shared" si="16"/>
        <v>-201390.69999999995</v>
      </c>
      <c r="X127" s="69">
        <f t="shared" si="17"/>
        <v>0</v>
      </c>
      <c r="Y127" s="70">
        <f t="shared" si="18"/>
        <v>0</v>
      </c>
      <c r="Z127" s="68">
        <f t="shared" si="19"/>
        <v>1</v>
      </c>
      <c r="AA127" s="69">
        <f t="shared" si="20"/>
        <v>205673.43999999971</v>
      </c>
      <c r="AB127" s="69">
        <f t="shared" si="21"/>
        <v>0</v>
      </c>
      <c r="AC127" s="70">
        <f t="shared" si="22"/>
        <v>0</v>
      </c>
    </row>
    <row r="128" spans="1:29" s="29" customFormat="1" x14ac:dyDescent="0.2">
      <c r="A128" s="27" t="s">
        <v>395</v>
      </c>
      <c r="B128" s="28" t="s">
        <v>410</v>
      </c>
      <c r="C128" s="26" t="s">
        <v>411</v>
      </c>
      <c r="D128" s="63">
        <v>1718</v>
      </c>
      <c r="E128" s="64">
        <v>2478190.84</v>
      </c>
      <c r="F128" s="64">
        <v>2280310.84</v>
      </c>
      <c r="G128" s="64">
        <v>197880</v>
      </c>
      <c r="H128" s="64">
        <v>0</v>
      </c>
      <c r="I128" s="65">
        <v>0</v>
      </c>
      <c r="J128" s="66">
        <v>1740</v>
      </c>
      <c r="K128" s="64">
        <v>2318051.1</v>
      </c>
      <c r="L128" s="64">
        <v>2318051.1</v>
      </c>
      <c r="M128" s="64">
        <v>0</v>
      </c>
      <c r="N128" s="64">
        <v>0</v>
      </c>
      <c r="O128" s="67">
        <v>0</v>
      </c>
      <c r="P128" s="57">
        <v>1739</v>
      </c>
      <c r="Q128" s="58">
        <f t="shared" si="14"/>
        <v>2803518.4499999997</v>
      </c>
      <c r="R128" s="58">
        <v>2803518.4499999997</v>
      </c>
      <c r="S128" s="58">
        <v>0</v>
      </c>
      <c r="T128" s="58">
        <v>0</v>
      </c>
      <c r="U128" s="59">
        <v>0</v>
      </c>
      <c r="V128" s="68">
        <f t="shared" si="15"/>
        <v>21</v>
      </c>
      <c r="W128" s="69">
        <f t="shared" si="16"/>
        <v>325327.60999999987</v>
      </c>
      <c r="X128" s="69">
        <f t="shared" si="17"/>
        <v>0</v>
      </c>
      <c r="Y128" s="70">
        <f t="shared" si="18"/>
        <v>0</v>
      </c>
      <c r="Z128" s="68">
        <f t="shared" si="19"/>
        <v>-1</v>
      </c>
      <c r="AA128" s="69">
        <f t="shared" si="20"/>
        <v>485467.34999999963</v>
      </c>
      <c r="AB128" s="69">
        <f t="shared" si="21"/>
        <v>0</v>
      </c>
      <c r="AC128" s="70">
        <f t="shared" si="22"/>
        <v>0</v>
      </c>
    </row>
    <row r="129" spans="1:29" x14ac:dyDescent="0.2">
      <c r="A129" s="27" t="s">
        <v>412</v>
      </c>
      <c r="B129" s="28" t="s">
        <v>413</v>
      </c>
      <c r="C129" s="26" t="s">
        <v>414</v>
      </c>
      <c r="D129" s="63">
        <v>1465</v>
      </c>
      <c r="E129" s="64">
        <v>2468843.98</v>
      </c>
      <c r="F129" s="64">
        <v>2219963.98</v>
      </c>
      <c r="G129" s="64">
        <v>248880</v>
      </c>
      <c r="H129" s="64">
        <v>2716</v>
      </c>
      <c r="I129" s="65">
        <v>0</v>
      </c>
      <c r="J129" s="66">
        <v>1455</v>
      </c>
      <c r="K129" s="64">
        <v>1863154.5600000005</v>
      </c>
      <c r="L129" s="64">
        <v>1863154.5600000005</v>
      </c>
      <c r="M129" s="64">
        <v>0</v>
      </c>
      <c r="N129" s="64">
        <v>0</v>
      </c>
      <c r="O129" s="67">
        <v>0</v>
      </c>
      <c r="P129" s="57">
        <v>1458</v>
      </c>
      <c r="Q129" s="58">
        <f t="shared" ref="Q129:Q187" si="23">SUM(R129:S129)</f>
        <v>2180448.2799999993</v>
      </c>
      <c r="R129" s="58">
        <v>2180448.2799999993</v>
      </c>
      <c r="S129" s="58">
        <v>0</v>
      </c>
      <c r="T129" s="58">
        <v>0</v>
      </c>
      <c r="U129" s="59">
        <v>0</v>
      </c>
      <c r="V129" s="68">
        <f t="shared" si="15"/>
        <v>-7</v>
      </c>
      <c r="W129" s="69">
        <f t="shared" si="16"/>
        <v>-288395.70000000065</v>
      </c>
      <c r="X129" s="69">
        <f t="shared" si="17"/>
        <v>-2716</v>
      </c>
      <c r="Y129" s="70">
        <f t="shared" si="18"/>
        <v>0</v>
      </c>
      <c r="Z129" s="68">
        <f t="shared" si="19"/>
        <v>3</v>
      </c>
      <c r="AA129" s="69">
        <f t="shared" si="20"/>
        <v>317293.71999999881</v>
      </c>
      <c r="AB129" s="69">
        <f t="shared" si="21"/>
        <v>0</v>
      </c>
      <c r="AC129" s="70">
        <f t="shared" si="22"/>
        <v>0</v>
      </c>
    </row>
    <row r="130" spans="1:29" x14ac:dyDescent="0.2">
      <c r="A130" s="27" t="s">
        <v>412</v>
      </c>
      <c r="B130" s="28" t="s">
        <v>415</v>
      </c>
      <c r="C130" s="26" t="s">
        <v>416</v>
      </c>
      <c r="D130" s="63">
        <v>368</v>
      </c>
      <c r="E130" s="64">
        <v>726803.22</v>
      </c>
      <c r="F130" s="64">
        <v>683243.22</v>
      </c>
      <c r="G130" s="64">
        <v>43560</v>
      </c>
      <c r="H130" s="64">
        <v>450</v>
      </c>
      <c r="I130" s="65">
        <v>0</v>
      </c>
      <c r="J130" s="66">
        <v>370</v>
      </c>
      <c r="K130" s="64">
        <v>818748</v>
      </c>
      <c r="L130" s="64">
        <v>818748</v>
      </c>
      <c r="M130" s="64">
        <v>0</v>
      </c>
      <c r="N130" s="64">
        <v>450</v>
      </c>
      <c r="O130" s="67">
        <v>0</v>
      </c>
      <c r="P130" s="57">
        <v>409</v>
      </c>
      <c r="Q130" s="58">
        <f t="shared" si="23"/>
        <v>1021754.72</v>
      </c>
      <c r="R130" s="58">
        <v>1021754.72</v>
      </c>
      <c r="S130" s="58">
        <v>0</v>
      </c>
      <c r="T130" s="58">
        <v>450</v>
      </c>
      <c r="U130" s="59">
        <v>0</v>
      </c>
      <c r="V130" s="68">
        <f t="shared" si="15"/>
        <v>41</v>
      </c>
      <c r="W130" s="69">
        <f t="shared" si="16"/>
        <v>294951.5</v>
      </c>
      <c r="X130" s="69">
        <f t="shared" si="17"/>
        <v>0</v>
      </c>
      <c r="Y130" s="70">
        <f t="shared" si="18"/>
        <v>0</v>
      </c>
      <c r="Z130" s="68">
        <f t="shared" si="19"/>
        <v>39</v>
      </c>
      <c r="AA130" s="69">
        <f t="shared" si="20"/>
        <v>203006.71999999997</v>
      </c>
      <c r="AB130" s="69">
        <f t="shared" si="21"/>
        <v>0</v>
      </c>
      <c r="AC130" s="70">
        <f t="shared" si="22"/>
        <v>0</v>
      </c>
    </row>
    <row r="131" spans="1:29" x14ac:dyDescent="0.2">
      <c r="A131" s="27" t="s">
        <v>412</v>
      </c>
      <c r="B131" s="28" t="s">
        <v>417</v>
      </c>
      <c r="C131" s="26" t="s">
        <v>418</v>
      </c>
      <c r="D131" s="63">
        <v>474</v>
      </c>
      <c r="E131" s="64">
        <v>756585.3</v>
      </c>
      <c r="F131" s="64">
        <v>677865.3</v>
      </c>
      <c r="G131" s="64">
        <v>78720</v>
      </c>
      <c r="H131" s="64">
        <v>0</v>
      </c>
      <c r="I131" s="65">
        <v>0</v>
      </c>
      <c r="J131" s="66">
        <v>431</v>
      </c>
      <c r="K131" s="64">
        <v>405986.31999999995</v>
      </c>
      <c r="L131" s="64">
        <v>405986.31999999995</v>
      </c>
      <c r="M131" s="64">
        <v>0</v>
      </c>
      <c r="N131" s="64">
        <v>0</v>
      </c>
      <c r="O131" s="67">
        <v>0</v>
      </c>
      <c r="P131" s="57">
        <v>405</v>
      </c>
      <c r="Q131" s="58">
        <f t="shared" si="23"/>
        <v>448378.04</v>
      </c>
      <c r="R131" s="58">
        <v>448378.04</v>
      </c>
      <c r="S131" s="58">
        <v>0</v>
      </c>
      <c r="T131" s="58">
        <v>0</v>
      </c>
      <c r="U131" s="59">
        <v>0</v>
      </c>
      <c r="V131" s="68">
        <f t="shared" si="15"/>
        <v>-69</v>
      </c>
      <c r="W131" s="69">
        <f t="shared" si="16"/>
        <v>-308207.26000000007</v>
      </c>
      <c r="X131" s="69">
        <f t="shared" si="17"/>
        <v>0</v>
      </c>
      <c r="Y131" s="70">
        <f t="shared" si="18"/>
        <v>0</v>
      </c>
      <c r="Z131" s="68">
        <f t="shared" si="19"/>
        <v>-26</v>
      </c>
      <c r="AA131" s="69">
        <f t="shared" si="20"/>
        <v>42391.72000000003</v>
      </c>
      <c r="AB131" s="69">
        <f t="shared" si="21"/>
        <v>0</v>
      </c>
      <c r="AC131" s="70">
        <f t="shared" si="22"/>
        <v>0</v>
      </c>
    </row>
    <row r="132" spans="1:29" x14ac:dyDescent="0.2">
      <c r="A132" s="27" t="s">
        <v>412</v>
      </c>
      <c r="B132" s="28" t="s">
        <v>419</v>
      </c>
      <c r="C132" s="26" t="s">
        <v>420</v>
      </c>
      <c r="D132" s="63">
        <v>492</v>
      </c>
      <c r="E132" s="64">
        <v>827329.1399999999</v>
      </c>
      <c r="F132" s="64">
        <v>726649.1399999999</v>
      </c>
      <c r="G132" s="64">
        <v>100680</v>
      </c>
      <c r="H132" s="64">
        <v>0</v>
      </c>
      <c r="I132" s="65">
        <v>0</v>
      </c>
      <c r="J132" s="66">
        <v>499</v>
      </c>
      <c r="K132" s="64">
        <v>505894.99999999994</v>
      </c>
      <c r="L132" s="64">
        <v>505894.99999999994</v>
      </c>
      <c r="M132" s="64">
        <v>0</v>
      </c>
      <c r="N132" s="64">
        <v>0</v>
      </c>
      <c r="O132" s="67">
        <v>0</v>
      </c>
      <c r="P132" s="57">
        <v>535</v>
      </c>
      <c r="Q132" s="58">
        <f t="shared" si="23"/>
        <v>661507.17999999993</v>
      </c>
      <c r="R132" s="58">
        <v>661507.17999999993</v>
      </c>
      <c r="S132" s="58">
        <v>0</v>
      </c>
      <c r="T132" s="58">
        <v>0</v>
      </c>
      <c r="U132" s="59">
        <v>0</v>
      </c>
      <c r="V132" s="68">
        <f t="shared" si="15"/>
        <v>43</v>
      </c>
      <c r="W132" s="69">
        <f t="shared" si="16"/>
        <v>-165821.95999999996</v>
      </c>
      <c r="X132" s="69">
        <f t="shared" si="17"/>
        <v>0</v>
      </c>
      <c r="Y132" s="70">
        <f t="shared" si="18"/>
        <v>0</v>
      </c>
      <c r="Z132" s="68">
        <f t="shared" si="19"/>
        <v>36</v>
      </c>
      <c r="AA132" s="69">
        <f t="shared" si="20"/>
        <v>155612.18</v>
      </c>
      <c r="AB132" s="69">
        <f t="shared" si="21"/>
        <v>0</v>
      </c>
      <c r="AC132" s="70">
        <f t="shared" si="22"/>
        <v>0</v>
      </c>
    </row>
    <row r="133" spans="1:29" ht="12.75" customHeight="1" x14ac:dyDescent="0.2">
      <c r="A133" s="27" t="s">
        <v>412</v>
      </c>
      <c r="B133" s="28" t="s">
        <v>421</v>
      </c>
      <c r="C133" s="26" t="s">
        <v>422</v>
      </c>
      <c r="D133" s="63">
        <v>873</v>
      </c>
      <c r="E133" s="64">
        <v>1438423.4000000001</v>
      </c>
      <c r="F133" s="64">
        <v>1270903.4000000001</v>
      </c>
      <c r="G133" s="64">
        <v>167520</v>
      </c>
      <c r="H133" s="64">
        <v>0</v>
      </c>
      <c r="I133" s="65">
        <v>0</v>
      </c>
      <c r="J133" s="66">
        <v>901</v>
      </c>
      <c r="K133" s="64">
        <v>1030561.8699999999</v>
      </c>
      <c r="L133" s="64">
        <v>1030561.8699999999</v>
      </c>
      <c r="M133" s="64">
        <v>0</v>
      </c>
      <c r="N133" s="64">
        <v>0</v>
      </c>
      <c r="O133" s="67">
        <v>0</v>
      </c>
      <c r="P133" s="57">
        <v>901</v>
      </c>
      <c r="Q133" s="58">
        <f t="shared" si="23"/>
        <v>1217734.8399999999</v>
      </c>
      <c r="R133" s="58">
        <v>1217734.8399999999</v>
      </c>
      <c r="S133" s="58">
        <v>0</v>
      </c>
      <c r="T133" s="58">
        <v>0</v>
      </c>
      <c r="U133" s="59">
        <v>0</v>
      </c>
      <c r="V133" s="68">
        <f t="shared" si="15"/>
        <v>28</v>
      </c>
      <c r="W133" s="69">
        <f t="shared" si="16"/>
        <v>-220688.56000000029</v>
      </c>
      <c r="X133" s="69">
        <f t="shared" si="17"/>
        <v>0</v>
      </c>
      <c r="Y133" s="70">
        <f t="shared" si="18"/>
        <v>0</v>
      </c>
      <c r="Z133" s="68">
        <f t="shared" si="19"/>
        <v>0</v>
      </c>
      <c r="AA133" s="69">
        <f t="shared" si="20"/>
        <v>187172.96999999997</v>
      </c>
      <c r="AB133" s="69">
        <f t="shared" si="21"/>
        <v>0</v>
      </c>
      <c r="AC133" s="70">
        <f t="shared" si="22"/>
        <v>0</v>
      </c>
    </row>
    <row r="134" spans="1:29" s="29" customFormat="1" x14ac:dyDescent="0.2">
      <c r="A134" s="27" t="s">
        <v>412</v>
      </c>
      <c r="B134" s="28" t="s">
        <v>423</v>
      </c>
      <c r="C134" s="26" t="s">
        <v>424</v>
      </c>
      <c r="D134" s="63">
        <v>461</v>
      </c>
      <c r="E134" s="64">
        <v>879493.79999999993</v>
      </c>
      <c r="F134" s="64">
        <v>826693.79999999993</v>
      </c>
      <c r="G134" s="64">
        <v>52800</v>
      </c>
      <c r="H134" s="64">
        <v>0</v>
      </c>
      <c r="I134" s="65">
        <v>0</v>
      </c>
      <c r="J134" s="66">
        <v>448</v>
      </c>
      <c r="K134" s="64">
        <v>510390.22</v>
      </c>
      <c r="L134" s="64">
        <v>510390.22</v>
      </c>
      <c r="M134" s="64">
        <v>0</v>
      </c>
      <c r="N134" s="64">
        <v>0</v>
      </c>
      <c r="O134" s="67">
        <v>0</v>
      </c>
      <c r="P134" s="57">
        <v>434</v>
      </c>
      <c r="Q134" s="58">
        <f t="shared" si="23"/>
        <v>581033.19999999995</v>
      </c>
      <c r="R134" s="58">
        <v>581033.19999999995</v>
      </c>
      <c r="S134" s="58">
        <v>0</v>
      </c>
      <c r="T134" s="58">
        <v>0</v>
      </c>
      <c r="U134" s="59">
        <v>0</v>
      </c>
      <c r="V134" s="68">
        <f t="shared" si="15"/>
        <v>-27</v>
      </c>
      <c r="W134" s="69">
        <f t="shared" si="16"/>
        <v>-298460.59999999998</v>
      </c>
      <c r="X134" s="69">
        <f t="shared" si="17"/>
        <v>0</v>
      </c>
      <c r="Y134" s="70">
        <f t="shared" si="18"/>
        <v>0</v>
      </c>
      <c r="Z134" s="68">
        <f t="shared" si="19"/>
        <v>-14</v>
      </c>
      <c r="AA134" s="69">
        <f t="shared" si="20"/>
        <v>70642.979999999981</v>
      </c>
      <c r="AB134" s="69">
        <f t="shared" si="21"/>
        <v>0</v>
      </c>
      <c r="AC134" s="70">
        <f t="shared" si="22"/>
        <v>0</v>
      </c>
    </row>
    <row r="135" spans="1:29" x14ac:dyDescent="0.2">
      <c r="A135" s="27" t="s">
        <v>425</v>
      </c>
      <c r="B135" s="28" t="s">
        <v>426</v>
      </c>
      <c r="C135" s="26" t="s">
        <v>427</v>
      </c>
      <c r="D135" s="63">
        <v>412</v>
      </c>
      <c r="E135" s="64">
        <v>516113.10000000009</v>
      </c>
      <c r="F135" s="64">
        <v>456233.10000000009</v>
      </c>
      <c r="G135" s="64">
        <v>59880</v>
      </c>
      <c r="H135" s="64">
        <v>0</v>
      </c>
      <c r="I135" s="65">
        <v>0</v>
      </c>
      <c r="J135" s="66">
        <v>506</v>
      </c>
      <c r="K135" s="64">
        <v>489860.52</v>
      </c>
      <c r="L135" s="64">
        <v>489860.52</v>
      </c>
      <c r="M135" s="64">
        <v>0</v>
      </c>
      <c r="N135" s="64">
        <v>0</v>
      </c>
      <c r="O135" s="67">
        <v>0</v>
      </c>
      <c r="P135" s="57">
        <v>504</v>
      </c>
      <c r="Q135" s="58">
        <f t="shared" si="23"/>
        <v>579015.90999999992</v>
      </c>
      <c r="R135" s="58">
        <v>579015.90999999992</v>
      </c>
      <c r="S135" s="58">
        <v>0</v>
      </c>
      <c r="T135" s="58">
        <v>0</v>
      </c>
      <c r="U135" s="59">
        <v>0</v>
      </c>
      <c r="V135" s="68">
        <f t="shared" si="15"/>
        <v>92</v>
      </c>
      <c r="W135" s="69">
        <f t="shared" si="16"/>
        <v>62902.809999999823</v>
      </c>
      <c r="X135" s="69">
        <f t="shared" si="17"/>
        <v>0</v>
      </c>
      <c r="Y135" s="70">
        <f t="shared" si="18"/>
        <v>0</v>
      </c>
      <c r="Z135" s="68">
        <f t="shared" si="19"/>
        <v>-2</v>
      </c>
      <c r="AA135" s="69">
        <f t="shared" si="20"/>
        <v>89155.389999999898</v>
      </c>
      <c r="AB135" s="69">
        <f t="shared" si="21"/>
        <v>0</v>
      </c>
      <c r="AC135" s="70">
        <f t="shared" si="22"/>
        <v>0</v>
      </c>
    </row>
    <row r="136" spans="1:29" x14ac:dyDescent="0.2">
      <c r="A136" s="27" t="s">
        <v>425</v>
      </c>
      <c r="B136" s="28" t="s">
        <v>428</v>
      </c>
      <c r="C136" s="26" t="s">
        <v>429</v>
      </c>
      <c r="D136" s="63">
        <v>1005</v>
      </c>
      <c r="E136" s="64">
        <v>434606.7</v>
      </c>
      <c r="F136" s="64">
        <v>393686.7</v>
      </c>
      <c r="G136" s="64">
        <v>40920</v>
      </c>
      <c r="H136" s="64">
        <v>0</v>
      </c>
      <c r="I136" s="65">
        <v>0</v>
      </c>
      <c r="J136" s="66">
        <v>887</v>
      </c>
      <c r="K136" s="64">
        <v>398941.24</v>
      </c>
      <c r="L136" s="64">
        <v>398941.24</v>
      </c>
      <c r="M136" s="64">
        <v>0</v>
      </c>
      <c r="N136" s="64">
        <v>0</v>
      </c>
      <c r="O136" s="67">
        <v>0</v>
      </c>
      <c r="P136" s="57">
        <v>1067</v>
      </c>
      <c r="Q136" s="58">
        <f t="shared" si="23"/>
        <v>528999.63</v>
      </c>
      <c r="R136" s="58">
        <v>528999.63</v>
      </c>
      <c r="S136" s="58">
        <v>0</v>
      </c>
      <c r="T136" s="58">
        <v>0</v>
      </c>
      <c r="U136" s="59">
        <v>0</v>
      </c>
      <c r="V136" s="68">
        <f t="shared" ref="V136:V199" si="24">P136-D136</f>
        <v>62</v>
      </c>
      <c r="W136" s="69">
        <f t="shared" ref="W136:W199" si="25">Q136-E136</f>
        <v>94392.93</v>
      </c>
      <c r="X136" s="69">
        <f t="shared" ref="X136:X199" si="26">T136-H136</f>
        <v>0</v>
      </c>
      <c r="Y136" s="70">
        <f t="shared" ref="Y136:Y199" si="27">U136-I136</f>
        <v>0</v>
      </c>
      <c r="Z136" s="68">
        <f t="shared" ref="Z136:Z199" si="28">IFERROR((P136-J136),"")</f>
        <v>180</v>
      </c>
      <c r="AA136" s="69">
        <f t="shared" ref="AA136:AA199" si="29">IFERROR((Q136-K136),"")</f>
        <v>130058.39000000001</v>
      </c>
      <c r="AB136" s="69">
        <f t="shared" ref="AB136:AB199" si="30">IFERROR((T136-N136),"")</f>
        <v>0</v>
      </c>
      <c r="AC136" s="70">
        <f t="shared" ref="AC136:AC199" si="31">IFERROR((U136-O136),"")</f>
        <v>0</v>
      </c>
    </row>
    <row r="137" spans="1:29" x14ac:dyDescent="0.2">
      <c r="A137" s="27" t="s">
        <v>425</v>
      </c>
      <c r="B137" s="28" t="s">
        <v>430</v>
      </c>
      <c r="C137" s="26" t="s">
        <v>431</v>
      </c>
      <c r="D137" s="63">
        <v>1907</v>
      </c>
      <c r="E137" s="64">
        <v>2423464.52</v>
      </c>
      <c r="F137" s="64">
        <v>2195464.52</v>
      </c>
      <c r="G137" s="64">
        <v>228000</v>
      </c>
      <c r="H137" s="64">
        <v>12175</v>
      </c>
      <c r="I137" s="65">
        <v>0</v>
      </c>
      <c r="J137" s="66">
        <v>1721</v>
      </c>
      <c r="K137" s="64">
        <v>1753014.2400000002</v>
      </c>
      <c r="L137" s="64">
        <v>1753014.2400000002</v>
      </c>
      <c r="M137" s="64">
        <v>0</v>
      </c>
      <c r="N137" s="64">
        <v>18717</v>
      </c>
      <c r="O137" s="67">
        <v>0</v>
      </c>
      <c r="P137" s="57">
        <v>1529</v>
      </c>
      <c r="Q137" s="58">
        <f t="shared" si="23"/>
        <v>1931952.5899999999</v>
      </c>
      <c r="R137" s="58">
        <v>1931952.5899999999</v>
      </c>
      <c r="S137" s="58">
        <v>0</v>
      </c>
      <c r="T137" s="58">
        <v>23099</v>
      </c>
      <c r="U137" s="59">
        <v>0</v>
      </c>
      <c r="V137" s="68">
        <f t="shared" si="24"/>
        <v>-378</v>
      </c>
      <c r="W137" s="69">
        <f t="shared" si="25"/>
        <v>-491511.93000000017</v>
      </c>
      <c r="X137" s="69">
        <f t="shared" si="26"/>
        <v>10924</v>
      </c>
      <c r="Y137" s="70">
        <f t="shared" si="27"/>
        <v>0</v>
      </c>
      <c r="Z137" s="68">
        <f t="shared" si="28"/>
        <v>-192</v>
      </c>
      <c r="AA137" s="69">
        <f t="shared" si="29"/>
        <v>178938.34999999963</v>
      </c>
      <c r="AB137" s="69">
        <f t="shared" si="30"/>
        <v>4382</v>
      </c>
      <c r="AC137" s="70">
        <f t="shared" si="31"/>
        <v>0</v>
      </c>
    </row>
    <row r="138" spans="1:29" ht="12.75" customHeight="1" x14ac:dyDescent="0.2">
      <c r="A138" s="27" t="s">
        <v>425</v>
      </c>
      <c r="B138" s="28" t="s">
        <v>432</v>
      </c>
      <c r="C138" s="26" t="s">
        <v>433</v>
      </c>
      <c r="D138" s="63">
        <v>3778</v>
      </c>
      <c r="E138" s="64">
        <v>5211160.540000001</v>
      </c>
      <c r="F138" s="64">
        <v>4798000.540000001</v>
      </c>
      <c r="G138" s="64">
        <v>413160</v>
      </c>
      <c r="H138" s="64">
        <v>11980</v>
      </c>
      <c r="I138" s="65">
        <v>0</v>
      </c>
      <c r="J138" s="66">
        <v>3574</v>
      </c>
      <c r="K138" s="64">
        <v>4799645.8200000012</v>
      </c>
      <c r="L138" s="64">
        <v>4799645.8200000012</v>
      </c>
      <c r="M138" s="64">
        <v>0</v>
      </c>
      <c r="N138" s="64">
        <v>9165</v>
      </c>
      <c r="O138" s="67">
        <v>0</v>
      </c>
      <c r="P138" s="57">
        <v>3726</v>
      </c>
      <c r="Q138" s="58">
        <f t="shared" si="23"/>
        <v>5831074.5000000019</v>
      </c>
      <c r="R138" s="58">
        <v>5831074.5000000019</v>
      </c>
      <c r="S138" s="58">
        <v>0</v>
      </c>
      <c r="T138" s="58">
        <v>11433</v>
      </c>
      <c r="U138" s="59">
        <v>0</v>
      </c>
      <c r="V138" s="68">
        <f t="shared" si="24"/>
        <v>-52</v>
      </c>
      <c r="W138" s="69">
        <f t="shared" si="25"/>
        <v>619913.96000000089</v>
      </c>
      <c r="X138" s="69">
        <f t="shared" si="26"/>
        <v>-547</v>
      </c>
      <c r="Y138" s="70">
        <f t="shared" si="27"/>
        <v>0</v>
      </c>
      <c r="Z138" s="68">
        <f t="shared" si="28"/>
        <v>152</v>
      </c>
      <c r="AA138" s="69">
        <f t="shared" si="29"/>
        <v>1031428.6800000006</v>
      </c>
      <c r="AB138" s="69">
        <f t="shared" si="30"/>
        <v>2268</v>
      </c>
      <c r="AC138" s="70">
        <f t="shared" si="31"/>
        <v>0</v>
      </c>
    </row>
    <row r="139" spans="1:29" ht="12.75" customHeight="1" x14ac:dyDescent="0.2">
      <c r="A139" s="27" t="s">
        <v>425</v>
      </c>
      <c r="B139" s="28" t="s">
        <v>434</v>
      </c>
      <c r="C139" s="26" t="s">
        <v>435</v>
      </c>
      <c r="D139" s="63">
        <v>1115</v>
      </c>
      <c r="E139" s="64">
        <v>2751867.7800000003</v>
      </c>
      <c r="F139" s="64">
        <v>2565627.7800000003</v>
      </c>
      <c r="G139" s="64">
        <v>186240</v>
      </c>
      <c r="H139" s="64">
        <v>0</v>
      </c>
      <c r="I139" s="65">
        <v>0</v>
      </c>
      <c r="J139" s="66">
        <v>1619</v>
      </c>
      <c r="K139" s="64">
        <v>2600545.9399999995</v>
      </c>
      <c r="L139" s="64">
        <v>2600545.9399999995</v>
      </c>
      <c r="M139" s="64">
        <v>0</v>
      </c>
      <c r="N139" s="64">
        <v>0</v>
      </c>
      <c r="O139" s="67">
        <v>0</v>
      </c>
      <c r="P139" s="57">
        <v>1711</v>
      </c>
      <c r="Q139" s="58">
        <f t="shared" si="23"/>
        <v>3293044.5199999996</v>
      </c>
      <c r="R139" s="58">
        <v>3293044.5199999996</v>
      </c>
      <c r="S139" s="58">
        <v>0</v>
      </c>
      <c r="T139" s="58">
        <v>0</v>
      </c>
      <c r="U139" s="59">
        <v>0</v>
      </c>
      <c r="V139" s="68">
        <f t="shared" si="24"/>
        <v>596</v>
      </c>
      <c r="W139" s="69">
        <f t="shared" si="25"/>
        <v>541176.73999999929</v>
      </c>
      <c r="X139" s="69">
        <f t="shared" si="26"/>
        <v>0</v>
      </c>
      <c r="Y139" s="70">
        <f t="shared" si="27"/>
        <v>0</v>
      </c>
      <c r="Z139" s="68">
        <f t="shared" si="28"/>
        <v>92</v>
      </c>
      <c r="AA139" s="69">
        <f t="shared" si="29"/>
        <v>692498.58000000007</v>
      </c>
      <c r="AB139" s="69">
        <f t="shared" si="30"/>
        <v>0</v>
      </c>
      <c r="AC139" s="70">
        <f t="shared" si="31"/>
        <v>0</v>
      </c>
    </row>
    <row r="140" spans="1:29" s="29" customFormat="1" x14ac:dyDescent="0.2">
      <c r="A140" s="27" t="s">
        <v>425</v>
      </c>
      <c r="B140" s="28" t="s">
        <v>436</v>
      </c>
      <c r="C140" s="26" t="s">
        <v>437</v>
      </c>
      <c r="D140" s="63">
        <v>0</v>
      </c>
      <c r="E140" s="64">
        <v>1356519</v>
      </c>
      <c r="F140" s="64">
        <v>1326519</v>
      </c>
      <c r="G140" s="64">
        <v>30000</v>
      </c>
      <c r="H140" s="64">
        <v>0</v>
      </c>
      <c r="I140" s="65">
        <v>0</v>
      </c>
      <c r="J140" s="66">
        <v>0</v>
      </c>
      <c r="K140" s="64">
        <v>1606680</v>
      </c>
      <c r="L140" s="64">
        <v>1606680</v>
      </c>
      <c r="M140" s="64">
        <v>0</v>
      </c>
      <c r="N140" s="64">
        <v>0</v>
      </c>
      <c r="O140" s="67">
        <v>0</v>
      </c>
      <c r="P140" s="57">
        <v>0</v>
      </c>
      <c r="Q140" s="58">
        <f t="shared" si="23"/>
        <v>1784944.9999999995</v>
      </c>
      <c r="R140" s="58">
        <v>1784944.9999999995</v>
      </c>
      <c r="S140" s="58">
        <v>0</v>
      </c>
      <c r="T140" s="58">
        <v>0</v>
      </c>
      <c r="U140" s="59">
        <v>0</v>
      </c>
      <c r="V140" s="68">
        <f t="shared" si="24"/>
        <v>0</v>
      </c>
      <c r="W140" s="69">
        <f t="shared" si="25"/>
        <v>428425.99999999953</v>
      </c>
      <c r="X140" s="69">
        <f t="shared" si="26"/>
        <v>0</v>
      </c>
      <c r="Y140" s="70">
        <f t="shared" si="27"/>
        <v>0</v>
      </c>
      <c r="Z140" s="68">
        <f t="shared" si="28"/>
        <v>0</v>
      </c>
      <c r="AA140" s="69">
        <f t="shared" si="29"/>
        <v>178264.99999999953</v>
      </c>
      <c r="AB140" s="69">
        <f t="shared" si="30"/>
        <v>0</v>
      </c>
      <c r="AC140" s="70">
        <f t="shared" si="31"/>
        <v>0</v>
      </c>
    </row>
    <row r="141" spans="1:29" ht="12.75" customHeight="1" x14ac:dyDescent="0.2">
      <c r="A141" s="27" t="s">
        <v>438</v>
      </c>
      <c r="B141" s="28" t="s">
        <v>439</v>
      </c>
      <c r="C141" s="26" t="s">
        <v>440</v>
      </c>
      <c r="D141" s="63">
        <v>1030</v>
      </c>
      <c r="E141" s="64">
        <v>1547919.6</v>
      </c>
      <c r="F141" s="64">
        <v>1407759.6</v>
      </c>
      <c r="G141" s="64">
        <v>140160</v>
      </c>
      <c r="H141" s="64">
        <v>0</v>
      </c>
      <c r="I141" s="65">
        <v>0</v>
      </c>
      <c r="J141" s="66">
        <v>1041</v>
      </c>
      <c r="K141" s="64">
        <v>1316800.7099999997</v>
      </c>
      <c r="L141" s="64">
        <v>1316800.7099999997</v>
      </c>
      <c r="M141" s="64">
        <v>0</v>
      </c>
      <c r="N141" s="64">
        <v>-7740</v>
      </c>
      <c r="O141" s="67">
        <v>0</v>
      </c>
      <c r="P141" s="57">
        <v>897</v>
      </c>
      <c r="Q141" s="58">
        <f t="shared" si="23"/>
        <v>1388401.01</v>
      </c>
      <c r="R141" s="58">
        <v>1388401.01</v>
      </c>
      <c r="S141" s="58">
        <v>0</v>
      </c>
      <c r="T141" s="58">
        <v>-7560</v>
      </c>
      <c r="U141" s="59">
        <v>0</v>
      </c>
      <c r="V141" s="68">
        <f t="shared" si="24"/>
        <v>-133</v>
      </c>
      <c r="W141" s="69">
        <f t="shared" si="25"/>
        <v>-159518.59000000008</v>
      </c>
      <c r="X141" s="69">
        <f t="shared" si="26"/>
        <v>-7560</v>
      </c>
      <c r="Y141" s="70">
        <f t="shared" si="27"/>
        <v>0</v>
      </c>
      <c r="Z141" s="68">
        <f t="shared" si="28"/>
        <v>-144</v>
      </c>
      <c r="AA141" s="69">
        <f t="shared" si="29"/>
        <v>71600.300000000279</v>
      </c>
      <c r="AB141" s="69">
        <f t="shared" si="30"/>
        <v>180</v>
      </c>
      <c r="AC141" s="70">
        <f t="shared" si="31"/>
        <v>0</v>
      </c>
    </row>
    <row r="142" spans="1:29" x14ac:dyDescent="0.2">
      <c r="A142" s="27" t="s">
        <v>438</v>
      </c>
      <c r="B142" s="28" t="s">
        <v>441</v>
      </c>
      <c r="C142" s="26" t="s">
        <v>442</v>
      </c>
      <c r="D142" s="63">
        <v>1158</v>
      </c>
      <c r="E142" s="64">
        <v>1298264.0999999999</v>
      </c>
      <c r="F142" s="64">
        <v>1200824.0999999999</v>
      </c>
      <c r="G142" s="64">
        <v>97440</v>
      </c>
      <c r="H142" s="64">
        <v>0</v>
      </c>
      <c r="I142" s="65">
        <v>0</v>
      </c>
      <c r="J142" s="66">
        <v>1173</v>
      </c>
      <c r="K142" s="64">
        <v>1268619.8299999998</v>
      </c>
      <c r="L142" s="64">
        <v>1268619.8299999998</v>
      </c>
      <c r="M142" s="64">
        <v>0</v>
      </c>
      <c r="N142" s="64">
        <v>0</v>
      </c>
      <c r="O142" s="67">
        <v>0</v>
      </c>
      <c r="P142" s="57">
        <v>1155</v>
      </c>
      <c r="Q142" s="58">
        <f t="shared" si="23"/>
        <v>1524919.5199999998</v>
      </c>
      <c r="R142" s="58">
        <v>1524919.5199999998</v>
      </c>
      <c r="S142" s="58">
        <v>0</v>
      </c>
      <c r="T142" s="58">
        <v>0</v>
      </c>
      <c r="U142" s="59">
        <v>0</v>
      </c>
      <c r="V142" s="68">
        <f t="shared" si="24"/>
        <v>-3</v>
      </c>
      <c r="W142" s="69">
        <f t="shared" si="25"/>
        <v>226655.41999999993</v>
      </c>
      <c r="X142" s="69">
        <f t="shared" si="26"/>
        <v>0</v>
      </c>
      <c r="Y142" s="70">
        <f t="shared" si="27"/>
        <v>0</v>
      </c>
      <c r="Z142" s="68">
        <f t="shared" si="28"/>
        <v>-18</v>
      </c>
      <c r="AA142" s="69">
        <f t="shared" si="29"/>
        <v>256299.68999999994</v>
      </c>
      <c r="AB142" s="69">
        <f t="shared" si="30"/>
        <v>0</v>
      </c>
      <c r="AC142" s="70">
        <f t="shared" si="31"/>
        <v>0</v>
      </c>
    </row>
    <row r="143" spans="1:29" x14ac:dyDescent="0.2">
      <c r="A143" s="27" t="s">
        <v>438</v>
      </c>
      <c r="B143" s="28" t="s">
        <v>443</v>
      </c>
      <c r="C143" s="26" t="s">
        <v>444</v>
      </c>
      <c r="D143" s="63">
        <v>36</v>
      </c>
      <c r="E143" s="64">
        <v>46255.600000000006</v>
      </c>
      <c r="F143" s="64">
        <v>18895.600000000002</v>
      </c>
      <c r="G143" s="64">
        <v>27360</v>
      </c>
      <c r="H143" s="64">
        <v>0</v>
      </c>
      <c r="I143" s="65">
        <v>0</v>
      </c>
      <c r="J143" s="66">
        <v>27</v>
      </c>
      <c r="K143" s="64">
        <v>12159.18</v>
      </c>
      <c r="L143" s="64">
        <v>12159.18</v>
      </c>
      <c r="M143" s="64">
        <v>0</v>
      </c>
      <c r="N143" s="64">
        <v>0</v>
      </c>
      <c r="O143" s="67">
        <v>0</v>
      </c>
      <c r="P143" s="57">
        <v>61</v>
      </c>
      <c r="Q143" s="58">
        <f t="shared" si="23"/>
        <v>30038.57</v>
      </c>
      <c r="R143" s="58">
        <v>30038.57</v>
      </c>
      <c r="S143" s="58">
        <v>0</v>
      </c>
      <c r="T143" s="58">
        <v>0</v>
      </c>
      <c r="U143" s="59">
        <v>0</v>
      </c>
      <c r="V143" s="68">
        <f t="shared" si="24"/>
        <v>25</v>
      </c>
      <c r="W143" s="69">
        <f t="shared" si="25"/>
        <v>-16217.030000000006</v>
      </c>
      <c r="X143" s="69">
        <f t="shared" si="26"/>
        <v>0</v>
      </c>
      <c r="Y143" s="70">
        <f t="shared" si="27"/>
        <v>0</v>
      </c>
      <c r="Z143" s="68">
        <f t="shared" si="28"/>
        <v>34</v>
      </c>
      <c r="AA143" s="69">
        <f t="shared" si="29"/>
        <v>17879.39</v>
      </c>
      <c r="AB143" s="69">
        <f t="shared" si="30"/>
        <v>0</v>
      </c>
      <c r="AC143" s="70">
        <f t="shared" si="31"/>
        <v>0</v>
      </c>
    </row>
    <row r="144" spans="1:29" x14ac:dyDescent="0.2">
      <c r="A144" s="27" t="s">
        <v>438</v>
      </c>
      <c r="B144" s="28" t="s">
        <v>445</v>
      </c>
      <c r="C144" s="26" t="s">
        <v>446</v>
      </c>
      <c r="D144" s="63">
        <v>0</v>
      </c>
      <c r="E144" s="64">
        <v>0</v>
      </c>
      <c r="F144" s="64">
        <v>0</v>
      </c>
      <c r="G144" s="64">
        <v>0</v>
      </c>
      <c r="H144" s="64">
        <v>0</v>
      </c>
      <c r="I144" s="65">
        <v>0</v>
      </c>
      <c r="J144" s="66">
        <v>0</v>
      </c>
      <c r="K144" s="64">
        <v>0</v>
      </c>
      <c r="L144" s="64">
        <v>0</v>
      </c>
      <c r="M144" s="64">
        <v>0</v>
      </c>
      <c r="N144" s="64">
        <v>0</v>
      </c>
      <c r="O144" s="67">
        <v>0</v>
      </c>
      <c r="P144" s="57">
        <v>0</v>
      </c>
      <c r="Q144" s="58">
        <f t="shared" si="23"/>
        <v>0</v>
      </c>
      <c r="R144" s="58">
        <v>0</v>
      </c>
      <c r="S144" s="58">
        <v>0</v>
      </c>
      <c r="T144" s="58">
        <v>0</v>
      </c>
      <c r="U144" s="59">
        <v>0</v>
      </c>
      <c r="V144" s="68">
        <f t="shared" si="24"/>
        <v>0</v>
      </c>
      <c r="W144" s="69">
        <f t="shared" si="25"/>
        <v>0</v>
      </c>
      <c r="X144" s="69">
        <f t="shared" si="26"/>
        <v>0</v>
      </c>
      <c r="Y144" s="70">
        <f t="shared" si="27"/>
        <v>0</v>
      </c>
      <c r="Z144" s="68">
        <f t="shared" si="28"/>
        <v>0</v>
      </c>
      <c r="AA144" s="69">
        <f t="shared" si="29"/>
        <v>0</v>
      </c>
      <c r="AB144" s="69">
        <f t="shared" si="30"/>
        <v>0</v>
      </c>
      <c r="AC144" s="70">
        <f t="shared" si="31"/>
        <v>0</v>
      </c>
    </row>
    <row r="145" spans="1:29" x14ac:dyDescent="0.2">
      <c r="A145" s="27" t="s">
        <v>438</v>
      </c>
      <c r="B145" s="28" t="s">
        <v>447</v>
      </c>
      <c r="C145" s="26" t="s">
        <v>448</v>
      </c>
      <c r="D145" s="63">
        <v>848</v>
      </c>
      <c r="E145" s="64">
        <v>364956.8</v>
      </c>
      <c r="F145" s="64">
        <v>332076.79999999999</v>
      </c>
      <c r="G145" s="64">
        <v>32880</v>
      </c>
      <c r="H145" s="64">
        <v>0</v>
      </c>
      <c r="I145" s="65">
        <v>0</v>
      </c>
      <c r="J145" s="66">
        <v>902</v>
      </c>
      <c r="K145" s="64">
        <v>406206.67999999993</v>
      </c>
      <c r="L145" s="64">
        <v>406206.67999999993</v>
      </c>
      <c r="M145" s="64">
        <v>0</v>
      </c>
      <c r="N145" s="64">
        <v>0</v>
      </c>
      <c r="O145" s="67">
        <v>0</v>
      </c>
      <c r="P145" s="57">
        <v>883</v>
      </c>
      <c r="Q145" s="58">
        <f t="shared" si="23"/>
        <v>437698.70999999996</v>
      </c>
      <c r="R145" s="58">
        <v>437698.70999999996</v>
      </c>
      <c r="S145" s="58">
        <v>0</v>
      </c>
      <c r="T145" s="58">
        <v>0</v>
      </c>
      <c r="U145" s="59">
        <v>0</v>
      </c>
      <c r="V145" s="68">
        <f t="shared" si="24"/>
        <v>35</v>
      </c>
      <c r="W145" s="69">
        <f t="shared" si="25"/>
        <v>72741.909999999974</v>
      </c>
      <c r="X145" s="69">
        <f t="shared" si="26"/>
        <v>0</v>
      </c>
      <c r="Y145" s="70">
        <f t="shared" si="27"/>
        <v>0</v>
      </c>
      <c r="Z145" s="68">
        <f t="shared" si="28"/>
        <v>-19</v>
      </c>
      <c r="AA145" s="69">
        <f t="shared" si="29"/>
        <v>31492.030000000028</v>
      </c>
      <c r="AB145" s="69">
        <f t="shared" si="30"/>
        <v>0</v>
      </c>
      <c r="AC145" s="70">
        <f t="shared" si="31"/>
        <v>0</v>
      </c>
    </row>
    <row r="146" spans="1:29" x14ac:dyDescent="0.2">
      <c r="A146" s="27" t="s">
        <v>438</v>
      </c>
      <c r="B146" s="28" t="s">
        <v>449</v>
      </c>
      <c r="C146" s="26" t="s">
        <v>450</v>
      </c>
      <c r="D146" s="63">
        <v>1224</v>
      </c>
      <c r="E146" s="64">
        <v>501010.6</v>
      </c>
      <c r="F146" s="64">
        <v>462490.6</v>
      </c>
      <c r="G146" s="64">
        <v>38520</v>
      </c>
      <c r="H146" s="64">
        <v>0</v>
      </c>
      <c r="I146" s="65">
        <v>0</v>
      </c>
      <c r="J146" s="66">
        <v>1377</v>
      </c>
      <c r="K146" s="64">
        <v>477613</v>
      </c>
      <c r="L146" s="64">
        <v>477613</v>
      </c>
      <c r="M146" s="64">
        <v>0</v>
      </c>
      <c r="N146" s="64">
        <v>0</v>
      </c>
      <c r="O146" s="67">
        <v>0</v>
      </c>
      <c r="P146" s="57">
        <v>1498</v>
      </c>
      <c r="Q146" s="58">
        <f t="shared" si="23"/>
        <v>815863.1399999999</v>
      </c>
      <c r="R146" s="58">
        <v>815863.1399999999</v>
      </c>
      <c r="S146" s="58">
        <v>0</v>
      </c>
      <c r="T146" s="58">
        <v>0</v>
      </c>
      <c r="U146" s="59">
        <v>0</v>
      </c>
      <c r="V146" s="68">
        <f t="shared" si="24"/>
        <v>274</v>
      </c>
      <c r="W146" s="69">
        <f t="shared" si="25"/>
        <v>314852.53999999992</v>
      </c>
      <c r="X146" s="69">
        <f t="shared" si="26"/>
        <v>0</v>
      </c>
      <c r="Y146" s="70">
        <f t="shared" si="27"/>
        <v>0</v>
      </c>
      <c r="Z146" s="68">
        <f t="shared" si="28"/>
        <v>121</v>
      </c>
      <c r="AA146" s="69">
        <f t="shared" si="29"/>
        <v>338250.1399999999</v>
      </c>
      <c r="AB146" s="69">
        <f t="shared" si="30"/>
        <v>0</v>
      </c>
      <c r="AC146" s="70">
        <f t="shared" si="31"/>
        <v>0</v>
      </c>
    </row>
    <row r="147" spans="1:29" ht="12.75" customHeight="1" x14ac:dyDescent="0.2">
      <c r="A147" s="27" t="s">
        <v>438</v>
      </c>
      <c r="B147" s="28" t="s">
        <v>451</v>
      </c>
      <c r="C147" s="26" t="s">
        <v>452</v>
      </c>
      <c r="D147" s="63">
        <v>3826</v>
      </c>
      <c r="E147" s="64">
        <v>7221593.46</v>
      </c>
      <c r="F147" s="64">
        <v>6663113.46</v>
      </c>
      <c r="G147" s="64">
        <v>558480</v>
      </c>
      <c r="H147" s="64">
        <v>67808</v>
      </c>
      <c r="I147" s="65">
        <v>0</v>
      </c>
      <c r="J147" s="66">
        <v>4540</v>
      </c>
      <c r="K147" s="64">
        <v>7001229.3900000006</v>
      </c>
      <c r="L147" s="64">
        <v>7001229.3900000006</v>
      </c>
      <c r="M147" s="64">
        <v>0</v>
      </c>
      <c r="N147" s="64">
        <v>71480</v>
      </c>
      <c r="O147" s="67">
        <v>0</v>
      </c>
      <c r="P147" s="57">
        <v>4386</v>
      </c>
      <c r="Q147" s="58">
        <f t="shared" si="23"/>
        <v>8601070.8199999984</v>
      </c>
      <c r="R147" s="58">
        <v>8601070.8199999984</v>
      </c>
      <c r="S147" s="58">
        <v>0</v>
      </c>
      <c r="T147" s="58">
        <v>92268</v>
      </c>
      <c r="U147" s="59">
        <v>0</v>
      </c>
      <c r="V147" s="68">
        <f t="shared" si="24"/>
        <v>560</v>
      </c>
      <c r="W147" s="69">
        <f t="shared" si="25"/>
        <v>1379477.3599999985</v>
      </c>
      <c r="X147" s="69">
        <f t="shared" si="26"/>
        <v>24460</v>
      </c>
      <c r="Y147" s="70">
        <f t="shared" si="27"/>
        <v>0</v>
      </c>
      <c r="Z147" s="68">
        <f t="shared" si="28"/>
        <v>-154</v>
      </c>
      <c r="AA147" s="69">
        <f t="shared" si="29"/>
        <v>1599841.4299999978</v>
      </c>
      <c r="AB147" s="69">
        <f t="shared" si="30"/>
        <v>20788</v>
      </c>
      <c r="AC147" s="70">
        <f t="shared" si="31"/>
        <v>0</v>
      </c>
    </row>
    <row r="148" spans="1:29" ht="12.75" customHeight="1" x14ac:dyDescent="0.2">
      <c r="A148" s="27" t="s">
        <v>438</v>
      </c>
      <c r="B148" s="28" t="s">
        <v>453</v>
      </c>
      <c r="C148" s="26" t="s">
        <v>454</v>
      </c>
      <c r="D148" s="63">
        <v>0</v>
      </c>
      <c r="E148" s="64">
        <v>0</v>
      </c>
      <c r="F148" s="64">
        <v>0</v>
      </c>
      <c r="G148" s="64">
        <v>0</v>
      </c>
      <c r="H148" s="64">
        <v>0</v>
      </c>
      <c r="I148" s="65">
        <v>0</v>
      </c>
      <c r="J148" s="66">
        <v>420</v>
      </c>
      <c r="K148" s="64">
        <v>1671766.8400000003</v>
      </c>
      <c r="L148" s="64">
        <v>1671766.8400000003</v>
      </c>
      <c r="M148" s="64">
        <v>0</v>
      </c>
      <c r="N148" s="64">
        <v>38515</v>
      </c>
      <c r="O148" s="67">
        <v>0</v>
      </c>
      <c r="P148" s="57">
        <v>1431</v>
      </c>
      <c r="Q148" s="58">
        <f t="shared" si="23"/>
        <v>2601798.2400000002</v>
      </c>
      <c r="R148" s="58">
        <v>2601798.2400000002</v>
      </c>
      <c r="S148" s="58">
        <v>0</v>
      </c>
      <c r="T148" s="58">
        <v>50560</v>
      </c>
      <c r="U148" s="59">
        <v>0</v>
      </c>
      <c r="V148" s="68">
        <f t="shared" si="24"/>
        <v>1431</v>
      </c>
      <c r="W148" s="69">
        <f t="shared" si="25"/>
        <v>2601798.2400000002</v>
      </c>
      <c r="X148" s="69">
        <f t="shared" si="26"/>
        <v>50560</v>
      </c>
      <c r="Y148" s="70">
        <f t="shared" si="27"/>
        <v>0</v>
      </c>
      <c r="Z148" s="68">
        <f t="shared" si="28"/>
        <v>1011</v>
      </c>
      <c r="AA148" s="69">
        <f t="shared" si="29"/>
        <v>930031.39999999991</v>
      </c>
      <c r="AB148" s="69">
        <f t="shared" si="30"/>
        <v>12045</v>
      </c>
      <c r="AC148" s="70">
        <f t="shared" si="31"/>
        <v>0</v>
      </c>
    </row>
    <row r="149" spans="1:29" ht="12.75" customHeight="1" x14ac:dyDescent="0.2">
      <c r="A149" s="27" t="s">
        <v>438</v>
      </c>
      <c r="B149" s="28" t="s">
        <v>455</v>
      </c>
      <c r="C149" s="26" t="s">
        <v>456</v>
      </c>
      <c r="D149" s="63">
        <v>316</v>
      </c>
      <c r="E149" s="64">
        <v>465916.22</v>
      </c>
      <c r="F149" s="64">
        <v>427396.22</v>
      </c>
      <c r="G149" s="64">
        <v>38520</v>
      </c>
      <c r="H149" s="64">
        <v>0</v>
      </c>
      <c r="I149" s="65">
        <v>0</v>
      </c>
      <c r="J149" s="66">
        <v>483</v>
      </c>
      <c r="K149" s="64">
        <v>482071.72</v>
      </c>
      <c r="L149" s="64">
        <v>482071.72</v>
      </c>
      <c r="M149" s="64">
        <v>0</v>
      </c>
      <c r="N149" s="64">
        <v>0</v>
      </c>
      <c r="O149" s="67">
        <v>0</v>
      </c>
      <c r="P149" s="57">
        <v>474</v>
      </c>
      <c r="Q149" s="58">
        <f t="shared" si="23"/>
        <v>581721.98</v>
      </c>
      <c r="R149" s="58">
        <v>581721.98</v>
      </c>
      <c r="S149" s="58">
        <v>0</v>
      </c>
      <c r="T149" s="58">
        <v>0</v>
      </c>
      <c r="U149" s="59">
        <v>0</v>
      </c>
      <c r="V149" s="68">
        <f t="shared" si="24"/>
        <v>158</v>
      </c>
      <c r="W149" s="69">
        <f t="shared" si="25"/>
        <v>115805.76000000001</v>
      </c>
      <c r="X149" s="69">
        <f t="shared" si="26"/>
        <v>0</v>
      </c>
      <c r="Y149" s="70">
        <f t="shared" si="27"/>
        <v>0</v>
      </c>
      <c r="Z149" s="68">
        <f t="shared" si="28"/>
        <v>-9</v>
      </c>
      <c r="AA149" s="69">
        <f t="shared" si="29"/>
        <v>99650.260000000009</v>
      </c>
      <c r="AB149" s="69">
        <f t="shared" si="30"/>
        <v>0</v>
      </c>
      <c r="AC149" s="70">
        <f t="shared" si="31"/>
        <v>0</v>
      </c>
    </row>
    <row r="150" spans="1:29" x14ac:dyDescent="0.2">
      <c r="A150" s="27" t="s">
        <v>438</v>
      </c>
      <c r="B150" s="28" t="s">
        <v>457</v>
      </c>
      <c r="C150" s="26" t="s">
        <v>458</v>
      </c>
      <c r="D150" s="63">
        <v>2289</v>
      </c>
      <c r="E150" s="64">
        <v>3792505.7</v>
      </c>
      <c r="F150" s="64">
        <v>3660625.7</v>
      </c>
      <c r="G150" s="64">
        <v>131880</v>
      </c>
      <c r="H150" s="64">
        <v>23920</v>
      </c>
      <c r="I150" s="65">
        <v>0</v>
      </c>
      <c r="J150" s="66">
        <v>2704</v>
      </c>
      <c r="K150" s="64">
        <v>4571364.67</v>
      </c>
      <c r="L150" s="64">
        <v>4571364.67</v>
      </c>
      <c r="M150" s="64">
        <v>0</v>
      </c>
      <c r="N150" s="64">
        <v>7825</v>
      </c>
      <c r="O150" s="67">
        <v>0</v>
      </c>
      <c r="P150" s="57">
        <v>2629</v>
      </c>
      <c r="Q150" s="58">
        <f t="shared" si="23"/>
        <v>5205558</v>
      </c>
      <c r="R150" s="58">
        <v>5205558</v>
      </c>
      <c r="S150" s="58">
        <v>0</v>
      </c>
      <c r="T150" s="58">
        <v>9260</v>
      </c>
      <c r="U150" s="59">
        <v>0</v>
      </c>
      <c r="V150" s="68">
        <f t="shared" si="24"/>
        <v>340</v>
      </c>
      <c r="W150" s="69">
        <f t="shared" si="25"/>
        <v>1413052.2999999998</v>
      </c>
      <c r="X150" s="69">
        <f t="shared" si="26"/>
        <v>-14660</v>
      </c>
      <c r="Y150" s="70">
        <f t="shared" si="27"/>
        <v>0</v>
      </c>
      <c r="Z150" s="68">
        <f t="shared" si="28"/>
        <v>-75</v>
      </c>
      <c r="AA150" s="69">
        <f t="shared" si="29"/>
        <v>634193.33000000007</v>
      </c>
      <c r="AB150" s="69">
        <f t="shared" si="30"/>
        <v>1435</v>
      </c>
      <c r="AC150" s="70">
        <f t="shared" si="31"/>
        <v>0</v>
      </c>
    </row>
    <row r="151" spans="1:29" ht="12.75" customHeight="1" x14ac:dyDescent="0.2">
      <c r="A151" s="27" t="s">
        <v>438</v>
      </c>
      <c r="B151" s="28" t="s">
        <v>459</v>
      </c>
      <c r="C151" s="26" t="s">
        <v>460</v>
      </c>
      <c r="D151" s="63">
        <v>188</v>
      </c>
      <c r="E151" s="64">
        <v>343841.1</v>
      </c>
      <c r="F151" s="64">
        <v>313121.09999999998</v>
      </c>
      <c r="G151" s="64">
        <v>30720</v>
      </c>
      <c r="H151" s="64">
        <v>0</v>
      </c>
      <c r="I151" s="65">
        <v>0</v>
      </c>
      <c r="J151" s="66">
        <v>261</v>
      </c>
      <c r="K151" s="64">
        <v>307989.36</v>
      </c>
      <c r="L151" s="64">
        <v>307989.36</v>
      </c>
      <c r="M151" s="64">
        <v>0</v>
      </c>
      <c r="N151" s="64">
        <v>0</v>
      </c>
      <c r="O151" s="67">
        <v>0</v>
      </c>
      <c r="P151" s="57">
        <v>262</v>
      </c>
      <c r="Q151" s="58">
        <f t="shared" si="23"/>
        <v>335416.47000000003</v>
      </c>
      <c r="R151" s="58">
        <v>335416.47000000003</v>
      </c>
      <c r="S151" s="58">
        <v>0</v>
      </c>
      <c r="T151" s="58">
        <v>0</v>
      </c>
      <c r="U151" s="59">
        <v>0</v>
      </c>
      <c r="V151" s="68">
        <f t="shared" si="24"/>
        <v>74</v>
      </c>
      <c r="W151" s="69">
        <f t="shared" si="25"/>
        <v>-8424.6299999999464</v>
      </c>
      <c r="X151" s="69">
        <f t="shared" si="26"/>
        <v>0</v>
      </c>
      <c r="Y151" s="70">
        <f t="shared" si="27"/>
        <v>0</v>
      </c>
      <c r="Z151" s="68">
        <f t="shared" si="28"/>
        <v>1</v>
      </c>
      <c r="AA151" s="69">
        <f t="shared" si="29"/>
        <v>27427.110000000044</v>
      </c>
      <c r="AB151" s="69">
        <f t="shared" si="30"/>
        <v>0</v>
      </c>
      <c r="AC151" s="70">
        <f t="shared" si="31"/>
        <v>0</v>
      </c>
    </row>
    <row r="152" spans="1:29" ht="12.75" customHeight="1" x14ac:dyDescent="0.2">
      <c r="A152" s="27" t="s">
        <v>438</v>
      </c>
      <c r="B152" s="28" t="s">
        <v>461</v>
      </c>
      <c r="C152" s="26" t="s">
        <v>462</v>
      </c>
      <c r="D152" s="63">
        <v>0</v>
      </c>
      <c r="E152" s="64">
        <v>226778</v>
      </c>
      <c r="F152" s="64">
        <v>215498</v>
      </c>
      <c r="G152" s="64">
        <v>11280</v>
      </c>
      <c r="H152" s="64">
        <v>0</v>
      </c>
      <c r="I152" s="65">
        <v>0</v>
      </c>
      <c r="J152" s="66">
        <v>0</v>
      </c>
      <c r="K152" s="64">
        <v>260040</v>
      </c>
      <c r="L152" s="64">
        <v>260040</v>
      </c>
      <c r="M152" s="64">
        <v>0</v>
      </c>
      <c r="N152" s="64">
        <v>0</v>
      </c>
      <c r="O152" s="67">
        <v>0</v>
      </c>
      <c r="P152" s="57">
        <v>0</v>
      </c>
      <c r="Q152" s="58">
        <f t="shared" si="23"/>
        <v>302239.60000000009</v>
      </c>
      <c r="R152" s="58">
        <v>302239.60000000009</v>
      </c>
      <c r="S152" s="58">
        <v>0</v>
      </c>
      <c r="T152" s="58">
        <v>0</v>
      </c>
      <c r="U152" s="59">
        <v>0</v>
      </c>
      <c r="V152" s="68">
        <f t="shared" si="24"/>
        <v>0</v>
      </c>
      <c r="W152" s="69">
        <f t="shared" si="25"/>
        <v>75461.600000000093</v>
      </c>
      <c r="X152" s="69">
        <f t="shared" si="26"/>
        <v>0</v>
      </c>
      <c r="Y152" s="70">
        <f t="shared" si="27"/>
        <v>0</v>
      </c>
      <c r="Z152" s="68">
        <f t="shared" si="28"/>
        <v>0</v>
      </c>
      <c r="AA152" s="69">
        <f t="shared" si="29"/>
        <v>42199.600000000093</v>
      </c>
      <c r="AB152" s="69">
        <f t="shared" si="30"/>
        <v>0</v>
      </c>
      <c r="AC152" s="70">
        <f t="shared" si="31"/>
        <v>0</v>
      </c>
    </row>
    <row r="153" spans="1:29" ht="12.75" customHeight="1" x14ac:dyDescent="0.2">
      <c r="A153" s="27" t="s">
        <v>438</v>
      </c>
      <c r="B153" s="28" t="s">
        <v>463</v>
      </c>
      <c r="C153" s="26" t="s">
        <v>464</v>
      </c>
      <c r="D153" s="63">
        <v>4888</v>
      </c>
      <c r="E153" s="64">
        <v>14688386.52</v>
      </c>
      <c r="F153" s="64">
        <v>14248946.52</v>
      </c>
      <c r="G153" s="64">
        <v>439440</v>
      </c>
      <c r="H153" s="64">
        <v>84684</v>
      </c>
      <c r="I153" s="65">
        <v>13910360.029999996</v>
      </c>
      <c r="J153" s="66">
        <v>5438</v>
      </c>
      <c r="K153" s="64">
        <v>9450693.9900000002</v>
      </c>
      <c r="L153" s="64">
        <v>9450693.9900000002</v>
      </c>
      <c r="M153" s="64">
        <v>0</v>
      </c>
      <c r="N153" s="64">
        <v>82581</v>
      </c>
      <c r="O153" s="67">
        <v>15262239.709999997</v>
      </c>
      <c r="P153" s="57">
        <v>5855</v>
      </c>
      <c r="Q153" s="58">
        <f t="shared" si="23"/>
        <v>15765218.09</v>
      </c>
      <c r="R153" s="58">
        <v>15765218.09</v>
      </c>
      <c r="S153" s="58">
        <v>0</v>
      </c>
      <c r="T153" s="58">
        <v>114130</v>
      </c>
      <c r="U153" s="59">
        <v>15440719.799999999</v>
      </c>
      <c r="V153" s="68">
        <f t="shared" si="24"/>
        <v>967</v>
      </c>
      <c r="W153" s="69">
        <f t="shared" si="25"/>
        <v>1076831.5700000003</v>
      </c>
      <c r="X153" s="69">
        <f t="shared" si="26"/>
        <v>29446</v>
      </c>
      <c r="Y153" s="70">
        <f t="shared" si="27"/>
        <v>1530359.7700000033</v>
      </c>
      <c r="Z153" s="68">
        <f t="shared" si="28"/>
        <v>417</v>
      </c>
      <c r="AA153" s="69">
        <f t="shared" si="29"/>
        <v>6314524.0999999996</v>
      </c>
      <c r="AB153" s="69">
        <f t="shared" si="30"/>
        <v>31549</v>
      </c>
      <c r="AC153" s="70">
        <f t="shared" si="31"/>
        <v>178480.09000000171</v>
      </c>
    </row>
    <row r="154" spans="1:29" ht="12.75" customHeight="1" x14ac:dyDescent="0.2">
      <c r="A154" s="27" t="s">
        <v>438</v>
      </c>
      <c r="B154" s="28" t="s">
        <v>465</v>
      </c>
      <c r="C154" s="26" t="s">
        <v>466</v>
      </c>
      <c r="D154" s="63">
        <v>886</v>
      </c>
      <c r="E154" s="64">
        <v>1262712.3</v>
      </c>
      <c r="F154" s="64">
        <v>1166352.3</v>
      </c>
      <c r="G154" s="64">
        <v>96360</v>
      </c>
      <c r="H154" s="64">
        <v>0</v>
      </c>
      <c r="I154" s="65">
        <v>0</v>
      </c>
      <c r="J154" s="66">
        <v>952</v>
      </c>
      <c r="K154" s="64">
        <v>1107060.71</v>
      </c>
      <c r="L154" s="64">
        <v>1107060.71</v>
      </c>
      <c r="M154" s="64">
        <v>0</v>
      </c>
      <c r="N154" s="64">
        <v>0</v>
      </c>
      <c r="O154" s="67">
        <v>0</v>
      </c>
      <c r="P154" s="57">
        <v>897</v>
      </c>
      <c r="Q154" s="58">
        <f t="shared" si="23"/>
        <v>1250175.3899999999</v>
      </c>
      <c r="R154" s="58">
        <v>1250175.3899999999</v>
      </c>
      <c r="S154" s="58">
        <v>0</v>
      </c>
      <c r="T154" s="58">
        <v>0</v>
      </c>
      <c r="U154" s="59">
        <v>0</v>
      </c>
      <c r="V154" s="68">
        <f t="shared" si="24"/>
        <v>11</v>
      </c>
      <c r="W154" s="69">
        <f t="shared" si="25"/>
        <v>-12536.910000000149</v>
      </c>
      <c r="X154" s="69">
        <f t="shared" si="26"/>
        <v>0</v>
      </c>
      <c r="Y154" s="70">
        <f t="shared" si="27"/>
        <v>0</v>
      </c>
      <c r="Z154" s="68">
        <f t="shared" si="28"/>
        <v>-55</v>
      </c>
      <c r="AA154" s="69">
        <f t="shared" si="29"/>
        <v>143114.67999999993</v>
      </c>
      <c r="AB154" s="69">
        <f t="shared" si="30"/>
        <v>0</v>
      </c>
      <c r="AC154" s="70">
        <f t="shared" si="31"/>
        <v>0</v>
      </c>
    </row>
    <row r="155" spans="1:29" s="29" customFormat="1" x14ac:dyDescent="0.2">
      <c r="A155" s="27" t="s">
        <v>438</v>
      </c>
      <c r="B155" s="28" t="s">
        <v>467</v>
      </c>
      <c r="C155" s="26" t="s">
        <v>468</v>
      </c>
      <c r="D155" s="63">
        <v>0</v>
      </c>
      <c r="E155" s="64">
        <v>271440</v>
      </c>
      <c r="F155" s="64">
        <v>259080</v>
      </c>
      <c r="G155" s="64">
        <v>12360</v>
      </c>
      <c r="H155" s="64">
        <v>0</v>
      </c>
      <c r="I155" s="65">
        <v>0</v>
      </c>
      <c r="J155" s="66">
        <v>0</v>
      </c>
      <c r="K155" s="64">
        <v>362340</v>
      </c>
      <c r="L155" s="64">
        <v>362340</v>
      </c>
      <c r="M155" s="64">
        <v>0</v>
      </c>
      <c r="N155" s="64">
        <v>0</v>
      </c>
      <c r="O155" s="67">
        <v>0</v>
      </c>
      <c r="P155" s="57">
        <v>0</v>
      </c>
      <c r="Q155" s="58">
        <f t="shared" si="23"/>
        <v>406681.40000000014</v>
      </c>
      <c r="R155" s="58">
        <v>406681.40000000014</v>
      </c>
      <c r="S155" s="58">
        <v>0</v>
      </c>
      <c r="T155" s="58">
        <v>0</v>
      </c>
      <c r="U155" s="59">
        <v>0</v>
      </c>
      <c r="V155" s="68">
        <f t="shared" si="24"/>
        <v>0</v>
      </c>
      <c r="W155" s="69">
        <f t="shared" si="25"/>
        <v>135241.40000000014</v>
      </c>
      <c r="X155" s="69">
        <f t="shared" si="26"/>
        <v>0</v>
      </c>
      <c r="Y155" s="70">
        <f t="shared" si="27"/>
        <v>0</v>
      </c>
      <c r="Z155" s="68">
        <f t="shared" si="28"/>
        <v>0</v>
      </c>
      <c r="AA155" s="69">
        <f t="shared" si="29"/>
        <v>44341.40000000014</v>
      </c>
      <c r="AB155" s="69">
        <f t="shared" si="30"/>
        <v>0</v>
      </c>
      <c r="AC155" s="70">
        <f t="shared" si="31"/>
        <v>0</v>
      </c>
    </row>
    <row r="156" spans="1:29" x14ac:dyDescent="0.2">
      <c r="A156" s="27" t="s">
        <v>469</v>
      </c>
      <c r="B156" s="28" t="s">
        <v>470</v>
      </c>
      <c r="C156" s="26" t="s">
        <v>471</v>
      </c>
      <c r="D156" s="63">
        <v>1465</v>
      </c>
      <c r="E156" s="64">
        <v>3625961.04</v>
      </c>
      <c r="F156" s="64">
        <v>3232481.04</v>
      </c>
      <c r="G156" s="64">
        <v>393480</v>
      </c>
      <c r="H156" s="64">
        <v>0</v>
      </c>
      <c r="I156" s="65">
        <v>0</v>
      </c>
      <c r="J156" s="66">
        <v>1693</v>
      </c>
      <c r="K156" s="64">
        <v>2274320.5100000002</v>
      </c>
      <c r="L156" s="64">
        <v>2274320.5100000002</v>
      </c>
      <c r="M156" s="64">
        <v>0</v>
      </c>
      <c r="N156" s="64">
        <v>0</v>
      </c>
      <c r="O156" s="67">
        <v>0</v>
      </c>
      <c r="P156" s="57">
        <v>1655</v>
      </c>
      <c r="Q156" s="58">
        <f t="shared" si="23"/>
        <v>2785243.5399999996</v>
      </c>
      <c r="R156" s="58">
        <v>2785243.5399999996</v>
      </c>
      <c r="S156" s="58">
        <v>0</v>
      </c>
      <c r="T156" s="58">
        <v>0</v>
      </c>
      <c r="U156" s="59">
        <v>0</v>
      </c>
      <c r="V156" s="68">
        <f t="shared" si="24"/>
        <v>190</v>
      </c>
      <c r="W156" s="69">
        <f t="shared" si="25"/>
        <v>-840717.50000000047</v>
      </c>
      <c r="X156" s="69">
        <f t="shared" si="26"/>
        <v>0</v>
      </c>
      <c r="Y156" s="70">
        <f t="shared" si="27"/>
        <v>0</v>
      </c>
      <c r="Z156" s="68">
        <f t="shared" si="28"/>
        <v>-38</v>
      </c>
      <c r="AA156" s="69">
        <f t="shared" si="29"/>
        <v>510923.02999999933</v>
      </c>
      <c r="AB156" s="69">
        <f t="shared" si="30"/>
        <v>0</v>
      </c>
      <c r="AC156" s="70">
        <f t="shared" si="31"/>
        <v>0</v>
      </c>
    </row>
    <row r="157" spans="1:29" x14ac:dyDescent="0.2">
      <c r="A157" s="27" t="s">
        <v>469</v>
      </c>
      <c r="B157" s="28" t="s">
        <v>472</v>
      </c>
      <c r="C157" s="26" t="s">
        <v>473</v>
      </c>
      <c r="D157" s="63">
        <v>318</v>
      </c>
      <c r="E157" s="64">
        <v>627988.24</v>
      </c>
      <c r="F157" s="64">
        <v>593428.24</v>
      </c>
      <c r="G157" s="64">
        <v>34560</v>
      </c>
      <c r="H157" s="64">
        <v>0</v>
      </c>
      <c r="I157" s="65">
        <v>0</v>
      </c>
      <c r="J157" s="66">
        <v>216</v>
      </c>
      <c r="K157" s="64">
        <v>260894.74999999997</v>
      </c>
      <c r="L157" s="64">
        <v>260894.74999999997</v>
      </c>
      <c r="M157" s="64">
        <v>0</v>
      </c>
      <c r="N157" s="64">
        <v>0</v>
      </c>
      <c r="O157" s="67">
        <v>0</v>
      </c>
      <c r="P157" s="57">
        <v>270</v>
      </c>
      <c r="Q157" s="58">
        <f t="shared" si="23"/>
        <v>385772.95999999996</v>
      </c>
      <c r="R157" s="58">
        <v>385772.95999999996</v>
      </c>
      <c r="S157" s="58">
        <v>0</v>
      </c>
      <c r="T157" s="58">
        <v>0</v>
      </c>
      <c r="U157" s="59">
        <v>0</v>
      </c>
      <c r="V157" s="68">
        <f t="shared" si="24"/>
        <v>-48</v>
      </c>
      <c r="W157" s="69">
        <f t="shared" si="25"/>
        <v>-242215.28000000003</v>
      </c>
      <c r="X157" s="69">
        <f t="shared" si="26"/>
        <v>0</v>
      </c>
      <c r="Y157" s="70">
        <f t="shared" si="27"/>
        <v>0</v>
      </c>
      <c r="Z157" s="68">
        <f t="shared" si="28"/>
        <v>54</v>
      </c>
      <c r="AA157" s="69">
        <f t="shared" si="29"/>
        <v>124878.20999999999</v>
      </c>
      <c r="AB157" s="69">
        <f t="shared" si="30"/>
        <v>0</v>
      </c>
      <c r="AC157" s="70">
        <f t="shared" si="31"/>
        <v>0</v>
      </c>
    </row>
    <row r="158" spans="1:29" ht="12.75" customHeight="1" x14ac:dyDescent="0.2">
      <c r="A158" s="27" t="s">
        <v>469</v>
      </c>
      <c r="B158" s="28" t="s">
        <v>474</v>
      </c>
      <c r="C158" s="26" t="s">
        <v>475</v>
      </c>
      <c r="D158" s="63">
        <v>277</v>
      </c>
      <c r="E158" s="64">
        <v>760974.42</v>
      </c>
      <c r="F158" s="64">
        <v>731814.42</v>
      </c>
      <c r="G158" s="64">
        <v>29160</v>
      </c>
      <c r="H158" s="64">
        <v>0</v>
      </c>
      <c r="I158" s="65">
        <v>0</v>
      </c>
      <c r="J158" s="66">
        <v>237</v>
      </c>
      <c r="K158" s="64">
        <v>504880.95999999996</v>
      </c>
      <c r="L158" s="64">
        <v>504880.95999999996</v>
      </c>
      <c r="M158" s="64">
        <v>0</v>
      </c>
      <c r="N158" s="64">
        <v>0</v>
      </c>
      <c r="O158" s="67">
        <v>0</v>
      </c>
      <c r="P158" s="57">
        <v>296</v>
      </c>
      <c r="Q158" s="58">
        <f t="shared" si="23"/>
        <v>801933.86</v>
      </c>
      <c r="R158" s="58">
        <v>801933.86</v>
      </c>
      <c r="S158" s="58">
        <v>0</v>
      </c>
      <c r="T158" s="58">
        <v>0</v>
      </c>
      <c r="U158" s="59">
        <v>0</v>
      </c>
      <c r="V158" s="68">
        <f t="shared" si="24"/>
        <v>19</v>
      </c>
      <c r="W158" s="69">
        <f t="shared" si="25"/>
        <v>40959.439999999944</v>
      </c>
      <c r="X158" s="69">
        <f t="shared" si="26"/>
        <v>0</v>
      </c>
      <c r="Y158" s="70">
        <f t="shared" si="27"/>
        <v>0</v>
      </c>
      <c r="Z158" s="68">
        <f t="shared" si="28"/>
        <v>59</v>
      </c>
      <c r="AA158" s="69">
        <f t="shared" si="29"/>
        <v>297052.90000000002</v>
      </c>
      <c r="AB158" s="69">
        <f t="shared" si="30"/>
        <v>0</v>
      </c>
      <c r="AC158" s="70">
        <f t="shared" si="31"/>
        <v>0</v>
      </c>
    </row>
    <row r="159" spans="1:29" ht="12.75" customHeight="1" x14ac:dyDescent="0.2">
      <c r="A159" s="27" t="s">
        <v>469</v>
      </c>
      <c r="B159" s="28" t="s">
        <v>476</v>
      </c>
      <c r="C159" s="26" t="s">
        <v>477</v>
      </c>
      <c r="D159" s="63">
        <v>113</v>
      </c>
      <c r="E159" s="64">
        <v>78507.399999999994</v>
      </c>
      <c r="F159" s="64">
        <v>52227.399999999994</v>
      </c>
      <c r="G159" s="64">
        <v>26280</v>
      </c>
      <c r="H159" s="64">
        <v>0</v>
      </c>
      <c r="I159" s="65">
        <v>0</v>
      </c>
      <c r="J159" s="66">
        <v>174</v>
      </c>
      <c r="K159" s="64">
        <v>90593.32</v>
      </c>
      <c r="L159" s="64">
        <v>90593.32</v>
      </c>
      <c r="M159" s="64">
        <v>0</v>
      </c>
      <c r="N159" s="64">
        <v>0</v>
      </c>
      <c r="O159" s="67">
        <v>0</v>
      </c>
      <c r="P159" s="57">
        <v>167</v>
      </c>
      <c r="Q159" s="58">
        <f t="shared" si="23"/>
        <v>102703.87</v>
      </c>
      <c r="R159" s="58">
        <v>102703.87</v>
      </c>
      <c r="S159" s="58">
        <v>0</v>
      </c>
      <c r="T159" s="58">
        <v>0</v>
      </c>
      <c r="U159" s="59">
        <v>0</v>
      </c>
      <c r="V159" s="68">
        <f t="shared" si="24"/>
        <v>54</v>
      </c>
      <c r="W159" s="69">
        <f t="shared" si="25"/>
        <v>24196.47</v>
      </c>
      <c r="X159" s="69">
        <f t="shared" si="26"/>
        <v>0</v>
      </c>
      <c r="Y159" s="70">
        <f t="shared" si="27"/>
        <v>0</v>
      </c>
      <c r="Z159" s="68">
        <f t="shared" si="28"/>
        <v>-7</v>
      </c>
      <c r="AA159" s="69">
        <f t="shared" si="29"/>
        <v>12110.549999999988</v>
      </c>
      <c r="AB159" s="69">
        <f t="shared" si="30"/>
        <v>0</v>
      </c>
      <c r="AC159" s="70">
        <f t="shared" si="31"/>
        <v>0</v>
      </c>
    </row>
    <row r="160" spans="1:29" s="29" customFormat="1" x14ac:dyDescent="0.2">
      <c r="A160" s="27" t="s">
        <v>469</v>
      </c>
      <c r="B160" s="28" t="s">
        <v>478</v>
      </c>
      <c r="C160" s="26" t="s">
        <v>479</v>
      </c>
      <c r="D160" s="63">
        <v>0</v>
      </c>
      <c r="E160" s="64">
        <v>213296</v>
      </c>
      <c r="F160" s="64">
        <v>202856</v>
      </c>
      <c r="G160" s="64">
        <v>10440</v>
      </c>
      <c r="H160" s="64">
        <v>0</v>
      </c>
      <c r="I160" s="65">
        <v>0</v>
      </c>
      <c r="J160" s="66">
        <v>0</v>
      </c>
      <c r="K160" s="64">
        <v>179080</v>
      </c>
      <c r="L160" s="64">
        <v>179080</v>
      </c>
      <c r="M160" s="64">
        <v>0</v>
      </c>
      <c r="N160" s="64">
        <v>0</v>
      </c>
      <c r="O160" s="67">
        <v>0</v>
      </c>
      <c r="P160" s="57">
        <v>0</v>
      </c>
      <c r="Q160" s="58">
        <f t="shared" si="23"/>
        <v>196269.00000000006</v>
      </c>
      <c r="R160" s="58">
        <v>196269.00000000006</v>
      </c>
      <c r="S160" s="58">
        <v>0</v>
      </c>
      <c r="T160" s="58">
        <v>0</v>
      </c>
      <c r="U160" s="59">
        <v>0</v>
      </c>
      <c r="V160" s="68">
        <f t="shared" si="24"/>
        <v>0</v>
      </c>
      <c r="W160" s="69">
        <f t="shared" si="25"/>
        <v>-17026.999999999942</v>
      </c>
      <c r="X160" s="69">
        <f t="shared" si="26"/>
        <v>0</v>
      </c>
      <c r="Y160" s="70">
        <f t="shared" si="27"/>
        <v>0</v>
      </c>
      <c r="Z160" s="68">
        <f t="shared" si="28"/>
        <v>0</v>
      </c>
      <c r="AA160" s="69">
        <f t="shared" si="29"/>
        <v>17189.000000000058</v>
      </c>
      <c r="AB160" s="69">
        <f t="shared" si="30"/>
        <v>0</v>
      </c>
      <c r="AC160" s="70">
        <f t="shared" si="31"/>
        <v>0</v>
      </c>
    </row>
    <row r="161" spans="1:29" x14ac:dyDescent="0.2">
      <c r="A161" s="27" t="s">
        <v>480</v>
      </c>
      <c r="B161" s="28" t="s">
        <v>481</v>
      </c>
      <c r="C161" s="26" t="s">
        <v>482</v>
      </c>
      <c r="D161" s="63">
        <v>295</v>
      </c>
      <c r="E161" s="64">
        <v>385368.5</v>
      </c>
      <c r="F161" s="64">
        <v>330048.5</v>
      </c>
      <c r="G161" s="64">
        <v>55320</v>
      </c>
      <c r="H161" s="64">
        <v>0</v>
      </c>
      <c r="I161" s="65">
        <v>0</v>
      </c>
      <c r="J161" s="66">
        <v>271</v>
      </c>
      <c r="K161" s="64">
        <v>229835.05000000002</v>
      </c>
      <c r="L161" s="64">
        <v>229835.05000000002</v>
      </c>
      <c r="M161" s="64">
        <v>0</v>
      </c>
      <c r="N161" s="64">
        <v>0</v>
      </c>
      <c r="O161" s="67">
        <v>0</v>
      </c>
      <c r="P161" s="57">
        <v>349</v>
      </c>
      <c r="Q161" s="58">
        <f t="shared" si="23"/>
        <v>366694.5</v>
      </c>
      <c r="R161" s="58">
        <v>366694.5</v>
      </c>
      <c r="S161" s="58">
        <v>0</v>
      </c>
      <c r="T161" s="58">
        <v>0</v>
      </c>
      <c r="U161" s="59">
        <v>0</v>
      </c>
      <c r="V161" s="68">
        <f t="shared" si="24"/>
        <v>54</v>
      </c>
      <c r="W161" s="69">
        <f t="shared" si="25"/>
        <v>-18674</v>
      </c>
      <c r="X161" s="69">
        <f t="shared" si="26"/>
        <v>0</v>
      </c>
      <c r="Y161" s="70">
        <f t="shared" si="27"/>
        <v>0</v>
      </c>
      <c r="Z161" s="68">
        <f t="shared" si="28"/>
        <v>78</v>
      </c>
      <c r="AA161" s="69">
        <f t="shared" si="29"/>
        <v>136859.44999999998</v>
      </c>
      <c r="AB161" s="69">
        <f t="shared" si="30"/>
        <v>0</v>
      </c>
      <c r="AC161" s="70">
        <f t="shared" si="31"/>
        <v>0</v>
      </c>
    </row>
    <row r="162" spans="1:29" x14ac:dyDescent="0.2">
      <c r="A162" s="27" t="s">
        <v>480</v>
      </c>
      <c r="B162" s="28" t="s">
        <v>483</v>
      </c>
      <c r="C162" s="26" t="s">
        <v>484</v>
      </c>
      <c r="D162" s="63">
        <v>398</v>
      </c>
      <c r="E162" s="64">
        <v>520689.1</v>
      </c>
      <c r="F162" s="64">
        <v>457929.1</v>
      </c>
      <c r="G162" s="64">
        <v>62760</v>
      </c>
      <c r="H162" s="64">
        <v>0</v>
      </c>
      <c r="I162" s="65">
        <v>0</v>
      </c>
      <c r="J162" s="66">
        <v>455</v>
      </c>
      <c r="K162" s="64">
        <v>465055.01</v>
      </c>
      <c r="L162" s="64">
        <v>465055.01</v>
      </c>
      <c r="M162" s="64">
        <v>0</v>
      </c>
      <c r="N162" s="64">
        <v>0</v>
      </c>
      <c r="O162" s="67">
        <v>0</v>
      </c>
      <c r="P162" s="57">
        <v>469</v>
      </c>
      <c r="Q162" s="58">
        <f t="shared" si="23"/>
        <v>573301.84000000008</v>
      </c>
      <c r="R162" s="58">
        <v>573301.84000000008</v>
      </c>
      <c r="S162" s="58">
        <v>0</v>
      </c>
      <c r="T162" s="58">
        <v>0</v>
      </c>
      <c r="U162" s="59">
        <v>0</v>
      </c>
      <c r="V162" s="68">
        <f t="shared" si="24"/>
        <v>71</v>
      </c>
      <c r="W162" s="69">
        <f t="shared" si="25"/>
        <v>52612.740000000107</v>
      </c>
      <c r="X162" s="69">
        <f t="shared" si="26"/>
        <v>0</v>
      </c>
      <c r="Y162" s="70">
        <f t="shared" si="27"/>
        <v>0</v>
      </c>
      <c r="Z162" s="68">
        <f t="shared" si="28"/>
        <v>14</v>
      </c>
      <c r="AA162" s="69">
        <f t="shared" si="29"/>
        <v>108246.83000000007</v>
      </c>
      <c r="AB162" s="69">
        <f t="shared" si="30"/>
        <v>0</v>
      </c>
      <c r="AC162" s="70">
        <f t="shared" si="31"/>
        <v>0</v>
      </c>
    </row>
    <row r="163" spans="1:29" x14ac:dyDescent="0.2">
      <c r="A163" s="27" t="s">
        <v>480</v>
      </c>
      <c r="B163" s="28" t="s">
        <v>485</v>
      </c>
      <c r="C163" s="26" t="s">
        <v>486</v>
      </c>
      <c r="D163" s="63">
        <v>463</v>
      </c>
      <c r="E163" s="64">
        <v>566085.19999999995</v>
      </c>
      <c r="F163" s="64">
        <v>480165.1999999999</v>
      </c>
      <c r="G163" s="64">
        <v>85920</v>
      </c>
      <c r="H163" s="64">
        <v>0</v>
      </c>
      <c r="I163" s="65">
        <v>0</v>
      </c>
      <c r="J163" s="66">
        <v>474</v>
      </c>
      <c r="K163" s="64">
        <v>441703.26</v>
      </c>
      <c r="L163" s="64">
        <v>441703.26</v>
      </c>
      <c r="M163" s="64">
        <v>0</v>
      </c>
      <c r="N163" s="64">
        <v>0</v>
      </c>
      <c r="O163" s="67">
        <v>0</v>
      </c>
      <c r="P163" s="57">
        <v>460</v>
      </c>
      <c r="Q163" s="58">
        <f t="shared" si="23"/>
        <v>550509.5</v>
      </c>
      <c r="R163" s="58">
        <v>550509.5</v>
      </c>
      <c r="S163" s="58">
        <v>0</v>
      </c>
      <c r="T163" s="58">
        <v>0</v>
      </c>
      <c r="U163" s="59">
        <v>0</v>
      </c>
      <c r="V163" s="68">
        <f t="shared" si="24"/>
        <v>-3</v>
      </c>
      <c r="W163" s="69">
        <f t="shared" si="25"/>
        <v>-15575.699999999953</v>
      </c>
      <c r="X163" s="69">
        <f t="shared" si="26"/>
        <v>0</v>
      </c>
      <c r="Y163" s="70">
        <f t="shared" si="27"/>
        <v>0</v>
      </c>
      <c r="Z163" s="68">
        <f t="shared" si="28"/>
        <v>-14</v>
      </c>
      <c r="AA163" s="69">
        <f t="shared" si="29"/>
        <v>108806.23999999999</v>
      </c>
      <c r="AB163" s="69">
        <f t="shared" si="30"/>
        <v>0</v>
      </c>
      <c r="AC163" s="70">
        <f t="shared" si="31"/>
        <v>0</v>
      </c>
    </row>
    <row r="164" spans="1:29" ht="12.75" customHeight="1" x14ac:dyDescent="0.2">
      <c r="A164" s="27" t="s">
        <v>480</v>
      </c>
      <c r="B164" s="28" t="s">
        <v>487</v>
      </c>
      <c r="C164" s="26" t="s">
        <v>488</v>
      </c>
      <c r="D164" s="63">
        <v>120</v>
      </c>
      <c r="E164" s="64">
        <v>143397</v>
      </c>
      <c r="F164" s="64">
        <v>110637</v>
      </c>
      <c r="G164" s="64">
        <v>32760</v>
      </c>
      <c r="H164" s="64">
        <v>0</v>
      </c>
      <c r="I164" s="65">
        <v>0</v>
      </c>
      <c r="J164" s="66">
        <v>136</v>
      </c>
      <c r="K164" s="64">
        <v>152720</v>
      </c>
      <c r="L164" s="64">
        <v>152720</v>
      </c>
      <c r="M164" s="64">
        <v>0</v>
      </c>
      <c r="N164" s="64">
        <v>0</v>
      </c>
      <c r="O164" s="67">
        <v>0</v>
      </c>
      <c r="P164" s="57">
        <v>136</v>
      </c>
      <c r="Q164" s="58">
        <f t="shared" si="23"/>
        <v>177678.69</v>
      </c>
      <c r="R164" s="58">
        <v>177678.69</v>
      </c>
      <c r="S164" s="58">
        <v>0</v>
      </c>
      <c r="T164" s="58">
        <v>0</v>
      </c>
      <c r="U164" s="59">
        <v>0</v>
      </c>
      <c r="V164" s="68">
        <f t="shared" si="24"/>
        <v>16</v>
      </c>
      <c r="W164" s="69">
        <f t="shared" si="25"/>
        <v>34281.69</v>
      </c>
      <c r="X164" s="69">
        <f t="shared" si="26"/>
        <v>0</v>
      </c>
      <c r="Y164" s="70">
        <f t="shared" si="27"/>
        <v>0</v>
      </c>
      <c r="Z164" s="68">
        <f t="shared" si="28"/>
        <v>0</v>
      </c>
      <c r="AA164" s="69">
        <f t="shared" si="29"/>
        <v>24958.690000000002</v>
      </c>
      <c r="AB164" s="69">
        <f t="shared" si="30"/>
        <v>0</v>
      </c>
      <c r="AC164" s="70">
        <f t="shared" si="31"/>
        <v>0</v>
      </c>
    </row>
    <row r="165" spans="1:29" ht="12.75" customHeight="1" x14ac:dyDescent="0.2">
      <c r="A165" s="27" t="s">
        <v>480</v>
      </c>
      <c r="B165" s="28" t="s">
        <v>489</v>
      </c>
      <c r="C165" s="26" t="s">
        <v>490</v>
      </c>
      <c r="D165" s="63">
        <v>0</v>
      </c>
      <c r="E165" s="64">
        <v>38380</v>
      </c>
      <c r="F165" s="64">
        <v>38380</v>
      </c>
      <c r="G165" s="64">
        <v>0</v>
      </c>
      <c r="H165" s="64">
        <v>0</v>
      </c>
      <c r="I165" s="65">
        <v>0</v>
      </c>
      <c r="J165" s="66">
        <v>0</v>
      </c>
      <c r="K165" s="64">
        <v>39999</v>
      </c>
      <c r="L165" s="64">
        <v>39999</v>
      </c>
      <c r="M165" s="64">
        <v>0</v>
      </c>
      <c r="N165" s="64">
        <v>0</v>
      </c>
      <c r="O165" s="67">
        <v>0</v>
      </c>
      <c r="P165" s="57">
        <v>0</v>
      </c>
      <c r="Q165" s="58">
        <f t="shared" si="23"/>
        <v>95209.599999999977</v>
      </c>
      <c r="R165" s="58">
        <v>95209.599999999977</v>
      </c>
      <c r="S165" s="58">
        <v>0</v>
      </c>
      <c r="T165" s="58">
        <v>0</v>
      </c>
      <c r="U165" s="59">
        <v>0</v>
      </c>
      <c r="V165" s="68">
        <f t="shared" si="24"/>
        <v>0</v>
      </c>
      <c r="W165" s="69">
        <f t="shared" si="25"/>
        <v>56829.599999999977</v>
      </c>
      <c r="X165" s="69">
        <f t="shared" si="26"/>
        <v>0</v>
      </c>
      <c r="Y165" s="70">
        <f t="shared" si="27"/>
        <v>0</v>
      </c>
      <c r="Z165" s="68">
        <f t="shared" si="28"/>
        <v>0</v>
      </c>
      <c r="AA165" s="69">
        <f t="shared" si="29"/>
        <v>55210.599999999977</v>
      </c>
      <c r="AB165" s="69">
        <f t="shared" si="30"/>
        <v>0</v>
      </c>
      <c r="AC165" s="70">
        <f t="shared" si="31"/>
        <v>0</v>
      </c>
    </row>
    <row r="166" spans="1:29" x14ac:dyDescent="0.2">
      <c r="A166" s="27" t="s">
        <v>480</v>
      </c>
      <c r="B166" s="28" t="s">
        <v>491</v>
      </c>
      <c r="C166" s="26" t="s">
        <v>492</v>
      </c>
      <c r="D166" s="63">
        <v>0</v>
      </c>
      <c r="E166" s="64">
        <v>537600</v>
      </c>
      <c r="F166" s="64">
        <v>537600</v>
      </c>
      <c r="G166" s="64">
        <v>0</v>
      </c>
      <c r="H166" s="64">
        <v>0</v>
      </c>
      <c r="I166" s="65">
        <v>0</v>
      </c>
      <c r="J166" s="66">
        <v>0</v>
      </c>
      <c r="K166" s="64">
        <v>606900</v>
      </c>
      <c r="L166" s="64">
        <v>606900</v>
      </c>
      <c r="M166" s="64">
        <v>0</v>
      </c>
      <c r="N166" s="64">
        <v>0</v>
      </c>
      <c r="O166" s="67">
        <v>0</v>
      </c>
      <c r="P166" s="57">
        <v>0</v>
      </c>
      <c r="Q166" s="58">
        <f t="shared" si="23"/>
        <v>646178</v>
      </c>
      <c r="R166" s="58">
        <v>646178</v>
      </c>
      <c r="S166" s="58">
        <v>0</v>
      </c>
      <c r="T166" s="58">
        <v>0</v>
      </c>
      <c r="U166" s="59">
        <v>0</v>
      </c>
      <c r="V166" s="68">
        <f t="shared" si="24"/>
        <v>0</v>
      </c>
      <c r="W166" s="69">
        <f t="shared" si="25"/>
        <v>108578</v>
      </c>
      <c r="X166" s="69">
        <f t="shared" si="26"/>
        <v>0</v>
      </c>
      <c r="Y166" s="70">
        <f t="shared" si="27"/>
        <v>0</v>
      </c>
      <c r="Z166" s="68">
        <f t="shared" si="28"/>
        <v>0</v>
      </c>
      <c r="AA166" s="69">
        <f t="shared" si="29"/>
        <v>39278</v>
      </c>
      <c r="AB166" s="69">
        <f t="shared" si="30"/>
        <v>0</v>
      </c>
      <c r="AC166" s="70">
        <f t="shared" si="31"/>
        <v>0</v>
      </c>
    </row>
    <row r="167" spans="1:29" ht="12.75" customHeight="1" x14ac:dyDescent="0.2">
      <c r="A167" s="27" t="s">
        <v>480</v>
      </c>
      <c r="B167" s="28" t="s">
        <v>493</v>
      </c>
      <c r="C167" s="26" t="s">
        <v>494</v>
      </c>
      <c r="D167" s="63">
        <v>0</v>
      </c>
      <c r="E167" s="64">
        <v>14440</v>
      </c>
      <c r="F167" s="64">
        <v>14440</v>
      </c>
      <c r="G167" s="64">
        <v>0</v>
      </c>
      <c r="H167" s="64">
        <v>0</v>
      </c>
      <c r="I167" s="65">
        <v>0</v>
      </c>
      <c r="J167" s="66">
        <v>0</v>
      </c>
      <c r="K167" s="64">
        <v>23271</v>
      </c>
      <c r="L167" s="64">
        <v>23271</v>
      </c>
      <c r="M167" s="64">
        <v>0</v>
      </c>
      <c r="N167" s="64">
        <v>0</v>
      </c>
      <c r="O167" s="67">
        <v>0</v>
      </c>
      <c r="P167" s="57">
        <v>0</v>
      </c>
      <c r="Q167" s="58">
        <f t="shared" si="23"/>
        <v>30937.600000000002</v>
      </c>
      <c r="R167" s="58">
        <v>30937.600000000002</v>
      </c>
      <c r="S167" s="58">
        <v>0</v>
      </c>
      <c r="T167" s="58">
        <v>0</v>
      </c>
      <c r="U167" s="59">
        <v>0</v>
      </c>
      <c r="V167" s="68">
        <f t="shared" si="24"/>
        <v>0</v>
      </c>
      <c r="W167" s="69">
        <f t="shared" si="25"/>
        <v>16497.600000000002</v>
      </c>
      <c r="X167" s="69">
        <f t="shared" si="26"/>
        <v>0</v>
      </c>
      <c r="Y167" s="70">
        <f t="shared" si="27"/>
        <v>0</v>
      </c>
      <c r="Z167" s="68">
        <f t="shared" si="28"/>
        <v>0</v>
      </c>
      <c r="AA167" s="69">
        <f t="shared" si="29"/>
        <v>7666.6000000000022</v>
      </c>
      <c r="AB167" s="69">
        <f t="shared" si="30"/>
        <v>0</v>
      </c>
      <c r="AC167" s="70">
        <f t="shared" si="31"/>
        <v>0</v>
      </c>
    </row>
    <row r="168" spans="1:29" x14ac:dyDescent="0.2">
      <c r="A168" s="27" t="s">
        <v>480</v>
      </c>
      <c r="B168" s="28" t="s">
        <v>495</v>
      </c>
      <c r="C168" s="26" t="s">
        <v>496</v>
      </c>
      <c r="D168" s="63">
        <v>0</v>
      </c>
      <c r="E168" s="64">
        <v>1544</v>
      </c>
      <c r="F168" s="64">
        <v>1544</v>
      </c>
      <c r="G168" s="64">
        <v>0</v>
      </c>
      <c r="H168" s="64">
        <v>0</v>
      </c>
      <c r="I168" s="65">
        <v>0</v>
      </c>
      <c r="J168" s="66">
        <v>0</v>
      </c>
      <c r="K168" s="64">
        <v>0</v>
      </c>
      <c r="L168" s="64">
        <v>0</v>
      </c>
      <c r="M168" s="64">
        <v>0</v>
      </c>
      <c r="N168" s="64">
        <v>0</v>
      </c>
      <c r="O168" s="67">
        <v>0</v>
      </c>
      <c r="P168" s="57">
        <v>0</v>
      </c>
      <c r="Q168" s="58">
        <f t="shared" si="23"/>
        <v>0</v>
      </c>
      <c r="R168" s="58">
        <v>0</v>
      </c>
      <c r="S168" s="58">
        <v>0</v>
      </c>
      <c r="T168" s="58">
        <v>0</v>
      </c>
      <c r="U168" s="59">
        <v>0</v>
      </c>
      <c r="V168" s="68">
        <f t="shared" si="24"/>
        <v>0</v>
      </c>
      <c r="W168" s="69">
        <f t="shared" si="25"/>
        <v>-1544</v>
      </c>
      <c r="X168" s="69">
        <f t="shared" si="26"/>
        <v>0</v>
      </c>
      <c r="Y168" s="70">
        <f t="shared" si="27"/>
        <v>0</v>
      </c>
      <c r="Z168" s="68">
        <f t="shared" si="28"/>
        <v>0</v>
      </c>
      <c r="AA168" s="69">
        <f t="shared" si="29"/>
        <v>0</v>
      </c>
      <c r="AB168" s="69">
        <f t="shared" si="30"/>
        <v>0</v>
      </c>
      <c r="AC168" s="70">
        <f t="shared" si="31"/>
        <v>0</v>
      </c>
    </row>
    <row r="169" spans="1:29" ht="12.75" customHeight="1" x14ac:dyDescent="0.2">
      <c r="A169" s="27" t="s">
        <v>480</v>
      </c>
      <c r="B169" s="28" t="s">
        <v>497</v>
      </c>
      <c r="C169" s="26" t="s">
        <v>498</v>
      </c>
      <c r="D169" s="63">
        <v>7430</v>
      </c>
      <c r="E169" s="64">
        <v>12460374.060000002</v>
      </c>
      <c r="F169" s="64">
        <v>11052774.060000002</v>
      </c>
      <c r="G169" s="64">
        <v>1407600</v>
      </c>
      <c r="H169" s="64">
        <v>230603.39999999997</v>
      </c>
      <c r="I169" s="65">
        <v>9124462.8100000024</v>
      </c>
      <c r="J169" s="66">
        <v>8253</v>
      </c>
      <c r="K169" s="64">
        <v>12860346.619999999</v>
      </c>
      <c r="L169" s="64">
        <v>12860346.619999999</v>
      </c>
      <c r="M169" s="64">
        <v>0</v>
      </c>
      <c r="N169" s="64">
        <v>184100.40000000002</v>
      </c>
      <c r="O169" s="67">
        <v>8366198.9300000053</v>
      </c>
      <c r="P169" s="57">
        <v>8508</v>
      </c>
      <c r="Q169" s="58">
        <f t="shared" si="23"/>
        <v>15434058.060000001</v>
      </c>
      <c r="R169" s="58">
        <v>15434058.060000001</v>
      </c>
      <c r="S169" s="58">
        <v>0</v>
      </c>
      <c r="T169" s="58">
        <v>291256.77999999997</v>
      </c>
      <c r="U169" s="59">
        <v>8358949.1200000038</v>
      </c>
      <c r="V169" s="68">
        <f t="shared" si="24"/>
        <v>1078</v>
      </c>
      <c r="W169" s="69">
        <f t="shared" si="25"/>
        <v>2973683.9999999981</v>
      </c>
      <c r="X169" s="69">
        <f t="shared" si="26"/>
        <v>60653.380000000005</v>
      </c>
      <c r="Y169" s="70">
        <f t="shared" si="27"/>
        <v>-765513.68999999855</v>
      </c>
      <c r="Z169" s="68">
        <f t="shared" si="28"/>
        <v>255</v>
      </c>
      <c r="AA169" s="69">
        <f t="shared" si="29"/>
        <v>2573711.4400000013</v>
      </c>
      <c r="AB169" s="69">
        <f t="shared" si="30"/>
        <v>107156.37999999995</v>
      </c>
      <c r="AC169" s="70">
        <f t="shared" si="31"/>
        <v>-7249.8100000014529</v>
      </c>
    </row>
    <row r="170" spans="1:29" ht="12.75" customHeight="1" x14ac:dyDescent="0.2">
      <c r="A170" s="27" t="s">
        <v>480</v>
      </c>
      <c r="B170" s="28" t="s">
        <v>499</v>
      </c>
      <c r="C170" s="26" t="s">
        <v>500</v>
      </c>
      <c r="D170" s="63">
        <v>4106</v>
      </c>
      <c r="E170" s="64">
        <v>2606827.58</v>
      </c>
      <c r="F170" s="64">
        <v>2410267.58</v>
      </c>
      <c r="G170" s="64">
        <v>196560</v>
      </c>
      <c r="H170" s="64">
        <v>134976</v>
      </c>
      <c r="I170" s="65">
        <v>874642.17999999993</v>
      </c>
      <c r="J170" s="66">
        <v>4443</v>
      </c>
      <c r="K170" s="64">
        <v>2524355.0000000005</v>
      </c>
      <c r="L170" s="64">
        <v>2524355.0000000005</v>
      </c>
      <c r="M170" s="64">
        <v>0</v>
      </c>
      <c r="N170" s="64">
        <v>124555</v>
      </c>
      <c r="O170" s="67">
        <v>648630.73</v>
      </c>
      <c r="P170" s="57">
        <v>4714</v>
      </c>
      <c r="Q170" s="58">
        <f t="shared" si="23"/>
        <v>4076206.4000000004</v>
      </c>
      <c r="R170" s="58">
        <v>4076206.4000000004</v>
      </c>
      <c r="S170" s="58">
        <v>0</v>
      </c>
      <c r="T170" s="58">
        <v>208348</v>
      </c>
      <c r="U170" s="59">
        <v>662019.96</v>
      </c>
      <c r="V170" s="68">
        <f t="shared" si="24"/>
        <v>608</v>
      </c>
      <c r="W170" s="69">
        <f t="shared" si="25"/>
        <v>1469378.8200000003</v>
      </c>
      <c r="X170" s="69">
        <f t="shared" si="26"/>
        <v>73372</v>
      </c>
      <c r="Y170" s="70">
        <f t="shared" si="27"/>
        <v>-212622.21999999997</v>
      </c>
      <c r="Z170" s="68">
        <f t="shared" si="28"/>
        <v>271</v>
      </c>
      <c r="AA170" s="69">
        <f t="shared" si="29"/>
        <v>1551851.4</v>
      </c>
      <c r="AB170" s="69">
        <f t="shared" si="30"/>
        <v>83793</v>
      </c>
      <c r="AC170" s="70">
        <f t="shared" si="31"/>
        <v>13389.229999999981</v>
      </c>
    </row>
    <row r="171" spans="1:29" ht="12.75" customHeight="1" x14ac:dyDescent="0.2">
      <c r="A171" s="27" t="s">
        <v>480</v>
      </c>
      <c r="B171" s="28" t="s">
        <v>501</v>
      </c>
      <c r="C171" s="26" t="s">
        <v>502</v>
      </c>
      <c r="D171" s="63">
        <v>983</v>
      </c>
      <c r="E171" s="64">
        <v>1882579.5999999999</v>
      </c>
      <c r="F171" s="64">
        <v>1753819.5999999999</v>
      </c>
      <c r="G171" s="64">
        <v>128760</v>
      </c>
      <c r="H171" s="64">
        <v>114438</v>
      </c>
      <c r="I171" s="65">
        <v>0</v>
      </c>
      <c r="J171" s="66">
        <v>1444</v>
      </c>
      <c r="K171" s="64">
        <v>1584336.0499999993</v>
      </c>
      <c r="L171" s="64">
        <v>1584336.0499999993</v>
      </c>
      <c r="M171" s="64">
        <v>0</v>
      </c>
      <c r="N171" s="64">
        <v>74273</v>
      </c>
      <c r="O171" s="67">
        <v>0</v>
      </c>
      <c r="P171" s="57">
        <v>1500</v>
      </c>
      <c r="Q171" s="58">
        <f t="shared" si="23"/>
        <v>2016627.67</v>
      </c>
      <c r="R171" s="58">
        <v>2016627.67</v>
      </c>
      <c r="S171" s="58">
        <v>0</v>
      </c>
      <c r="T171" s="58">
        <v>184490</v>
      </c>
      <c r="U171" s="59">
        <v>0</v>
      </c>
      <c r="V171" s="68">
        <f t="shared" si="24"/>
        <v>517</v>
      </c>
      <c r="W171" s="69">
        <f t="shared" si="25"/>
        <v>134048.07000000007</v>
      </c>
      <c r="X171" s="69">
        <f t="shared" si="26"/>
        <v>70052</v>
      </c>
      <c r="Y171" s="70">
        <f t="shared" si="27"/>
        <v>0</v>
      </c>
      <c r="Z171" s="68">
        <f t="shared" si="28"/>
        <v>56</v>
      </c>
      <c r="AA171" s="69">
        <f t="shared" si="29"/>
        <v>432291.62000000058</v>
      </c>
      <c r="AB171" s="69">
        <f t="shared" si="30"/>
        <v>110217</v>
      </c>
      <c r="AC171" s="70">
        <f t="shared" si="31"/>
        <v>0</v>
      </c>
    </row>
    <row r="172" spans="1:29" ht="12.75" customHeight="1" x14ac:dyDescent="0.2">
      <c r="A172" s="27" t="s">
        <v>480</v>
      </c>
      <c r="B172" s="28" t="s">
        <v>503</v>
      </c>
      <c r="C172" s="26" t="s">
        <v>504</v>
      </c>
      <c r="D172" s="63">
        <v>80</v>
      </c>
      <c r="E172" s="64">
        <v>72874.2</v>
      </c>
      <c r="F172" s="64">
        <v>52714.2</v>
      </c>
      <c r="G172" s="64">
        <v>20160</v>
      </c>
      <c r="H172" s="64">
        <v>0</v>
      </c>
      <c r="I172" s="65">
        <v>0</v>
      </c>
      <c r="J172" s="66">
        <v>58</v>
      </c>
      <c r="K172" s="64">
        <v>51029</v>
      </c>
      <c r="L172" s="64">
        <v>51029</v>
      </c>
      <c r="M172" s="64">
        <v>0</v>
      </c>
      <c r="N172" s="64">
        <v>0</v>
      </c>
      <c r="O172" s="67">
        <v>0</v>
      </c>
      <c r="P172" s="57">
        <v>92</v>
      </c>
      <c r="Q172" s="58">
        <f t="shared" si="23"/>
        <v>87655.579999999987</v>
      </c>
      <c r="R172" s="58">
        <v>87655.579999999987</v>
      </c>
      <c r="S172" s="58">
        <v>0</v>
      </c>
      <c r="T172" s="58">
        <v>0</v>
      </c>
      <c r="U172" s="59">
        <v>0</v>
      </c>
      <c r="V172" s="68">
        <f t="shared" si="24"/>
        <v>12</v>
      </c>
      <c r="W172" s="69">
        <f t="shared" si="25"/>
        <v>14781.37999999999</v>
      </c>
      <c r="X172" s="69">
        <f t="shared" si="26"/>
        <v>0</v>
      </c>
      <c r="Y172" s="70">
        <f t="shared" si="27"/>
        <v>0</v>
      </c>
      <c r="Z172" s="68">
        <f t="shared" si="28"/>
        <v>34</v>
      </c>
      <c r="AA172" s="69">
        <f t="shared" si="29"/>
        <v>36626.579999999987</v>
      </c>
      <c r="AB172" s="69">
        <f t="shared" si="30"/>
        <v>0</v>
      </c>
      <c r="AC172" s="70">
        <f t="shared" si="31"/>
        <v>0</v>
      </c>
    </row>
    <row r="173" spans="1:29" ht="12.75" customHeight="1" x14ac:dyDescent="0.2">
      <c r="A173" s="27" t="s">
        <v>480</v>
      </c>
      <c r="B173" s="28" t="s">
        <v>505</v>
      </c>
      <c r="C173" s="26" t="s">
        <v>506</v>
      </c>
      <c r="D173" s="63">
        <v>1786</v>
      </c>
      <c r="E173" s="64">
        <v>3507806.2</v>
      </c>
      <c r="F173" s="64">
        <v>3304046.2</v>
      </c>
      <c r="G173" s="64">
        <v>203760</v>
      </c>
      <c r="H173" s="64">
        <v>21459</v>
      </c>
      <c r="I173" s="65">
        <v>0</v>
      </c>
      <c r="J173" s="66">
        <v>2367</v>
      </c>
      <c r="K173" s="64">
        <v>4142337.8300000005</v>
      </c>
      <c r="L173" s="64">
        <v>4142337.8300000005</v>
      </c>
      <c r="M173" s="64">
        <v>0</v>
      </c>
      <c r="N173" s="64">
        <v>17903</v>
      </c>
      <c r="O173" s="67">
        <v>428852.80999999982</v>
      </c>
      <c r="P173" s="57">
        <v>2461</v>
      </c>
      <c r="Q173" s="58">
        <f t="shared" si="23"/>
        <v>4829584.6000000006</v>
      </c>
      <c r="R173" s="58">
        <v>4829584.6000000006</v>
      </c>
      <c r="S173" s="58">
        <v>0</v>
      </c>
      <c r="T173" s="58">
        <v>12627</v>
      </c>
      <c r="U173" s="59">
        <v>992929.64999999991</v>
      </c>
      <c r="V173" s="68">
        <f t="shared" si="24"/>
        <v>675</v>
      </c>
      <c r="W173" s="69">
        <f t="shared" si="25"/>
        <v>1321778.4000000004</v>
      </c>
      <c r="X173" s="69">
        <f t="shared" si="26"/>
        <v>-8832</v>
      </c>
      <c r="Y173" s="70">
        <f t="shared" si="27"/>
        <v>992929.64999999991</v>
      </c>
      <c r="Z173" s="68">
        <f t="shared" si="28"/>
        <v>94</v>
      </c>
      <c r="AA173" s="69">
        <f t="shared" si="29"/>
        <v>687246.77</v>
      </c>
      <c r="AB173" s="69">
        <f t="shared" si="30"/>
        <v>-5276</v>
      </c>
      <c r="AC173" s="70">
        <f t="shared" si="31"/>
        <v>564076.84000000008</v>
      </c>
    </row>
    <row r="174" spans="1:29" ht="12.75" customHeight="1" x14ac:dyDescent="0.2">
      <c r="A174" s="27" t="s">
        <v>480</v>
      </c>
      <c r="B174" s="28" t="s">
        <v>507</v>
      </c>
      <c r="C174" s="26" t="s">
        <v>508</v>
      </c>
      <c r="D174" s="63">
        <v>4198</v>
      </c>
      <c r="E174" s="64">
        <v>11335869.119999997</v>
      </c>
      <c r="F174" s="64">
        <v>10870989.119999997</v>
      </c>
      <c r="G174" s="64">
        <v>464880</v>
      </c>
      <c r="H174" s="64">
        <v>486653.88</v>
      </c>
      <c r="I174" s="65">
        <v>3694893.6100000017</v>
      </c>
      <c r="J174" s="66">
        <v>5565</v>
      </c>
      <c r="K174" s="64">
        <v>10836630.899999999</v>
      </c>
      <c r="L174" s="64">
        <v>10836630.899999999</v>
      </c>
      <c r="M174" s="64">
        <v>0</v>
      </c>
      <c r="N174" s="64">
        <v>419146</v>
      </c>
      <c r="O174" s="67">
        <v>6021517.910000002</v>
      </c>
      <c r="P174" s="57">
        <v>5691</v>
      </c>
      <c r="Q174" s="58">
        <f t="shared" si="23"/>
        <v>23515601.640000001</v>
      </c>
      <c r="R174" s="58">
        <v>23515601.640000001</v>
      </c>
      <c r="S174" s="58">
        <v>0</v>
      </c>
      <c r="T174" s="58">
        <v>729939.64</v>
      </c>
      <c r="U174" s="59">
        <v>6268774.2500000019</v>
      </c>
      <c r="V174" s="68">
        <f t="shared" si="24"/>
        <v>1493</v>
      </c>
      <c r="W174" s="69">
        <f t="shared" si="25"/>
        <v>12179732.520000003</v>
      </c>
      <c r="X174" s="69">
        <f t="shared" si="26"/>
        <v>243285.76000000001</v>
      </c>
      <c r="Y174" s="70">
        <f t="shared" si="27"/>
        <v>2573880.64</v>
      </c>
      <c r="Z174" s="68">
        <f t="shared" si="28"/>
        <v>126</v>
      </c>
      <c r="AA174" s="69">
        <f t="shared" si="29"/>
        <v>12678970.740000002</v>
      </c>
      <c r="AB174" s="69">
        <f t="shared" si="30"/>
        <v>310793.64</v>
      </c>
      <c r="AC174" s="70">
        <f t="shared" si="31"/>
        <v>247256.33999999985</v>
      </c>
    </row>
    <row r="175" spans="1:29" x14ac:dyDescent="0.2">
      <c r="A175" s="27" t="s">
        <v>480</v>
      </c>
      <c r="B175" s="28" t="s">
        <v>509</v>
      </c>
      <c r="C175" s="26" t="s">
        <v>510</v>
      </c>
      <c r="D175" s="63">
        <v>632</v>
      </c>
      <c r="E175" s="64">
        <v>1792370.8000000003</v>
      </c>
      <c r="F175" s="64">
        <v>1730570.8000000003</v>
      </c>
      <c r="G175" s="64">
        <v>61800</v>
      </c>
      <c r="H175" s="64">
        <v>0</v>
      </c>
      <c r="I175" s="65">
        <v>0</v>
      </c>
      <c r="J175" s="66">
        <v>624</v>
      </c>
      <c r="K175" s="64">
        <v>1163280.4099999999</v>
      </c>
      <c r="L175" s="64">
        <v>1163280.4099999999</v>
      </c>
      <c r="M175" s="64">
        <v>0</v>
      </c>
      <c r="N175" s="64">
        <v>0</v>
      </c>
      <c r="O175" s="67">
        <v>0</v>
      </c>
      <c r="P175" s="57">
        <v>635</v>
      </c>
      <c r="Q175" s="58">
        <f t="shared" si="23"/>
        <v>1474851.85</v>
      </c>
      <c r="R175" s="58">
        <v>1474851.85</v>
      </c>
      <c r="S175" s="58">
        <v>0</v>
      </c>
      <c r="T175" s="58">
        <v>0</v>
      </c>
      <c r="U175" s="59">
        <v>0</v>
      </c>
      <c r="V175" s="68">
        <f t="shared" si="24"/>
        <v>3</v>
      </c>
      <c r="W175" s="69">
        <f t="shared" si="25"/>
        <v>-317518.95000000019</v>
      </c>
      <c r="X175" s="69">
        <f t="shared" si="26"/>
        <v>0</v>
      </c>
      <c r="Y175" s="70">
        <f t="shared" si="27"/>
        <v>0</v>
      </c>
      <c r="Z175" s="68">
        <f t="shared" si="28"/>
        <v>11</v>
      </c>
      <c r="AA175" s="69">
        <f t="shared" si="29"/>
        <v>311571.44000000018</v>
      </c>
      <c r="AB175" s="69">
        <f t="shared" si="30"/>
        <v>0</v>
      </c>
      <c r="AC175" s="70">
        <f t="shared" si="31"/>
        <v>0</v>
      </c>
    </row>
    <row r="176" spans="1:29" x14ac:dyDescent="0.2">
      <c r="A176" s="27" t="s">
        <v>480</v>
      </c>
      <c r="B176" s="28" t="s">
        <v>511</v>
      </c>
      <c r="C176" s="26" t="s">
        <v>512</v>
      </c>
      <c r="D176" s="63">
        <v>929</v>
      </c>
      <c r="E176" s="64">
        <v>1094106.1000000001</v>
      </c>
      <c r="F176" s="64">
        <v>946266.10000000009</v>
      </c>
      <c r="G176" s="64">
        <v>147840</v>
      </c>
      <c r="H176" s="64">
        <v>0</v>
      </c>
      <c r="I176" s="65">
        <v>0</v>
      </c>
      <c r="J176" s="66">
        <v>873</v>
      </c>
      <c r="K176" s="64">
        <v>949601.62</v>
      </c>
      <c r="L176" s="64">
        <v>949601.62</v>
      </c>
      <c r="M176" s="64">
        <v>0</v>
      </c>
      <c r="N176" s="64">
        <v>0</v>
      </c>
      <c r="O176" s="67">
        <v>0</v>
      </c>
      <c r="P176" s="57">
        <v>875</v>
      </c>
      <c r="Q176" s="58">
        <f t="shared" si="23"/>
        <v>1127651.3400000001</v>
      </c>
      <c r="R176" s="58">
        <v>1127651.3400000001</v>
      </c>
      <c r="S176" s="58">
        <v>0</v>
      </c>
      <c r="T176" s="58">
        <v>0</v>
      </c>
      <c r="U176" s="59">
        <v>0</v>
      </c>
      <c r="V176" s="68">
        <f t="shared" si="24"/>
        <v>-54</v>
      </c>
      <c r="W176" s="69">
        <f t="shared" si="25"/>
        <v>33545.239999999991</v>
      </c>
      <c r="X176" s="69">
        <f t="shared" si="26"/>
        <v>0</v>
      </c>
      <c r="Y176" s="70">
        <f t="shared" si="27"/>
        <v>0</v>
      </c>
      <c r="Z176" s="68">
        <f t="shared" si="28"/>
        <v>2</v>
      </c>
      <c r="AA176" s="69">
        <f t="shared" si="29"/>
        <v>178049.72000000009</v>
      </c>
      <c r="AB176" s="69">
        <f t="shared" si="30"/>
        <v>0</v>
      </c>
      <c r="AC176" s="70">
        <f t="shared" si="31"/>
        <v>0</v>
      </c>
    </row>
    <row r="177" spans="1:29" x14ac:dyDescent="0.2">
      <c r="A177" s="27" t="s">
        <v>480</v>
      </c>
      <c r="B177" s="28" t="s">
        <v>513</v>
      </c>
      <c r="C177" s="26" t="s">
        <v>514</v>
      </c>
      <c r="D177" s="63">
        <v>444</v>
      </c>
      <c r="E177" s="64">
        <v>847342.76</v>
      </c>
      <c r="F177" s="64">
        <v>735022.76</v>
      </c>
      <c r="G177" s="64">
        <v>112320</v>
      </c>
      <c r="H177" s="64">
        <v>0</v>
      </c>
      <c r="I177" s="65">
        <v>0</v>
      </c>
      <c r="J177" s="66">
        <v>590</v>
      </c>
      <c r="K177" s="64">
        <v>790149.07000000007</v>
      </c>
      <c r="L177" s="64">
        <v>790149.07000000007</v>
      </c>
      <c r="M177" s="64">
        <v>0</v>
      </c>
      <c r="N177" s="64">
        <v>0</v>
      </c>
      <c r="O177" s="67">
        <v>0</v>
      </c>
      <c r="P177" s="57">
        <v>634</v>
      </c>
      <c r="Q177" s="58">
        <f t="shared" si="23"/>
        <v>954865.82</v>
      </c>
      <c r="R177" s="58">
        <v>954865.82</v>
      </c>
      <c r="S177" s="58">
        <v>0</v>
      </c>
      <c r="T177" s="58">
        <v>0</v>
      </c>
      <c r="U177" s="59">
        <v>0</v>
      </c>
      <c r="V177" s="68">
        <f t="shared" si="24"/>
        <v>190</v>
      </c>
      <c r="W177" s="69">
        <f t="shared" si="25"/>
        <v>107523.05999999994</v>
      </c>
      <c r="X177" s="69">
        <f t="shared" si="26"/>
        <v>0</v>
      </c>
      <c r="Y177" s="70">
        <f t="shared" si="27"/>
        <v>0</v>
      </c>
      <c r="Z177" s="68">
        <f t="shared" si="28"/>
        <v>44</v>
      </c>
      <c r="AA177" s="69">
        <f t="shared" si="29"/>
        <v>164716.74999999988</v>
      </c>
      <c r="AB177" s="69">
        <f t="shared" si="30"/>
        <v>0</v>
      </c>
      <c r="AC177" s="70">
        <f t="shared" si="31"/>
        <v>0</v>
      </c>
    </row>
    <row r="178" spans="1:29" s="29" customFormat="1" x14ac:dyDescent="0.2">
      <c r="A178" s="27" t="s">
        <v>480</v>
      </c>
      <c r="B178" s="28" t="s">
        <v>515</v>
      </c>
      <c r="C178" s="26" t="s">
        <v>516</v>
      </c>
      <c r="D178" s="63">
        <v>696</v>
      </c>
      <c r="E178" s="64">
        <v>701601.1</v>
      </c>
      <c r="F178" s="64">
        <v>617241.1</v>
      </c>
      <c r="G178" s="64">
        <v>84360</v>
      </c>
      <c r="H178" s="64">
        <v>0</v>
      </c>
      <c r="I178" s="65">
        <v>0</v>
      </c>
      <c r="J178" s="66">
        <v>826</v>
      </c>
      <c r="K178" s="64">
        <v>752254.53</v>
      </c>
      <c r="L178" s="64">
        <v>752254.53</v>
      </c>
      <c r="M178" s="64">
        <v>0</v>
      </c>
      <c r="N178" s="64">
        <v>0</v>
      </c>
      <c r="O178" s="67">
        <v>0</v>
      </c>
      <c r="P178" s="57">
        <v>831</v>
      </c>
      <c r="Q178" s="58">
        <f t="shared" si="23"/>
        <v>895749.05</v>
      </c>
      <c r="R178" s="58">
        <v>895749.05</v>
      </c>
      <c r="S178" s="58">
        <v>0</v>
      </c>
      <c r="T178" s="58">
        <v>0</v>
      </c>
      <c r="U178" s="59">
        <v>0</v>
      </c>
      <c r="V178" s="68">
        <f t="shared" si="24"/>
        <v>135</v>
      </c>
      <c r="W178" s="69">
        <f t="shared" si="25"/>
        <v>194147.95000000007</v>
      </c>
      <c r="X178" s="69">
        <f t="shared" si="26"/>
        <v>0</v>
      </c>
      <c r="Y178" s="70">
        <f t="shared" si="27"/>
        <v>0</v>
      </c>
      <c r="Z178" s="68">
        <f t="shared" si="28"/>
        <v>5</v>
      </c>
      <c r="AA178" s="69">
        <f t="shared" si="29"/>
        <v>143494.52000000002</v>
      </c>
      <c r="AB178" s="69">
        <f t="shared" si="30"/>
        <v>0</v>
      </c>
      <c r="AC178" s="70">
        <f t="shared" si="31"/>
        <v>0</v>
      </c>
    </row>
    <row r="179" spans="1:29" x14ac:dyDescent="0.2">
      <c r="A179" s="27" t="s">
        <v>517</v>
      </c>
      <c r="B179" s="28" t="s">
        <v>518</v>
      </c>
      <c r="C179" s="26" t="s">
        <v>519</v>
      </c>
      <c r="D179" s="63">
        <v>2016</v>
      </c>
      <c r="E179" s="64">
        <v>2749763.78</v>
      </c>
      <c r="F179" s="64">
        <v>2543243.7799999998</v>
      </c>
      <c r="G179" s="64">
        <v>206520</v>
      </c>
      <c r="H179" s="64">
        <v>0</v>
      </c>
      <c r="I179" s="65">
        <v>0</v>
      </c>
      <c r="J179" s="66">
        <v>2047</v>
      </c>
      <c r="K179" s="64">
        <v>2197853.6800000002</v>
      </c>
      <c r="L179" s="64">
        <v>2197853.6800000002</v>
      </c>
      <c r="M179" s="64">
        <v>0</v>
      </c>
      <c r="N179" s="64">
        <v>0</v>
      </c>
      <c r="O179" s="67">
        <v>0</v>
      </c>
      <c r="P179" s="57">
        <v>2148</v>
      </c>
      <c r="Q179" s="58">
        <f t="shared" si="23"/>
        <v>2546974.9700000002</v>
      </c>
      <c r="R179" s="58">
        <v>2546974.9700000002</v>
      </c>
      <c r="S179" s="58">
        <v>0</v>
      </c>
      <c r="T179" s="58">
        <v>0</v>
      </c>
      <c r="U179" s="59">
        <v>0</v>
      </c>
      <c r="V179" s="68">
        <f t="shared" si="24"/>
        <v>132</v>
      </c>
      <c r="W179" s="69">
        <f t="shared" si="25"/>
        <v>-202788.80999999959</v>
      </c>
      <c r="X179" s="69">
        <f t="shared" si="26"/>
        <v>0</v>
      </c>
      <c r="Y179" s="70">
        <f t="shared" si="27"/>
        <v>0</v>
      </c>
      <c r="Z179" s="68">
        <f t="shared" si="28"/>
        <v>101</v>
      </c>
      <c r="AA179" s="69">
        <f t="shared" si="29"/>
        <v>349121.29000000004</v>
      </c>
      <c r="AB179" s="69">
        <f t="shared" si="30"/>
        <v>0</v>
      </c>
      <c r="AC179" s="70">
        <f t="shared" si="31"/>
        <v>0</v>
      </c>
    </row>
    <row r="180" spans="1:29" x14ac:dyDescent="0.2">
      <c r="A180" s="27">
        <v>16</v>
      </c>
      <c r="B180" s="28" t="s">
        <v>520</v>
      </c>
      <c r="C180" s="26" t="s">
        <v>521</v>
      </c>
      <c r="D180" s="63">
        <v>0</v>
      </c>
      <c r="E180" s="64">
        <v>0</v>
      </c>
      <c r="F180" s="64">
        <v>0</v>
      </c>
      <c r="G180" s="64">
        <v>0</v>
      </c>
      <c r="H180" s="64">
        <v>0</v>
      </c>
      <c r="I180" s="65">
        <v>0</v>
      </c>
      <c r="J180" s="66">
        <v>0</v>
      </c>
      <c r="K180" s="64">
        <v>0</v>
      </c>
      <c r="L180" s="64">
        <v>0</v>
      </c>
      <c r="M180" s="64">
        <v>0</v>
      </c>
      <c r="N180" s="64">
        <v>0</v>
      </c>
      <c r="O180" s="67">
        <v>0</v>
      </c>
      <c r="P180" s="57">
        <v>0</v>
      </c>
      <c r="Q180" s="58">
        <f t="shared" si="23"/>
        <v>0</v>
      </c>
      <c r="R180" s="58">
        <v>0</v>
      </c>
      <c r="S180" s="58">
        <v>0</v>
      </c>
      <c r="T180" s="58">
        <v>0</v>
      </c>
      <c r="U180" s="59">
        <v>0</v>
      </c>
      <c r="V180" s="68">
        <f t="shared" si="24"/>
        <v>0</v>
      </c>
      <c r="W180" s="69">
        <f t="shared" si="25"/>
        <v>0</v>
      </c>
      <c r="X180" s="69">
        <f t="shared" si="26"/>
        <v>0</v>
      </c>
      <c r="Y180" s="70">
        <f t="shared" si="27"/>
        <v>0</v>
      </c>
      <c r="Z180" s="68">
        <f t="shared" si="28"/>
        <v>0</v>
      </c>
      <c r="AA180" s="69">
        <f t="shared" si="29"/>
        <v>0</v>
      </c>
      <c r="AB180" s="69">
        <f t="shared" si="30"/>
        <v>0</v>
      </c>
      <c r="AC180" s="70">
        <f t="shared" si="31"/>
        <v>0</v>
      </c>
    </row>
    <row r="181" spans="1:29" x14ac:dyDescent="0.2">
      <c r="A181" s="27">
        <v>16</v>
      </c>
      <c r="B181" s="28" t="s">
        <v>522</v>
      </c>
      <c r="C181" s="26" t="s">
        <v>523</v>
      </c>
      <c r="D181" s="63">
        <v>913</v>
      </c>
      <c r="E181" s="64">
        <v>408753.9</v>
      </c>
      <c r="F181" s="64">
        <v>361953.9</v>
      </c>
      <c r="G181" s="64">
        <v>46800</v>
      </c>
      <c r="H181" s="64">
        <v>0</v>
      </c>
      <c r="I181" s="65">
        <v>0</v>
      </c>
      <c r="J181" s="66">
        <v>1016</v>
      </c>
      <c r="K181" s="64">
        <v>406805.33999999997</v>
      </c>
      <c r="L181" s="64">
        <v>406805.33999999997</v>
      </c>
      <c r="M181" s="64">
        <v>0</v>
      </c>
      <c r="N181" s="64">
        <v>0</v>
      </c>
      <c r="O181" s="67">
        <v>0</v>
      </c>
      <c r="P181" s="57">
        <v>1075</v>
      </c>
      <c r="Q181" s="58">
        <f t="shared" si="23"/>
        <v>559552.65</v>
      </c>
      <c r="R181" s="58">
        <v>559552.65</v>
      </c>
      <c r="S181" s="58">
        <v>0</v>
      </c>
      <c r="T181" s="58">
        <v>0</v>
      </c>
      <c r="U181" s="59">
        <v>0</v>
      </c>
      <c r="V181" s="68">
        <f t="shared" si="24"/>
        <v>162</v>
      </c>
      <c r="W181" s="69">
        <f t="shared" si="25"/>
        <v>150798.75</v>
      </c>
      <c r="X181" s="69">
        <f t="shared" si="26"/>
        <v>0</v>
      </c>
      <c r="Y181" s="70">
        <f t="shared" si="27"/>
        <v>0</v>
      </c>
      <c r="Z181" s="68">
        <f t="shared" si="28"/>
        <v>59</v>
      </c>
      <c r="AA181" s="69">
        <f t="shared" si="29"/>
        <v>152747.31000000006</v>
      </c>
      <c r="AB181" s="69">
        <f t="shared" si="30"/>
        <v>0</v>
      </c>
      <c r="AC181" s="70">
        <f t="shared" si="31"/>
        <v>0</v>
      </c>
    </row>
    <row r="182" spans="1:29" ht="12.75" customHeight="1" x14ac:dyDescent="0.2">
      <c r="A182" s="27">
        <v>16</v>
      </c>
      <c r="B182" s="28" t="s">
        <v>524</v>
      </c>
      <c r="C182" s="26" t="s">
        <v>525</v>
      </c>
      <c r="D182" s="63">
        <v>1013</v>
      </c>
      <c r="E182" s="64">
        <v>436787.8</v>
      </c>
      <c r="F182" s="64">
        <v>398747.8</v>
      </c>
      <c r="G182" s="64">
        <v>38040</v>
      </c>
      <c r="H182" s="64">
        <v>0</v>
      </c>
      <c r="I182" s="65">
        <v>0</v>
      </c>
      <c r="J182" s="66">
        <v>969</v>
      </c>
      <c r="K182" s="64">
        <v>426124</v>
      </c>
      <c r="L182" s="64">
        <v>426124</v>
      </c>
      <c r="M182" s="64">
        <v>0</v>
      </c>
      <c r="N182" s="64">
        <v>0</v>
      </c>
      <c r="O182" s="67">
        <v>0</v>
      </c>
      <c r="P182" s="57">
        <v>1115</v>
      </c>
      <c r="Q182" s="58">
        <f t="shared" si="23"/>
        <v>567681.16999999993</v>
      </c>
      <c r="R182" s="58">
        <v>567681.16999999993</v>
      </c>
      <c r="S182" s="58">
        <v>0</v>
      </c>
      <c r="T182" s="58">
        <v>0</v>
      </c>
      <c r="U182" s="59">
        <v>0</v>
      </c>
      <c r="V182" s="68">
        <f t="shared" si="24"/>
        <v>102</v>
      </c>
      <c r="W182" s="69">
        <f t="shared" si="25"/>
        <v>130893.36999999994</v>
      </c>
      <c r="X182" s="69">
        <f t="shared" si="26"/>
        <v>0</v>
      </c>
      <c r="Y182" s="70">
        <f t="shared" si="27"/>
        <v>0</v>
      </c>
      <c r="Z182" s="68">
        <f t="shared" si="28"/>
        <v>146</v>
      </c>
      <c r="AA182" s="69">
        <f t="shared" si="29"/>
        <v>141557.16999999993</v>
      </c>
      <c r="AB182" s="69">
        <f t="shared" si="30"/>
        <v>0</v>
      </c>
      <c r="AC182" s="70">
        <f t="shared" si="31"/>
        <v>0</v>
      </c>
    </row>
    <row r="183" spans="1:29" x14ac:dyDescent="0.2">
      <c r="A183" s="27" t="s">
        <v>517</v>
      </c>
      <c r="B183" s="28" t="s">
        <v>526</v>
      </c>
      <c r="C183" s="26" t="s">
        <v>527</v>
      </c>
      <c r="D183" s="63">
        <v>0</v>
      </c>
      <c r="E183" s="64">
        <v>20890</v>
      </c>
      <c r="F183" s="64">
        <v>20890</v>
      </c>
      <c r="G183" s="64">
        <v>0</v>
      </c>
      <c r="H183" s="64">
        <v>0</v>
      </c>
      <c r="I183" s="65">
        <v>0</v>
      </c>
      <c r="J183" s="66">
        <v>0</v>
      </c>
      <c r="K183" s="64">
        <v>19765</v>
      </c>
      <c r="L183" s="64">
        <v>19765</v>
      </c>
      <c r="M183" s="64">
        <v>0</v>
      </c>
      <c r="N183" s="64">
        <v>0</v>
      </c>
      <c r="O183" s="67">
        <v>0</v>
      </c>
      <c r="P183" s="57">
        <v>0</v>
      </c>
      <c r="Q183" s="58">
        <f t="shared" si="23"/>
        <v>40187.800000000003</v>
      </c>
      <c r="R183" s="58">
        <v>40187.800000000003</v>
      </c>
      <c r="S183" s="58">
        <v>0</v>
      </c>
      <c r="T183" s="58">
        <v>0</v>
      </c>
      <c r="U183" s="59">
        <v>0</v>
      </c>
      <c r="V183" s="68">
        <f t="shared" si="24"/>
        <v>0</v>
      </c>
      <c r="W183" s="69">
        <f t="shared" si="25"/>
        <v>19297.800000000003</v>
      </c>
      <c r="X183" s="69">
        <f t="shared" si="26"/>
        <v>0</v>
      </c>
      <c r="Y183" s="70">
        <f t="shared" si="27"/>
        <v>0</v>
      </c>
      <c r="Z183" s="68">
        <f t="shared" si="28"/>
        <v>0</v>
      </c>
      <c r="AA183" s="69">
        <f t="shared" si="29"/>
        <v>20422.800000000003</v>
      </c>
      <c r="AB183" s="69">
        <f t="shared" si="30"/>
        <v>0</v>
      </c>
      <c r="AC183" s="70">
        <f t="shared" si="31"/>
        <v>0</v>
      </c>
    </row>
    <row r="184" spans="1:29" x14ac:dyDescent="0.2">
      <c r="A184" s="27" t="s">
        <v>517</v>
      </c>
      <c r="B184" s="28" t="s">
        <v>528</v>
      </c>
      <c r="C184" s="26" t="s">
        <v>71</v>
      </c>
      <c r="D184" s="63">
        <v>1033</v>
      </c>
      <c r="E184" s="64">
        <v>1429095.1800000002</v>
      </c>
      <c r="F184" s="64">
        <v>1309215.1800000002</v>
      </c>
      <c r="G184" s="64">
        <v>119880</v>
      </c>
      <c r="H184" s="64">
        <v>0</v>
      </c>
      <c r="I184" s="65">
        <v>0</v>
      </c>
      <c r="J184" s="66">
        <v>1028</v>
      </c>
      <c r="K184" s="64">
        <v>1157829</v>
      </c>
      <c r="L184" s="64">
        <v>1157829</v>
      </c>
      <c r="M184" s="64">
        <v>0</v>
      </c>
      <c r="N184" s="64">
        <v>0</v>
      </c>
      <c r="O184" s="67">
        <v>0</v>
      </c>
      <c r="P184" s="57">
        <v>1074</v>
      </c>
      <c r="Q184" s="58">
        <f t="shared" si="23"/>
        <v>1472957.1800000002</v>
      </c>
      <c r="R184" s="58">
        <v>1472957.1800000002</v>
      </c>
      <c r="S184" s="58">
        <v>0</v>
      </c>
      <c r="T184" s="58">
        <v>0</v>
      </c>
      <c r="U184" s="59">
        <v>0</v>
      </c>
      <c r="V184" s="68">
        <f t="shared" si="24"/>
        <v>41</v>
      </c>
      <c r="W184" s="69">
        <f t="shared" si="25"/>
        <v>43862</v>
      </c>
      <c r="X184" s="69">
        <f t="shared" si="26"/>
        <v>0</v>
      </c>
      <c r="Y184" s="70">
        <f t="shared" si="27"/>
        <v>0</v>
      </c>
      <c r="Z184" s="68">
        <f t="shared" si="28"/>
        <v>46</v>
      </c>
      <c r="AA184" s="69">
        <f t="shared" si="29"/>
        <v>315128.18000000017</v>
      </c>
      <c r="AB184" s="69">
        <f t="shared" si="30"/>
        <v>0</v>
      </c>
      <c r="AC184" s="70">
        <f t="shared" si="31"/>
        <v>0</v>
      </c>
    </row>
    <row r="185" spans="1:29" ht="12.75" customHeight="1" x14ac:dyDescent="0.2">
      <c r="A185" s="27" t="s">
        <v>517</v>
      </c>
      <c r="B185" s="28" t="s">
        <v>529</v>
      </c>
      <c r="C185" s="26" t="s">
        <v>530</v>
      </c>
      <c r="D185" s="63">
        <v>993</v>
      </c>
      <c r="E185" s="64">
        <v>432573</v>
      </c>
      <c r="F185" s="64">
        <v>390093</v>
      </c>
      <c r="G185" s="64">
        <v>42480</v>
      </c>
      <c r="H185" s="64">
        <v>0</v>
      </c>
      <c r="I185" s="65">
        <v>0</v>
      </c>
      <c r="J185" s="66">
        <v>976</v>
      </c>
      <c r="K185" s="64">
        <v>440797</v>
      </c>
      <c r="L185" s="64">
        <v>440797</v>
      </c>
      <c r="M185" s="64">
        <v>0</v>
      </c>
      <c r="N185" s="64">
        <v>0</v>
      </c>
      <c r="O185" s="67">
        <v>0</v>
      </c>
      <c r="P185" s="57">
        <v>972</v>
      </c>
      <c r="Q185" s="58">
        <f t="shared" si="23"/>
        <v>509147.63</v>
      </c>
      <c r="R185" s="58">
        <v>509147.63</v>
      </c>
      <c r="S185" s="58">
        <v>0</v>
      </c>
      <c r="T185" s="58">
        <v>0</v>
      </c>
      <c r="U185" s="59">
        <v>0</v>
      </c>
      <c r="V185" s="68">
        <f t="shared" si="24"/>
        <v>-21</v>
      </c>
      <c r="W185" s="69">
        <f t="shared" si="25"/>
        <v>76574.63</v>
      </c>
      <c r="X185" s="69">
        <f t="shared" si="26"/>
        <v>0</v>
      </c>
      <c r="Y185" s="70">
        <f t="shared" si="27"/>
        <v>0</v>
      </c>
      <c r="Z185" s="68">
        <f t="shared" si="28"/>
        <v>-4</v>
      </c>
      <c r="AA185" s="69">
        <f t="shared" si="29"/>
        <v>68350.63</v>
      </c>
      <c r="AB185" s="69">
        <f t="shared" si="30"/>
        <v>0</v>
      </c>
      <c r="AC185" s="70">
        <f t="shared" si="31"/>
        <v>0</v>
      </c>
    </row>
    <row r="186" spans="1:29" x14ac:dyDescent="0.2">
      <c r="A186" s="27" t="s">
        <v>517</v>
      </c>
      <c r="B186" s="28" t="s">
        <v>531</v>
      </c>
      <c r="C186" s="26" t="s">
        <v>532</v>
      </c>
      <c r="D186" s="63">
        <v>0</v>
      </c>
      <c r="E186" s="64">
        <v>11960</v>
      </c>
      <c r="F186" s="64">
        <v>11960</v>
      </c>
      <c r="G186" s="64">
        <v>0</v>
      </c>
      <c r="H186" s="64">
        <v>0</v>
      </c>
      <c r="I186" s="65">
        <v>0</v>
      </c>
      <c r="J186" s="66">
        <v>0</v>
      </c>
      <c r="K186" s="64">
        <v>12184</v>
      </c>
      <c r="L186" s="64">
        <v>12184</v>
      </c>
      <c r="M186" s="64">
        <v>0</v>
      </c>
      <c r="N186" s="64">
        <v>0</v>
      </c>
      <c r="O186" s="67">
        <v>0</v>
      </c>
      <c r="P186" s="57">
        <v>0</v>
      </c>
      <c r="Q186" s="58">
        <f t="shared" si="23"/>
        <v>81106.599999999977</v>
      </c>
      <c r="R186" s="58">
        <v>81106.599999999977</v>
      </c>
      <c r="S186" s="58">
        <v>0</v>
      </c>
      <c r="T186" s="58">
        <v>0</v>
      </c>
      <c r="U186" s="59">
        <v>0</v>
      </c>
      <c r="V186" s="68">
        <f t="shared" si="24"/>
        <v>0</v>
      </c>
      <c r="W186" s="69">
        <f t="shared" si="25"/>
        <v>69146.599999999977</v>
      </c>
      <c r="X186" s="69">
        <f t="shared" si="26"/>
        <v>0</v>
      </c>
      <c r="Y186" s="70">
        <f t="shared" si="27"/>
        <v>0</v>
      </c>
      <c r="Z186" s="68">
        <f t="shared" si="28"/>
        <v>0</v>
      </c>
      <c r="AA186" s="69">
        <f t="shared" si="29"/>
        <v>68922.599999999977</v>
      </c>
      <c r="AB186" s="69">
        <f t="shared" si="30"/>
        <v>0</v>
      </c>
      <c r="AC186" s="70">
        <f t="shared" si="31"/>
        <v>0</v>
      </c>
    </row>
    <row r="187" spans="1:29" x14ac:dyDescent="0.2">
      <c r="A187" s="27" t="s">
        <v>517</v>
      </c>
      <c r="B187" s="28" t="s">
        <v>533</v>
      </c>
      <c r="C187" s="26" t="s">
        <v>534</v>
      </c>
      <c r="D187" s="63">
        <v>0</v>
      </c>
      <c r="E187" s="64">
        <v>36669</v>
      </c>
      <c r="F187" s="64">
        <v>36669</v>
      </c>
      <c r="G187" s="64">
        <v>0</v>
      </c>
      <c r="H187" s="64">
        <v>0</v>
      </c>
      <c r="I187" s="65">
        <v>0</v>
      </c>
      <c r="J187" s="66">
        <v>0</v>
      </c>
      <c r="K187" s="64">
        <v>39284</v>
      </c>
      <c r="L187" s="64">
        <v>39284</v>
      </c>
      <c r="M187" s="64">
        <v>0</v>
      </c>
      <c r="N187" s="64">
        <v>0</v>
      </c>
      <c r="O187" s="67">
        <v>0</v>
      </c>
      <c r="P187" s="57">
        <v>0</v>
      </c>
      <c r="Q187" s="58">
        <f t="shared" si="23"/>
        <v>58188.599999999991</v>
      </c>
      <c r="R187" s="58">
        <v>58188.599999999991</v>
      </c>
      <c r="S187" s="58">
        <v>0</v>
      </c>
      <c r="T187" s="58">
        <v>0</v>
      </c>
      <c r="U187" s="59">
        <v>0</v>
      </c>
      <c r="V187" s="68">
        <f t="shared" si="24"/>
        <v>0</v>
      </c>
      <c r="W187" s="69">
        <f t="shared" si="25"/>
        <v>21519.599999999991</v>
      </c>
      <c r="X187" s="69">
        <f t="shared" si="26"/>
        <v>0</v>
      </c>
      <c r="Y187" s="70">
        <f t="shared" si="27"/>
        <v>0</v>
      </c>
      <c r="Z187" s="68">
        <f t="shared" si="28"/>
        <v>0</v>
      </c>
      <c r="AA187" s="69">
        <f t="shared" si="29"/>
        <v>18904.599999999991</v>
      </c>
      <c r="AB187" s="69">
        <f t="shared" si="30"/>
        <v>0</v>
      </c>
      <c r="AC187" s="70">
        <f t="shared" si="31"/>
        <v>0</v>
      </c>
    </row>
    <row r="188" spans="1:29" x14ac:dyDescent="0.2">
      <c r="A188" s="27" t="s">
        <v>517</v>
      </c>
      <c r="B188" s="28" t="s">
        <v>535</v>
      </c>
      <c r="C188" s="26" t="s">
        <v>536</v>
      </c>
      <c r="D188" s="63">
        <v>0</v>
      </c>
      <c r="E188" s="64">
        <v>17730</v>
      </c>
      <c r="F188" s="64">
        <v>17730</v>
      </c>
      <c r="G188" s="64">
        <v>0</v>
      </c>
      <c r="H188" s="64">
        <v>0</v>
      </c>
      <c r="I188" s="65">
        <v>0</v>
      </c>
      <c r="J188" s="66">
        <v>0</v>
      </c>
      <c r="K188" s="64">
        <v>8153</v>
      </c>
      <c r="L188" s="64">
        <v>8153</v>
      </c>
      <c r="M188" s="64">
        <v>0</v>
      </c>
      <c r="N188" s="64">
        <v>0</v>
      </c>
      <c r="O188" s="67">
        <v>0</v>
      </c>
      <c r="P188" s="57">
        <v>0</v>
      </c>
      <c r="Q188" s="58">
        <f t="shared" ref="Q188:Q247" si="32">SUM(R188:S188)</f>
        <v>35341.599999999999</v>
      </c>
      <c r="R188" s="58">
        <v>35341.599999999999</v>
      </c>
      <c r="S188" s="58">
        <v>0</v>
      </c>
      <c r="T188" s="58">
        <v>0</v>
      </c>
      <c r="U188" s="59">
        <v>0</v>
      </c>
      <c r="V188" s="68">
        <f t="shared" si="24"/>
        <v>0</v>
      </c>
      <c r="W188" s="69">
        <f t="shared" si="25"/>
        <v>17611.599999999999</v>
      </c>
      <c r="X188" s="69">
        <f t="shared" si="26"/>
        <v>0</v>
      </c>
      <c r="Y188" s="70">
        <f t="shared" si="27"/>
        <v>0</v>
      </c>
      <c r="Z188" s="68">
        <f t="shared" si="28"/>
        <v>0</v>
      </c>
      <c r="AA188" s="69">
        <f t="shared" si="29"/>
        <v>27188.6</v>
      </c>
      <c r="AB188" s="69">
        <f t="shared" si="30"/>
        <v>0</v>
      </c>
      <c r="AC188" s="70">
        <f t="shared" si="31"/>
        <v>0</v>
      </c>
    </row>
    <row r="189" spans="1:29" x14ac:dyDescent="0.2">
      <c r="A189" s="27" t="s">
        <v>517</v>
      </c>
      <c r="B189" s="28" t="s">
        <v>537</v>
      </c>
      <c r="C189" s="26" t="s">
        <v>538</v>
      </c>
      <c r="D189" s="63">
        <v>19986</v>
      </c>
      <c r="E189" s="64">
        <v>33080240.050000001</v>
      </c>
      <c r="F189" s="64">
        <v>31225040.050000001</v>
      </c>
      <c r="G189" s="64">
        <v>1855200</v>
      </c>
      <c r="H189" s="64">
        <v>945724</v>
      </c>
      <c r="I189" s="65">
        <v>7846556.8200000003</v>
      </c>
      <c r="J189" s="66">
        <v>21231</v>
      </c>
      <c r="K189" s="64">
        <v>34948399</v>
      </c>
      <c r="L189" s="64">
        <v>34948399</v>
      </c>
      <c r="M189" s="64">
        <v>0</v>
      </c>
      <c r="N189" s="64">
        <v>829485.07999999984</v>
      </c>
      <c r="O189" s="67">
        <v>8302037.6699999971</v>
      </c>
      <c r="P189" s="57">
        <v>21153</v>
      </c>
      <c r="Q189" s="58">
        <f t="shared" si="32"/>
        <v>47278711.319999993</v>
      </c>
      <c r="R189" s="58">
        <v>47278711.319999993</v>
      </c>
      <c r="S189" s="58">
        <v>0</v>
      </c>
      <c r="T189" s="58">
        <v>1220491.29</v>
      </c>
      <c r="U189" s="59">
        <v>9239761.1499999985</v>
      </c>
      <c r="V189" s="68">
        <f t="shared" si="24"/>
        <v>1167</v>
      </c>
      <c r="W189" s="69">
        <f t="shared" si="25"/>
        <v>14198471.269999992</v>
      </c>
      <c r="X189" s="69">
        <f t="shared" si="26"/>
        <v>274767.29000000004</v>
      </c>
      <c r="Y189" s="70">
        <f t="shared" si="27"/>
        <v>1393204.3299999982</v>
      </c>
      <c r="Z189" s="68">
        <f t="shared" si="28"/>
        <v>-78</v>
      </c>
      <c r="AA189" s="69">
        <f t="shared" si="29"/>
        <v>12330312.319999993</v>
      </c>
      <c r="AB189" s="69">
        <f t="shared" si="30"/>
        <v>391006.2100000002</v>
      </c>
      <c r="AC189" s="70">
        <f t="shared" si="31"/>
        <v>937723.48000000138</v>
      </c>
    </row>
    <row r="190" spans="1:29" x14ac:dyDescent="0.2">
      <c r="A190" s="27" t="s">
        <v>517</v>
      </c>
      <c r="B190" s="28" t="s">
        <v>539</v>
      </c>
      <c r="C190" s="26" t="s">
        <v>540</v>
      </c>
      <c r="D190" s="63">
        <v>5063</v>
      </c>
      <c r="E190" s="64">
        <v>9367173.8000000007</v>
      </c>
      <c r="F190" s="64">
        <v>8814093.8000000007</v>
      </c>
      <c r="G190" s="64">
        <v>553080</v>
      </c>
      <c r="H190" s="64">
        <v>15119</v>
      </c>
      <c r="I190" s="65">
        <v>0</v>
      </c>
      <c r="J190" s="66">
        <v>5363</v>
      </c>
      <c r="K190" s="64">
        <v>8125406.1799999988</v>
      </c>
      <c r="L190" s="64">
        <v>8125406.1799999988</v>
      </c>
      <c r="M190" s="64">
        <v>0</v>
      </c>
      <c r="N190" s="64">
        <v>21241</v>
      </c>
      <c r="O190" s="67">
        <v>0</v>
      </c>
      <c r="P190" s="57">
        <v>5540</v>
      </c>
      <c r="Q190" s="58">
        <f t="shared" si="32"/>
        <v>9844034.0800000019</v>
      </c>
      <c r="R190" s="58">
        <v>9844034.0800000019</v>
      </c>
      <c r="S190" s="58">
        <v>0</v>
      </c>
      <c r="T190" s="58">
        <v>33377</v>
      </c>
      <c r="U190" s="59">
        <v>0</v>
      </c>
      <c r="V190" s="68">
        <f t="shared" si="24"/>
        <v>477</v>
      </c>
      <c r="W190" s="69">
        <f t="shared" si="25"/>
        <v>476860.28000000119</v>
      </c>
      <c r="X190" s="69">
        <f t="shared" si="26"/>
        <v>18258</v>
      </c>
      <c r="Y190" s="70">
        <f t="shared" si="27"/>
        <v>0</v>
      </c>
      <c r="Z190" s="68">
        <f t="shared" si="28"/>
        <v>177</v>
      </c>
      <c r="AA190" s="69">
        <f t="shared" si="29"/>
        <v>1718627.9000000032</v>
      </c>
      <c r="AB190" s="69">
        <f t="shared" si="30"/>
        <v>12136</v>
      </c>
      <c r="AC190" s="70">
        <f t="shared" si="31"/>
        <v>0</v>
      </c>
    </row>
    <row r="191" spans="1:29" ht="12.75" customHeight="1" x14ac:dyDescent="0.2">
      <c r="A191" s="27" t="s">
        <v>517</v>
      </c>
      <c r="B191" s="28" t="s">
        <v>541</v>
      </c>
      <c r="C191" s="26" t="s">
        <v>72</v>
      </c>
      <c r="D191" s="63">
        <v>1179</v>
      </c>
      <c r="E191" s="64">
        <v>1523447.0799999998</v>
      </c>
      <c r="F191" s="64">
        <v>1336967.0799999998</v>
      </c>
      <c r="G191" s="64">
        <v>186480</v>
      </c>
      <c r="H191" s="64">
        <v>0</v>
      </c>
      <c r="I191" s="65">
        <v>0</v>
      </c>
      <c r="J191" s="66">
        <v>1221</v>
      </c>
      <c r="K191" s="64">
        <v>1182712.8999999999</v>
      </c>
      <c r="L191" s="64">
        <v>1182712.8999999999</v>
      </c>
      <c r="M191" s="64">
        <v>0</v>
      </c>
      <c r="N191" s="64">
        <v>0</v>
      </c>
      <c r="O191" s="67">
        <v>0</v>
      </c>
      <c r="P191" s="57">
        <v>1238</v>
      </c>
      <c r="Q191" s="58">
        <f t="shared" si="32"/>
        <v>1337889.5699999998</v>
      </c>
      <c r="R191" s="58">
        <v>1337889.5699999998</v>
      </c>
      <c r="S191" s="58">
        <v>0</v>
      </c>
      <c r="T191" s="58">
        <v>0</v>
      </c>
      <c r="U191" s="59">
        <v>0</v>
      </c>
      <c r="V191" s="68">
        <f t="shared" si="24"/>
        <v>59</v>
      </c>
      <c r="W191" s="69">
        <f t="shared" si="25"/>
        <v>-185557.51</v>
      </c>
      <c r="X191" s="69">
        <f t="shared" si="26"/>
        <v>0</v>
      </c>
      <c r="Y191" s="70">
        <f t="shared" si="27"/>
        <v>0</v>
      </c>
      <c r="Z191" s="68">
        <f t="shared" si="28"/>
        <v>17</v>
      </c>
      <c r="AA191" s="69">
        <f t="shared" si="29"/>
        <v>155176.66999999993</v>
      </c>
      <c r="AB191" s="69">
        <f t="shared" si="30"/>
        <v>0</v>
      </c>
      <c r="AC191" s="70">
        <f t="shared" si="31"/>
        <v>0</v>
      </c>
    </row>
    <row r="192" spans="1:29" ht="12.75" customHeight="1" x14ac:dyDescent="0.2">
      <c r="A192" s="27" t="s">
        <v>517</v>
      </c>
      <c r="B192" s="28" t="s">
        <v>542</v>
      </c>
      <c r="C192" s="26" t="s">
        <v>70</v>
      </c>
      <c r="D192" s="63">
        <v>2413</v>
      </c>
      <c r="E192" s="64">
        <v>2777880.42</v>
      </c>
      <c r="F192" s="64">
        <v>2521680.42</v>
      </c>
      <c r="G192" s="64">
        <v>256200</v>
      </c>
      <c r="H192" s="64">
        <v>0</v>
      </c>
      <c r="I192" s="65">
        <v>0</v>
      </c>
      <c r="J192" s="66">
        <v>2469</v>
      </c>
      <c r="K192" s="64">
        <v>2393819.44</v>
      </c>
      <c r="L192" s="64">
        <v>2393819.44</v>
      </c>
      <c r="M192" s="64">
        <v>0</v>
      </c>
      <c r="N192" s="64">
        <v>1200</v>
      </c>
      <c r="O192" s="67">
        <v>0</v>
      </c>
      <c r="P192" s="57">
        <v>2574</v>
      </c>
      <c r="Q192" s="58">
        <f t="shared" si="32"/>
        <v>2770163.6</v>
      </c>
      <c r="R192" s="58">
        <v>2770163.6</v>
      </c>
      <c r="S192" s="58">
        <v>0</v>
      </c>
      <c r="T192" s="58">
        <v>0</v>
      </c>
      <c r="U192" s="59">
        <v>0</v>
      </c>
      <c r="V192" s="68">
        <f t="shared" si="24"/>
        <v>161</v>
      </c>
      <c r="W192" s="69">
        <f t="shared" si="25"/>
        <v>-7716.8199999998324</v>
      </c>
      <c r="X192" s="69">
        <f t="shared" si="26"/>
        <v>0</v>
      </c>
      <c r="Y192" s="70">
        <f t="shared" si="27"/>
        <v>0</v>
      </c>
      <c r="Z192" s="68">
        <f t="shared" si="28"/>
        <v>105</v>
      </c>
      <c r="AA192" s="69">
        <f t="shared" si="29"/>
        <v>376344.16000000015</v>
      </c>
      <c r="AB192" s="69">
        <f t="shared" si="30"/>
        <v>-1200</v>
      </c>
      <c r="AC192" s="70">
        <f t="shared" si="31"/>
        <v>0</v>
      </c>
    </row>
    <row r="193" spans="1:29" ht="12.75" customHeight="1" x14ac:dyDescent="0.2">
      <c r="A193" s="27" t="s">
        <v>517</v>
      </c>
      <c r="B193" s="28" t="s">
        <v>543</v>
      </c>
      <c r="C193" s="26" t="s">
        <v>544</v>
      </c>
      <c r="D193" s="63">
        <v>5614</v>
      </c>
      <c r="E193" s="64">
        <v>9914193.3999999985</v>
      </c>
      <c r="F193" s="64">
        <v>9569553.3999999985</v>
      </c>
      <c r="G193" s="64">
        <v>344640</v>
      </c>
      <c r="H193" s="64">
        <v>153818</v>
      </c>
      <c r="I193" s="65">
        <v>0</v>
      </c>
      <c r="J193" s="66">
        <v>6812</v>
      </c>
      <c r="K193" s="64">
        <v>10362514.049999999</v>
      </c>
      <c r="L193" s="64">
        <v>10362514.049999999</v>
      </c>
      <c r="M193" s="64">
        <v>0</v>
      </c>
      <c r="N193" s="64">
        <v>195074</v>
      </c>
      <c r="O193" s="67">
        <v>0</v>
      </c>
      <c r="P193" s="57">
        <v>7264</v>
      </c>
      <c r="Q193" s="58">
        <f t="shared" si="32"/>
        <v>15678478.040000001</v>
      </c>
      <c r="R193" s="58">
        <v>15678478.040000001</v>
      </c>
      <c r="S193" s="58">
        <v>0</v>
      </c>
      <c r="T193" s="58">
        <v>275800</v>
      </c>
      <c r="U193" s="59">
        <v>0</v>
      </c>
      <c r="V193" s="68">
        <f t="shared" si="24"/>
        <v>1650</v>
      </c>
      <c r="W193" s="69">
        <f t="shared" si="25"/>
        <v>5764284.6400000025</v>
      </c>
      <c r="X193" s="69">
        <f t="shared" si="26"/>
        <v>121982</v>
      </c>
      <c r="Y193" s="70">
        <f t="shared" si="27"/>
        <v>0</v>
      </c>
      <c r="Z193" s="68">
        <f t="shared" si="28"/>
        <v>452</v>
      </c>
      <c r="AA193" s="69">
        <f t="shared" si="29"/>
        <v>5315963.9900000021</v>
      </c>
      <c r="AB193" s="69">
        <f t="shared" si="30"/>
        <v>80726</v>
      </c>
      <c r="AC193" s="70">
        <f t="shared" si="31"/>
        <v>0</v>
      </c>
    </row>
    <row r="194" spans="1:29" ht="12.75" customHeight="1" x14ac:dyDescent="0.2">
      <c r="A194" s="27" t="s">
        <v>517</v>
      </c>
      <c r="B194" s="28" t="s">
        <v>545</v>
      </c>
      <c r="C194" s="26" t="s">
        <v>546</v>
      </c>
      <c r="D194" s="63">
        <v>1909</v>
      </c>
      <c r="E194" s="64">
        <v>2641419.14</v>
      </c>
      <c r="F194" s="64">
        <v>2498979.14</v>
      </c>
      <c r="G194" s="64">
        <v>142440</v>
      </c>
      <c r="H194" s="64">
        <v>27477</v>
      </c>
      <c r="I194" s="65">
        <v>0</v>
      </c>
      <c r="J194" s="66">
        <v>2100</v>
      </c>
      <c r="K194" s="64">
        <v>2820557.02</v>
      </c>
      <c r="L194" s="64">
        <v>2820557.02</v>
      </c>
      <c r="M194" s="64">
        <v>0</v>
      </c>
      <c r="N194" s="64">
        <v>27196</v>
      </c>
      <c r="O194" s="67">
        <v>0</v>
      </c>
      <c r="P194" s="57">
        <v>2069</v>
      </c>
      <c r="Q194" s="58">
        <f t="shared" si="32"/>
        <v>3032683.0300000003</v>
      </c>
      <c r="R194" s="58">
        <v>3032683.0300000003</v>
      </c>
      <c r="S194" s="58">
        <v>0</v>
      </c>
      <c r="T194" s="58">
        <v>55703</v>
      </c>
      <c r="U194" s="59">
        <v>0</v>
      </c>
      <c r="V194" s="68">
        <f t="shared" si="24"/>
        <v>160</v>
      </c>
      <c r="W194" s="69">
        <f t="shared" si="25"/>
        <v>391263.89000000013</v>
      </c>
      <c r="X194" s="69">
        <f t="shared" si="26"/>
        <v>28226</v>
      </c>
      <c r="Y194" s="70">
        <f t="shared" si="27"/>
        <v>0</v>
      </c>
      <c r="Z194" s="68">
        <f t="shared" si="28"/>
        <v>-31</v>
      </c>
      <c r="AA194" s="69">
        <f t="shared" si="29"/>
        <v>212126.01000000024</v>
      </c>
      <c r="AB194" s="69">
        <f t="shared" si="30"/>
        <v>28507</v>
      </c>
      <c r="AC194" s="70">
        <f t="shared" si="31"/>
        <v>0</v>
      </c>
    </row>
    <row r="195" spans="1:29" ht="12.75" customHeight="1" x14ac:dyDescent="0.2">
      <c r="A195" s="27" t="s">
        <v>517</v>
      </c>
      <c r="B195" s="28" t="s">
        <v>547</v>
      </c>
      <c r="C195" s="26" t="s">
        <v>548</v>
      </c>
      <c r="D195" s="63">
        <v>433</v>
      </c>
      <c r="E195" s="64">
        <v>640252.9</v>
      </c>
      <c r="F195" s="64">
        <v>575212.9</v>
      </c>
      <c r="G195" s="64">
        <v>65040</v>
      </c>
      <c r="H195" s="64">
        <v>0</v>
      </c>
      <c r="I195" s="65">
        <v>0</v>
      </c>
      <c r="J195" s="66">
        <v>420</v>
      </c>
      <c r="K195" s="64">
        <v>535929.65</v>
      </c>
      <c r="L195" s="64">
        <v>535929.65</v>
      </c>
      <c r="M195" s="64">
        <v>0</v>
      </c>
      <c r="N195" s="64">
        <v>0</v>
      </c>
      <c r="O195" s="67">
        <v>0</v>
      </c>
      <c r="P195" s="57">
        <v>440</v>
      </c>
      <c r="Q195" s="58">
        <f t="shared" si="32"/>
        <v>685997.20000000042</v>
      </c>
      <c r="R195" s="58">
        <v>685997.20000000042</v>
      </c>
      <c r="S195" s="58">
        <v>0</v>
      </c>
      <c r="T195" s="58">
        <v>0</v>
      </c>
      <c r="U195" s="59">
        <v>0</v>
      </c>
      <c r="V195" s="68">
        <f t="shared" si="24"/>
        <v>7</v>
      </c>
      <c r="W195" s="69">
        <f t="shared" si="25"/>
        <v>45744.300000000396</v>
      </c>
      <c r="X195" s="69">
        <f t="shared" si="26"/>
        <v>0</v>
      </c>
      <c r="Y195" s="70">
        <f t="shared" si="27"/>
        <v>0</v>
      </c>
      <c r="Z195" s="68">
        <f t="shared" si="28"/>
        <v>20</v>
      </c>
      <c r="AA195" s="69">
        <f t="shared" si="29"/>
        <v>150067.5500000004</v>
      </c>
      <c r="AB195" s="69">
        <f t="shared" si="30"/>
        <v>0</v>
      </c>
      <c r="AC195" s="70">
        <f t="shared" si="31"/>
        <v>0</v>
      </c>
    </row>
    <row r="196" spans="1:29" ht="12.75" customHeight="1" x14ac:dyDescent="0.2">
      <c r="A196" s="27" t="s">
        <v>517</v>
      </c>
      <c r="B196" s="28" t="s">
        <v>549</v>
      </c>
      <c r="C196" s="26" t="s">
        <v>550</v>
      </c>
      <c r="D196" s="63">
        <v>8096</v>
      </c>
      <c r="E196" s="64">
        <v>15908672.300000003</v>
      </c>
      <c r="F196" s="64">
        <v>15441632.300000003</v>
      </c>
      <c r="G196" s="64">
        <v>467040</v>
      </c>
      <c r="H196" s="64">
        <v>220725.88</v>
      </c>
      <c r="I196" s="65">
        <v>2294966.21</v>
      </c>
      <c r="J196" s="66">
        <v>8373</v>
      </c>
      <c r="K196" s="64">
        <v>16039922.280000001</v>
      </c>
      <c r="L196" s="64">
        <v>16039922.280000001</v>
      </c>
      <c r="M196" s="64">
        <v>0</v>
      </c>
      <c r="N196" s="64">
        <v>235082</v>
      </c>
      <c r="O196" s="67">
        <v>2228036.16</v>
      </c>
      <c r="P196" s="57">
        <v>8703</v>
      </c>
      <c r="Q196" s="58">
        <f t="shared" si="32"/>
        <v>22995059.420000002</v>
      </c>
      <c r="R196" s="58">
        <v>22995059.420000002</v>
      </c>
      <c r="S196" s="58">
        <v>0</v>
      </c>
      <c r="T196" s="58">
        <v>313949</v>
      </c>
      <c r="U196" s="59">
        <v>2528923.4299999997</v>
      </c>
      <c r="V196" s="68">
        <f t="shared" si="24"/>
        <v>607</v>
      </c>
      <c r="W196" s="69">
        <f t="shared" si="25"/>
        <v>7086387.1199999992</v>
      </c>
      <c r="X196" s="69">
        <f t="shared" si="26"/>
        <v>93223.12</v>
      </c>
      <c r="Y196" s="70">
        <f t="shared" si="27"/>
        <v>233957.21999999974</v>
      </c>
      <c r="Z196" s="68">
        <f t="shared" si="28"/>
        <v>330</v>
      </c>
      <c r="AA196" s="69">
        <f t="shared" si="29"/>
        <v>6955137.1400000006</v>
      </c>
      <c r="AB196" s="69">
        <f t="shared" si="30"/>
        <v>78867</v>
      </c>
      <c r="AC196" s="70">
        <f t="shared" si="31"/>
        <v>300887.26999999955</v>
      </c>
    </row>
    <row r="197" spans="1:29" ht="12.75" customHeight="1" x14ac:dyDescent="0.2">
      <c r="A197" s="27" t="s">
        <v>517</v>
      </c>
      <c r="B197" s="28" t="s">
        <v>551</v>
      </c>
      <c r="C197" s="26" t="s">
        <v>552</v>
      </c>
      <c r="D197" s="63">
        <v>1794</v>
      </c>
      <c r="E197" s="64">
        <v>3751440.8</v>
      </c>
      <c r="F197" s="64">
        <v>3594720.8</v>
      </c>
      <c r="G197" s="64">
        <v>156720</v>
      </c>
      <c r="H197" s="64">
        <v>104015</v>
      </c>
      <c r="I197" s="65">
        <v>0</v>
      </c>
      <c r="J197" s="66">
        <v>1690</v>
      </c>
      <c r="K197" s="64">
        <v>3903370.5</v>
      </c>
      <c r="L197" s="64">
        <v>3903370.5</v>
      </c>
      <c r="M197" s="64">
        <v>0</v>
      </c>
      <c r="N197" s="64">
        <v>109135</v>
      </c>
      <c r="O197" s="67">
        <v>0</v>
      </c>
      <c r="P197" s="57">
        <v>1721</v>
      </c>
      <c r="Q197" s="58">
        <f t="shared" si="32"/>
        <v>4908228.3400000008</v>
      </c>
      <c r="R197" s="58">
        <v>4908228.3400000008</v>
      </c>
      <c r="S197" s="58">
        <v>0</v>
      </c>
      <c r="T197" s="58">
        <v>150429</v>
      </c>
      <c r="U197" s="59">
        <v>0</v>
      </c>
      <c r="V197" s="68">
        <f t="shared" si="24"/>
        <v>-73</v>
      </c>
      <c r="W197" s="69">
        <f t="shared" si="25"/>
        <v>1156787.540000001</v>
      </c>
      <c r="X197" s="69">
        <f t="shared" si="26"/>
        <v>46414</v>
      </c>
      <c r="Y197" s="70">
        <f t="shared" si="27"/>
        <v>0</v>
      </c>
      <c r="Z197" s="68">
        <f t="shared" si="28"/>
        <v>31</v>
      </c>
      <c r="AA197" s="69">
        <f t="shared" si="29"/>
        <v>1004857.8400000008</v>
      </c>
      <c r="AB197" s="69">
        <f t="shared" si="30"/>
        <v>41294</v>
      </c>
      <c r="AC197" s="70">
        <f t="shared" si="31"/>
        <v>0</v>
      </c>
    </row>
    <row r="198" spans="1:29" ht="12.75" customHeight="1" x14ac:dyDescent="0.2">
      <c r="A198" s="27" t="s">
        <v>517</v>
      </c>
      <c r="B198" s="28" t="s">
        <v>553</v>
      </c>
      <c r="C198" s="26" t="s">
        <v>554</v>
      </c>
      <c r="D198" s="63">
        <v>3447</v>
      </c>
      <c r="E198" s="64">
        <v>5484883.4800000004</v>
      </c>
      <c r="F198" s="64">
        <v>5339803.4800000004</v>
      </c>
      <c r="G198" s="64">
        <v>145080</v>
      </c>
      <c r="H198" s="64">
        <v>0</v>
      </c>
      <c r="I198" s="65">
        <v>2111602.8600000003</v>
      </c>
      <c r="J198" s="66">
        <v>3962</v>
      </c>
      <c r="K198" s="64">
        <v>4390850.3999999994</v>
      </c>
      <c r="L198" s="64">
        <v>4390850.3999999994</v>
      </c>
      <c r="M198" s="64">
        <v>0</v>
      </c>
      <c r="N198" s="64">
        <v>718</v>
      </c>
      <c r="O198" s="67">
        <v>2533561.2600000007</v>
      </c>
      <c r="P198" s="57">
        <v>3831</v>
      </c>
      <c r="Q198" s="58">
        <f t="shared" si="32"/>
        <v>4747177.5100000007</v>
      </c>
      <c r="R198" s="58">
        <v>4747177.5100000007</v>
      </c>
      <c r="S198" s="58">
        <v>0</v>
      </c>
      <c r="T198" s="58">
        <v>0</v>
      </c>
      <c r="U198" s="59">
        <v>2963130.8199999984</v>
      </c>
      <c r="V198" s="68">
        <f t="shared" si="24"/>
        <v>384</v>
      </c>
      <c r="W198" s="69">
        <f t="shared" si="25"/>
        <v>-737705.96999999974</v>
      </c>
      <c r="X198" s="69">
        <f t="shared" si="26"/>
        <v>0</v>
      </c>
      <c r="Y198" s="70">
        <f t="shared" si="27"/>
        <v>851527.9599999981</v>
      </c>
      <c r="Z198" s="68">
        <f t="shared" si="28"/>
        <v>-131</v>
      </c>
      <c r="AA198" s="69">
        <f t="shared" si="29"/>
        <v>356327.11000000127</v>
      </c>
      <c r="AB198" s="69">
        <f t="shared" si="30"/>
        <v>-718</v>
      </c>
      <c r="AC198" s="70">
        <f t="shared" si="31"/>
        <v>429569.55999999773</v>
      </c>
    </row>
    <row r="199" spans="1:29" ht="12.75" customHeight="1" x14ac:dyDescent="0.2">
      <c r="A199" s="27" t="s">
        <v>517</v>
      </c>
      <c r="B199" s="28" t="s">
        <v>555</v>
      </c>
      <c r="C199" s="26" t="s">
        <v>556</v>
      </c>
      <c r="D199" s="63">
        <v>1437</v>
      </c>
      <c r="E199" s="64">
        <v>2404921.02</v>
      </c>
      <c r="F199" s="64">
        <v>2300401.02</v>
      </c>
      <c r="G199" s="64">
        <v>104520</v>
      </c>
      <c r="H199" s="64">
        <v>0</v>
      </c>
      <c r="I199" s="65">
        <v>0</v>
      </c>
      <c r="J199" s="66">
        <v>1514</v>
      </c>
      <c r="K199" s="64">
        <v>2244499</v>
      </c>
      <c r="L199" s="64">
        <v>2244499</v>
      </c>
      <c r="M199" s="64">
        <v>0</v>
      </c>
      <c r="N199" s="64">
        <v>0</v>
      </c>
      <c r="O199" s="67">
        <v>0</v>
      </c>
      <c r="P199" s="57">
        <v>1531</v>
      </c>
      <c r="Q199" s="58">
        <f t="shared" si="32"/>
        <v>2926870.59</v>
      </c>
      <c r="R199" s="58">
        <v>2926870.59</v>
      </c>
      <c r="S199" s="58">
        <v>0</v>
      </c>
      <c r="T199" s="58">
        <v>0</v>
      </c>
      <c r="U199" s="59">
        <v>0</v>
      </c>
      <c r="V199" s="68">
        <f t="shared" si="24"/>
        <v>94</v>
      </c>
      <c r="W199" s="69">
        <f t="shared" si="25"/>
        <v>521949.56999999983</v>
      </c>
      <c r="X199" s="69">
        <f t="shared" si="26"/>
        <v>0</v>
      </c>
      <c r="Y199" s="70">
        <f t="shared" si="27"/>
        <v>0</v>
      </c>
      <c r="Z199" s="68">
        <f t="shared" si="28"/>
        <v>17</v>
      </c>
      <c r="AA199" s="69">
        <f t="shared" si="29"/>
        <v>682371.58999999985</v>
      </c>
      <c r="AB199" s="69">
        <f t="shared" si="30"/>
        <v>0</v>
      </c>
      <c r="AC199" s="70">
        <f t="shared" si="31"/>
        <v>0</v>
      </c>
    </row>
    <row r="200" spans="1:29" ht="12.75" customHeight="1" x14ac:dyDescent="0.2">
      <c r="A200" s="27" t="s">
        <v>517</v>
      </c>
      <c r="B200" s="28" t="s">
        <v>557</v>
      </c>
      <c r="C200" s="26" t="s">
        <v>558</v>
      </c>
      <c r="D200" s="63">
        <v>2656</v>
      </c>
      <c r="E200" s="64">
        <v>3939578.7199999997</v>
      </c>
      <c r="F200" s="64">
        <v>3806858.7199999997</v>
      </c>
      <c r="G200" s="64">
        <v>132720</v>
      </c>
      <c r="H200" s="64">
        <v>196422</v>
      </c>
      <c r="I200" s="65">
        <v>0</v>
      </c>
      <c r="J200" s="66">
        <v>2700</v>
      </c>
      <c r="K200" s="64">
        <v>4379790.790000001</v>
      </c>
      <c r="L200" s="64">
        <v>4379790.790000001</v>
      </c>
      <c r="M200" s="64">
        <v>0</v>
      </c>
      <c r="N200" s="64">
        <v>155444</v>
      </c>
      <c r="O200" s="67">
        <v>0</v>
      </c>
      <c r="P200" s="57">
        <v>2784</v>
      </c>
      <c r="Q200" s="58">
        <f t="shared" si="32"/>
        <v>4850663.3099999996</v>
      </c>
      <c r="R200" s="58">
        <v>4850663.3099999996</v>
      </c>
      <c r="S200" s="58">
        <v>0</v>
      </c>
      <c r="T200" s="58">
        <v>221443</v>
      </c>
      <c r="U200" s="59">
        <v>0</v>
      </c>
      <c r="V200" s="68">
        <f t="shared" ref="V200:V263" si="33">P200-D200</f>
        <v>128</v>
      </c>
      <c r="W200" s="69">
        <f t="shared" ref="W200:W263" si="34">Q200-E200</f>
        <v>911084.58999999985</v>
      </c>
      <c r="X200" s="69">
        <f t="shared" ref="X200:X263" si="35">T200-H200</f>
        <v>25021</v>
      </c>
      <c r="Y200" s="70">
        <f t="shared" ref="Y200:Y263" si="36">U200-I200</f>
        <v>0</v>
      </c>
      <c r="Z200" s="68">
        <f t="shared" ref="Z200:Z263" si="37">IFERROR((P200-J200),"")</f>
        <v>84</v>
      </c>
      <c r="AA200" s="69">
        <f t="shared" ref="AA200:AA263" si="38">IFERROR((Q200-K200),"")</f>
        <v>470872.51999999862</v>
      </c>
      <c r="AB200" s="69">
        <f t="shared" ref="AB200:AB263" si="39">IFERROR((T200-N200),"")</f>
        <v>65999</v>
      </c>
      <c r="AC200" s="70">
        <f t="shared" ref="AC200:AC263" si="40">IFERROR((U200-O200),"")</f>
        <v>0</v>
      </c>
    </row>
    <row r="201" spans="1:29" ht="12.75" customHeight="1" x14ac:dyDescent="0.2">
      <c r="A201" s="27" t="s">
        <v>517</v>
      </c>
      <c r="B201" s="28" t="s">
        <v>559</v>
      </c>
      <c r="C201" s="26" t="s">
        <v>560</v>
      </c>
      <c r="D201" s="63">
        <v>741</v>
      </c>
      <c r="E201" s="64">
        <v>1012217.26</v>
      </c>
      <c r="F201" s="64">
        <v>961697.26</v>
      </c>
      <c r="G201" s="64">
        <v>50520</v>
      </c>
      <c r="H201" s="64">
        <v>0</v>
      </c>
      <c r="I201" s="65">
        <v>0</v>
      </c>
      <c r="J201" s="66">
        <v>713</v>
      </c>
      <c r="K201" s="64">
        <v>1142714</v>
      </c>
      <c r="L201" s="64">
        <v>1142714</v>
      </c>
      <c r="M201" s="64">
        <v>0</v>
      </c>
      <c r="N201" s="64">
        <v>0</v>
      </c>
      <c r="O201" s="67">
        <v>0</v>
      </c>
      <c r="P201" s="57">
        <v>742</v>
      </c>
      <c r="Q201" s="58">
        <f t="shared" si="32"/>
        <v>1519267.88</v>
      </c>
      <c r="R201" s="58">
        <v>1519267.88</v>
      </c>
      <c r="S201" s="58">
        <v>0</v>
      </c>
      <c r="T201" s="58">
        <v>0</v>
      </c>
      <c r="U201" s="59">
        <v>0</v>
      </c>
      <c r="V201" s="68">
        <f t="shared" si="33"/>
        <v>1</v>
      </c>
      <c r="W201" s="69">
        <f t="shared" si="34"/>
        <v>507050.61999999988</v>
      </c>
      <c r="X201" s="69">
        <f t="shared" si="35"/>
        <v>0</v>
      </c>
      <c r="Y201" s="70">
        <f t="shared" si="36"/>
        <v>0</v>
      </c>
      <c r="Z201" s="68">
        <f t="shared" si="37"/>
        <v>29</v>
      </c>
      <c r="AA201" s="69">
        <f t="shared" si="38"/>
        <v>376553.87999999989</v>
      </c>
      <c r="AB201" s="69">
        <f t="shared" si="39"/>
        <v>0</v>
      </c>
      <c r="AC201" s="70">
        <f t="shared" si="40"/>
        <v>0</v>
      </c>
    </row>
    <row r="202" spans="1:29" ht="12.75" customHeight="1" x14ac:dyDescent="0.2">
      <c r="A202" s="27" t="s">
        <v>517</v>
      </c>
      <c r="B202" s="28" t="s">
        <v>561</v>
      </c>
      <c r="C202" s="26" t="s">
        <v>562</v>
      </c>
      <c r="D202" s="63">
        <v>268</v>
      </c>
      <c r="E202" s="64">
        <v>733112.4</v>
      </c>
      <c r="F202" s="64">
        <v>693752.4</v>
      </c>
      <c r="G202" s="64">
        <v>39360</v>
      </c>
      <c r="H202" s="64">
        <v>0</v>
      </c>
      <c r="I202" s="65">
        <v>0</v>
      </c>
      <c r="J202" s="66">
        <v>226</v>
      </c>
      <c r="K202" s="64">
        <v>606461.25</v>
      </c>
      <c r="L202" s="64">
        <v>606461.25</v>
      </c>
      <c r="M202" s="64">
        <v>0</v>
      </c>
      <c r="N202" s="64">
        <v>0</v>
      </c>
      <c r="O202" s="67">
        <v>0</v>
      </c>
      <c r="P202" s="57">
        <v>274</v>
      </c>
      <c r="Q202" s="58">
        <f t="shared" si="32"/>
        <v>1048027.4099999999</v>
      </c>
      <c r="R202" s="58">
        <v>1048027.4099999999</v>
      </c>
      <c r="S202" s="58">
        <v>0</v>
      </c>
      <c r="T202" s="58">
        <v>0</v>
      </c>
      <c r="U202" s="59">
        <v>0</v>
      </c>
      <c r="V202" s="68">
        <f t="shared" si="33"/>
        <v>6</v>
      </c>
      <c r="W202" s="69">
        <f t="shared" si="34"/>
        <v>314915.00999999989</v>
      </c>
      <c r="X202" s="69">
        <f t="shared" si="35"/>
        <v>0</v>
      </c>
      <c r="Y202" s="70">
        <f t="shared" si="36"/>
        <v>0</v>
      </c>
      <c r="Z202" s="68">
        <f t="shared" si="37"/>
        <v>48</v>
      </c>
      <c r="AA202" s="69">
        <f t="shared" si="38"/>
        <v>441566.15999999992</v>
      </c>
      <c r="AB202" s="69">
        <f t="shared" si="39"/>
        <v>0</v>
      </c>
      <c r="AC202" s="70">
        <f t="shared" si="40"/>
        <v>0</v>
      </c>
    </row>
    <row r="203" spans="1:29" ht="12.75" customHeight="1" x14ac:dyDescent="0.2">
      <c r="A203" s="27" t="s">
        <v>517</v>
      </c>
      <c r="B203" s="28" t="s">
        <v>563</v>
      </c>
      <c r="C203" s="26" t="s">
        <v>564</v>
      </c>
      <c r="D203" s="63">
        <v>323</v>
      </c>
      <c r="E203" s="64">
        <v>414345</v>
      </c>
      <c r="F203" s="64">
        <v>370665</v>
      </c>
      <c r="G203" s="64">
        <v>43680</v>
      </c>
      <c r="H203" s="64">
        <v>0</v>
      </c>
      <c r="I203" s="65">
        <v>0</v>
      </c>
      <c r="J203" s="66">
        <v>306</v>
      </c>
      <c r="K203" s="64">
        <v>425991</v>
      </c>
      <c r="L203" s="64">
        <v>425991</v>
      </c>
      <c r="M203" s="64">
        <v>0</v>
      </c>
      <c r="N203" s="64">
        <v>0</v>
      </c>
      <c r="O203" s="67">
        <v>0</v>
      </c>
      <c r="P203" s="57">
        <v>252</v>
      </c>
      <c r="Q203" s="58">
        <f t="shared" si="32"/>
        <v>628101.42000000016</v>
      </c>
      <c r="R203" s="58">
        <v>628101.42000000016</v>
      </c>
      <c r="S203" s="58">
        <v>0</v>
      </c>
      <c r="T203" s="58">
        <v>0</v>
      </c>
      <c r="U203" s="59">
        <v>0</v>
      </c>
      <c r="V203" s="68">
        <f t="shared" si="33"/>
        <v>-71</v>
      </c>
      <c r="W203" s="69">
        <f t="shared" si="34"/>
        <v>213756.42000000016</v>
      </c>
      <c r="X203" s="69">
        <f t="shared" si="35"/>
        <v>0</v>
      </c>
      <c r="Y203" s="70">
        <f t="shared" si="36"/>
        <v>0</v>
      </c>
      <c r="Z203" s="68">
        <f t="shared" si="37"/>
        <v>-54</v>
      </c>
      <c r="AA203" s="69">
        <f t="shared" si="38"/>
        <v>202110.42000000016</v>
      </c>
      <c r="AB203" s="69">
        <f t="shared" si="39"/>
        <v>0</v>
      </c>
      <c r="AC203" s="70">
        <f t="shared" si="40"/>
        <v>0</v>
      </c>
    </row>
    <row r="204" spans="1:29" ht="12.75" customHeight="1" x14ac:dyDescent="0.2">
      <c r="A204" s="27" t="s">
        <v>517</v>
      </c>
      <c r="B204" s="28" t="s">
        <v>565</v>
      </c>
      <c r="C204" s="26" t="s">
        <v>566</v>
      </c>
      <c r="D204" s="63">
        <v>2318</v>
      </c>
      <c r="E204" s="64">
        <v>2796199.84</v>
      </c>
      <c r="F204" s="64">
        <v>2638639.84</v>
      </c>
      <c r="G204" s="64">
        <v>157560</v>
      </c>
      <c r="H204" s="64">
        <v>0</v>
      </c>
      <c r="I204" s="65">
        <v>0</v>
      </c>
      <c r="J204" s="66">
        <v>2363</v>
      </c>
      <c r="K204" s="64">
        <v>2950401.24</v>
      </c>
      <c r="L204" s="64">
        <v>2950401.24</v>
      </c>
      <c r="M204" s="64">
        <v>0</v>
      </c>
      <c r="N204" s="64">
        <v>0</v>
      </c>
      <c r="O204" s="67">
        <v>0</v>
      </c>
      <c r="P204" s="57">
        <v>2354</v>
      </c>
      <c r="Q204" s="58">
        <f t="shared" si="32"/>
        <v>3082327.5299999993</v>
      </c>
      <c r="R204" s="58">
        <v>3082327.5299999993</v>
      </c>
      <c r="S204" s="58">
        <v>0</v>
      </c>
      <c r="T204" s="58">
        <v>0</v>
      </c>
      <c r="U204" s="59">
        <v>0</v>
      </c>
      <c r="V204" s="68">
        <f t="shared" si="33"/>
        <v>36</v>
      </c>
      <c r="W204" s="69">
        <f t="shared" si="34"/>
        <v>286127.68999999948</v>
      </c>
      <c r="X204" s="69">
        <f t="shared" si="35"/>
        <v>0</v>
      </c>
      <c r="Y204" s="70">
        <f t="shared" si="36"/>
        <v>0</v>
      </c>
      <c r="Z204" s="68">
        <f t="shared" si="37"/>
        <v>-9</v>
      </c>
      <c r="AA204" s="69">
        <f t="shared" si="38"/>
        <v>131926.28999999911</v>
      </c>
      <c r="AB204" s="69">
        <f t="shared" si="39"/>
        <v>0</v>
      </c>
      <c r="AC204" s="70">
        <f t="shared" si="40"/>
        <v>0</v>
      </c>
    </row>
    <row r="205" spans="1:29" ht="12.75" customHeight="1" x14ac:dyDescent="0.2">
      <c r="A205" s="27" t="s">
        <v>517</v>
      </c>
      <c r="B205" s="28" t="s">
        <v>567</v>
      </c>
      <c r="C205" s="26" t="s">
        <v>568</v>
      </c>
      <c r="D205" s="63">
        <v>635</v>
      </c>
      <c r="E205" s="64">
        <v>828165.44</v>
      </c>
      <c r="F205" s="64">
        <v>806685.44</v>
      </c>
      <c r="G205" s="64">
        <v>21480</v>
      </c>
      <c r="H205" s="64">
        <v>0</v>
      </c>
      <c r="I205" s="65">
        <v>0</v>
      </c>
      <c r="J205" s="66">
        <v>678</v>
      </c>
      <c r="K205" s="64">
        <v>916483.3</v>
      </c>
      <c r="L205" s="64">
        <v>916483.3</v>
      </c>
      <c r="M205" s="64">
        <v>0</v>
      </c>
      <c r="N205" s="64">
        <v>0</v>
      </c>
      <c r="O205" s="67">
        <v>0</v>
      </c>
      <c r="P205" s="57">
        <v>617</v>
      </c>
      <c r="Q205" s="58">
        <f t="shared" si="32"/>
        <v>1034507.28</v>
      </c>
      <c r="R205" s="58">
        <v>1034507.28</v>
      </c>
      <c r="S205" s="58">
        <v>0</v>
      </c>
      <c r="T205" s="58">
        <v>0</v>
      </c>
      <c r="U205" s="59">
        <v>0</v>
      </c>
      <c r="V205" s="68">
        <f t="shared" si="33"/>
        <v>-18</v>
      </c>
      <c r="W205" s="69">
        <f t="shared" si="34"/>
        <v>206341.84000000008</v>
      </c>
      <c r="X205" s="69">
        <f t="shared" si="35"/>
        <v>0</v>
      </c>
      <c r="Y205" s="70">
        <f t="shared" si="36"/>
        <v>0</v>
      </c>
      <c r="Z205" s="68">
        <f t="shared" si="37"/>
        <v>-61</v>
      </c>
      <c r="AA205" s="69">
        <f t="shared" si="38"/>
        <v>118023.97999999998</v>
      </c>
      <c r="AB205" s="69">
        <f t="shared" si="39"/>
        <v>0</v>
      </c>
      <c r="AC205" s="70">
        <f t="shared" si="40"/>
        <v>0</v>
      </c>
    </row>
    <row r="206" spans="1:29" ht="12.75" customHeight="1" x14ac:dyDescent="0.2">
      <c r="A206" s="27" t="s">
        <v>517</v>
      </c>
      <c r="B206" s="28" t="s">
        <v>569</v>
      </c>
      <c r="C206" s="26" t="s">
        <v>570</v>
      </c>
      <c r="D206" s="63">
        <v>544</v>
      </c>
      <c r="E206" s="64">
        <v>750988.5</v>
      </c>
      <c r="F206" s="64">
        <v>708748.5</v>
      </c>
      <c r="G206" s="64">
        <v>42240</v>
      </c>
      <c r="H206" s="64">
        <v>0</v>
      </c>
      <c r="I206" s="65">
        <v>0</v>
      </c>
      <c r="J206" s="66">
        <v>441</v>
      </c>
      <c r="K206" s="64">
        <v>777951</v>
      </c>
      <c r="L206" s="64">
        <v>777951</v>
      </c>
      <c r="M206" s="64">
        <v>0</v>
      </c>
      <c r="N206" s="64">
        <v>0</v>
      </c>
      <c r="O206" s="67">
        <v>0</v>
      </c>
      <c r="P206" s="57">
        <v>439</v>
      </c>
      <c r="Q206" s="58">
        <f t="shared" si="32"/>
        <v>1029666.8200000001</v>
      </c>
      <c r="R206" s="58">
        <v>1029666.8200000001</v>
      </c>
      <c r="S206" s="58">
        <v>0</v>
      </c>
      <c r="T206" s="58">
        <v>0</v>
      </c>
      <c r="U206" s="59">
        <v>0</v>
      </c>
      <c r="V206" s="68">
        <f t="shared" si="33"/>
        <v>-105</v>
      </c>
      <c r="W206" s="69">
        <f t="shared" si="34"/>
        <v>278678.32000000007</v>
      </c>
      <c r="X206" s="69">
        <f t="shared" si="35"/>
        <v>0</v>
      </c>
      <c r="Y206" s="70">
        <f t="shared" si="36"/>
        <v>0</v>
      </c>
      <c r="Z206" s="68">
        <f t="shared" si="37"/>
        <v>-2</v>
      </c>
      <c r="AA206" s="69">
        <f t="shared" si="38"/>
        <v>251715.82000000007</v>
      </c>
      <c r="AB206" s="69">
        <f t="shared" si="39"/>
        <v>0</v>
      </c>
      <c r="AC206" s="70">
        <f t="shared" si="40"/>
        <v>0</v>
      </c>
    </row>
    <row r="207" spans="1:29" x14ac:dyDescent="0.2">
      <c r="A207" s="27" t="s">
        <v>517</v>
      </c>
      <c r="B207" s="28" t="s">
        <v>571</v>
      </c>
      <c r="C207" s="26" t="s">
        <v>572</v>
      </c>
      <c r="D207" s="63">
        <v>576</v>
      </c>
      <c r="E207" s="64">
        <v>559155.19999999995</v>
      </c>
      <c r="F207" s="64">
        <v>472395.2</v>
      </c>
      <c r="G207" s="64">
        <v>86760</v>
      </c>
      <c r="H207" s="64">
        <v>0</v>
      </c>
      <c r="I207" s="65">
        <v>0</v>
      </c>
      <c r="J207" s="66">
        <v>575</v>
      </c>
      <c r="K207" s="64">
        <v>562677</v>
      </c>
      <c r="L207" s="64">
        <v>562677</v>
      </c>
      <c r="M207" s="64">
        <v>0</v>
      </c>
      <c r="N207" s="64">
        <v>0</v>
      </c>
      <c r="O207" s="67">
        <v>0</v>
      </c>
      <c r="P207" s="57">
        <v>545</v>
      </c>
      <c r="Q207" s="58">
        <f t="shared" si="32"/>
        <v>660844.48</v>
      </c>
      <c r="R207" s="58">
        <v>660844.48</v>
      </c>
      <c r="S207" s="58">
        <v>0</v>
      </c>
      <c r="T207" s="58">
        <v>0</v>
      </c>
      <c r="U207" s="59">
        <v>0</v>
      </c>
      <c r="V207" s="68">
        <f t="shared" si="33"/>
        <v>-31</v>
      </c>
      <c r="W207" s="69">
        <f t="shared" si="34"/>
        <v>101689.28000000003</v>
      </c>
      <c r="X207" s="69">
        <f t="shared" si="35"/>
        <v>0</v>
      </c>
      <c r="Y207" s="70">
        <f t="shared" si="36"/>
        <v>0</v>
      </c>
      <c r="Z207" s="68">
        <f t="shared" si="37"/>
        <v>-30</v>
      </c>
      <c r="AA207" s="69">
        <f t="shared" si="38"/>
        <v>98167.479999999981</v>
      </c>
      <c r="AB207" s="69">
        <f t="shared" si="39"/>
        <v>0</v>
      </c>
      <c r="AC207" s="70">
        <f t="shared" si="40"/>
        <v>0</v>
      </c>
    </row>
    <row r="208" spans="1:29" x14ac:dyDescent="0.2">
      <c r="A208" s="27" t="s">
        <v>517</v>
      </c>
      <c r="B208" s="28" t="s">
        <v>573</v>
      </c>
      <c r="C208" s="26" t="s">
        <v>574</v>
      </c>
      <c r="D208" s="63">
        <v>358</v>
      </c>
      <c r="E208" s="64">
        <v>276112.40000000002</v>
      </c>
      <c r="F208" s="64">
        <v>259912.4</v>
      </c>
      <c r="G208" s="64">
        <v>16200</v>
      </c>
      <c r="H208" s="64">
        <v>0</v>
      </c>
      <c r="I208" s="65">
        <v>0</v>
      </c>
      <c r="J208" s="66">
        <v>303</v>
      </c>
      <c r="K208" s="64">
        <v>294115.02999999997</v>
      </c>
      <c r="L208" s="64">
        <v>294115.02999999997</v>
      </c>
      <c r="M208" s="64">
        <v>0</v>
      </c>
      <c r="N208" s="64">
        <v>0</v>
      </c>
      <c r="O208" s="67">
        <v>0</v>
      </c>
      <c r="P208" s="57">
        <v>212</v>
      </c>
      <c r="Q208" s="58">
        <f t="shared" si="32"/>
        <v>245266.19</v>
      </c>
      <c r="R208" s="58">
        <v>245266.19</v>
      </c>
      <c r="S208" s="58">
        <v>0</v>
      </c>
      <c r="T208" s="58">
        <v>0</v>
      </c>
      <c r="U208" s="59">
        <v>0</v>
      </c>
      <c r="V208" s="68">
        <f t="shared" si="33"/>
        <v>-146</v>
      </c>
      <c r="W208" s="69">
        <f t="shared" si="34"/>
        <v>-30846.210000000021</v>
      </c>
      <c r="X208" s="69">
        <f t="shared" si="35"/>
        <v>0</v>
      </c>
      <c r="Y208" s="70">
        <f t="shared" si="36"/>
        <v>0</v>
      </c>
      <c r="Z208" s="68">
        <f t="shared" si="37"/>
        <v>-91</v>
      </c>
      <c r="AA208" s="69">
        <f t="shared" si="38"/>
        <v>-48848.839999999967</v>
      </c>
      <c r="AB208" s="69">
        <f t="shared" si="39"/>
        <v>0</v>
      </c>
      <c r="AC208" s="70">
        <f t="shared" si="40"/>
        <v>0</v>
      </c>
    </row>
    <row r="209" spans="1:29" ht="12.75" customHeight="1" x14ac:dyDescent="0.2">
      <c r="A209" s="27" t="s">
        <v>517</v>
      </c>
      <c r="B209" s="28" t="s">
        <v>575</v>
      </c>
      <c r="C209" s="26" t="s">
        <v>141</v>
      </c>
      <c r="D209" s="63">
        <v>49</v>
      </c>
      <c r="E209" s="64">
        <v>43185</v>
      </c>
      <c r="F209" s="64">
        <v>43185</v>
      </c>
      <c r="G209" s="64">
        <v>0</v>
      </c>
      <c r="H209" s="64">
        <v>0</v>
      </c>
      <c r="I209" s="65">
        <v>0</v>
      </c>
      <c r="J209" s="66">
        <v>57</v>
      </c>
      <c r="K209" s="64">
        <v>40741.420000000006</v>
      </c>
      <c r="L209" s="64">
        <v>40741.420000000006</v>
      </c>
      <c r="M209" s="64">
        <v>0</v>
      </c>
      <c r="N209" s="64">
        <v>0</v>
      </c>
      <c r="O209" s="67">
        <v>0</v>
      </c>
      <c r="P209" s="57">
        <v>70</v>
      </c>
      <c r="Q209" s="58">
        <f t="shared" si="32"/>
        <v>54960.58</v>
      </c>
      <c r="R209" s="58">
        <v>54960.58</v>
      </c>
      <c r="S209" s="58">
        <v>0</v>
      </c>
      <c r="T209" s="58">
        <v>0</v>
      </c>
      <c r="U209" s="59">
        <v>0</v>
      </c>
      <c r="V209" s="68">
        <f t="shared" si="33"/>
        <v>21</v>
      </c>
      <c r="W209" s="69">
        <f t="shared" si="34"/>
        <v>11775.580000000002</v>
      </c>
      <c r="X209" s="69">
        <f t="shared" si="35"/>
        <v>0</v>
      </c>
      <c r="Y209" s="70">
        <f t="shared" si="36"/>
        <v>0</v>
      </c>
      <c r="Z209" s="68">
        <f t="shared" si="37"/>
        <v>13</v>
      </c>
      <c r="AA209" s="69">
        <f t="shared" si="38"/>
        <v>14219.159999999996</v>
      </c>
      <c r="AB209" s="69">
        <f t="shared" si="39"/>
        <v>0</v>
      </c>
      <c r="AC209" s="70">
        <f t="shared" si="40"/>
        <v>0</v>
      </c>
    </row>
    <row r="210" spans="1:29" ht="12.75" customHeight="1" x14ac:dyDescent="0.2">
      <c r="A210" s="27" t="s">
        <v>517</v>
      </c>
      <c r="B210" s="28" t="s">
        <v>576</v>
      </c>
      <c r="C210" s="26" t="s">
        <v>577</v>
      </c>
      <c r="D210" s="63">
        <v>4921</v>
      </c>
      <c r="E210" s="64">
        <v>4683167.7200000007</v>
      </c>
      <c r="F210" s="64">
        <v>4415327.7200000007</v>
      </c>
      <c r="G210" s="64">
        <v>267840</v>
      </c>
      <c r="H210" s="64">
        <v>0</v>
      </c>
      <c r="I210" s="65">
        <v>14785582.850000001</v>
      </c>
      <c r="J210" s="66">
        <v>4841</v>
      </c>
      <c r="K210" s="64">
        <v>5101194</v>
      </c>
      <c r="L210" s="64">
        <v>5101194</v>
      </c>
      <c r="M210" s="64">
        <v>0</v>
      </c>
      <c r="N210" s="64">
        <v>0</v>
      </c>
      <c r="O210" s="67">
        <v>15976295.330000002</v>
      </c>
      <c r="P210" s="57">
        <v>5322</v>
      </c>
      <c r="Q210" s="58">
        <f t="shared" si="32"/>
        <v>6977727.0099999998</v>
      </c>
      <c r="R210" s="58">
        <v>6977727.0099999998</v>
      </c>
      <c r="S210" s="58">
        <v>0</v>
      </c>
      <c r="T210" s="58">
        <v>0</v>
      </c>
      <c r="U210" s="59">
        <v>16746449.589999996</v>
      </c>
      <c r="V210" s="68">
        <f t="shared" si="33"/>
        <v>401</v>
      </c>
      <c r="W210" s="69">
        <f t="shared" si="34"/>
        <v>2294559.2899999991</v>
      </c>
      <c r="X210" s="69">
        <f t="shared" si="35"/>
        <v>0</v>
      </c>
      <c r="Y210" s="70">
        <f t="shared" si="36"/>
        <v>1960866.7399999946</v>
      </c>
      <c r="Z210" s="68">
        <f t="shared" si="37"/>
        <v>481</v>
      </c>
      <c r="AA210" s="69">
        <f t="shared" si="38"/>
        <v>1876533.0099999998</v>
      </c>
      <c r="AB210" s="69">
        <f t="shared" si="39"/>
        <v>0</v>
      </c>
      <c r="AC210" s="70">
        <f t="shared" si="40"/>
        <v>770154.25999999419</v>
      </c>
    </row>
    <row r="211" spans="1:29" x14ac:dyDescent="0.2">
      <c r="A211" s="27" t="s">
        <v>517</v>
      </c>
      <c r="B211" s="28" t="s">
        <v>578</v>
      </c>
      <c r="C211" s="26" t="s">
        <v>579</v>
      </c>
      <c r="D211" s="63">
        <v>0</v>
      </c>
      <c r="E211" s="64">
        <v>776076</v>
      </c>
      <c r="F211" s="64">
        <v>749796</v>
      </c>
      <c r="G211" s="64">
        <v>26280</v>
      </c>
      <c r="H211" s="64">
        <v>0</v>
      </c>
      <c r="I211" s="65">
        <v>0</v>
      </c>
      <c r="J211" s="66">
        <v>0</v>
      </c>
      <c r="K211" s="64">
        <v>966840</v>
      </c>
      <c r="L211" s="64">
        <v>966840</v>
      </c>
      <c r="M211" s="64">
        <v>0</v>
      </c>
      <c r="N211" s="64">
        <v>0</v>
      </c>
      <c r="O211" s="67">
        <v>0</v>
      </c>
      <c r="P211" s="57">
        <v>0</v>
      </c>
      <c r="Q211" s="58">
        <f t="shared" si="32"/>
        <v>1123547.5999999973</v>
      </c>
      <c r="R211" s="58">
        <v>1123547.5999999973</v>
      </c>
      <c r="S211" s="58">
        <v>0</v>
      </c>
      <c r="T211" s="58">
        <v>0</v>
      </c>
      <c r="U211" s="59">
        <v>0</v>
      </c>
      <c r="V211" s="68">
        <f t="shared" si="33"/>
        <v>0</v>
      </c>
      <c r="W211" s="69">
        <f t="shared" si="34"/>
        <v>347471.5999999973</v>
      </c>
      <c r="X211" s="69">
        <f t="shared" si="35"/>
        <v>0</v>
      </c>
      <c r="Y211" s="70">
        <f t="shared" si="36"/>
        <v>0</v>
      </c>
      <c r="Z211" s="68">
        <f t="shared" si="37"/>
        <v>0</v>
      </c>
      <c r="AA211" s="69">
        <f t="shared" si="38"/>
        <v>156707.5999999973</v>
      </c>
      <c r="AB211" s="69">
        <f t="shared" si="39"/>
        <v>0</v>
      </c>
      <c r="AC211" s="70">
        <f t="shared" si="40"/>
        <v>0</v>
      </c>
    </row>
    <row r="212" spans="1:29" x14ac:dyDescent="0.2">
      <c r="A212" s="27" t="s">
        <v>517</v>
      </c>
      <c r="B212" s="28" t="s">
        <v>580</v>
      </c>
      <c r="C212" s="26" t="s">
        <v>581</v>
      </c>
      <c r="D212" s="63">
        <v>0</v>
      </c>
      <c r="E212" s="64">
        <v>345230</v>
      </c>
      <c r="F212" s="64">
        <v>333710</v>
      </c>
      <c r="G212" s="64">
        <v>11520</v>
      </c>
      <c r="H212" s="64">
        <v>0</v>
      </c>
      <c r="I212" s="65">
        <v>0</v>
      </c>
      <c r="J212" s="66">
        <v>0</v>
      </c>
      <c r="K212" s="64">
        <v>386320</v>
      </c>
      <c r="L212" s="64">
        <v>386320</v>
      </c>
      <c r="M212" s="64">
        <v>0</v>
      </c>
      <c r="N212" s="64">
        <v>0</v>
      </c>
      <c r="O212" s="67">
        <v>0</v>
      </c>
      <c r="P212" s="57">
        <v>0</v>
      </c>
      <c r="Q212" s="58">
        <f t="shared" si="32"/>
        <v>439101.6</v>
      </c>
      <c r="R212" s="58">
        <v>439101.6</v>
      </c>
      <c r="S212" s="58">
        <v>0</v>
      </c>
      <c r="T212" s="58">
        <v>0</v>
      </c>
      <c r="U212" s="59">
        <v>0</v>
      </c>
      <c r="V212" s="68">
        <f t="shared" si="33"/>
        <v>0</v>
      </c>
      <c r="W212" s="69">
        <f t="shared" si="34"/>
        <v>93871.599999999977</v>
      </c>
      <c r="X212" s="69">
        <f t="shared" si="35"/>
        <v>0</v>
      </c>
      <c r="Y212" s="70">
        <f t="shared" si="36"/>
        <v>0</v>
      </c>
      <c r="Z212" s="68">
        <f t="shared" si="37"/>
        <v>0</v>
      </c>
      <c r="AA212" s="69">
        <f t="shared" si="38"/>
        <v>52781.599999999977</v>
      </c>
      <c r="AB212" s="69">
        <f t="shared" si="39"/>
        <v>0</v>
      </c>
      <c r="AC212" s="70">
        <f t="shared" si="40"/>
        <v>0</v>
      </c>
    </row>
    <row r="213" spans="1:29" x14ac:dyDescent="0.2">
      <c r="A213" s="27" t="s">
        <v>517</v>
      </c>
      <c r="B213" s="28" t="s">
        <v>582</v>
      </c>
      <c r="C213" s="26" t="s">
        <v>583</v>
      </c>
      <c r="D213" s="63">
        <v>696</v>
      </c>
      <c r="E213" s="64">
        <v>1111861.76</v>
      </c>
      <c r="F213" s="64">
        <v>961501.76</v>
      </c>
      <c r="G213" s="64">
        <v>150360</v>
      </c>
      <c r="H213" s="64">
        <v>1120</v>
      </c>
      <c r="I213" s="65">
        <v>0</v>
      </c>
      <c r="J213" s="66">
        <v>795</v>
      </c>
      <c r="K213" s="64">
        <v>857051.87</v>
      </c>
      <c r="L213" s="64">
        <v>857051.87</v>
      </c>
      <c r="M213" s="64">
        <v>0</v>
      </c>
      <c r="N213" s="64">
        <v>2320</v>
      </c>
      <c r="O213" s="67">
        <v>0</v>
      </c>
      <c r="P213" s="57">
        <v>970</v>
      </c>
      <c r="Q213" s="58">
        <f t="shared" si="32"/>
        <v>1158120.19</v>
      </c>
      <c r="R213" s="58">
        <v>1158120.19</v>
      </c>
      <c r="S213" s="58">
        <v>0</v>
      </c>
      <c r="T213" s="58">
        <v>3600</v>
      </c>
      <c r="U213" s="59">
        <v>0</v>
      </c>
      <c r="V213" s="68">
        <f t="shared" si="33"/>
        <v>274</v>
      </c>
      <c r="W213" s="69">
        <f t="shared" si="34"/>
        <v>46258.429999999935</v>
      </c>
      <c r="X213" s="69">
        <f t="shared" si="35"/>
        <v>2480</v>
      </c>
      <c r="Y213" s="70">
        <f t="shared" si="36"/>
        <v>0</v>
      </c>
      <c r="Z213" s="68">
        <f t="shared" si="37"/>
        <v>175</v>
      </c>
      <c r="AA213" s="69">
        <f t="shared" si="38"/>
        <v>301068.31999999995</v>
      </c>
      <c r="AB213" s="69">
        <f t="shared" si="39"/>
        <v>1280</v>
      </c>
      <c r="AC213" s="70">
        <f t="shared" si="40"/>
        <v>0</v>
      </c>
    </row>
    <row r="214" spans="1:29" ht="12.75" customHeight="1" x14ac:dyDescent="0.2">
      <c r="A214" s="27" t="s">
        <v>517</v>
      </c>
      <c r="B214" s="28" t="s">
        <v>584</v>
      </c>
      <c r="C214" s="26" t="s">
        <v>585</v>
      </c>
      <c r="D214" s="63">
        <v>708</v>
      </c>
      <c r="E214" s="64">
        <v>859777.02</v>
      </c>
      <c r="F214" s="64">
        <v>735937.02</v>
      </c>
      <c r="G214" s="64">
        <v>123840</v>
      </c>
      <c r="H214" s="64">
        <v>0</v>
      </c>
      <c r="I214" s="65">
        <v>0</v>
      </c>
      <c r="J214" s="66">
        <v>844</v>
      </c>
      <c r="K214" s="64">
        <v>797718.87000000011</v>
      </c>
      <c r="L214" s="64">
        <v>797718.87000000011</v>
      </c>
      <c r="M214" s="64">
        <v>0</v>
      </c>
      <c r="N214" s="64">
        <v>0</v>
      </c>
      <c r="O214" s="67">
        <v>0</v>
      </c>
      <c r="P214" s="57">
        <v>970</v>
      </c>
      <c r="Q214" s="58">
        <f t="shared" si="32"/>
        <v>1049107.96</v>
      </c>
      <c r="R214" s="58">
        <v>1049107.96</v>
      </c>
      <c r="S214" s="58">
        <v>0</v>
      </c>
      <c r="T214" s="58">
        <v>0</v>
      </c>
      <c r="U214" s="59">
        <v>0</v>
      </c>
      <c r="V214" s="68">
        <f t="shared" si="33"/>
        <v>262</v>
      </c>
      <c r="W214" s="69">
        <f t="shared" si="34"/>
        <v>189330.93999999994</v>
      </c>
      <c r="X214" s="69">
        <f t="shared" si="35"/>
        <v>0</v>
      </c>
      <c r="Y214" s="70">
        <f t="shared" si="36"/>
        <v>0</v>
      </c>
      <c r="Z214" s="68">
        <f t="shared" si="37"/>
        <v>126</v>
      </c>
      <c r="AA214" s="69">
        <f t="shared" si="38"/>
        <v>251389.08999999985</v>
      </c>
      <c r="AB214" s="69">
        <f t="shared" si="39"/>
        <v>0</v>
      </c>
      <c r="AC214" s="70">
        <f t="shared" si="40"/>
        <v>0</v>
      </c>
    </row>
    <row r="215" spans="1:29" x14ac:dyDescent="0.2">
      <c r="A215" s="27" t="s">
        <v>517</v>
      </c>
      <c r="B215" s="28" t="s">
        <v>586</v>
      </c>
      <c r="C215" s="26" t="s">
        <v>69</v>
      </c>
      <c r="D215" s="63">
        <v>1390</v>
      </c>
      <c r="E215" s="64">
        <v>1572899</v>
      </c>
      <c r="F215" s="64">
        <v>1418699</v>
      </c>
      <c r="G215" s="64">
        <v>154200</v>
      </c>
      <c r="H215" s="64">
        <v>0</v>
      </c>
      <c r="I215" s="65">
        <v>0</v>
      </c>
      <c r="J215" s="66">
        <v>1620</v>
      </c>
      <c r="K215" s="64">
        <v>1644571.73</v>
      </c>
      <c r="L215" s="64">
        <v>1644571.73</v>
      </c>
      <c r="M215" s="64">
        <v>0</v>
      </c>
      <c r="N215" s="64">
        <v>0</v>
      </c>
      <c r="O215" s="67">
        <v>0</v>
      </c>
      <c r="P215" s="57">
        <v>1643</v>
      </c>
      <c r="Q215" s="58">
        <f t="shared" si="32"/>
        <v>1849555.24</v>
      </c>
      <c r="R215" s="58">
        <v>1849555.24</v>
      </c>
      <c r="S215" s="58">
        <v>0</v>
      </c>
      <c r="T215" s="58">
        <v>0</v>
      </c>
      <c r="U215" s="59">
        <v>0</v>
      </c>
      <c r="V215" s="68">
        <f t="shared" si="33"/>
        <v>253</v>
      </c>
      <c r="W215" s="69">
        <f t="shared" si="34"/>
        <v>276656.24</v>
      </c>
      <c r="X215" s="69">
        <f t="shared" si="35"/>
        <v>0</v>
      </c>
      <c r="Y215" s="70">
        <f t="shared" si="36"/>
        <v>0</v>
      </c>
      <c r="Z215" s="68">
        <f t="shared" si="37"/>
        <v>23</v>
      </c>
      <c r="AA215" s="69">
        <f t="shared" si="38"/>
        <v>204983.51</v>
      </c>
      <c r="AB215" s="69">
        <f t="shared" si="39"/>
        <v>0</v>
      </c>
      <c r="AC215" s="70">
        <f t="shared" si="40"/>
        <v>0</v>
      </c>
    </row>
    <row r="216" spans="1:29" ht="12.75" customHeight="1" x14ac:dyDescent="0.2">
      <c r="A216" s="27" t="s">
        <v>517</v>
      </c>
      <c r="B216" s="28" t="s">
        <v>587</v>
      </c>
      <c r="C216" s="26" t="s">
        <v>588</v>
      </c>
      <c r="D216" s="63">
        <v>0</v>
      </c>
      <c r="E216" s="64">
        <v>4050</v>
      </c>
      <c r="F216" s="64">
        <v>4050</v>
      </c>
      <c r="G216" s="64">
        <v>0</v>
      </c>
      <c r="H216" s="64">
        <v>0</v>
      </c>
      <c r="I216" s="65">
        <v>0</v>
      </c>
      <c r="J216" s="66">
        <v>0</v>
      </c>
      <c r="K216" s="64">
        <v>5090</v>
      </c>
      <c r="L216" s="64">
        <v>5090</v>
      </c>
      <c r="M216" s="64">
        <v>0</v>
      </c>
      <c r="N216" s="64">
        <v>0</v>
      </c>
      <c r="O216" s="67">
        <v>0</v>
      </c>
      <c r="P216" s="57">
        <v>0</v>
      </c>
      <c r="Q216" s="58">
        <f t="shared" si="32"/>
        <v>6225</v>
      </c>
      <c r="R216" s="58">
        <v>6225</v>
      </c>
      <c r="S216" s="58">
        <v>0</v>
      </c>
      <c r="T216" s="58">
        <v>0</v>
      </c>
      <c r="U216" s="59">
        <v>0</v>
      </c>
      <c r="V216" s="68">
        <f t="shared" si="33"/>
        <v>0</v>
      </c>
      <c r="W216" s="69">
        <f t="shared" si="34"/>
        <v>2175</v>
      </c>
      <c r="X216" s="69">
        <f t="shared" si="35"/>
        <v>0</v>
      </c>
      <c r="Y216" s="70">
        <f t="shared" si="36"/>
        <v>0</v>
      </c>
      <c r="Z216" s="68">
        <f t="shared" si="37"/>
        <v>0</v>
      </c>
      <c r="AA216" s="69">
        <f t="shared" si="38"/>
        <v>1135</v>
      </c>
      <c r="AB216" s="69">
        <f t="shared" si="39"/>
        <v>0</v>
      </c>
      <c r="AC216" s="70">
        <f t="shared" si="40"/>
        <v>0</v>
      </c>
    </row>
    <row r="217" spans="1:29" x14ac:dyDescent="0.2">
      <c r="A217" s="27" t="s">
        <v>517</v>
      </c>
      <c r="B217" s="28" t="s">
        <v>589</v>
      </c>
      <c r="C217" s="26" t="s">
        <v>74</v>
      </c>
      <c r="D217" s="63">
        <v>476</v>
      </c>
      <c r="E217" s="64">
        <v>636472.1</v>
      </c>
      <c r="F217" s="64">
        <v>593272.1</v>
      </c>
      <c r="G217" s="64">
        <v>43200</v>
      </c>
      <c r="H217" s="64">
        <v>0</v>
      </c>
      <c r="I217" s="65">
        <v>0</v>
      </c>
      <c r="J217" s="66">
        <v>707</v>
      </c>
      <c r="K217" s="64">
        <v>604416</v>
      </c>
      <c r="L217" s="64">
        <v>604416</v>
      </c>
      <c r="M217" s="64">
        <v>0</v>
      </c>
      <c r="N217" s="64">
        <v>0</v>
      </c>
      <c r="O217" s="67">
        <v>0</v>
      </c>
      <c r="P217" s="57">
        <v>746</v>
      </c>
      <c r="Q217" s="58">
        <f t="shared" si="32"/>
        <v>981170.56</v>
      </c>
      <c r="R217" s="58">
        <v>981170.56</v>
      </c>
      <c r="S217" s="58">
        <v>0</v>
      </c>
      <c r="T217" s="58">
        <v>0</v>
      </c>
      <c r="U217" s="59">
        <v>0</v>
      </c>
      <c r="V217" s="68">
        <f t="shared" si="33"/>
        <v>270</v>
      </c>
      <c r="W217" s="69">
        <f t="shared" si="34"/>
        <v>344698.46000000008</v>
      </c>
      <c r="X217" s="69">
        <f t="shared" si="35"/>
        <v>0</v>
      </c>
      <c r="Y217" s="70">
        <f t="shared" si="36"/>
        <v>0</v>
      </c>
      <c r="Z217" s="68">
        <f t="shared" si="37"/>
        <v>39</v>
      </c>
      <c r="AA217" s="69">
        <f t="shared" si="38"/>
        <v>376754.56000000006</v>
      </c>
      <c r="AB217" s="69">
        <f t="shared" si="39"/>
        <v>0</v>
      </c>
      <c r="AC217" s="70">
        <f t="shared" si="40"/>
        <v>0</v>
      </c>
    </row>
    <row r="218" spans="1:29" x14ac:dyDescent="0.2">
      <c r="A218" s="27" t="s">
        <v>517</v>
      </c>
      <c r="B218" s="28" t="s">
        <v>590</v>
      </c>
      <c r="C218" s="26" t="s">
        <v>591</v>
      </c>
      <c r="D218" s="63">
        <v>0</v>
      </c>
      <c r="E218" s="64">
        <v>177320</v>
      </c>
      <c r="F218" s="64">
        <v>177320</v>
      </c>
      <c r="G218" s="64">
        <v>0</v>
      </c>
      <c r="H218" s="64">
        <v>0</v>
      </c>
      <c r="I218" s="65">
        <v>0</v>
      </c>
      <c r="J218" s="66">
        <v>0</v>
      </c>
      <c r="K218" s="64">
        <v>214928</v>
      </c>
      <c r="L218" s="64">
        <v>214928</v>
      </c>
      <c r="M218" s="64">
        <v>0</v>
      </c>
      <c r="N218" s="64">
        <v>0</v>
      </c>
      <c r="O218" s="67">
        <v>0</v>
      </c>
      <c r="P218" s="57">
        <v>0</v>
      </c>
      <c r="Q218" s="58">
        <f t="shared" si="32"/>
        <v>254617.60000000015</v>
      </c>
      <c r="R218" s="58">
        <v>254617.60000000015</v>
      </c>
      <c r="S218" s="58">
        <v>0</v>
      </c>
      <c r="T218" s="58">
        <v>0</v>
      </c>
      <c r="U218" s="59">
        <v>0</v>
      </c>
      <c r="V218" s="68">
        <f t="shared" si="33"/>
        <v>0</v>
      </c>
      <c r="W218" s="69">
        <f t="shared" si="34"/>
        <v>77297.600000000151</v>
      </c>
      <c r="X218" s="69">
        <f t="shared" si="35"/>
        <v>0</v>
      </c>
      <c r="Y218" s="70">
        <f t="shared" si="36"/>
        <v>0</v>
      </c>
      <c r="Z218" s="68">
        <f t="shared" si="37"/>
        <v>0</v>
      </c>
      <c r="AA218" s="69">
        <f t="shared" si="38"/>
        <v>39689.600000000151</v>
      </c>
      <c r="AB218" s="69">
        <f t="shared" si="39"/>
        <v>0</v>
      </c>
      <c r="AC218" s="70">
        <f t="shared" si="40"/>
        <v>0</v>
      </c>
    </row>
    <row r="219" spans="1:29" x14ac:dyDescent="0.2">
      <c r="A219" s="27" t="s">
        <v>517</v>
      </c>
      <c r="B219" s="28" t="s">
        <v>592</v>
      </c>
      <c r="C219" s="26" t="s">
        <v>593</v>
      </c>
      <c r="D219" s="63">
        <v>1475</v>
      </c>
      <c r="E219" s="64">
        <v>2115217</v>
      </c>
      <c r="F219" s="64">
        <v>2024137</v>
      </c>
      <c r="G219" s="64">
        <v>91080</v>
      </c>
      <c r="H219" s="64">
        <v>1077</v>
      </c>
      <c r="I219" s="65">
        <v>1701684.1800000002</v>
      </c>
      <c r="J219" s="66">
        <v>1572</v>
      </c>
      <c r="K219" s="64">
        <v>1368121.6500000001</v>
      </c>
      <c r="L219" s="64">
        <v>1368121.6500000001</v>
      </c>
      <c r="M219" s="64">
        <v>0</v>
      </c>
      <c r="N219" s="64">
        <v>718</v>
      </c>
      <c r="O219" s="67">
        <v>2158405.9499999997</v>
      </c>
      <c r="P219" s="57">
        <v>1500</v>
      </c>
      <c r="Q219" s="58">
        <f t="shared" si="32"/>
        <v>2276576.91</v>
      </c>
      <c r="R219" s="58">
        <v>2276576.91</v>
      </c>
      <c r="S219" s="58">
        <v>0</v>
      </c>
      <c r="T219" s="58">
        <v>1077</v>
      </c>
      <c r="U219" s="59">
        <v>2165598.73</v>
      </c>
      <c r="V219" s="68">
        <f t="shared" si="33"/>
        <v>25</v>
      </c>
      <c r="W219" s="69">
        <f t="shared" si="34"/>
        <v>161359.91000000015</v>
      </c>
      <c r="X219" s="69">
        <f t="shared" si="35"/>
        <v>0</v>
      </c>
      <c r="Y219" s="70">
        <f t="shared" si="36"/>
        <v>463914.54999999981</v>
      </c>
      <c r="Z219" s="68">
        <f t="shared" si="37"/>
        <v>-72</v>
      </c>
      <c r="AA219" s="69">
        <f t="shared" si="38"/>
        <v>908455.26</v>
      </c>
      <c r="AB219" s="69">
        <f t="shared" si="39"/>
        <v>359</v>
      </c>
      <c r="AC219" s="70">
        <f t="shared" si="40"/>
        <v>7192.7800000002608</v>
      </c>
    </row>
    <row r="220" spans="1:29" x14ac:dyDescent="0.2">
      <c r="A220" s="27" t="s">
        <v>517</v>
      </c>
      <c r="B220" s="28" t="s">
        <v>594</v>
      </c>
      <c r="C220" s="26" t="s">
        <v>595</v>
      </c>
      <c r="D220" s="63">
        <v>1231</v>
      </c>
      <c r="E220" s="64">
        <v>538356.69999999995</v>
      </c>
      <c r="F220" s="64">
        <v>482676.7</v>
      </c>
      <c r="G220" s="64">
        <v>55680</v>
      </c>
      <c r="H220" s="64">
        <v>0</v>
      </c>
      <c r="I220" s="65">
        <v>0</v>
      </c>
      <c r="J220" s="66">
        <v>1057</v>
      </c>
      <c r="K220" s="64">
        <v>480086.16</v>
      </c>
      <c r="L220" s="64">
        <v>480086.16</v>
      </c>
      <c r="M220" s="64">
        <v>0</v>
      </c>
      <c r="N220" s="64">
        <v>0</v>
      </c>
      <c r="O220" s="67">
        <v>0</v>
      </c>
      <c r="P220" s="57">
        <v>1102</v>
      </c>
      <c r="Q220" s="58">
        <f t="shared" si="32"/>
        <v>549129.1</v>
      </c>
      <c r="R220" s="58">
        <v>549129.1</v>
      </c>
      <c r="S220" s="58">
        <v>0</v>
      </c>
      <c r="T220" s="58">
        <v>0</v>
      </c>
      <c r="U220" s="59">
        <v>0</v>
      </c>
      <c r="V220" s="68">
        <f t="shared" si="33"/>
        <v>-129</v>
      </c>
      <c r="W220" s="69">
        <f t="shared" si="34"/>
        <v>10772.400000000023</v>
      </c>
      <c r="X220" s="69">
        <f t="shared" si="35"/>
        <v>0</v>
      </c>
      <c r="Y220" s="70">
        <f t="shared" si="36"/>
        <v>0</v>
      </c>
      <c r="Z220" s="68">
        <f t="shared" si="37"/>
        <v>45</v>
      </c>
      <c r="AA220" s="69">
        <f t="shared" si="38"/>
        <v>69042.94</v>
      </c>
      <c r="AB220" s="69">
        <f t="shared" si="39"/>
        <v>0</v>
      </c>
      <c r="AC220" s="70">
        <f t="shared" si="40"/>
        <v>0</v>
      </c>
    </row>
    <row r="221" spans="1:29" x14ac:dyDescent="0.2">
      <c r="A221" s="27" t="s">
        <v>517</v>
      </c>
      <c r="B221" s="28" t="s">
        <v>596</v>
      </c>
      <c r="C221" s="32" t="s">
        <v>597</v>
      </c>
      <c r="D221" s="63">
        <v>0</v>
      </c>
      <c r="E221" s="64">
        <v>0</v>
      </c>
      <c r="F221" s="64">
        <v>0</v>
      </c>
      <c r="G221" s="64">
        <v>0</v>
      </c>
      <c r="H221" s="64">
        <v>0</v>
      </c>
      <c r="I221" s="65">
        <v>0</v>
      </c>
      <c r="J221" s="66">
        <v>545</v>
      </c>
      <c r="K221" s="64">
        <v>0</v>
      </c>
      <c r="L221" s="64">
        <v>148432</v>
      </c>
      <c r="M221" s="64">
        <v>0</v>
      </c>
      <c r="N221" s="64">
        <v>0</v>
      </c>
      <c r="O221" s="67">
        <v>0</v>
      </c>
      <c r="P221" s="57">
        <v>744</v>
      </c>
      <c r="Q221" s="58">
        <f t="shared" si="32"/>
        <v>463865.17000000004</v>
      </c>
      <c r="R221" s="58">
        <v>463865.17000000004</v>
      </c>
      <c r="S221" s="58">
        <v>0</v>
      </c>
      <c r="T221" s="58">
        <v>0</v>
      </c>
      <c r="U221" s="59">
        <v>0</v>
      </c>
      <c r="V221" s="68">
        <f t="shared" si="33"/>
        <v>744</v>
      </c>
      <c r="W221" s="69">
        <f t="shared" si="34"/>
        <v>463865.17000000004</v>
      </c>
      <c r="X221" s="69">
        <f t="shared" si="35"/>
        <v>0</v>
      </c>
      <c r="Y221" s="70">
        <f t="shared" si="36"/>
        <v>0</v>
      </c>
      <c r="Z221" s="68">
        <f t="shared" si="37"/>
        <v>199</v>
      </c>
      <c r="AA221" s="69">
        <f t="shared" si="38"/>
        <v>463865.17000000004</v>
      </c>
      <c r="AB221" s="69">
        <f t="shared" si="39"/>
        <v>0</v>
      </c>
      <c r="AC221" s="70">
        <f t="shared" si="40"/>
        <v>0</v>
      </c>
    </row>
    <row r="222" spans="1:29" x14ac:dyDescent="0.2">
      <c r="A222" s="27" t="s">
        <v>517</v>
      </c>
      <c r="B222" s="28" t="s">
        <v>598</v>
      </c>
      <c r="C222" s="26" t="s">
        <v>599</v>
      </c>
      <c r="D222" s="63">
        <v>972</v>
      </c>
      <c r="E222" s="64">
        <v>419669.4</v>
      </c>
      <c r="F222" s="64">
        <v>381869.4</v>
      </c>
      <c r="G222" s="64">
        <v>37800</v>
      </c>
      <c r="H222" s="64">
        <v>0</v>
      </c>
      <c r="I222" s="65">
        <v>0</v>
      </c>
      <c r="J222" s="66">
        <v>845</v>
      </c>
      <c r="K222" s="64">
        <v>382031.19999999995</v>
      </c>
      <c r="L222" s="64">
        <v>382031.19999999995</v>
      </c>
      <c r="M222" s="64">
        <v>0</v>
      </c>
      <c r="N222" s="64">
        <v>0</v>
      </c>
      <c r="O222" s="67">
        <v>0</v>
      </c>
      <c r="P222" s="57">
        <v>1202</v>
      </c>
      <c r="Q222" s="58">
        <f t="shared" si="32"/>
        <v>596075.30999999994</v>
      </c>
      <c r="R222" s="58">
        <v>596075.30999999994</v>
      </c>
      <c r="S222" s="58">
        <v>0</v>
      </c>
      <c r="T222" s="58">
        <v>0</v>
      </c>
      <c r="U222" s="59">
        <v>0</v>
      </c>
      <c r="V222" s="68">
        <f t="shared" si="33"/>
        <v>230</v>
      </c>
      <c r="W222" s="69">
        <f t="shared" si="34"/>
        <v>176405.90999999992</v>
      </c>
      <c r="X222" s="69">
        <f t="shared" si="35"/>
        <v>0</v>
      </c>
      <c r="Y222" s="70">
        <f t="shared" si="36"/>
        <v>0</v>
      </c>
      <c r="Z222" s="68">
        <f t="shared" si="37"/>
        <v>357</v>
      </c>
      <c r="AA222" s="69">
        <f t="shared" si="38"/>
        <v>214044.11</v>
      </c>
      <c r="AB222" s="69">
        <f t="shared" si="39"/>
        <v>0</v>
      </c>
      <c r="AC222" s="70">
        <f t="shared" si="40"/>
        <v>0</v>
      </c>
    </row>
    <row r="223" spans="1:29" x14ac:dyDescent="0.2">
      <c r="A223" s="27" t="s">
        <v>517</v>
      </c>
      <c r="B223" s="28" t="s">
        <v>600</v>
      </c>
      <c r="C223" s="26" t="s">
        <v>601</v>
      </c>
      <c r="D223" s="63">
        <v>556</v>
      </c>
      <c r="E223" s="64">
        <v>325928.3</v>
      </c>
      <c r="F223" s="64">
        <v>309368.3</v>
      </c>
      <c r="G223" s="64">
        <v>16560</v>
      </c>
      <c r="H223" s="64">
        <v>0</v>
      </c>
      <c r="I223" s="65">
        <v>0</v>
      </c>
      <c r="J223" s="66">
        <v>181</v>
      </c>
      <c r="K223" s="64">
        <v>73085.999999999985</v>
      </c>
      <c r="L223" s="64">
        <v>73085.999999999985</v>
      </c>
      <c r="M223" s="64">
        <v>0</v>
      </c>
      <c r="N223" s="64">
        <v>0</v>
      </c>
      <c r="O223" s="67">
        <v>0</v>
      </c>
      <c r="P223" s="57">
        <v>0</v>
      </c>
      <c r="Q223" s="58">
        <f t="shared" si="32"/>
        <v>77766.16</v>
      </c>
      <c r="R223" s="58">
        <v>77766.16</v>
      </c>
      <c r="S223" s="58">
        <v>0</v>
      </c>
      <c r="T223" s="58">
        <v>0</v>
      </c>
      <c r="U223" s="59">
        <v>0</v>
      </c>
      <c r="V223" s="68">
        <f t="shared" si="33"/>
        <v>-556</v>
      </c>
      <c r="W223" s="69">
        <f t="shared" si="34"/>
        <v>-248162.13999999998</v>
      </c>
      <c r="X223" s="69">
        <f t="shared" si="35"/>
        <v>0</v>
      </c>
      <c r="Y223" s="70">
        <f t="shared" si="36"/>
        <v>0</v>
      </c>
      <c r="Z223" s="68">
        <f t="shared" si="37"/>
        <v>-181</v>
      </c>
      <c r="AA223" s="69">
        <f t="shared" si="38"/>
        <v>4680.160000000018</v>
      </c>
      <c r="AB223" s="69">
        <f t="shared" si="39"/>
        <v>0</v>
      </c>
      <c r="AC223" s="70">
        <f t="shared" si="40"/>
        <v>0</v>
      </c>
    </row>
    <row r="224" spans="1:29" x14ac:dyDescent="0.2">
      <c r="A224" s="27" t="s">
        <v>517</v>
      </c>
      <c r="B224" s="28" t="s">
        <v>602</v>
      </c>
      <c r="C224" s="26" t="s">
        <v>603</v>
      </c>
      <c r="D224" s="63">
        <v>826</v>
      </c>
      <c r="E224" s="64">
        <v>351370.1</v>
      </c>
      <c r="F224" s="64">
        <v>324490.09999999998</v>
      </c>
      <c r="G224" s="64">
        <v>26880</v>
      </c>
      <c r="H224" s="64">
        <v>0</v>
      </c>
      <c r="I224" s="65">
        <v>0</v>
      </c>
      <c r="J224" s="66">
        <v>756</v>
      </c>
      <c r="K224" s="64">
        <v>340930.16</v>
      </c>
      <c r="L224" s="64">
        <v>340930.16</v>
      </c>
      <c r="M224" s="64">
        <v>0</v>
      </c>
      <c r="N224" s="64">
        <v>0</v>
      </c>
      <c r="O224" s="67">
        <v>0</v>
      </c>
      <c r="P224" s="57">
        <v>760</v>
      </c>
      <c r="Q224" s="58">
        <f t="shared" si="32"/>
        <v>373802.94</v>
      </c>
      <c r="R224" s="58">
        <v>373802.94</v>
      </c>
      <c r="S224" s="58">
        <v>0</v>
      </c>
      <c r="T224" s="58">
        <v>0</v>
      </c>
      <c r="U224" s="59">
        <v>0</v>
      </c>
      <c r="V224" s="68">
        <f t="shared" si="33"/>
        <v>-66</v>
      </c>
      <c r="W224" s="69">
        <f t="shared" si="34"/>
        <v>22432.840000000026</v>
      </c>
      <c r="X224" s="69">
        <f t="shared" si="35"/>
        <v>0</v>
      </c>
      <c r="Y224" s="70">
        <f t="shared" si="36"/>
        <v>0</v>
      </c>
      <c r="Z224" s="68">
        <f t="shared" si="37"/>
        <v>4</v>
      </c>
      <c r="AA224" s="69">
        <f t="shared" si="38"/>
        <v>32872.780000000028</v>
      </c>
      <c r="AB224" s="69">
        <f t="shared" si="39"/>
        <v>0</v>
      </c>
      <c r="AC224" s="70">
        <f t="shared" si="40"/>
        <v>0</v>
      </c>
    </row>
    <row r="225" spans="1:29" ht="12.75" customHeight="1" x14ac:dyDescent="0.2">
      <c r="A225" s="27" t="s">
        <v>517</v>
      </c>
      <c r="B225" s="28" t="s">
        <v>604</v>
      </c>
      <c r="C225" s="26" t="s">
        <v>605</v>
      </c>
      <c r="D225" s="63">
        <v>397</v>
      </c>
      <c r="E225" s="64">
        <v>125098.2</v>
      </c>
      <c r="F225" s="64">
        <v>97858.2</v>
      </c>
      <c r="G225" s="64">
        <v>27240</v>
      </c>
      <c r="H225" s="64">
        <v>0</v>
      </c>
      <c r="I225" s="65">
        <v>0</v>
      </c>
      <c r="J225" s="66">
        <v>458</v>
      </c>
      <c r="K225" s="64">
        <v>125120.42</v>
      </c>
      <c r="L225" s="64">
        <v>125120.42</v>
      </c>
      <c r="M225" s="64">
        <v>0</v>
      </c>
      <c r="N225" s="64">
        <v>0</v>
      </c>
      <c r="O225" s="67">
        <v>0</v>
      </c>
      <c r="P225" s="57">
        <v>541</v>
      </c>
      <c r="Q225" s="58">
        <f t="shared" si="32"/>
        <v>149559.28999999998</v>
      </c>
      <c r="R225" s="58">
        <v>149559.28999999998</v>
      </c>
      <c r="S225" s="58">
        <v>0</v>
      </c>
      <c r="T225" s="58">
        <v>0</v>
      </c>
      <c r="U225" s="59">
        <v>0</v>
      </c>
      <c r="V225" s="68">
        <f t="shared" si="33"/>
        <v>144</v>
      </c>
      <c r="W225" s="69">
        <f t="shared" si="34"/>
        <v>24461.089999999982</v>
      </c>
      <c r="X225" s="69">
        <f t="shared" si="35"/>
        <v>0</v>
      </c>
      <c r="Y225" s="70">
        <f t="shared" si="36"/>
        <v>0</v>
      </c>
      <c r="Z225" s="68">
        <f t="shared" si="37"/>
        <v>83</v>
      </c>
      <c r="AA225" s="69">
        <f t="shared" si="38"/>
        <v>24438.869999999981</v>
      </c>
      <c r="AB225" s="69">
        <f t="shared" si="39"/>
        <v>0</v>
      </c>
      <c r="AC225" s="70">
        <f t="shared" si="40"/>
        <v>0</v>
      </c>
    </row>
    <row r="226" spans="1:29" s="29" customFormat="1" x14ac:dyDescent="0.2">
      <c r="A226" s="27" t="s">
        <v>517</v>
      </c>
      <c r="B226" s="28" t="s">
        <v>606</v>
      </c>
      <c r="C226" s="26" t="s">
        <v>124</v>
      </c>
      <c r="D226" s="63">
        <v>309</v>
      </c>
      <c r="E226" s="64">
        <v>188520.19999999998</v>
      </c>
      <c r="F226" s="64">
        <v>154320.19999999998</v>
      </c>
      <c r="G226" s="64">
        <v>34200</v>
      </c>
      <c r="H226" s="64">
        <v>0</v>
      </c>
      <c r="I226" s="65">
        <v>0</v>
      </c>
      <c r="J226" s="66">
        <v>253</v>
      </c>
      <c r="K226" s="64">
        <v>114409.13999999998</v>
      </c>
      <c r="L226" s="64">
        <v>114409.13999999998</v>
      </c>
      <c r="M226" s="64">
        <v>0</v>
      </c>
      <c r="N226" s="64">
        <v>0</v>
      </c>
      <c r="O226" s="67">
        <v>0</v>
      </c>
      <c r="P226" s="57">
        <v>311</v>
      </c>
      <c r="Q226" s="58">
        <f t="shared" si="32"/>
        <v>155177.99</v>
      </c>
      <c r="R226" s="58">
        <v>155177.99</v>
      </c>
      <c r="S226" s="58">
        <v>0</v>
      </c>
      <c r="T226" s="58">
        <v>0</v>
      </c>
      <c r="U226" s="59">
        <v>0</v>
      </c>
      <c r="V226" s="68">
        <f t="shared" si="33"/>
        <v>2</v>
      </c>
      <c r="W226" s="69">
        <f t="shared" si="34"/>
        <v>-33342.209999999992</v>
      </c>
      <c r="X226" s="69">
        <f t="shared" si="35"/>
        <v>0</v>
      </c>
      <c r="Y226" s="70">
        <f t="shared" si="36"/>
        <v>0</v>
      </c>
      <c r="Z226" s="68">
        <f t="shared" si="37"/>
        <v>58</v>
      </c>
      <c r="AA226" s="69">
        <f t="shared" si="38"/>
        <v>40768.850000000006</v>
      </c>
      <c r="AB226" s="69">
        <f t="shared" si="39"/>
        <v>0</v>
      </c>
      <c r="AC226" s="70">
        <f t="shared" si="40"/>
        <v>0</v>
      </c>
    </row>
    <row r="227" spans="1:29" x14ac:dyDescent="0.2">
      <c r="A227" s="27" t="s">
        <v>607</v>
      </c>
      <c r="B227" s="28" t="s">
        <v>608</v>
      </c>
      <c r="C227" s="26" t="s">
        <v>609</v>
      </c>
      <c r="D227" s="63">
        <v>670</v>
      </c>
      <c r="E227" s="64">
        <v>1173369</v>
      </c>
      <c r="F227" s="64">
        <v>1048809</v>
      </c>
      <c r="G227" s="64">
        <v>124560</v>
      </c>
      <c r="H227" s="64">
        <v>0</v>
      </c>
      <c r="I227" s="65">
        <v>0</v>
      </c>
      <c r="J227" s="66">
        <v>751</v>
      </c>
      <c r="K227" s="64">
        <v>873812</v>
      </c>
      <c r="L227" s="64">
        <v>873812</v>
      </c>
      <c r="M227" s="64">
        <v>0</v>
      </c>
      <c r="N227" s="64">
        <v>0</v>
      </c>
      <c r="O227" s="67">
        <v>0</v>
      </c>
      <c r="P227" s="57">
        <v>797</v>
      </c>
      <c r="Q227" s="58">
        <f t="shared" si="32"/>
        <v>1050528.6099999999</v>
      </c>
      <c r="R227" s="58">
        <v>1050528.6099999999</v>
      </c>
      <c r="S227" s="58">
        <v>0</v>
      </c>
      <c r="T227" s="58">
        <v>0</v>
      </c>
      <c r="U227" s="59">
        <v>0</v>
      </c>
      <c r="V227" s="68">
        <f t="shared" si="33"/>
        <v>127</v>
      </c>
      <c r="W227" s="69">
        <f t="shared" si="34"/>
        <v>-122840.39000000013</v>
      </c>
      <c r="X227" s="69">
        <f t="shared" si="35"/>
        <v>0</v>
      </c>
      <c r="Y227" s="70">
        <f t="shared" si="36"/>
        <v>0</v>
      </c>
      <c r="Z227" s="68">
        <f t="shared" si="37"/>
        <v>46</v>
      </c>
      <c r="AA227" s="69">
        <f t="shared" si="38"/>
        <v>176716.60999999987</v>
      </c>
      <c r="AB227" s="69">
        <f t="shared" si="39"/>
        <v>0</v>
      </c>
      <c r="AC227" s="70">
        <f t="shared" si="40"/>
        <v>0</v>
      </c>
    </row>
    <row r="228" spans="1:29" x14ac:dyDescent="0.2">
      <c r="A228" s="27" t="s">
        <v>607</v>
      </c>
      <c r="B228" s="28" t="s">
        <v>610</v>
      </c>
      <c r="C228" s="26" t="s">
        <v>611</v>
      </c>
      <c r="D228" s="63">
        <v>565</v>
      </c>
      <c r="E228" s="64">
        <v>849064.97999999986</v>
      </c>
      <c r="F228" s="64">
        <v>762467.39999999991</v>
      </c>
      <c r="G228" s="64">
        <v>86597.58</v>
      </c>
      <c r="H228" s="64">
        <v>0</v>
      </c>
      <c r="I228" s="65">
        <v>0</v>
      </c>
      <c r="J228" s="66">
        <v>627</v>
      </c>
      <c r="K228" s="64">
        <v>609510.51</v>
      </c>
      <c r="L228" s="64">
        <v>609510.51</v>
      </c>
      <c r="M228" s="64">
        <v>0</v>
      </c>
      <c r="N228" s="64">
        <v>0</v>
      </c>
      <c r="O228" s="67">
        <v>0</v>
      </c>
      <c r="P228" s="57">
        <v>802</v>
      </c>
      <c r="Q228" s="58">
        <f t="shared" si="32"/>
        <v>936914.6</v>
      </c>
      <c r="R228" s="58">
        <v>936914.6</v>
      </c>
      <c r="S228" s="58">
        <v>0</v>
      </c>
      <c r="T228" s="58">
        <v>0</v>
      </c>
      <c r="U228" s="59">
        <v>0</v>
      </c>
      <c r="V228" s="68">
        <f t="shared" si="33"/>
        <v>237</v>
      </c>
      <c r="W228" s="69">
        <f t="shared" si="34"/>
        <v>87849.620000000112</v>
      </c>
      <c r="X228" s="69">
        <f t="shared" si="35"/>
        <v>0</v>
      </c>
      <c r="Y228" s="70">
        <f t="shared" si="36"/>
        <v>0</v>
      </c>
      <c r="Z228" s="68">
        <f t="shared" si="37"/>
        <v>175</v>
      </c>
      <c r="AA228" s="69">
        <f t="shared" si="38"/>
        <v>327404.08999999997</v>
      </c>
      <c r="AB228" s="69">
        <f t="shared" si="39"/>
        <v>0</v>
      </c>
      <c r="AC228" s="70">
        <f t="shared" si="40"/>
        <v>0</v>
      </c>
    </row>
    <row r="229" spans="1:29" ht="12.75" customHeight="1" x14ac:dyDescent="0.2">
      <c r="A229" s="27" t="s">
        <v>607</v>
      </c>
      <c r="B229" s="28" t="s">
        <v>612</v>
      </c>
      <c r="C229" s="26" t="s">
        <v>613</v>
      </c>
      <c r="D229" s="63">
        <v>0</v>
      </c>
      <c r="E229" s="64">
        <v>39335</v>
      </c>
      <c r="F229" s="64">
        <v>39335</v>
      </c>
      <c r="G229" s="64">
        <v>0</v>
      </c>
      <c r="H229" s="64">
        <v>0</v>
      </c>
      <c r="I229" s="65">
        <v>0</v>
      </c>
      <c r="J229" s="66">
        <v>0</v>
      </c>
      <c r="K229" s="64">
        <v>58428</v>
      </c>
      <c r="L229" s="64">
        <v>58428</v>
      </c>
      <c r="M229" s="64">
        <v>0</v>
      </c>
      <c r="N229" s="64">
        <v>0</v>
      </c>
      <c r="O229" s="67">
        <v>0</v>
      </c>
      <c r="P229" s="57">
        <v>0</v>
      </c>
      <c r="Q229" s="58">
        <f t="shared" si="32"/>
        <v>66764.799999999974</v>
      </c>
      <c r="R229" s="58">
        <v>66764.799999999974</v>
      </c>
      <c r="S229" s="58">
        <v>0</v>
      </c>
      <c r="T229" s="58">
        <v>0</v>
      </c>
      <c r="U229" s="59">
        <v>0</v>
      </c>
      <c r="V229" s="68">
        <f t="shared" si="33"/>
        <v>0</v>
      </c>
      <c r="W229" s="69">
        <f t="shared" si="34"/>
        <v>27429.799999999974</v>
      </c>
      <c r="X229" s="69">
        <f t="shared" si="35"/>
        <v>0</v>
      </c>
      <c r="Y229" s="70">
        <f t="shared" si="36"/>
        <v>0</v>
      </c>
      <c r="Z229" s="68">
        <f t="shared" si="37"/>
        <v>0</v>
      </c>
      <c r="AA229" s="69">
        <f t="shared" si="38"/>
        <v>8336.7999999999738</v>
      </c>
      <c r="AB229" s="69">
        <f t="shared" si="39"/>
        <v>0</v>
      </c>
      <c r="AC229" s="70">
        <f t="shared" si="40"/>
        <v>0</v>
      </c>
    </row>
    <row r="230" spans="1:29" s="29" customFormat="1" x14ac:dyDescent="0.2">
      <c r="A230" s="27" t="s">
        <v>607</v>
      </c>
      <c r="B230" s="28" t="s">
        <v>614</v>
      </c>
      <c r="C230" s="26" t="s">
        <v>615</v>
      </c>
      <c r="D230" s="63">
        <v>1959</v>
      </c>
      <c r="E230" s="64">
        <v>3934711.2</v>
      </c>
      <c r="F230" s="64">
        <v>3610351.2</v>
      </c>
      <c r="G230" s="64">
        <v>324360</v>
      </c>
      <c r="H230" s="64">
        <v>12299</v>
      </c>
      <c r="I230" s="65">
        <v>0</v>
      </c>
      <c r="J230" s="66">
        <v>2021</v>
      </c>
      <c r="K230" s="64">
        <v>2826662.25</v>
      </c>
      <c r="L230" s="64">
        <v>2826662.25</v>
      </c>
      <c r="M230" s="64">
        <v>0</v>
      </c>
      <c r="N230" s="64">
        <v>6867</v>
      </c>
      <c r="O230" s="67">
        <v>0</v>
      </c>
      <c r="P230" s="57">
        <v>2429</v>
      </c>
      <c r="Q230" s="58">
        <f t="shared" si="32"/>
        <v>3707817.0500000007</v>
      </c>
      <c r="R230" s="58">
        <v>3707817.0500000007</v>
      </c>
      <c r="S230" s="58">
        <v>0</v>
      </c>
      <c r="T230" s="58">
        <v>4228</v>
      </c>
      <c r="U230" s="59">
        <v>0</v>
      </c>
      <c r="V230" s="68">
        <f t="shared" si="33"/>
        <v>470</v>
      </c>
      <c r="W230" s="69">
        <f t="shared" si="34"/>
        <v>-226894.14999999944</v>
      </c>
      <c r="X230" s="69">
        <f t="shared" si="35"/>
        <v>-8071</v>
      </c>
      <c r="Y230" s="70">
        <f t="shared" si="36"/>
        <v>0</v>
      </c>
      <c r="Z230" s="68">
        <f t="shared" si="37"/>
        <v>408</v>
      </c>
      <c r="AA230" s="69">
        <f t="shared" si="38"/>
        <v>881154.80000000075</v>
      </c>
      <c r="AB230" s="69">
        <f t="shared" si="39"/>
        <v>-2639</v>
      </c>
      <c r="AC230" s="70">
        <f t="shared" si="40"/>
        <v>0</v>
      </c>
    </row>
    <row r="231" spans="1:29" ht="12.75" customHeight="1" x14ac:dyDescent="0.2">
      <c r="A231" s="27" t="s">
        <v>616</v>
      </c>
      <c r="B231" s="28" t="s">
        <v>617</v>
      </c>
      <c r="C231" s="26" t="s">
        <v>618</v>
      </c>
      <c r="D231" s="63">
        <v>1733</v>
      </c>
      <c r="E231" s="64">
        <v>1967079.4</v>
      </c>
      <c r="F231" s="64">
        <v>1782279.4</v>
      </c>
      <c r="G231" s="64">
        <v>184800</v>
      </c>
      <c r="H231" s="64">
        <v>0</v>
      </c>
      <c r="I231" s="65">
        <v>0</v>
      </c>
      <c r="J231" s="66">
        <v>1867</v>
      </c>
      <c r="K231" s="64">
        <v>1801132.81</v>
      </c>
      <c r="L231" s="64">
        <v>1801132.81</v>
      </c>
      <c r="M231" s="64">
        <v>0</v>
      </c>
      <c r="N231" s="64">
        <v>0</v>
      </c>
      <c r="O231" s="67">
        <v>0</v>
      </c>
      <c r="P231" s="57">
        <v>1906</v>
      </c>
      <c r="Q231" s="58">
        <f t="shared" si="32"/>
        <v>2076833.0900000003</v>
      </c>
      <c r="R231" s="58">
        <v>2076833.0900000003</v>
      </c>
      <c r="S231" s="58">
        <v>0</v>
      </c>
      <c r="T231" s="58">
        <v>0</v>
      </c>
      <c r="U231" s="59">
        <v>0</v>
      </c>
      <c r="V231" s="68">
        <f t="shared" si="33"/>
        <v>173</v>
      </c>
      <c r="W231" s="69">
        <f t="shared" si="34"/>
        <v>109753.69000000041</v>
      </c>
      <c r="X231" s="69">
        <f t="shared" si="35"/>
        <v>0</v>
      </c>
      <c r="Y231" s="70">
        <f t="shared" si="36"/>
        <v>0</v>
      </c>
      <c r="Z231" s="68">
        <f t="shared" si="37"/>
        <v>39</v>
      </c>
      <c r="AA231" s="69">
        <f t="shared" si="38"/>
        <v>275700.28000000026</v>
      </c>
      <c r="AB231" s="69">
        <f t="shared" si="39"/>
        <v>0</v>
      </c>
      <c r="AC231" s="70">
        <f t="shared" si="40"/>
        <v>0</v>
      </c>
    </row>
    <row r="232" spans="1:29" x14ac:dyDescent="0.2">
      <c r="A232" s="27" t="s">
        <v>616</v>
      </c>
      <c r="B232" s="28" t="s">
        <v>619</v>
      </c>
      <c r="C232" s="26" t="s">
        <v>620</v>
      </c>
      <c r="D232" s="63">
        <v>5241</v>
      </c>
      <c r="E232" s="64">
        <v>9383092.209999999</v>
      </c>
      <c r="F232" s="64">
        <v>8575372.209999999</v>
      </c>
      <c r="G232" s="64">
        <v>807720</v>
      </c>
      <c r="H232" s="64">
        <v>49538</v>
      </c>
      <c r="I232" s="65">
        <v>0</v>
      </c>
      <c r="J232" s="66">
        <v>5917</v>
      </c>
      <c r="K232" s="64">
        <v>9936754.6099999994</v>
      </c>
      <c r="L232" s="64">
        <v>9936754.6099999994</v>
      </c>
      <c r="M232" s="64">
        <v>0</v>
      </c>
      <c r="N232" s="64">
        <v>42196</v>
      </c>
      <c r="O232" s="67">
        <v>0</v>
      </c>
      <c r="P232" s="57">
        <v>6511</v>
      </c>
      <c r="Q232" s="58">
        <f t="shared" si="32"/>
        <v>11353133.559999995</v>
      </c>
      <c r="R232" s="58">
        <v>11353133.559999995</v>
      </c>
      <c r="S232" s="58">
        <v>0</v>
      </c>
      <c r="T232" s="58">
        <v>70250</v>
      </c>
      <c r="U232" s="59">
        <v>0</v>
      </c>
      <c r="V232" s="68">
        <f t="shared" si="33"/>
        <v>1270</v>
      </c>
      <c r="W232" s="69">
        <f t="shared" si="34"/>
        <v>1970041.3499999959</v>
      </c>
      <c r="X232" s="69">
        <f t="shared" si="35"/>
        <v>20712</v>
      </c>
      <c r="Y232" s="70">
        <f t="shared" si="36"/>
        <v>0</v>
      </c>
      <c r="Z232" s="68">
        <f t="shared" si="37"/>
        <v>594</v>
      </c>
      <c r="AA232" s="69">
        <f t="shared" si="38"/>
        <v>1416378.9499999955</v>
      </c>
      <c r="AB232" s="69">
        <f t="shared" si="39"/>
        <v>28054</v>
      </c>
      <c r="AC232" s="70">
        <f t="shared" si="40"/>
        <v>0</v>
      </c>
    </row>
    <row r="233" spans="1:29" x14ac:dyDescent="0.2">
      <c r="A233" s="27" t="s">
        <v>616</v>
      </c>
      <c r="B233" s="28" t="s">
        <v>621</v>
      </c>
      <c r="C233" s="26" t="s">
        <v>622</v>
      </c>
      <c r="D233" s="63">
        <v>5065</v>
      </c>
      <c r="E233" s="64">
        <v>8425568.5899999999</v>
      </c>
      <c r="F233" s="64">
        <v>8053328.5900000008</v>
      </c>
      <c r="G233" s="64">
        <v>372240</v>
      </c>
      <c r="H233" s="64">
        <v>75713</v>
      </c>
      <c r="I233" s="65">
        <v>0</v>
      </c>
      <c r="J233" s="66">
        <v>5298</v>
      </c>
      <c r="K233" s="64">
        <v>8255316.5099999998</v>
      </c>
      <c r="L233" s="64">
        <v>8255316.5099999998</v>
      </c>
      <c r="M233" s="64">
        <v>0</v>
      </c>
      <c r="N233" s="64">
        <v>74771</v>
      </c>
      <c r="O233" s="67">
        <v>0</v>
      </c>
      <c r="P233" s="57">
        <v>6060</v>
      </c>
      <c r="Q233" s="58">
        <f t="shared" si="32"/>
        <v>12943980.059999993</v>
      </c>
      <c r="R233" s="58">
        <v>12943980.059999993</v>
      </c>
      <c r="S233" s="58">
        <v>0</v>
      </c>
      <c r="T233" s="58">
        <v>85184.88</v>
      </c>
      <c r="U233" s="59">
        <v>0</v>
      </c>
      <c r="V233" s="68">
        <f t="shared" si="33"/>
        <v>995</v>
      </c>
      <c r="W233" s="69">
        <f t="shared" si="34"/>
        <v>4518411.4699999932</v>
      </c>
      <c r="X233" s="69">
        <f t="shared" si="35"/>
        <v>9471.8800000000047</v>
      </c>
      <c r="Y233" s="70">
        <f t="shared" si="36"/>
        <v>0</v>
      </c>
      <c r="Z233" s="68">
        <f t="shared" si="37"/>
        <v>762</v>
      </c>
      <c r="AA233" s="69">
        <f t="shared" si="38"/>
        <v>4688663.5499999933</v>
      </c>
      <c r="AB233" s="69">
        <f t="shared" si="39"/>
        <v>10413.880000000005</v>
      </c>
      <c r="AC233" s="70">
        <f t="shared" si="40"/>
        <v>0</v>
      </c>
    </row>
    <row r="234" spans="1:29" x14ac:dyDescent="0.2">
      <c r="A234" s="27" t="s">
        <v>616</v>
      </c>
      <c r="B234" s="28" t="s">
        <v>623</v>
      </c>
      <c r="C234" s="26" t="s">
        <v>624</v>
      </c>
      <c r="D234" s="63">
        <v>735</v>
      </c>
      <c r="E234" s="64">
        <v>309660.09999999998</v>
      </c>
      <c r="F234" s="64">
        <v>292740.09999999998</v>
      </c>
      <c r="G234" s="64">
        <v>16920</v>
      </c>
      <c r="H234" s="64">
        <v>0</v>
      </c>
      <c r="I234" s="65">
        <v>0</v>
      </c>
      <c r="J234" s="66">
        <v>1035</v>
      </c>
      <c r="K234" s="64">
        <v>325424.66000000003</v>
      </c>
      <c r="L234" s="64">
        <v>325424.66000000003</v>
      </c>
      <c r="M234" s="64">
        <v>0</v>
      </c>
      <c r="N234" s="64">
        <v>0</v>
      </c>
      <c r="O234" s="67">
        <v>0</v>
      </c>
      <c r="P234" s="57">
        <v>799</v>
      </c>
      <c r="Q234" s="58">
        <f t="shared" si="32"/>
        <v>322406.86</v>
      </c>
      <c r="R234" s="58">
        <v>322406.86</v>
      </c>
      <c r="S234" s="58">
        <v>0</v>
      </c>
      <c r="T234" s="58">
        <v>0</v>
      </c>
      <c r="U234" s="59">
        <v>0</v>
      </c>
      <c r="V234" s="68">
        <f t="shared" si="33"/>
        <v>64</v>
      </c>
      <c r="W234" s="69">
        <f t="shared" si="34"/>
        <v>12746.760000000009</v>
      </c>
      <c r="X234" s="69">
        <f t="shared" si="35"/>
        <v>0</v>
      </c>
      <c r="Y234" s="70">
        <f t="shared" si="36"/>
        <v>0</v>
      </c>
      <c r="Z234" s="68">
        <f t="shared" si="37"/>
        <v>-236</v>
      </c>
      <c r="AA234" s="69">
        <f t="shared" si="38"/>
        <v>-3017.8000000000466</v>
      </c>
      <c r="AB234" s="69">
        <f t="shared" si="39"/>
        <v>0</v>
      </c>
      <c r="AC234" s="70">
        <f t="shared" si="40"/>
        <v>0</v>
      </c>
    </row>
    <row r="235" spans="1:29" x14ac:dyDescent="0.2">
      <c r="A235" s="27" t="s">
        <v>616</v>
      </c>
      <c r="B235" s="28" t="s">
        <v>625</v>
      </c>
      <c r="C235" s="26" t="s">
        <v>626</v>
      </c>
      <c r="D235" s="63">
        <v>1051</v>
      </c>
      <c r="E235" s="64">
        <v>2987495.9999999995</v>
      </c>
      <c r="F235" s="64">
        <v>2921975.9999999995</v>
      </c>
      <c r="G235" s="64">
        <v>65520</v>
      </c>
      <c r="H235" s="64">
        <v>120080</v>
      </c>
      <c r="I235" s="65">
        <v>0</v>
      </c>
      <c r="J235" s="66">
        <v>1087</v>
      </c>
      <c r="K235" s="64">
        <v>3473894</v>
      </c>
      <c r="L235" s="64">
        <v>3473894</v>
      </c>
      <c r="M235" s="64">
        <v>0</v>
      </c>
      <c r="N235" s="64">
        <v>95166</v>
      </c>
      <c r="O235" s="67">
        <v>0</v>
      </c>
      <c r="P235" s="57">
        <v>1118</v>
      </c>
      <c r="Q235" s="58">
        <f t="shared" si="32"/>
        <v>3896629.2800000003</v>
      </c>
      <c r="R235" s="58">
        <v>3896629.2800000003</v>
      </c>
      <c r="S235" s="58">
        <v>0</v>
      </c>
      <c r="T235" s="58">
        <v>116355</v>
      </c>
      <c r="U235" s="59">
        <v>0</v>
      </c>
      <c r="V235" s="68">
        <f t="shared" si="33"/>
        <v>67</v>
      </c>
      <c r="W235" s="69">
        <f t="shared" si="34"/>
        <v>909133.28000000073</v>
      </c>
      <c r="X235" s="69">
        <f t="shared" si="35"/>
        <v>-3725</v>
      </c>
      <c r="Y235" s="70">
        <f t="shared" si="36"/>
        <v>0</v>
      </c>
      <c r="Z235" s="68">
        <f t="shared" si="37"/>
        <v>31</v>
      </c>
      <c r="AA235" s="69">
        <f t="shared" si="38"/>
        <v>422735.28000000026</v>
      </c>
      <c r="AB235" s="69">
        <f t="shared" si="39"/>
        <v>21189</v>
      </c>
      <c r="AC235" s="70">
        <f t="shared" si="40"/>
        <v>0</v>
      </c>
    </row>
    <row r="236" spans="1:29" ht="12.75" customHeight="1" x14ac:dyDescent="0.2">
      <c r="A236" s="27" t="s">
        <v>616</v>
      </c>
      <c r="B236" s="28" t="s">
        <v>627</v>
      </c>
      <c r="C236" s="26" t="s">
        <v>628</v>
      </c>
      <c r="D236" s="63">
        <v>610</v>
      </c>
      <c r="E236" s="64">
        <v>1020905.44</v>
      </c>
      <c r="F236" s="64">
        <v>953105.44</v>
      </c>
      <c r="G236" s="64">
        <v>67800</v>
      </c>
      <c r="H236" s="64">
        <v>0</v>
      </c>
      <c r="I236" s="65">
        <v>0</v>
      </c>
      <c r="J236" s="66">
        <v>555</v>
      </c>
      <c r="K236" s="64">
        <v>652303.61999999988</v>
      </c>
      <c r="L236" s="64">
        <v>652303.61999999988</v>
      </c>
      <c r="M236" s="64">
        <v>0</v>
      </c>
      <c r="N236" s="64">
        <v>0</v>
      </c>
      <c r="O236" s="67">
        <v>0</v>
      </c>
      <c r="P236" s="57">
        <v>616</v>
      </c>
      <c r="Q236" s="58">
        <f t="shared" si="32"/>
        <v>830109.96</v>
      </c>
      <c r="R236" s="58">
        <v>830109.96</v>
      </c>
      <c r="S236" s="58">
        <v>0</v>
      </c>
      <c r="T236" s="58">
        <v>0</v>
      </c>
      <c r="U236" s="59">
        <v>0</v>
      </c>
      <c r="V236" s="68">
        <f t="shared" si="33"/>
        <v>6</v>
      </c>
      <c r="W236" s="69">
        <f t="shared" si="34"/>
        <v>-190795.47999999998</v>
      </c>
      <c r="X236" s="69">
        <f t="shared" si="35"/>
        <v>0</v>
      </c>
      <c r="Y236" s="70">
        <f t="shared" si="36"/>
        <v>0</v>
      </c>
      <c r="Z236" s="68">
        <f t="shared" si="37"/>
        <v>61</v>
      </c>
      <c r="AA236" s="69">
        <f t="shared" si="38"/>
        <v>177806.34000000008</v>
      </c>
      <c r="AB236" s="69">
        <f t="shared" si="39"/>
        <v>0</v>
      </c>
      <c r="AC236" s="70">
        <f t="shared" si="40"/>
        <v>0</v>
      </c>
    </row>
    <row r="237" spans="1:29" ht="12.75" customHeight="1" x14ac:dyDescent="0.2">
      <c r="A237" s="27" t="s">
        <v>616</v>
      </c>
      <c r="B237" s="28" t="s">
        <v>629</v>
      </c>
      <c r="C237" s="26" t="s">
        <v>630</v>
      </c>
      <c r="D237" s="63">
        <v>2245</v>
      </c>
      <c r="E237" s="64">
        <v>2817077.68</v>
      </c>
      <c r="F237" s="64">
        <v>2632037.6800000002</v>
      </c>
      <c r="G237" s="64">
        <v>185040</v>
      </c>
      <c r="H237" s="64">
        <v>9800</v>
      </c>
      <c r="I237" s="65">
        <v>5299274.2499999972</v>
      </c>
      <c r="J237" s="66">
        <v>2439</v>
      </c>
      <c r="K237" s="64">
        <v>2698923.96</v>
      </c>
      <c r="L237" s="64">
        <v>2698923.96</v>
      </c>
      <c r="M237" s="64">
        <v>0</v>
      </c>
      <c r="N237" s="64">
        <v>11480</v>
      </c>
      <c r="O237" s="67">
        <v>6022073.2299999986</v>
      </c>
      <c r="P237" s="57">
        <v>2451</v>
      </c>
      <c r="Q237" s="58">
        <f t="shared" si="32"/>
        <v>2902856.7699999991</v>
      </c>
      <c r="R237" s="58">
        <v>2902856.7699999991</v>
      </c>
      <c r="S237" s="58">
        <v>0</v>
      </c>
      <c r="T237" s="58">
        <v>11650</v>
      </c>
      <c r="U237" s="59">
        <v>6235391.1299999971</v>
      </c>
      <c r="V237" s="68">
        <f t="shared" si="33"/>
        <v>206</v>
      </c>
      <c r="W237" s="69">
        <f t="shared" si="34"/>
        <v>85779.08999999892</v>
      </c>
      <c r="X237" s="69">
        <f t="shared" si="35"/>
        <v>1850</v>
      </c>
      <c r="Y237" s="70">
        <f t="shared" si="36"/>
        <v>936116.87999999989</v>
      </c>
      <c r="Z237" s="68">
        <f t="shared" si="37"/>
        <v>12</v>
      </c>
      <c r="AA237" s="69">
        <f t="shared" si="38"/>
        <v>203932.80999999912</v>
      </c>
      <c r="AB237" s="69">
        <f t="shared" si="39"/>
        <v>170</v>
      </c>
      <c r="AC237" s="70">
        <f t="shared" si="40"/>
        <v>213317.89999999851</v>
      </c>
    </row>
    <row r="238" spans="1:29" s="29" customFormat="1" x14ac:dyDescent="0.2">
      <c r="A238" s="27" t="s">
        <v>616</v>
      </c>
      <c r="B238" s="28" t="s">
        <v>631</v>
      </c>
      <c r="C238" s="26" t="s">
        <v>632</v>
      </c>
      <c r="D238" s="63">
        <v>0</v>
      </c>
      <c r="E238" s="64">
        <v>38860</v>
      </c>
      <c r="F238" s="64">
        <v>37060</v>
      </c>
      <c r="G238" s="64">
        <v>1800</v>
      </c>
      <c r="H238" s="64">
        <v>0</v>
      </c>
      <c r="I238" s="65">
        <v>0</v>
      </c>
      <c r="J238" s="66">
        <v>0</v>
      </c>
      <c r="K238" s="64">
        <v>46200</v>
      </c>
      <c r="L238" s="64">
        <v>46200</v>
      </c>
      <c r="M238" s="64">
        <v>0</v>
      </c>
      <c r="N238" s="64">
        <v>0</v>
      </c>
      <c r="O238" s="67">
        <v>0</v>
      </c>
      <c r="P238" s="57">
        <v>0</v>
      </c>
      <c r="Q238" s="58">
        <f t="shared" si="32"/>
        <v>63600.630000000005</v>
      </c>
      <c r="R238" s="58">
        <v>63600.630000000005</v>
      </c>
      <c r="S238" s="58">
        <v>0</v>
      </c>
      <c r="T238" s="58">
        <v>0</v>
      </c>
      <c r="U238" s="59">
        <v>0</v>
      </c>
      <c r="V238" s="68">
        <f t="shared" si="33"/>
        <v>0</v>
      </c>
      <c r="W238" s="69">
        <f t="shared" si="34"/>
        <v>24740.630000000005</v>
      </c>
      <c r="X238" s="69">
        <f t="shared" si="35"/>
        <v>0</v>
      </c>
      <c r="Y238" s="70">
        <f t="shared" si="36"/>
        <v>0</v>
      </c>
      <c r="Z238" s="68">
        <f t="shared" si="37"/>
        <v>0</v>
      </c>
      <c r="AA238" s="69">
        <f t="shared" si="38"/>
        <v>17400.630000000005</v>
      </c>
      <c r="AB238" s="69">
        <f t="shared" si="39"/>
        <v>0</v>
      </c>
      <c r="AC238" s="70">
        <f t="shared" si="40"/>
        <v>0</v>
      </c>
    </row>
    <row r="239" spans="1:29" x14ac:dyDescent="0.2">
      <c r="A239" s="27" t="s">
        <v>633</v>
      </c>
      <c r="B239" s="28" t="s">
        <v>634</v>
      </c>
      <c r="C239" s="26" t="s">
        <v>78</v>
      </c>
      <c r="D239" s="63">
        <v>717</v>
      </c>
      <c r="E239" s="64">
        <v>876722.3</v>
      </c>
      <c r="F239" s="64">
        <v>765242.3</v>
      </c>
      <c r="G239" s="64">
        <v>111480</v>
      </c>
      <c r="H239" s="64">
        <v>0</v>
      </c>
      <c r="I239" s="65">
        <v>0</v>
      </c>
      <c r="J239" s="66">
        <v>821</v>
      </c>
      <c r="K239" s="64">
        <v>761797.04</v>
      </c>
      <c r="L239" s="64">
        <v>761797.04</v>
      </c>
      <c r="M239" s="64">
        <v>0</v>
      </c>
      <c r="N239" s="64">
        <v>0</v>
      </c>
      <c r="O239" s="67">
        <v>0</v>
      </c>
      <c r="P239" s="57">
        <v>848</v>
      </c>
      <c r="Q239" s="58">
        <f t="shared" si="32"/>
        <v>966635.82</v>
      </c>
      <c r="R239" s="58">
        <v>966635.82</v>
      </c>
      <c r="S239" s="58">
        <v>0</v>
      </c>
      <c r="T239" s="58">
        <v>0</v>
      </c>
      <c r="U239" s="59">
        <v>0</v>
      </c>
      <c r="V239" s="68">
        <f t="shared" si="33"/>
        <v>131</v>
      </c>
      <c r="W239" s="69">
        <f t="shared" si="34"/>
        <v>89913.519999999902</v>
      </c>
      <c r="X239" s="69">
        <f t="shared" si="35"/>
        <v>0</v>
      </c>
      <c r="Y239" s="70">
        <f t="shared" si="36"/>
        <v>0</v>
      </c>
      <c r="Z239" s="68">
        <f t="shared" si="37"/>
        <v>27</v>
      </c>
      <c r="AA239" s="69">
        <f t="shared" si="38"/>
        <v>204838.77999999991</v>
      </c>
      <c r="AB239" s="69">
        <f t="shared" si="39"/>
        <v>0</v>
      </c>
      <c r="AC239" s="70">
        <f t="shared" si="40"/>
        <v>0</v>
      </c>
    </row>
    <row r="240" spans="1:29" x14ac:dyDescent="0.2">
      <c r="A240" s="27" t="s">
        <v>633</v>
      </c>
      <c r="B240" s="28" t="s">
        <v>635</v>
      </c>
      <c r="C240" s="26" t="s">
        <v>636</v>
      </c>
      <c r="D240" s="63">
        <v>2931</v>
      </c>
      <c r="E240" s="64">
        <v>4685977.5299999993</v>
      </c>
      <c r="F240" s="64">
        <v>4303177.5299999993</v>
      </c>
      <c r="G240" s="64">
        <v>382800</v>
      </c>
      <c r="H240" s="64">
        <v>120</v>
      </c>
      <c r="I240" s="65">
        <v>0</v>
      </c>
      <c r="J240" s="66">
        <v>3150</v>
      </c>
      <c r="K240" s="64">
        <v>4604178.0600000005</v>
      </c>
      <c r="L240" s="64">
        <v>4604178.0600000005</v>
      </c>
      <c r="M240" s="64">
        <v>0</v>
      </c>
      <c r="N240" s="64">
        <v>0</v>
      </c>
      <c r="O240" s="67">
        <v>0</v>
      </c>
      <c r="P240" s="57">
        <v>3215</v>
      </c>
      <c r="Q240" s="58">
        <f t="shared" si="32"/>
        <v>5496715.7700000005</v>
      </c>
      <c r="R240" s="58">
        <v>5496715.7700000005</v>
      </c>
      <c r="S240" s="58">
        <v>0</v>
      </c>
      <c r="T240" s="58">
        <v>600</v>
      </c>
      <c r="U240" s="59">
        <v>0</v>
      </c>
      <c r="V240" s="68">
        <f t="shared" si="33"/>
        <v>284</v>
      </c>
      <c r="W240" s="69">
        <f t="shared" si="34"/>
        <v>810738.24000000115</v>
      </c>
      <c r="X240" s="69">
        <f t="shared" si="35"/>
        <v>480</v>
      </c>
      <c r="Y240" s="70">
        <f t="shared" si="36"/>
        <v>0</v>
      </c>
      <c r="Z240" s="68">
        <f t="shared" si="37"/>
        <v>65</v>
      </c>
      <c r="AA240" s="69">
        <f t="shared" si="38"/>
        <v>892537.71</v>
      </c>
      <c r="AB240" s="69">
        <f t="shared" si="39"/>
        <v>600</v>
      </c>
      <c r="AC240" s="70">
        <f t="shared" si="40"/>
        <v>0</v>
      </c>
    </row>
    <row r="241" spans="1:29" s="29" customFormat="1" x14ac:dyDescent="0.2">
      <c r="A241" s="27" t="s">
        <v>633</v>
      </c>
      <c r="B241" s="28" t="s">
        <v>637</v>
      </c>
      <c r="C241" s="26" t="s">
        <v>79</v>
      </c>
      <c r="D241" s="63">
        <v>969</v>
      </c>
      <c r="E241" s="64">
        <v>1161064.3999999999</v>
      </c>
      <c r="F241" s="64">
        <v>1046104.3999999999</v>
      </c>
      <c r="G241" s="64">
        <v>114960</v>
      </c>
      <c r="H241" s="64">
        <v>0</v>
      </c>
      <c r="I241" s="65">
        <v>0</v>
      </c>
      <c r="J241" s="66">
        <v>1065</v>
      </c>
      <c r="K241" s="64">
        <v>1051842.48</v>
      </c>
      <c r="L241" s="64">
        <v>1051842.48</v>
      </c>
      <c r="M241" s="64">
        <v>0</v>
      </c>
      <c r="N241" s="64">
        <v>0</v>
      </c>
      <c r="O241" s="67">
        <v>0</v>
      </c>
      <c r="P241" s="57">
        <v>933</v>
      </c>
      <c r="Q241" s="58">
        <f t="shared" si="32"/>
        <v>1075251.79</v>
      </c>
      <c r="R241" s="58">
        <v>1075251.79</v>
      </c>
      <c r="S241" s="58">
        <v>0</v>
      </c>
      <c r="T241" s="58">
        <v>0</v>
      </c>
      <c r="U241" s="59">
        <v>0</v>
      </c>
      <c r="V241" s="68">
        <f t="shared" si="33"/>
        <v>-36</v>
      </c>
      <c r="W241" s="69">
        <f t="shared" si="34"/>
        <v>-85812.60999999987</v>
      </c>
      <c r="X241" s="69">
        <f t="shared" si="35"/>
        <v>0</v>
      </c>
      <c r="Y241" s="70">
        <f t="shared" si="36"/>
        <v>0</v>
      </c>
      <c r="Z241" s="68">
        <f t="shared" si="37"/>
        <v>-132</v>
      </c>
      <c r="AA241" s="69">
        <f t="shared" si="38"/>
        <v>23409.310000000056</v>
      </c>
      <c r="AB241" s="69">
        <f t="shared" si="39"/>
        <v>0</v>
      </c>
      <c r="AC241" s="70">
        <f t="shared" si="40"/>
        <v>0</v>
      </c>
    </row>
    <row r="242" spans="1:29" x14ac:dyDescent="0.2">
      <c r="A242" s="27" t="s">
        <v>638</v>
      </c>
      <c r="B242" s="28" t="s">
        <v>639</v>
      </c>
      <c r="C242" s="26" t="s">
        <v>640</v>
      </c>
      <c r="D242" s="63">
        <v>453</v>
      </c>
      <c r="E242" s="64">
        <v>171412.1</v>
      </c>
      <c r="F242" s="64">
        <v>150892.1</v>
      </c>
      <c r="G242" s="64">
        <v>20520</v>
      </c>
      <c r="H242" s="64">
        <v>0</v>
      </c>
      <c r="I242" s="65">
        <v>0</v>
      </c>
      <c r="J242" s="66">
        <v>791</v>
      </c>
      <c r="K242" s="64">
        <v>175574.76</v>
      </c>
      <c r="L242" s="64">
        <v>175574.76</v>
      </c>
      <c r="M242" s="64">
        <v>0</v>
      </c>
      <c r="N242" s="64">
        <v>0</v>
      </c>
      <c r="O242" s="67">
        <v>0</v>
      </c>
      <c r="P242" s="57">
        <v>611</v>
      </c>
      <c r="Q242" s="58">
        <f t="shared" si="32"/>
        <v>186538.82</v>
      </c>
      <c r="R242" s="58">
        <v>186538.82</v>
      </c>
      <c r="S242" s="58">
        <v>0</v>
      </c>
      <c r="T242" s="58">
        <v>0</v>
      </c>
      <c r="U242" s="59">
        <v>0</v>
      </c>
      <c r="V242" s="68">
        <f t="shared" si="33"/>
        <v>158</v>
      </c>
      <c r="W242" s="69">
        <f t="shared" si="34"/>
        <v>15126.720000000001</v>
      </c>
      <c r="X242" s="69">
        <f t="shared" si="35"/>
        <v>0</v>
      </c>
      <c r="Y242" s="70">
        <f t="shared" si="36"/>
        <v>0</v>
      </c>
      <c r="Z242" s="68">
        <f t="shared" si="37"/>
        <v>-180</v>
      </c>
      <c r="AA242" s="69">
        <f t="shared" si="38"/>
        <v>10964.059999999998</v>
      </c>
      <c r="AB242" s="69">
        <f t="shared" si="39"/>
        <v>0</v>
      </c>
      <c r="AC242" s="70">
        <f t="shared" si="40"/>
        <v>0</v>
      </c>
    </row>
    <row r="243" spans="1:29" x14ac:dyDescent="0.2">
      <c r="A243" s="27" t="s">
        <v>638</v>
      </c>
      <c r="B243" s="28" t="s">
        <v>641</v>
      </c>
      <c r="C243" s="26" t="s">
        <v>642</v>
      </c>
      <c r="D243" s="63">
        <v>503</v>
      </c>
      <c r="E243" s="64">
        <v>760017.1</v>
      </c>
      <c r="F243" s="64">
        <v>662697.1</v>
      </c>
      <c r="G243" s="64">
        <v>97320</v>
      </c>
      <c r="H243" s="64">
        <v>0</v>
      </c>
      <c r="I243" s="65">
        <v>0</v>
      </c>
      <c r="J243" s="66">
        <v>473</v>
      </c>
      <c r="K243" s="64">
        <v>587315.13000000012</v>
      </c>
      <c r="L243" s="64">
        <v>587315.13000000012</v>
      </c>
      <c r="M243" s="64">
        <v>0</v>
      </c>
      <c r="N243" s="64">
        <v>0</v>
      </c>
      <c r="O243" s="67">
        <v>0</v>
      </c>
      <c r="P243" s="57">
        <v>447</v>
      </c>
      <c r="Q243" s="58">
        <f t="shared" si="32"/>
        <v>639555.26</v>
      </c>
      <c r="R243" s="58">
        <v>639555.26</v>
      </c>
      <c r="S243" s="58">
        <v>0</v>
      </c>
      <c r="T243" s="58">
        <v>0</v>
      </c>
      <c r="U243" s="59">
        <v>0</v>
      </c>
      <c r="V243" s="68">
        <f t="shared" si="33"/>
        <v>-56</v>
      </c>
      <c r="W243" s="69">
        <f t="shared" si="34"/>
        <v>-120461.83999999997</v>
      </c>
      <c r="X243" s="69">
        <f t="shared" si="35"/>
        <v>0</v>
      </c>
      <c r="Y243" s="70">
        <f t="shared" si="36"/>
        <v>0</v>
      </c>
      <c r="Z243" s="68">
        <f t="shared" si="37"/>
        <v>-26</v>
      </c>
      <c r="AA243" s="69">
        <f t="shared" si="38"/>
        <v>52240.129999999888</v>
      </c>
      <c r="AB243" s="69">
        <f t="shared" si="39"/>
        <v>0</v>
      </c>
      <c r="AC243" s="70">
        <f t="shared" si="40"/>
        <v>0</v>
      </c>
    </row>
    <row r="244" spans="1:29" ht="12.75" customHeight="1" x14ac:dyDescent="0.2">
      <c r="A244" s="27" t="s">
        <v>638</v>
      </c>
      <c r="B244" s="28" t="s">
        <v>643</v>
      </c>
      <c r="C244" s="26" t="s">
        <v>644</v>
      </c>
      <c r="D244" s="63">
        <v>4425</v>
      </c>
      <c r="E244" s="64">
        <v>7026683.1999999993</v>
      </c>
      <c r="F244" s="64">
        <v>6358283.1999999993</v>
      </c>
      <c r="G244" s="64">
        <v>668400</v>
      </c>
      <c r="H244" s="64">
        <v>36897</v>
      </c>
      <c r="I244" s="65">
        <v>0</v>
      </c>
      <c r="J244" s="66">
        <v>4541</v>
      </c>
      <c r="K244" s="64">
        <v>5962143.5199999986</v>
      </c>
      <c r="L244" s="64">
        <v>5962143.5199999986</v>
      </c>
      <c r="M244" s="64">
        <v>0</v>
      </c>
      <c r="N244" s="64">
        <v>31311</v>
      </c>
      <c r="O244" s="67">
        <v>0</v>
      </c>
      <c r="P244" s="57">
        <v>4652</v>
      </c>
      <c r="Q244" s="58">
        <f t="shared" si="32"/>
        <v>7841485.2399999956</v>
      </c>
      <c r="R244" s="58">
        <v>7841485.2399999956</v>
      </c>
      <c r="S244" s="58">
        <v>0</v>
      </c>
      <c r="T244" s="58">
        <v>40616</v>
      </c>
      <c r="U244" s="59">
        <v>0</v>
      </c>
      <c r="V244" s="68">
        <f t="shared" si="33"/>
        <v>227</v>
      </c>
      <c r="W244" s="69">
        <f t="shared" si="34"/>
        <v>814802.03999999631</v>
      </c>
      <c r="X244" s="69">
        <f t="shared" si="35"/>
        <v>3719</v>
      </c>
      <c r="Y244" s="70">
        <f t="shared" si="36"/>
        <v>0</v>
      </c>
      <c r="Z244" s="68">
        <f t="shared" si="37"/>
        <v>111</v>
      </c>
      <c r="AA244" s="69">
        <f t="shared" si="38"/>
        <v>1879341.7199999969</v>
      </c>
      <c r="AB244" s="69">
        <f t="shared" si="39"/>
        <v>9305</v>
      </c>
      <c r="AC244" s="70">
        <f t="shared" si="40"/>
        <v>0</v>
      </c>
    </row>
    <row r="245" spans="1:29" ht="12.75" customHeight="1" x14ac:dyDescent="0.2">
      <c r="A245" s="27" t="s">
        <v>638</v>
      </c>
      <c r="B245" s="28" t="s">
        <v>645</v>
      </c>
      <c r="C245" s="26" t="s">
        <v>646</v>
      </c>
      <c r="D245" s="63">
        <v>0</v>
      </c>
      <c r="E245" s="64">
        <v>0</v>
      </c>
      <c r="F245" s="64">
        <v>0</v>
      </c>
      <c r="G245" s="64">
        <v>0</v>
      </c>
      <c r="H245" s="64">
        <v>0</v>
      </c>
      <c r="I245" s="65">
        <v>0</v>
      </c>
      <c r="J245" s="66">
        <v>0</v>
      </c>
      <c r="K245" s="64">
        <v>0</v>
      </c>
      <c r="L245" s="64">
        <v>0</v>
      </c>
      <c r="M245" s="64">
        <v>0</v>
      </c>
      <c r="N245" s="64">
        <v>0</v>
      </c>
      <c r="O245" s="67">
        <v>0</v>
      </c>
      <c r="P245" s="57">
        <v>0</v>
      </c>
      <c r="Q245" s="58">
        <f t="shared" si="32"/>
        <v>0</v>
      </c>
      <c r="R245" s="58">
        <v>0</v>
      </c>
      <c r="S245" s="58">
        <v>0</v>
      </c>
      <c r="T245" s="58">
        <v>0</v>
      </c>
      <c r="U245" s="59">
        <v>0</v>
      </c>
      <c r="V245" s="68">
        <f t="shared" si="33"/>
        <v>0</v>
      </c>
      <c r="W245" s="69">
        <f t="shared" si="34"/>
        <v>0</v>
      </c>
      <c r="X245" s="69">
        <f t="shared" si="35"/>
        <v>0</v>
      </c>
      <c r="Y245" s="70">
        <f t="shared" si="36"/>
        <v>0</v>
      </c>
      <c r="Z245" s="68">
        <f t="shared" si="37"/>
        <v>0</v>
      </c>
      <c r="AA245" s="69">
        <f t="shared" si="38"/>
        <v>0</v>
      </c>
      <c r="AB245" s="69">
        <f t="shared" si="39"/>
        <v>0</v>
      </c>
      <c r="AC245" s="70">
        <f t="shared" si="40"/>
        <v>0</v>
      </c>
    </row>
    <row r="246" spans="1:29" x14ac:dyDescent="0.2">
      <c r="A246" s="27" t="s">
        <v>638</v>
      </c>
      <c r="B246" s="28" t="s">
        <v>647</v>
      </c>
      <c r="C246" s="26" t="s">
        <v>648</v>
      </c>
      <c r="D246" s="63">
        <v>1826</v>
      </c>
      <c r="E246" s="64">
        <v>3811253.3200000003</v>
      </c>
      <c r="F246" s="64">
        <v>3613253.3200000003</v>
      </c>
      <c r="G246" s="64">
        <v>198000</v>
      </c>
      <c r="H246" s="64">
        <v>120</v>
      </c>
      <c r="I246" s="65">
        <v>0</v>
      </c>
      <c r="J246" s="66">
        <v>2294</v>
      </c>
      <c r="K246" s="64">
        <v>3424269.1099999994</v>
      </c>
      <c r="L246" s="64">
        <v>3424269.1099999994</v>
      </c>
      <c r="M246" s="64">
        <v>0</v>
      </c>
      <c r="N246" s="64">
        <v>0</v>
      </c>
      <c r="O246" s="67">
        <v>0</v>
      </c>
      <c r="P246" s="57">
        <v>2331</v>
      </c>
      <c r="Q246" s="58">
        <f t="shared" si="32"/>
        <v>4131700.649999999</v>
      </c>
      <c r="R246" s="58">
        <v>4131700.649999999</v>
      </c>
      <c r="S246" s="58">
        <v>0</v>
      </c>
      <c r="T246" s="58">
        <v>4290</v>
      </c>
      <c r="U246" s="59">
        <v>0</v>
      </c>
      <c r="V246" s="68">
        <f t="shared" si="33"/>
        <v>505</v>
      </c>
      <c r="W246" s="69">
        <f t="shared" si="34"/>
        <v>320447.32999999868</v>
      </c>
      <c r="X246" s="69">
        <f t="shared" si="35"/>
        <v>4170</v>
      </c>
      <c r="Y246" s="70">
        <f t="shared" si="36"/>
        <v>0</v>
      </c>
      <c r="Z246" s="68">
        <f t="shared" si="37"/>
        <v>37</v>
      </c>
      <c r="AA246" s="69">
        <f t="shared" si="38"/>
        <v>707431.53999999957</v>
      </c>
      <c r="AB246" s="69">
        <f t="shared" si="39"/>
        <v>4290</v>
      </c>
      <c r="AC246" s="70">
        <f t="shared" si="40"/>
        <v>0</v>
      </c>
    </row>
    <row r="247" spans="1:29" ht="12.75" customHeight="1" x14ac:dyDescent="0.2">
      <c r="A247" s="27" t="s">
        <v>638</v>
      </c>
      <c r="B247" s="28" t="s">
        <v>649</v>
      </c>
      <c r="C247" s="26" t="s">
        <v>650</v>
      </c>
      <c r="D247" s="63">
        <v>267</v>
      </c>
      <c r="E247" s="64">
        <v>278071.90000000002</v>
      </c>
      <c r="F247" s="64">
        <v>241591.90000000002</v>
      </c>
      <c r="G247" s="64">
        <v>36480</v>
      </c>
      <c r="H247" s="64">
        <v>0</v>
      </c>
      <c r="I247" s="65">
        <v>0</v>
      </c>
      <c r="J247" s="66">
        <v>278</v>
      </c>
      <c r="K247" s="64">
        <v>295522.76999999996</v>
      </c>
      <c r="L247" s="64">
        <v>295522.76999999996</v>
      </c>
      <c r="M247" s="64">
        <v>0</v>
      </c>
      <c r="N247" s="64">
        <v>0</v>
      </c>
      <c r="O247" s="67">
        <v>0</v>
      </c>
      <c r="P247" s="57">
        <v>252</v>
      </c>
      <c r="Q247" s="58">
        <f t="shared" si="32"/>
        <v>337861.08</v>
      </c>
      <c r="R247" s="58">
        <v>337861.08</v>
      </c>
      <c r="S247" s="58">
        <v>0</v>
      </c>
      <c r="T247" s="58">
        <v>0</v>
      </c>
      <c r="U247" s="59">
        <v>0</v>
      </c>
      <c r="V247" s="68">
        <f t="shared" si="33"/>
        <v>-15</v>
      </c>
      <c r="W247" s="69">
        <f t="shared" si="34"/>
        <v>59789.179999999993</v>
      </c>
      <c r="X247" s="69">
        <f t="shared" si="35"/>
        <v>0</v>
      </c>
      <c r="Y247" s="70">
        <f t="shared" si="36"/>
        <v>0</v>
      </c>
      <c r="Z247" s="68">
        <f t="shared" si="37"/>
        <v>-26</v>
      </c>
      <c r="AA247" s="69">
        <f t="shared" si="38"/>
        <v>42338.310000000056</v>
      </c>
      <c r="AB247" s="69">
        <f t="shared" si="39"/>
        <v>0</v>
      </c>
      <c r="AC247" s="70">
        <f t="shared" si="40"/>
        <v>0</v>
      </c>
    </row>
    <row r="248" spans="1:29" x14ac:dyDescent="0.2">
      <c r="A248" s="27" t="s">
        <v>638</v>
      </c>
      <c r="B248" s="28" t="s">
        <v>651</v>
      </c>
      <c r="C248" s="26" t="s">
        <v>652</v>
      </c>
      <c r="D248" s="63">
        <v>1314</v>
      </c>
      <c r="E248" s="64">
        <v>1127109.0699999998</v>
      </c>
      <c r="F248" s="64">
        <v>1081029.0699999998</v>
      </c>
      <c r="G248" s="64">
        <v>46080</v>
      </c>
      <c r="H248" s="64">
        <v>0</v>
      </c>
      <c r="I248" s="65">
        <v>0</v>
      </c>
      <c r="J248" s="66">
        <v>1242</v>
      </c>
      <c r="K248" s="64">
        <v>1108557.3399999999</v>
      </c>
      <c r="L248" s="64">
        <v>1108557.3399999999</v>
      </c>
      <c r="M248" s="64">
        <v>0</v>
      </c>
      <c r="N248" s="64">
        <v>0</v>
      </c>
      <c r="O248" s="67">
        <v>0</v>
      </c>
      <c r="P248" s="57">
        <v>1227</v>
      </c>
      <c r="Q248" s="58">
        <f t="shared" ref="Q248:Q309" si="41">SUM(R248:S248)</f>
        <v>1333704.98</v>
      </c>
      <c r="R248" s="58">
        <v>1333704.98</v>
      </c>
      <c r="S248" s="58">
        <v>0</v>
      </c>
      <c r="T248" s="58">
        <v>0</v>
      </c>
      <c r="U248" s="59">
        <v>0</v>
      </c>
      <c r="V248" s="68">
        <f t="shared" si="33"/>
        <v>-87</v>
      </c>
      <c r="W248" s="69">
        <f t="shared" si="34"/>
        <v>206595.91000000015</v>
      </c>
      <c r="X248" s="69">
        <f t="shared" si="35"/>
        <v>0</v>
      </c>
      <c r="Y248" s="70">
        <f t="shared" si="36"/>
        <v>0</v>
      </c>
      <c r="Z248" s="68">
        <f t="shared" si="37"/>
        <v>-15</v>
      </c>
      <c r="AA248" s="69">
        <f t="shared" si="38"/>
        <v>225147.64000000013</v>
      </c>
      <c r="AB248" s="69">
        <f t="shared" si="39"/>
        <v>0</v>
      </c>
      <c r="AC248" s="70">
        <f t="shared" si="40"/>
        <v>0</v>
      </c>
    </row>
    <row r="249" spans="1:29" s="29" customFormat="1" x14ac:dyDescent="0.2">
      <c r="A249" s="27" t="s">
        <v>638</v>
      </c>
      <c r="B249" s="28" t="s">
        <v>653</v>
      </c>
      <c r="C249" s="26" t="s">
        <v>654</v>
      </c>
      <c r="D249" s="63">
        <v>750</v>
      </c>
      <c r="E249" s="64">
        <v>1174737.7600000002</v>
      </c>
      <c r="F249" s="64">
        <v>1082217.7600000002</v>
      </c>
      <c r="G249" s="64">
        <v>92520</v>
      </c>
      <c r="H249" s="64">
        <v>0</v>
      </c>
      <c r="I249" s="65">
        <v>0</v>
      </c>
      <c r="J249" s="66">
        <v>792</v>
      </c>
      <c r="K249" s="64">
        <v>830349.25</v>
      </c>
      <c r="L249" s="64">
        <v>830349.25</v>
      </c>
      <c r="M249" s="64">
        <v>0</v>
      </c>
      <c r="N249" s="64">
        <v>0</v>
      </c>
      <c r="O249" s="67">
        <v>0</v>
      </c>
      <c r="P249" s="57">
        <v>797</v>
      </c>
      <c r="Q249" s="58">
        <f t="shared" si="41"/>
        <v>910259.57999999984</v>
      </c>
      <c r="R249" s="58">
        <v>910259.57999999984</v>
      </c>
      <c r="S249" s="58">
        <v>0</v>
      </c>
      <c r="T249" s="58">
        <v>0</v>
      </c>
      <c r="U249" s="59">
        <v>0</v>
      </c>
      <c r="V249" s="68">
        <f t="shared" si="33"/>
        <v>47</v>
      </c>
      <c r="W249" s="69">
        <f t="shared" si="34"/>
        <v>-264478.1800000004</v>
      </c>
      <c r="X249" s="69">
        <f t="shared" si="35"/>
        <v>0</v>
      </c>
      <c r="Y249" s="70">
        <f t="shared" si="36"/>
        <v>0</v>
      </c>
      <c r="Z249" s="68">
        <f t="shared" si="37"/>
        <v>5</v>
      </c>
      <c r="AA249" s="69">
        <f t="shared" si="38"/>
        <v>79910.329999999842</v>
      </c>
      <c r="AB249" s="69">
        <f t="shared" si="39"/>
        <v>0</v>
      </c>
      <c r="AC249" s="70">
        <f t="shared" si="40"/>
        <v>0</v>
      </c>
    </row>
    <row r="250" spans="1:29" x14ac:dyDescent="0.2">
      <c r="A250" s="27" t="s">
        <v>655</v>
      </c>
      <c r="B250" s="28" t="s">
        <v>656</v>
      </c>
      <c r="C250" s="26" t="s">
        <v>657</v>
      </c>
      <c r="D250" s="63">
        <v>1185</v>
      </c>
      <c r="E250" s="64">
        <v>500491.6</v>
      </c>
      <c r="F250" s="64">
        <v>465691.6</v>
      </c>
      <c r="G250" s="64">
        <v>34800</v>
      </c>
      <c r="H250" s="64">
        <v>0</v>
      </c>
      <c r="I250" s="65">
        <v>0</v>
      </c>
      <c r="J250" s="66">
        <v>1177</v>
      </c>
      <c r="K250" s="64">
        <v>530475.84</v>
      </c>
      <c r="L250" s="64">
        <v>530475.84</v>
      </c>
      <c r="M250" s="64">
        <v>0</v>
      </c>
      <c r="N250" s="64">
        <v>0</v>
      </c>
      <c r="O250" s="67">
        <v>0</v>
      </c>
      <c r="P250" s="57">
        <v>1231</v>
      </c>
      <c r="Q250" s="58">
        <f t="shared" si="41"/>
        <v>611191.87</v>
      </c>
      <c r="R250" s="58">
        <v>611191.87</v>
      </c>
      <c r="S250" s="58">
        <v>0</v>
      </c>
      <c r="T250" s="58">
        <v>0</v>
      </c>
      <c r="U250" s="59">
        <v>0</v>
      </c>
      <c r="V250" s="68">
        <f t="shared" si="33"/>
        <v>46</v>
      </c>
      <c r="W250" s="69">
        <f t="shared" si="34"/>
        <v>110700.27000000002</v>
      </c>
      <c r="X250" s="69">
        <f t="shared" si="35"/>
        <v>0</v>
      </c>
      <c r="Y250" s="70">
        <f t="shared" si="36"/>
        <v>0</v>
      </c>
      <c r="Z250" s="68">
        <f t="shared" si="37"/>
        <v>54</v>
      </c>
      <c r="AA250" s="69">
        <f t="shared" si="38"/>
        <v>80716.030000000028</v>
      </c>
      <c r="AB250" s="69">
        <f t="shared" si="39"/>
        <v>0</v>
      </c>
      <c r="AC250" s="70">
        <f t="shared" si="40"/>
        <v>0</v>
      </c>
    </row>
    <row r="251" spans="1:29" x14ac:dyDescent="0.2">
      <c r="A251" s="27" t="s">
        <v>655</v>
      </c>
      <c r="B251" s="28" t="s">
        <v>658</v>
      </c>
      <c r="C251" s="26" t="s">
        <v>659</v>
      </c>
      <c r="D251" s="63">
        <v>445</v>
      </c>
      <c r="E251" s="64">
        <v>658141.15999999992</v>
      </c>
      <c r="F251" s="64">
        <v>599341.15999999992</v>
      </c>
      <c r="G251" s="64">
        <v>58800</v>
      </c>
      <c r="H251" s="64">
        <v>0</v>
      </c>
      <c r="I251" s="65">
        <v>0</v>
      </c>
      <c r="J251" s="66">
        <v>322</v>
      </c>
      <c r="K251" s="64">
        <v>361959.66</v>
      </c>
      <c r="L251" s="64">
        <v>361959.66</v>
      </c>
      <c r="M251" s="64">
        <v>0</v>
      </c>
      <c r="N251" s="64">
        <v>0</v>
      </c>
      <c r="O251" s="67">
        <v>0</v>
      </c>
      <c r="P251" s="57">
        <v>358</v>
      </c>
      <c r="Q251" s="58">
        <f t="shared" si="41"/>
        <v>503578.29000000004</v>
      </c>
      <c r="R251" s="58">
        <v>503578.29000000004</v>
      </c>
      <c r="S251" s="58">
        <v>0</v>
      </c>
      <c r="T251" s="58">
        <v>0</v>
      </c>
      <c r="U251" s="59">
        <v>0</v>
      </c>
      <c r="V251" s="68">
        <f t="shared" si="33"/>
        <v>-87</v>
      </c>
      <c r="W251" s="69">
        <f t="shared" si="34"/>
        <v>-154562.86999999988</v>
      </c>
      <c r="X251" s="69">
        <f t="shared" si="35"/>
        <v>0</v>
      </c>
      <c r="Y251" s="70">
        <f t="shared" si="36"/>
        <v>0</v>
      </c>
      <c r="Z251" s="68">
        <f t="shared" si="37"/>
        <v>36</v>
      </c>
      <c r="AA251" s="69">
        <f t="shared" si="38"/>
        <v>141618.63000000006</v>
      </c>
      <c r="AB251" s="69">
        <f t="shared" si="39"/>
        <v>0</v>
      </c>
      <c r="AC251" s="70">
        <f t="shared" si="40"/>
        <v>0</v>
      </c>
    </row>
    <row r="252" spans="1:29" x14ac:dyDescent="0.2">
      <c r="A252" s="27" t="s">
        <v>655</v>
      </c>
      <c r="B252" s="28" t="s">
        <v>660</v>
      </c>
      <c r="C252" s="26" t="s">
        <v>661</v>
      </c>
      <c r="D252" s="63">
        <v>917</v>
      </c>
      <c r="E252" s="64">
        <v>378897.2</v>
      </c>
      <c r="F252" s="64">
        <v>359097.2</v>
      </c>
      <c r="G252" s="64">
        <v>19800</v>
      </c>
      <c r="H252" s="64">
        <v>0</v>
      </c>
      <c r="I252" s="65">
        <v>0</v>
      </c>
      <c r="J252" s="66">
        <v>901</v>
      </c>
      <c r="K252" s="64">
        <v>361411</v>
      </c>
      <c r="L252" s="64">
        <v>361411</v>
      </c>
      <c r="M252" s="64">
        <v>0</v>
      </c>
      <c r="N252" s="64">
        <v>0</v>
      </c>
      <c r="O252" s="67">
        <v>0</v>
      </c>
      <c r="P252" s="57">
        <v>1024</v>
      </c>
      <c r="Q252" s="58">
        <f t="shared" si="41"/>
        <v>580839.24</v>
      </c>
      <c r="R252" s="58">
        <v>580839.24</v>
      </c>
      <c r="S252" s="58">
        <v>0</v>
      </c>
      <c r="T252" s="58">
        <v>0</v>
      </c>
      <c r="U252" s="59">
        <v>0</v>
      </c>
      <c r="V252" s="68">
        <f t="shared" si="33"/>
        <v>107</v>
      </c>
      <c r="W252" s="69">
        <f t="shared" si="34"/>
        <v>201942.03999999998</v>
      </c>
      <c r="X252" s="69">
        <f t="shared" si="35"/>
        <v>0</v>
      </c>
      <c r="Y252" s="70">
        <f t="shared" si="36"/>
        <v>0</v>
      </c>
      <c r="Z252" s="68">
        <f t="shared" si="37"/>
        <v>123</v>
      </c>
      <c r="AA252" s="69">
        <f t="shared" si="38"/>
        <v>219428.24</v>
      </c>
      <c r="AB252" s="69">
        <f t="shared" si="39"/>
        <v>0</v>
      </c>
      <c r="AC252" s="70">
        <f t="shared" si="40"/>
        <v>0</v>
      </c>
    </row>
    <row r="253" spans="1:29" x14ac:dyDescent="0.2">
      <c r="A253" s="27" t="s">
        <v>655</v>
      </c>
      <c r="B253" s="28" t="s">
        <v>662</v>
      </c>
      <c r="C253" s="26" t="s">
        <v>663</v>
      </c>
      <c r="D253" s="63">
        <v>520</v>
      </c>
      <c r="E253" s="64">
        <v>674189.5</v>
      </c>
      <c r="F253" s="64">
        <v>602069.5</v>
      </c>
      <c r="G253" s="64">
        <v>72120</v>
      </c>
      <c r="H253" s="64">
        <v>0</v>
      </c>
      <c r="I253" s="65">
        <v>0</v>
      </c>
      <c r="J253" s="66">
        <v>512</v>
      </c>
      <c r="K253" s="64">
        <v>526997.28</v>
      </c>
      <c r="L253" s="64">
        <v>526997.28</v>
      </c>
      <c r="M253" s="64">
        <v>0</v>
      </c>
      <c r="N253" s="64">
        <v>0</v>
      </c>
      <c r="O253" s="67">
        <v>0</v>
      </c>
      <c r="P253" s="57">
        <v>534</v>
      </c>
      <c r="Q253" s="58">
        <f t="shared" si="41"/>
        <v>672166.84</v>
      </c>
      <c r="R253" s="58">
        <v>672166.84</v>
      </c>
      <c r="S253" s="58">
        <v>0</v>
      </c>
      <c r="T253" s="58">
        <v>0</v>
      </c>
      <c r="U253" s="59">
        <v>0</v>
      </c>
      <c r="V253" s="68">
        <f t="shared" si="33"/>
        <v>14</v>
      </c>
      <c r="W253" s="69">
        <f t="shared" si="34"/>
        <v>-2022.6600000000326</v>
      </c>
      <c r="X253" s="69">
        <f t="shared" si="35"/>
        <v>0</v>
      </c>
      <c r="Y253" s="70">
        <f t="shared" si="36"/>
        <v>0</v>
      </c>
      <c r="Z253" s="68">
        <f t="shared" si="37"/>
        <v>22</v>
      </c>
      <c r="AA253" s="69">
        <f t="shared" si="38"/>
        <v>145169.55999999994</v>
      </c>
      <c r="AB253" s="69">
        <f t="shared" si="39"/>
        <v>0</v>
      </c>
      <c r="AC253" s="70">
        <f t="shared" si="40"/>
        <v>0</v>
      </c>
    </row>
    <row r="254" spans="1:29" ht="12.75" customHeight="1" x14ac:dyDescent="0.2">
      <c r="A254" s="27" t="s">
        <v>655</v>
      </c>
      <c r="B254" s="28" t="s">
        <v>664</v>
      </c>
      <c r="C254" s="26" t="s">
        <v>665</v>
      </c>
      <c r="D254" s="63">
        <v>785</v>
      </c>
      <c r="E254" s="64">
        <v>957886.2</v>
      </c>
      <c r="F254" s="64">
        <v>893086.2</v>
      </c>
      <c r="G254" s="64">
        <v>64800</v>
      </c>
      <c r="H254" s="64">
        <v>0</v>
      </c>
      <c r="I254" s="65">
        <v>0</v>
      </c>
      <c r="J254" s="66">
        <v>861</v>
      </c>
      <c r="K254" s="64">
        <v>773193.79999999993</v>
      </c>
      <c r="L254" s="64">
        <v>773193.79999999993</v>
      </c>
      <c r="M254" s="64">
        <v>0</v>
      </c>
      <c r="N254" s="64">
        <v>0</v>
      </c>
      <c r="O254" s="67">
        <v>0</v>
      </c>
      <c r="P254" s="57">
        <v>1055</v>
      </c>
      <c r="Q254" s="58">
        <f t="shared" si="41"/>
        <v>1113245.56</v>
      </c>
      <c r="R254" s="58">
        <v>1113245.56</v>
      </c>
      <c r="S254" s="58">
        <v>0</v>
      </c>
      <c r="T254" s="58">
        <v>0</v>
      </c>
      <c r="U254" s="59">
        <v>0</v>
      </c>
      <c r="V254" s="68">
        <f t="shared" si="33"/>
        <v>270</v>
      </c>
      <c r="W254" s="69">
        <f t="shared" si="34"/>
        <v>155359.3600000001</v>
      </c>
      <c r="X254" s="69">
        <f t="shared" si="35"/>
        <v>0</v>
      </c>
      <c r="Y254" s="70">
        <f t="shared" si="36"/>
        <v>0</v>
      </c>
      <c r="Z254" s="68">
        <f t="shared" si="37"/>
        <v>194</v>
      </c>
      <c r="AA254" s="69">
        <f t="shared" si="38"/>
        <v>340051.76000000013</v>
      </c>
      <c r="AB254" s="69">
        <f t="shared" si="39"/>
        <v>0</v>
      </c>
      <c r="AC254" s="70">
        <f t="shared" si="40"/>
        <v>0</v>
      </c>
    </row>
    <row r="255" spans="1:29" ht="12.75" customHeight="1" x14ac:dyDescent="0.2">
      <c r="A255" s="27" t="s">
        <v>655</v>
      </c>
      <c r="B255" s="28" t="s">
        <v>666</v>
      </c>
      <c r="C255" s="26" t="s">
        <v>667</v>
      </c>
      <c r="D255" s="63">
        <v>963</v>
      </c>
      <c r="E255" s="64">
        <v>417331.9</v>
      </c>
      <c r="F255" s="64">
        <v>392851.9</v>
      </c>
      <c r="G255" s="64">
        <v>24480</v>
      </c>
      <c r="H255" s="64">
        <v>0</v>
      </c>
      <c r="I255" s="65">
        <v>0</v>
      </c>
      <c r="J255" s="66">
        <v>1195</v>
      </c>
      <c r="K255" s="64">
        <v>487759.37999999995</v>
      </c>
      <c r="L255" s="64">
        <v>487759.37999999995</v>
      </c>
      <c r="M255" s="64">
        <v>0</v>
      </c>
      <c r="N255" s="64">
        <v>0</v>
      </c>
      <c r="O255" s="67">
        <v>0</v>
      </c>
      <c r="P255" s="57">
        <v>1331</v>
      </c>
      <c r="Q255" s="58">
        <f t="shared" si="41"/>
        <v>698550.91999999993</v>
      </c>
      <c r="R255" s="58">
        <v>698550.91999999993</v>
      </c>
      <c r="S255" s="58">
        <v>0</v>
      </c>
      <c r="T255" s="58">
        <v>0</v>
      </c>
      <c r="U255" s="59">
        <v>0</v>
      </c>
      <c r="V255" s="68">
        <f t="shared" si="33"/>
        <v>368</v>
      </c>
      <c r="W255" s="69">
        <f t="shared" si="34"/>
        <v>281219.0199999999</v>
      </c>
      <c r="X255" s="69">
        <f t="shared" si="35"/>
        <v>0</v>
      </c>
      <c r="Y255" s="70">
        <f t="shared" si="36"/>
        <v>0</v>
      </c>
      <c r="Z255" s="68">
        <f t="shared" si="37"/>
        <v>136</v>
      </c>
      <c r="AA255" s="69">
        <f t="shared" si="38"/>
        <v>210791.53999999998</v>
      </c>
      <c r="AB255" s="69">
        <f t="shared" si="39"/>
        <v>0</v>
      </c>
      <c r="AC255" s="70">
        <f t="shared" si="40"/>
        <v>0</v>
      </c>
    </row>
    <row r="256" spans="1:29" s="29" customFormat="1" x14ac:dyDescent="0.2">
      <c r="A256" s="27" t="s">
        <v>655</v>
      </c>
      <c r="B256" s="28" t="s">
        <v>668</v>
      </c>
      <c r="C256" s="26" t="s">
        <v>669</v>
      </c>
      <c r="D256" s="63">
        <v>2371</v>
      </c>
      <c r="E256" s="64">
        <v>4677383.879999999</v>
      </c>
      <c r="F256" s="64">
        <v>4319063.879999999</v>
      </c>
      <c r="G256" s="64">
        <v>358320</v>
      </c>
      <c r="H256" s="64">
        <v>22447</v>
      </c>
      <c r="I256" s="65">
        <v>0</v>
      </c>
      <c r="J256" s="66">
        <v>2472</v>
      </c>
      <c r="K256" s="64">
        <v>3655066.6800000006</v>
      </c>
      <c r="L256" s="64">
        <v>3655066.6800000006</v>
      </c>
      <c r="M256" s="64">
        <v>0</v>
      </c>
      <c r="N256" s="64">
        <v>15449</v>
      </c>
      <c r="O256" s="67">
        <v>0</v>
      </c>
      <c r="P256" s="57">
        <v>2415</v>
      </c>
      <c r="Q256" s="58">
        <f t="shared" si="41"/>
        <v>4448650.58</v>
      </c>
      <c r="R256" s="58">
        <v>4448650.58</v>
      </c>
      <c r="S256" s="58">
        <v>0</v>
      </c>
      <c r="T256" s="58">
        <v>15943</v>
      </c>
      <c r="U256" s="59">
        <v>0</v>
      </c>
      <c r="V256" s="68">
        <f t="shared" si="33"/>
        <v>44</v>
      </c>
      <c r="W256" s="69">
        <f t="shared" si="34"/>
        <v>-228733.29999999888</v>
      </c>
      <c r="X256" s="69">
        <f t="shared" si="35"/>
        <v>-6504</v>
      </c>
      <c r="Y256" s="70">
        <f t="shared" si="36"/>
        <v>0</v>
      </c>
      <c r="Z256" s="68">
        <f t="shared" si="37"/>
        <v>-57</v>
      </c>
      <c r="AA256" s="69">
        <f t="shared" si="38"/>
        <v>793583.89999999944</v>
      </c>
      <c r="AB256" s="69">
        <f t="shared" si="39"/>
        <v>494</v>
      </c>
      <c r="AC256" s="70">
        <f t="shared" si="40"/>
        <v>0</v>
      </c>
    </row>
    <row r="257" spans="1:29" x14ac:dyDescent="0.2">
      <c r="A257" s="27" t="s">
        <v>670</v>
      </c>
      <c r="B257" s="28" t="s">
        <v>671</v>
      </c>
      <c r="C257" s="26" t="s">
        <v>672</v>
      </c>
      <c r="D257" s="63">
        <v>5401</v>
      </c>
      <c r="E257" s="64">
        <v>14979645.189999999</v>
      </c>
      <c r="F257" s="64">
        <v>14079765.189999999</v>
      </c>
      <c r="G257" s="64">
        <v>899880</v>
      </c>
      <c r="H257" s="64">
        <v>1217441.04</v>
      </c>
      <c r="I257" s="65">
        <v>0</v>
      </c>
      <c r="J257" s="66">
        <v>6692</v>
      </c>
      <c r="K257" s="64">
        <v>17240577.719999995</v>
      </c>
      <c r="L257" s="64">
        <v>17240577.719999995</v>
      </c>
      <c r="M257" s="64">
        <v>0</v>
      </c>
      <c r="N257" s="64">
        <v>1111848.69</v>
      </c>
      <c r="O257" s="67">
        <v>0</v>
      </c>
      <c r="P257" s="57">
        <v>6891</v>
      </c>
      <c r="Q257" s="58">
        <f t="shared" si="41"/>
        <v>16577842.509999994</v>
      </c>
      <c r="R257" s="58">
        <v>16577842.509999994</v>
      </c>
      <c r="S257" s="58">
        <v>0</v>
      </c>
      <c r="T257" s="58">
        <v>1432403.45</v>
      </c>
      <c r="U257" s="59">
        <v>0</v>
      </c>
      <c r="V257" s="68">
        <f t="shared" si="33"/>
        <v>1490</v>
      </c>
      <c r="W257" s="69">
        <f t="shared" si="34"/>
        <v>1598197.3199999947</v>
      </c>
      <c r="X257" s="69">
        <f t="shared" si="35"/>
        <v>214962.40999999992</v>
      </c>
      <c r="Y257" s="70">
        <f t="shared" si="36"/>
        <v>0</v>
      </c>
      <c r="Z257" s="68">
        <f t="shared" si="37"/>
        <v>199</v>
      </c>
      <c r="AA257" s="69">
        <f t="shared" si="38"/>
        <v>-662735.21000000089</v>
      </c>
      <c r="AB257" s="69">
        <f t="shared" si="39"/>
        <v>320554.76</v>
      </c>
      <c r="AC257" s="70">
        <f t="shared" si="40"/>
        <v>0</v>
      </c>
    </row>
    <row r="258" spans="1:29" x14ac:dyDescent="0.2">
      <c r="A258" s="27" t="s">
        <v>670</v>
      </c>
      <c r="B258" s="28" t="s">
        <v>673</v>
      </c>
      <c r="C258" s="26" t="s">
        <v>674</v>
      </c>
      <c r="D258" s="63">
        <v>4037</v>
      </c>
      <c r="E258" s="64">
        <v>9025728.1400000006</v>
      </c>
      <c r="F258" s="64">
        <v>8266848.1399999997</v>
      </c>
      <c r="G258" s="64">
        <v>758880</v>
      </c>
      <c r="H258" s="64">
        <v>118745</v>
      </c>
      <c r="I258" s="65">
        <v>4053741.6899999995</v>
      </c>
      <c r="J258" s="66">
        <v>4817</v>
      </c>
      <c r="K258" s="64">
        <v>8201737.9300000006</v>
      </c>
      <c r="L258" s="64">
        <v>8201737.9300000006</v>
      </c>
      <c r="M258" s="64">
        <v>0</v>
      </c>
      <c r="N258" s="64">
        <v>624870</v>
      </c>
      <c r="O258" s="67">
        <v>4389939.2700000014</v>
      </c>
      <c r="P258" s="57">
        <v>5176</v>
      </c>
      <c r="Q258" s="58">
        <f t="shared" si="41"/>
        <v>9536839</v>
      </c>
      <c r="R258" s="58">
        <v>9536839</v>
      </c>
      <c r="S258" s="58">
        <v>0</v>
      </c>
      <c r="T258" s="58">
        <v>646253</v>
      </c>
      <c r="U258" s="59">
        <v>5421099.7999999998</v>
      </c>
      <c r="V258" s="68">
        <f t="shared" si="33"/>
        <v>1139</v>
      </c>
      <c r="W258" s="69">
        <f t="shared" si="34"/>
        <v>511110.8599999994</v>
      </c>
      <c r="X258" s="69">
        <f t="shared" si="35"/>
        <v>527508</v>
      </c>
      <c r="Y258" s="70">
        <f t="shared" si="36"/>
        <v>1367358.1100000003</v>
      </c>
      <c r="Z258" s="68">
        <f t="shared" si="37"/>
        <v>359</v>
      </c>
      <c r="AA258" s="69">
        <f t="shared" si="38"/>
        <v>1335101.0699999994</v>
      </c>
      <c r="AB258" s="69">
        <f t="shared" si="39"/>
        <v>21383</v>
      </c>
      <c r="AC258" s="70">
        <f t="shared" si="40"/>
        <v>1031160.5299999984</v>
      </c>
    </row>
    <row r="259" spans="1:29" x14ac:dyDescent="0.2">
      <c r="A259" s="27" t="s">
        <v>670</v>
      </c>
      <c r="B259" s="28" t="s">
        <v>675</v>
      </c>
      <c r="C259" s="26" t="s">
        <v>676</v>
      </c>
      <c r="D259" s="63">
        <v>8741</v>
      </c>
      <c r="E259" s="64">
        <v>24589515.469999999</v>
      </c>
      <c r="F259" s="64">
        <v>22743075.469999999</v>
      </c>
      <c r="G259" s="64">
        <v>1846440</v>
      </c>
      <c r="H259" s="64">
        <v>583597.79</v>
      </c>
      <c r="I259" s="65">
        <v>0</v>
      </c>
      <c r="J259" s="66">
        <v>10645</v>
      </c>
      <c r="K259" s="64">
        <v>32009968.490000002</v>
      </c>
      <c r="L259" s="64">
        <v>32009968.490000002</v>
      </c>
      <c r="M259" s="64">
        <v>0</v>
      </c>
      <c r="N259" s="64">
        <v>672505.73</v>
      </c>
      <c r="O259" s="67">
        <v>0</v>
      </c>
      <c r="P259" s="57">
        <v>10757</v>
      </c>
      <c r="Q259" s="58">
        <f t="shared" si="41"/>
        <v>40286531.05999998</v>
      </c>
      <c r="R259" s="58">
        <v>40286531.05999998</v>
      </c>
      <c r="S259" s="58">
        <v>0</v>
      </c>
      <c r="T259" s="58">
        <v>727226.32000000007</v>
      </c>
      <c r="U259" s="59">
        <v>0</v>
      </c>
      <c r="V259" s="68">
        <f t="shared" si="33"/>
        <v>2016</v>
      </c>
      <c r="W259" s="69">
        <f t="shared" si="34"/>
        <v>15697015.589999981</v>
      </c>
      <c r="X259" s="69">
        <f t="shared" si="35"/>
        <v>143628.53000000003</v>
      </c>
      <c r="Y259" s="70">
        <f t="shared" si="36"/>
        <v>0</v>
      </c>
      <c r="Z259" s="68">
        <f t="shared" si="37"/>
        <v>112</v>
      </c>
      <c r="AA259" s="69">
        <f t="shared" si="38"/>
        <v>8276562.5699999779</v>
      </c>
      <c r="AB259" s="69">
        <f t="shared" si="39"/>
        <v>54720.590000000084</v>
      </c>
      <c r="AC259" s="70">
        <f t="shared" si="40"/>
        <v>0</v>
      </c>
    </row>
    <row r="260" spans="1:29" x14ac:dyDescent="0.2">
      <c r="A260" s="27" t="s">
        <v>670</v>
      </c>
      <c r="B260" s="28" t="s">
        <v>677</v>
      </c>
      <c r="C260" s="26" t="s">
        <v>678</v>
      </c>
      <c r="D260" s="63">
        <v>6463</v>
      </c>
      <c r="E260" s="64">
        <v>11486642.979999999</v>
      </c>
      <c r="F260" s="64">
        <v>11013482.979999999</v>
      </c>
      <c r="G260" s="64">
        <v>473160</v>
      </c>
      <c r="H260" s="64">
        <v>2590231.9199999995</v>
      </c>
      <c r="I260" s="65">
        <v>9874252.2900000028</v>
      </c>
      <c r="J260" s="66">
        <v>6879</v>
      </c>
      <c r="K260" s="64">
        <v>11357060.91</v>
      </c>
      <c r="L260" s="64">
        <v>11357060.91</v>
      </c>
      <c r="M260" s="64">
        <v>0</v>
      </c>
      <c r="N260" s="64">
        <v>3071648.4400000004</v>
      </c>
      <c r="O260" s="67">
        <v>9662127.7899999954</v>
      </c>
      <c r="P260" s="57">
        <v>7959</v>
      </c>
      <c r="Q260" s="58">
        <f t="shared" si="41"/>
        <v>16515950.629999982</v>
      </c>
      <c r="R260" s="58">
        <v>16515950.629999982</v>
      </c>
      <c r="S260" s="58">
        <v>0</v>
      </c>
      <c r="T260" s="58">
        <v>3905249.1599999992</v>
      </c>
      <c r="U260" s="59">
        <v>10511999.880000003</v>
      </c>
      <c r="V260" s="68">
        <f t="shared" si="33"/>
        <v>1496</v>
      </c>
      <c r="W260" s="69">
        <f t="shared" si="34"/>
        <v>5029307.6499999836</v>
      </c>
      <c r="X260" s="69">
        <f t="shared" si="35"/>
        <v>1315017.2399999998</v>
      </c>
      <c r="Y260" s="70">
        <f t="shared" si="36"/>
        <v>637747.58999999985</v>
      </c>
      <c r="Z260" s="68">
        <f t="shared" si="37"/>
        <v>1080</v>
      </c>
      <c r="AA260" s="69">
        <f t="shared" si="38"/>
        <v>5158889.719999982</v>
      </c>
      <c r="AB260" s="69">
        <f t="shared" si="39"/>
        <v>833600.71999999881</v>
      </c>
      <c r="AC260" s="70">
        <f t="shared" si="40"/>
        <v>849872.0900000073</v>
      </c>
    </row>
    <row r="261" spans="1:29" x14ac:dyDescent="0.2">
      <c r="A261" s="27" t="s">
        <v>670</v>
      </c>
      <c r="B261" s="28" t="s">
        <v>679</v>
      </c>
      <c r="C261" s="26" t="s">
        <v>680</v>
      </c>
      <c r="D261" s="63">
        <v>1164</v>
      </c>
      <c r="E261" s="64">
        <v>6754072.46</v>
      </c>
      <c r="F261" s="64">
        <v>6483472.46</v>
      </c>
      <c r="G261" s="64">
        <v>270600</v>
      </c>
      <c r="H261" s="64">
        <v>697538</v>
      </c>
      <c r="I261" s="65">
        <v>0</v>
      </c>
      <c r="J261" s="66">
        <v>1190</v>
      </c>
      <c r="K261" s="64">
        <v>4878083.6400000006</v>
      </c>
      <c r="L261" s="64">
        <v>4878083.6400000006</v>
      </c>
      <c r="M261" s="64">
        <v>0</v>
      </c>
      <c r="N261" s="64">
        <v>375763</v>
      </c>
      <c r="O261" s="67">
        <v>0</v>
      </c>
      <c r="P261" s="57">
        <v>1335</v>
      </c>
      <c r="Q261" s="58">
        <f t="shared" si="41"/>
        <v>6230590.8499999996</v>
      </c>
      <c r="R261" s="58">
        <v>6230590.8499999996</v>
      </c>
      <c r="S261" s="58">
        <v>0</v>
      </c>
      <c r="T261" s="58">
        <v>429428</v>
      </c>
      <c r="U261" s="59">
        <v>0</v>
      </c>
      <c r="V261" s="68">
        <f t="shared" si="33"/>
        <v>171</v>
      </c>
      <c r="W261" s="69">
        <f t="shared" si="34"/>
        <v>-523481.61000000034</v>
      </c>
      <c r="X261" s="69">
        <f t="shared" si="35"/>
        <v>-268110</v>
      </c>
      <c r="Y261" s="70">
        <f t="shared" si="36"/>
        <v>0</v>
      </c>
      <c r="Z261" s="68">
        <f t="shared" si="37"/>
        <v>145</v>
      </c>
      <c r="AA261" s="69">
        <f t="shared" si="38"/>
        <v>1352507.209999999</v>
      </c>
      <c r="AB261" s="69">
        <f t="shared" si="39"/>
        <v>53665</v>
      </c>
      <c r="AC261" s="70">
        <f t="shared" si="40"/>
        <v>0</v>
      </c>
    </row>
    <row r="262" spans="1:29" x14ac:dyDescent="0.2">
      <c r="A262" s="27" t="s">
        <v>670</v>
      </c>
      <c r="B262" s="28" t="s">
        <v>681</v>
      </c>
      <c r="C262" s="26" t="s">
        <v>682</v>
      </c>
      <c r="D262" s="63">
        <v>2043</v>
      </c>
      <c r="E262" s="64">
        <v>3710493.14</v>
      </c>
      <c r="F262" s="64">
        <v>3308853.14</v>
      </c>
      <c r="G262" s="64">
        <v>401640</v>
      </c>
      <c r="H262" s="64">
        <v>10800</v>
      </c>
      <c r="I262" s="65">
        <v>0</v>
      </c>
      <c r="J262" s="66">
        <v>2208</v>
      </c>
      <c r="K262" s="64">
        <v>2193747.88</v>
      </c>
      <c r="L262" s="64">
        <v>2193747.88</v>
      </c>
      <c r="M262" s="64">
        <v>0</v>
      </c>
      <c r="N262" s="64">
        <v>16140</v>
      </c>
      <c r="O262" s="67">
        <v>0</v>
      </c>
      <c r="P262" s="57">
        <v>2598</v>
      </c>
      <c r="Q262" s="58">
        <f t="shared" si="41"/>
        <v>2962781.51</v>
      </c>
      <c r="R262" s="58">
        <v>2962781.51</v>
      </c>
      <c r="S262" s="58">
        <v>0</v>
      </c>
      <c r="T262" s="58">
        <v>12000</v>
      </c>
      <c r="U262" s="59">
        <v>0</v>
      </c>
      <c r="V262" s="68">
        <f t="shared" si="33"/>
        <v>555</v>
      </c>
      <c r="W262" s="69">
        <f t="shared" si="34"/>
        <v>-747711.63000000035</v>
      </c>
      <c r="X262" s="69">
        <f t="shared" si="35"/>
        <v>1200</v>
      </c>
      <c r="Y262" s="70">
        <f t="shared" si="36"/>
        <v>0</v>
      </c>
      <c r="Z262" s="68">
        <f t="shared" si="37"/>
        <v>390</v>
      </c>
      <c r="AA262" s="69">
        <f t="shared" si="38"/>
        <v>769033.62999999989</v>
      </c>
      <c r="AB262" s="69">
        <f t="shared" si="39"/>
        <v>-4140</v>
      </c>
      <c r="AC262" s="70">
        <f t="shared" si="40"/>
        <v>0</v>
      </c>
    </row>
    <row r="263" spans="1:29" x14ac:dyDescent="0.2">
      <c r="A263" s="27" t="s">
        <v>670</v>
      </c>
      <c r="B263" s="28" t="s">
        <v>683</v>
      </c>
      <c r="C263" s="26" t="s">
        <v>684</v>
      </c>
      <c r="D263" s="63">
        <v>1228</v>
      </c>
      <c r="E263" s="64">
        <v>2463015.54</v>
      </c>
      <c r="F263" s="64">
        <v>2213295.54</v>
      </c>
      <c r="G263" s="64">
        <v>249720</v>
      </c>
      <c r="H263" s="64">
        <v>0</v>
      </c>
      <c r="I263" s="65">
        <v>0</v>
      </c>
      <c r="J263" s="66">
        <v>1633</v>
      </c>
      <c r="K263" s="64">
        <v>1778279.1600000001</v>
      </c>
      <c r="L263" s="64">
        <v>1778279.1600000001</v>
      </c>
      <c r="M263" s="64">
        <v>0</v>
      </c>
      <c r="N263" s="64">
        <v>0</v>
      </c>
      <c r="O263" s="67">
        <v>0</v>
      </c>
      <c r="P263" s="57">
        <v>1533</v>
      </c>
      <c r="Q263" s="58">
        <f t="shared" si="41"/>
        <v>1930779.07</v>
      </c>
      <c r="R263" s="58">
        <v>1930779.07</v>
      </c>
      <c r="S263" s="58">
        <v>0</v>
      </c>
      <c r="T263" s="58">
        <v>0</v>
      </c>
      <c r="U263" s="59">
        <v>0</v>
      </c>
      <c r="V263" s="68">
        <f t="shared" si="33"/>
        <v>305</v>
      </c>
      <c r="W263" s="69">
        <f t="shared" si="34"/>
        <v>-532236.47</v>
      </c>
      <c r="X263" s="69">
        <f t="shared" si="35"/>
        <v>0</v>
      </c>
      <c r="Y263" s="70">
        <f t="shared" si="36"/>
        <v>0</v>
      </c>
      <c r="Z263" s="68">
        <f t="shared" si="37"/>
        <v>-100</v>
      </c>
      <c r="AA263" s="69">
        <f t="shared" si="38"/>
        <v>152499.90999999992</v>
      </c>
      <c r="AB263" s="69">
        <f t="shared" si="39"/>
        <v>0</v>
      </c>
      <c r="AC263" s="70">
        <f t="shared" si="40"/>
        <v>0</v>
      </c>
    </row>
    <row r="264" spans="1:29" x14ac:dyDescent="0.2">
      <c r="A264" s="27" t="s">
        <v>670</v>
      </c>
      <c r="B264" s="28" t="s">
        <v>685</v>
      </c>
      <c r="C264" s="26" t="s">
        <v>686</v>
      </c>
      <c r="D264" s="63">
        <v>393</v>
      </c>
      <c r="E264" s="64">
        <v>813557.5</v>
      </c>
      <c r="F264" s="64">
        <v>693797.5</v>
      </c>
      <c r="G264" s="64">
        <v>119760</v>
      </c>
      <c r="H264" s="64">
        <v>0</v>
      </c>
      <c r="I264" s="65">
        <v>0</v>
      </c>
      <c r="J264" s="66">
        <v>393</v>
      </c>
      <c r="K264" s="64">
        <v>380250.57999999996</v>
      </c>
      <c r="L264" s="64">
        <v>380250.57999999996</v>
      </c>
      <c r="M264" s="64">
        <v>0</v>
      </c>
      <c r="N264" s="64">
        <v>5904</v>
      </c>
      <c r="O264" s="67">
        <v>0</v>
      </c>
      <c r="P264" s="57">
        <v>353</v>
      </c>
      <c r="Q264" s="58">
        <f t="shared" si="41"/>
        <v>347399.02</v>
      </c>
      <c r="R264" s="58">
        <v>347399.02</v>
      </c>
      <c r="S264" s="58">
        <v>0</v>
      </c>
      <c r="T264" s="58">
        <v>3600</v>
      </c>
      <c r="U264" s="59">
        <v>0</v>
      </c>
      <c r="V264" s="68">
        <f t="shared" ref="V264:V327" si="42">P264-D264</f>
        <v>-40</v>
      </c>
      <c r="W264" s="69">
        <f t="shared" ref="W264:W327" si="43">Q264-E264</f>
        <v>-466158.48</v>
      </c>
      <c r="X264" s="69">
        <f t="shared" ref="X264:X327" si="44">T264-H264</f>
        <v>3600</v>
      </c>
      <c r="Y264" s="70">
        <f t="shared" ref="Y264:Y327" si="45">U264-I264</f>
        <v>0</v>
      </c>
      <c r="Z264" s="68">
        <f t="shared" ref="Z264:Z327" si="46">IFERROR((P264-J264),"")</f>
        <v>-40</v>
      </c>
      <c r="AA264" s="69">
        <f t="shared" ref="AA264:AA327" si="47">IFERROR((Q264-K264),"")</f>
        <v>-32851.559999999939</v>
      </c>
      <c r="AB264" s="69">
        <f t="shared" ref="AB264:AB327" si="48">IFERROR((T264-N264),"")</f>
        <v>-2304</v>
      </c>
      <c r="AC264" s="70">
        <f t="shared" ref="AC264:AC327" si="49">IFERROR((U264-O264),"")</f>
        <v>0</v>
      </c>
    </row>
    <row r="265" spans="1:29" x14ac:dyDescent="0.2">
      <c r="A265" s="27" t="s">
        <v>670</v>
      </c>
      <c r="B265" s="28" t="s">
        <v>687</v>
      </c>
      <c r="C265" s="26" t="s">
        <v>688</v>
      </c>
      <c r="D265" s="63">
        <v>2192</v>
      </c>
      <c r="E265" s="64">
        <v>4178431.2</v>
      </c>
      <c r="F265" s="64">
        <v>3756391.2</v>
      </c>
      <c r="G265" s="64">
        <v>422040</v>
      </c>
      <c r="H265" s="64">
        <v>0</v>
      </c>
      <c r="I265" s="65">
        <v>0</v>
      </c>
      <c r="J265" s="66">
        <v>2481</v>
      </c>
      <c r="K265" s="64">
        <v>4060441.4000000004</v>
      </c>
      <c r="L265" s="64">
        <v>4060441.4000000004</v>
      </c>
      <c r="M265" s="64">
        <v>0</v>
      </c>
      <c r="N265" s="64">
        <v>7200</v>
      </c>
      <c r="O265" s="67">
        <v>0</v>
      </c>
      <c r="P265" s="57">
        <v>2389</v>
      </c>
      <c r="Q265" s="58">
        <f t="shared" si="41"/>
        <v>5008130.5</v>
      </c>
      <c r="R265" s="58">
        <v>5008130.5</v>
      </c>
      <c r="S265" s="58">
        <v>0</v>
      </c>
      <c r="T265" s="58">
        <v>8400</v>
      </c>
      <c r="U265" s="59">
        <v>0</v>
      </c>
      <c r="V265" s="68">
        <f t="shared" si="42"/>
        <v>197</v>
      </c>
      <c r="W265" s="69">
        <f t="shared" si="43"/>
        <v>829699.29999999981</v>
      </c>
      <c r="X265" s="69">
        <f t="shared" si="44"/>
        <v>8400</v>
      </c>
      <c r="Y265" s="70">
        <f t="shared" si="45"/>
        <v>0</v>
      </c>
      <c r="Z265" s="68">
        <f t="shared" si="46"/>
        <v>-92</v>
      </c>
      <c r="AA265" s="69">
        <f t="shared" si="47"/>
        <v>947689.09999999963</v>
      </c>
      <c r="AB265" s="69">
        <f t="shared" si="48"/>
        <v>1200</v>
      </c>
      <c r="AC265" s="70">
        <f t="shared" si="49"/>
        <v>0</v>
      </c>
    </row>
    <row r="266" spans="1:29" ht="12.75" customHeight="1" x14ac:dyDescent="0.2">
      <c r="A266" s="27" t="s">
        <v>670</v>
      </c>
      <c r="B266" s="28" t="s">
        <v>689</v>
      </c>
      <c r="C266" s="26" t="s">
        <v>690</v>
      </c>
      <c r="D266" s="63">
        <v>5209</v>
      </c>
      <c r="E266" s="64">
        <v>13643477.25</v>
      </c>
      <c r="F266" s="64">
        <v>12759748.470000001</v>
      </c>
      <c r="G266" s="64">
        <v>883728.78</v>
      </c>
      <c r="H266" s="64">
        <v>212047.84</v>
      </c>
      <c r="I266" s="65">
        <v>1898653.4200000009</v>
      </c>
      <c r="J266" s="66">
        <v>6478</v>
      </c>
      <c r="K266" s="64">
        <v>12028395.100000001</v>
      </c>
      <c r="L266" s="64">
        <v>12028395.100000001</v>
      </c>
      <c r="M266" s="64">
        <v>0</v>
      </c>
      <c r="N266" s="64">
        <v>212487</v>
      </c>
      <c r="O266" s="67">
        <v>1568652.8399999999</v>
      </c>
      <c r="P266" s="57">
        <v>6945</v>
      </c>
      <c r="Q266" s="58">
        <f t="shared" si="41"/>
        <v>13967747.630000006</v>
      </c>
      <c r="R266" s="58">
        <v>13967747.630000006</v>
      </c>
      <c r="S266" s="58">
        <v>0</v>
      </c>
      <c r="T266" s="58">
        <v>230668.88</v>
      </c>
      <c r="U266" s="59">
        <v>2046682.3200000003</v>
      </c>
      <c r="V266" s="68">
        <f t="shared" si="42"/>
        <v>1736</v>
      </c>
      <c r="W266" s="69">
        <f t="shared" si="43"/>
        <v>324270.38000000641</v>
      </c>
      <c r="X266" s="69">
        <f t="shared" si="44"/>
        <v>18621.040000000008</v>
      </c>
      <c r="Y266" s="70">
        <f t="shared" si="45"/>
        <v>148028.89999999944</v>
      </c>
      <c r="Z266" s="68">
        <f t="shared" si="46"/>
        <v>467</v>
      </c>
      <c r="AA266" s="69">
        <f t="shared" si="47"/>
        <v>1939352.5300000049</v>
      </c>
      <c r="AB266" s="69">
        <f t="shared" si="48"/>
        <v>18181.880000000005</v>
      </c>
      <c r="AC266" s="70">
        <f t="shared" si="49"/>
        <v>478029.48000000045</v>
      </c>
    </row>
    <row r="267" spans="1:29" ht="12.75" customHeight="1" x14ac:dyDescent="0.2">
      <c r="A267" s="27" t="s">
        <v>670</v>
      </c>
      <c r="B267" s="28" t="s">
        <v>691</v>
      </c>
      <c r="C267" s="26" t="s">
        <v>692</v>
      </c>
      <c r="D267" s="63">
        <v>1311</v>
      </c>
      <c r="E267" s="64">
        <v>2499744.2999999998</v>
      </c>
      <c r="F267" s="64">
        <v>2326344.2999999998</v>
      </c>
      <c r="G267" s="64">
        <v>173400</v>
      </c>
      <c r="H267" s="64">
        <v>96492</v>
      </c>
      <c r="I267" s="65">
        <v>0</v>
      </c>
      <c r="J267" s="66">
        <v>1307</v>
      </c>
      <c r="K267" s="64">
        <v>1722354.0000000002</v>
      </c>
      <c r="L267" s="64">
        <v>1722354.0000000002</v>
      </c>
      <c r="M267" s="64">
        <v>0</v>
      </c>
      <c r="N267" s="64">
        <v>75908</v>
      </c>
      <c r="O267" s="67">
        <v>0</v>
      </c>
      <c r="P267" s="57">
        <v>1479</v>
      </c>
      <c r="Q267" s="58">
        <f t="shared" si="41"/>
        <v>2518437.81</v>
      </c>
      <c r="R267" s="58">
        <v>2518437.81</v>
      </c>
      <c r="S267" s="58">
        <v>0</v>
      </c>
      <c r="T267" s="58">
        <v>68865</v>
      </c>
      <c r="U267" s="59">
        <v>0</v>
      </c>
      <c r="V267" s="68">
        <f t="shared" si="42"/>
        <v>168</v>
      </c>
      <c r="W267" s="69">
        <f t="shared" si="43"/>
        <v>18693.510000000242</v>
      </c>
      <c r="X267" s="69">
        <f t="shared" si="44"/>
        <v>-27627</v>
      </c>
      <c r="Y267" s="70">
        <f t="shared" si="45"/>
        <v>0</v>
      </c>
      <c r="Z267" s="68">
        <f t="shared" si="46"/>
        <v>172</v>
      </c>
      <c r="AA267" s="69">
        <f t="shared" si="47"/>
        <v>796083.80999999982</v>
      </c>
      <c r="AB267" s="69">
        <f t="shared" si="48"/>
        <v>-7043</v>
      </c>
      <c r="AC267" s="70">
        <f t="shared" si="49"/>
        <v>0</v>
      </c>
    </row>
    <row r="268" spans="1:29" ht="12.75" customHeight="1" x14ac:dyDescent="0.2">
      <c r="A268" s="27" t="s">
        <v>670</v>
      </c>
      <c r="B268" s="28" t="s">
        <v>693</v>
      </c>
      <c r="C268" s="26" t="s">
        <v>694</v>
      </c>
      <c r="D268" s="63">
        <v>1415</v>
      </c>
      <c r="E268" s="64">
        <v>2113805.7000000002</v>
      </c>
      <c r="F268" s="64">
        <v>1970165.7</v>
      </c>
      <c r="G268" s="64">
        <v>143640</v>
      </c>
      <c r="H268" s="64">
        <v>139610</v>
      </c>
      <c r="I268" s="65">
        <v>0</v>
      </c>
      <c r="J268" s="66">
        <v>1449</v>
      </c>
      <c r="K268" s="64">
        <v>2209595</v>
      </c>
      <c r="L268" s="64">
        <v>2209595</v>
      </c>
      <c r="M268" s="64">
        <v>0</v>
      </c>
      <c r="N268" s="64">
        <v>133015</v>
      </c>
      <c r="O268" s="67">
        <v>0</v>
      </c>
      <c r="P268" s="57">
        <v>1592</v>
      </c>
      <c r="Q268" s="58">
        <f t="shared" si="41"/>
        <v>2792479.16</v>
      </c>
      <c r="R268" s="58">
        <v>2792479.16</v>
      </c>
      <c r="S268" s="58">
        <v>0</v>
      </c>
      <c r="T268" s="58">
        <v>126655</v>
      </c>
      <c r="U268" s="59">
        <v>0</v>
      </c>
      <c r="V268" s="68">
        <f t="shared" si="42"/>
        <v>177</v>
      </c>
      <c r="W268" s="69">
        <f t="shared" si="43"/>
        <v>678673.46</v>
      </c>
      <c r="X268" s="69">
        <f t="shared" si="44"/>
        <v>-12955</v>
      </c>
      <c r="Y268" s="70">
        <f t="shared" si="45"/>
        <v>0</v>
      </c>
      <c r="Z268" s="68">
        <f t="shared" si="46"/>
        <v>143</v>
      </c>
      <c r="AA268" s="69">
        <f t="shared" si="47"/>
        <v>582884.16000000015</v>
      </c>
      <c r="AB268" s="69">
        <f t="shared" si="48"/>
        <v>-6360</v>
      </c>
      <c r="AC268" s="70">
        <f t="shared" si="49"/>
        <v>0</v>
      </c>
    </row>
    <row r="269" spans="1:29" ht="12.75" customHeight="1" x14ac:dyDescent="0.2">
      <c r="A269" s="27" t="s">
        <v>670</v>
      </c>
      <c r="B269" s="28" t="s">
        <v>695</v>
      </c>
      <c r="C269" s="26" t="s">
        <v>696</v>
      </c>
      <c r="D269" s="63">
        <v>4613</v>
      </c>
      <c r="E269" s="64">
        <v>5966557.7800000003</v>
      </c>
      <c r="F269" s="64">
        <v>5805037.7800000003</v>
      </c>
      <c r="G269" s="64">
        <v>161520</v>
      </c>
      <c r="H269" s="64">
        <v>106499</v>
      </c>
      <c r="I269" s="65">
        <v>1389385.7100000002</v>
      </c>
      <c r="J269" s="66">
        <v>5193</v>
      </c>
      <c r="K269" s="64">
        <v>4461452.0999999996</v>
      </c>
      <c r="L269" s="64">
        <v>4461452.0999999996</v>
      </c>
      <c r="M269" s="64">
        <v>0</v>
      </c>
      <c r="N269" s="64">
        <v>149370</v>
      </c>
      <c r="O269" s="67">
        <v>3094069.79</v>
      </c>
      <c r="P269" s="57">
        <v>5485</v>
      </c>
      <c r="Q269" s="58">
        <f t="shared" si="41"/>
        <v>11246453.9</v>
      </c>
      <c r="R269" s="58">
        <v>11246453.9</v>
      </c>
      <c r="S269" s="58">
        <v>0</v>
      </c>
      <c r="T269" s="58">
        <v>208200</v>
      </c>
      <c r="U269" s="59">
        <v>3349429.83</v>
      </c>
      <c r="V269" s="68">
        <f t="shared" si="42"/>
        <v>872</v>
      </c>
      <c r="W269" s="69">
        <f t="shared" si="43"/>
        <v>5279896.12</v>
      </c>
      <c r="X269" s="69">
        <f t="shared" si="44"/>
        <v>101701</v>
      </c>
      <c r="Y269" s="70">
        <f t="shared" si="45"/>
        <v>1960044.1199999999</v>
      </c>
      <c r="Z269" s="68">
        <f t="shared" si="46"/>
        <v>292</v>
      </c>
      <c r="AA269" s="69">
        <f t="shared" si="47"/>
        <v>6785001.8000000007</v>
      </c>
      <c r="AB269" s="69">
        <f t="shared" si="48"/>
        <v>58830</v>
      </c>
      <c r="AC269" s="70">
        <f t="shared" si="49"/>
        <v>255360.04000000004</v>
      </c>
    </row>
    <row r="270" spans="1:29" ht="12.75" customHeight="1" x14ac:dyDescent="0.2">
      <c r="A270" s="27" t="s">
        <v>670</v>
      </c>
      <c r="B270" s="28" t="s">
        <v>697</v>
      </c>
      <c r="C270" s="26" t="s">
        <v>698</v>
      </c>
      <c r="D270" s="63">
        <v>10344</v>
      </c>
      <c r="E270" s="64">
        <v>23151170.700000003</v>
      </c>
      <c r="F270" s="64">
        <v>22035890.700000003</v>
      </c>
      <c r="G270" s="64">
        <v>1115280</v>
      </c>
      <c r="H270" s="64">
        <v>1026768.2200000002</v>
      </c>
      <c r="I270" s="65">
        <v>9495237.6099999957</v>
      </c>
      <c r="J270" s="66">
        <v>9879</v>
      </c>
      <c r="K270" s="64">
        <v>29979243.31000001</v>
      </c>
      <c r="L270" s="64">
        <v>29979243.31000001</v>
      </c>
      <c r="M270" s="64">
        <v>0</v>
      </c>
      <c r="N270" s="64">
        <v>725823.13</v>
      </c>
      <c r="O270" s="67">
        <v>15472374.41</v>
      </c>
      <c r="P270" s="57">
        <v>10253</v>
      </c>
      <c r="Q270" s="58">
        <f t="shared" si="41"/>
        <v>25709693.24000001</v>
      </c>
      <c r="R270" s="58">
        <v>25709693.24000001</v>
      </c>
      <c r="S270" s="58">
        <v>0</v>
      </c>
      <c r="T270" s="58">
        <v>1142970.8599999999</v>
      </c>
      <c r="U270" s="59">
        <v>12782346.959999993</v>
      </c>
      <c r="V270" s="68">
        <f t="shared" si="42"/>
        <v>-91</v>
      </c>
      <c r="W270" s="69">
        <f t="shared" si="43"/>
        <v>2558522.5400000066</v>
      </c>
      <c r="X270" s="69">
        <f t="shared" si="44"/>
        <v>116202.63999999966</v>
      </c>
      <c r="Y270" s="70">
        <f t="shared" si="45"/>
        <v>3287109.3499999978</v>
      </c>
      <c r="Z270" s="68">
        <f t="shared" si="46"/>
        <v>374</v>
      </c>
      <c r="AA270" s="69">
        <f t="shared" si="47"/>
        <v>-4269550.07</v>
      </c>
      <c r="AB270" s="69">
        <f t="shared" si="48"/>
        <v>417147.72999999986</v>
      </c>
      <c r="AC270" s="70">
        <f t="shared" si="49"/>
        <v>-2690027.4500000067</v>
      </c>
    </row>
    <row r="271" spans="1:29" ht="12.75" customHeight="1" x14ac:dyDescent="0.2">
      <c r="A271" s="27" t="s">
        <v>670</v>
      </c>
      <c r="B271" s="28" t="s">
        <v>699</v>
      </c>
      <c r="C271" s="26" t="s">
        <v>700</v>
      </c>
      <c r="D271" s="63">
        <v>886</v>
      </c>
      <c r="E271" s="64">
        <v>1204896.46</v>
      </c>
      <c r="F271" s="64">
        <v>1120416.46</v>
      </c>
      <c r="G271" s="64">
        <v>84480</v>
      </c>
      <c r="H271" s="64">
        <v>112555</v>
      </c>
      <c r="I271" s="65">
        <v>0</v>
      </c>
      <c r="J271" s="66">
        <v>1070</v>
      </c>
      <c r="K271" s="64">
        <v>1353354.66</v>
      </c>
      <c r="L271" s="64">
        <v>1353354.66</v>
      </c>
      <c r="M271" s="64">
        <v>0</v>
      </c>
      <c r="N271" s="64">
        <v>115585</v>
      </c>
      <c r="O271" s="67">
        <v>0</v>
      </c>
      <c r="P271" s="57">
        <v>1090</v>
      </c>
      <c r="Q271" s="58">
        <f t="shared" si="41"/>
        <v>1489173.6200000003</v>
      </c>
      <c r="R271" s="58">
        <v>1489173.6200000003</v>
      </c>
      <c r="S271" s="58">
        <v>0</v>
      </c>
      <c r="T271" s="58">
        <v>163945</v>
      </c>
      <c r="U271" s="59">
        <v>0</v>
      </c>
      <c r="V271" s="68">
        <f t="shared" si="42"/>
        <v>204</v>
      </c>
      <c r="W271" s="69">
        <f t="shared" si="43"/>
        <v>284277.16000000038</v>
      </c>
      <c r="X271" s="69">
        <f t="shared" si="44"/>
        <v>51390</v>
      </c>
      <c r="Y271" s="70">
        <f t="shared" si="45"/>
        <v>0</v>
      </c>
      <c r="Z271" s="68">
        <f t="shared" si="46"/>
        <v>20</v>
      </c>
      <c r="AA271" s="69">
        <f t="shared" si="47"/>
        <v>135818.96000000043</v>
      </c>
      <c r="AB271" s="69">
        <f t="shared" si="48"/>
        <v>48360</v>
      </c>
      <c r="AC271" s="70">
        <f t="shared" si="49"/>
        <v>0</v>
      </c>
    </row>
    <row r="272" spans="1:29" x14ac:dyDescent="0.2">
      <c r="A272" s="27" t="s">
        <v>670</v>
      </c>
      <c r="B272" s="28" t="s">
        <v>701</v>
      </c>
      <c r="C272" s="26" t="s">
        <v>702</v>
      </c>
      <c r="D272" s="63">
        <v>151</v>
      </c>
      <c r="E272" s="64">
        <v>358285.5</v>
      </c>
      <c r="F272" s="64">
        <v>309685.5</v>
      </c>
      <c r="G272" s="64">
        <v>48600</v>
      </c>
      <c r="H272" s="64">
        <v>262560</v>
      </c>
      <c r="I272" s="65">
        <v>0</v>
      </c>
      <c r="J272" s="66">
        <v>142</v>
      </c>
      <c r="K272" s="64">
        <v>273136</v>
      </c>
      <c r="L272" s="64">
        <v>273136</v>
      </c>
      <c r="M272" s="64">
        <v>0</v>
      </c>
      <c r="N272" s="64">
        <v>275460</v>
      </c>
      <c r="O272" s="67">
        <v>0</v>
      </c>
      <c r="P272" s="57">
        <v>182</v>
      </c>
      <c r="Q272" s="58">
        <f t="shared" si="41"/>
        <v>417847.99</v>
      </c>
      <c r="R272" s="58">
        <v>417847.99</v>
      </c>
      <c r="S272" s="58">
        <v>0</v>
      </c>
      <c r="T272" s="58">
        <v>312845</v>
      </c>
      <c r="U272" s="59">
        <v>0</v>
      </c>
      <c r="V272" s="68">
        <f t="shared" si="42"/>
        <v>31</v>
      </c>
      <c r="W272" s="69">
        <f t="shared" si="43"/>
        <v>59562.489999999991</v>
      </c>
      <c r="X272" s="69">
        <f t="shared" si="44"/>
        <v>50285</v>
      </c>
      <c r="Y272" s="70">
        <f t="shared" si="45"/>
        <v>0</v>
      </c>
      <c r="Z272" s="68">
        <f t="shared" si="46"/>
        <v>40</v>
      </c>
      <c r="AA272" s="69">
        <f t="shared" si="47"/>
        <v>144711.99</v>
      </c>
      <c r="AB272" s="69">
        <f t="shared" si="48"/>
        <v>37385</v>
      </c>
      <c r="AC272" s="70">
        <f t="shared" si="49"/>
        <v>0</v>
      </c>
    </row>
    <row r="273" spans="1:29" ht="12.75" customHeight="1" x14ac:dyDescent="0.2">
      <c r="A273" s="27" t="s">
        <v>670</v>
      </c>
      <c r="B273" s="28" t="s">
        <v>703</v>
      </c>
      <c r="C273" s="26" t="s">
        <v>704</v>
      </c>
      <c r="D273" s="63">
        <v>3236</v>
      </c>
      <c r="E273" s="64">
        <v>3354408.4</v>
      </c>
      <c r="F273" s="64">
        <v>3162888.4</v>
      </c>
      <c r="G273" s="64">
        <v>191520</v>
      </c>
      <c r="H273" s="64">
        <v>300293</v>
      </c>
      <c r="I273" s="65">
        <v>8574408.4499999993</v>
      </c>
      <c r="J273" s="66">
        <v>3846</v>
      </c>
      <c r="K273" s="64">
        <v>2866482</v>
      </c>
      <c r="L273" s="64">
        <v>2866482</v>
      </c>
      <c r="M273" s="64">
        <v>0</v>
      </c>
      <c r="N273" s="64">
        <v>278582</v>
      </c>
      <c r="O273" s="67">
        <v>9432866.5500000007</v>
      </c>
      <c r="P273" s="57">
        <v>3912</v>
      </c>
      <c r="Q273" s="58">
        <f t="shared" si="41"/>
        <v>4499950.5</v>
      </c>
      <c r="R273" s="58">
        <v>4499950.5</v>
      </c>
      <c r="S273" s="58">
        <v>0</v>
      </c>
      <c r="T273" s="58">
        <v>384187</v>
      </c>
      <c r="U273" s="59">
        <v>9899132.7199999988</v>
      </c>
      <c r="V273" s="68">
        <f t="shared" si="42"/>
        <v>676</v>
      </c>
      <c r="W273" s="69">
        <f t="shared" si="43"/>
        <v>1145542.1000000001</v>
      </c>
      <c r="X273" s="69">
        <f t="shared" si="44"/>
        <v>83894</v>
      </c>
      <c r="Y273" s="70">
        <f t="shared" si="45"/>
        <v>1324724.2699999996</v>
      </c>
      <c r="Z273" s="68">
        <f t="shared" si="46"/>
        <v>66</v>
      </c>
      <c r="AA273" s="69">
        <f t="shared" si="47"/>
        <v>1633468.5</v>
      </c>
      <c r="AB273" s="69">
        <f t="shared" si="48"/>
        <v>105605</v>
      </c>
      <c r="AC273" s="70">
        <f t="shared" si="49"/>
        <v>466266.16999999806</v>
      </c>
    </row>
    <row r="274" spans="1:29" ht="12.75" customHeight="1" x14ac:dyDescent="0.2">
      <c r="A274" s="27" t="s">
        <v>670</v>
      </c>
      <c r="B274" s="28" t="s">
        <v>705</v>
      </c>
      <c r="C274" s="26" t="s">
        <v>706</v>
      </c>
      <c r="D274" s="63">
        <v>1907</v>
      </c>
      <c r="E274" s="64">
        <v>8668724.0199999996</v>
      </c>
      <c r="F274" s="64">
        <v>8037644.0200000005</v>
      </c>
      <c r="G274" s="64">
        <v>631080</v>
      </c>
      <c r="H274" s="64">
        <v>104150</v>
      </c>
      <c r="I274" s="65">
        <v>0</v>
      </c>
      <c r="J274" s="66">
        <v>2310</v>
      </c>
      <c r="K274" s="64">
        <v>6463314.8099999996</v>
      </c>
      <c r="L274" s="64">
        <v>6463314.8099999996</v>
      </c>
      <c r="M274" s="64">
        <v>0</v>
      </c>
      <c r="N274" s="64">
        <v>109598.8</v>
      </c>
      <c r="O274" s="67">
        <v>0</v>
      </c>
      <c r="P274" s="57">
        <v>2288</v>
      </c>
      <c r="Q274" s="58">
        <f t="shared" si="41"/>
        <v>7318797.7800000031</v>
      </c>
      <c r="R274" s="58">
        <v>7318797.7800000031</v>
      </c>
      <c r="S274" s="58">
        <v>0</v>
      </c>
      <c r="T274" s="58">
        <v>326514.59999999998</v>
      </c>
      <c r="U274" s="59">
        <v>0</v>
      </c>
      <c r="V274" s="68">
        <f t="shared" si="42"/>
        <v>381</v>
      </c>
      <c r="W274" s="69">
        <f t="shared" si="43"/>
        <v>-1349926.2399999965</v>
      </c>
      <c r="X274" s="69">
        <f t="shared" si="44"/>
        <v>222364.59999999998</v>
      </c>
      <c r="Y274" s="70">
        <f t="shared" si="45"/>
        <v>0</v>
      </c>
      <c r="Z274" s="68">
        <f t="shared" si="46"/>
        <v>-22</v>
      </c>
      <c r="AA274" s="69">
        <f t="shared" si="47"/>
        <v>855482.97000000346</v>
      </c>
      <c r="AB274" s="69">
        <f t="shared" si="48"/>
        <v>216915.8</v>
      </c>
      <c r="AC274" s="70">
        <f t="shared" si="49"/>
        <v>0</v>
      </c>
    </row>
    <row r="275" spans="1:29" ht="12.75" customHeight="1" x14ac:dyDescent="0.2">
      <c r="A275" s="27" t="s">
        <v>670</v>
      </c>
      <c r="B275" s="28" t="s">
        <v>707</v>
      </c>
      <c r="C275" s="26" t="s">
        <v>708</v>
      </c>
      <c r="D275" s="63">
        <v>218</v>
      </c>
      <c r="E275" s="64">
        <v>368082.69999999995</v>
      </c>
      <c r="F275" s="64">
        <v>334602.69999999995</v>
      </c>
      <c r="G275" s="64">
        <v>33480</v>
      </c>
      <c r="H275" s="64">
        <v>0</v>
      </c>
      <c r="I275" s="65">
        <v>0</v>
      </c>
      <c r="J275" s="66">
        <v>274</v>
      </c>
      <c r="K275" s="64">
        <v>360919.9</v>
      </c>
      <c r="L275" s="64">
        <v>360919.9</v>
      </c>
      <c r="M275" s="64">
        <v>0</v>
      </c>
      <c r="N275" s="64">
        <v>0</v>
      </c>
      <c r="O275" s="67">
        <v>0</v>
      </c>
      <c r="P275" s="57">
        <v>315</v>
      </c>
      <c r="Q275" s="58">
        <f t="shared" si="41"/>
        <v>540291.18999999994</v>
      </c>
      <c r="R275" s="58">
        <v>540291.18999999994</v>
      </c>
      <c r="S275" s="58">
        <v>0</v>
      </c>
      <c r="T275" s="58">
        <v>0</v>
      </c>
      <c r="U275" s="59">
        <v>0</v>
      </c>
      <c r="V275" s="68">
        <f t="shared" si="42"/>
        <v>97</v>
      </c>
      <c r="W275" s="69">
        <f t="shared" si="43"/>
        <v>172208.49</v>
      </c>
      <c r="X275" s="69">
        <f t="shared" si="44"/>
        <v>0</v>
      </c>
      <c r="Y275" s="70">
        <f t="shared" si="45"/>
        <v>0</v>
      </c>
      <c r="Z275" s="68">
        <f t="shared" si="46"/>
        <v>41</v>
      </c>
      <c r="AA275" s="69">
        <f t="shared" si="47"/>
        <v>179371.28999999992</v>
      </c>
      <c r="AB275" s="69">
        <f t="shared" si="48"/>
        <v>0</v>
      </c>
      <c r="AC275" s="70">
        <f t="shared" si="49"/>
        <v>0</v>
      </c>
    </row>
    <row r="276" spans="1:29" ht="12.75" customHeight="1" x14ac:dyDescent="0.2">
      <c r="A276" s="27" t="s">
        <v>670</v>
      </c>
      <c r="B276" s="28" t="s">
        <v>709</v>
      </c>
      <c r="C276" s="26" t="s">
        <v>710</v>
      </c>
      <c r="D276" s="63">
        <v>280</v>
      </c>
      <c r="E276" s="64">
        <v>450180.32</v>
      </c>
      <c r="F276" s="64">
        <v>403260.32</v>
      </c>
      <c r="G276" s="64">
        <v>46920</v>
      </c>
      <c r="H276" s="64">
        <v>0</v>
      </c>
      <c r="I276" s="65">
        <v>0</v>
      </c>
      <c r="J276" s="66">
        <v>211</v>
      </c>
      <c r="K276" s="64">
        <v>337450.83</v>
      </c>
      <c r="L276" s="64">
        <v>337450.83</v>
      </c>
      <c r="M276" s="64">
        <v>0</v>
      </c>
      <c r="N276" s="64">
        <v>0</v>
      </c>
      <c r="O276" s="67">
        <v>0</v>
      </c>
      <c r="P276" s="57">
        <v>218</v>
      </c>
      <c r="Q276" s="58">
        <f t="shared" si="41"/>
        <v>416666.97</v>
      </c>
      <c r="R276" s="58">
        <v>416666.97</v>
      </c>
      <c r="S276" s="58">
        <v>0</v>
      </c>
      <c r="T276" s="58">
        <v>0</v>
      </c>
      <c r="U276" s="59">
        <v>0</v>
      </c>
      <c r="V276" s="68">
        <f t="shared" si="42"/>
        <v>-62</v>
      </c>
      <c r="W276" s="69">
        <f t="shared" si="43"/>
        <v>-33513.350000000035</v>
      </c>
      <c r="X276" s="69">
        <f t="shared" si="44"/>
        <v>0</v>
      </c>
      <c r="Y276" s="70">
        <f t="shared" si="45"/>
        <v>0</v>
      </c>
      <c r="Z276" s="68">
        <f t="shared" si="46"/>
        <v>7</v>
      </c>
      <c r="AA276" s="69">
        <f t="shared" si="47"/>
        <v>79216.139999999956</v>
      </c>
      <c r="AB276" s="69">
        <f t="shared" si="48"/>
        <v>0</v>
      </c>
      <c r="AC276" s="70">
        <f t="shared" si="49"/>
        <v>0</v>
      </c>
    </row>
    <row r="277" spans="1:29" ht="12.75" customHeight="1" x14ac:dyDescent="0.2">
      <c r="A277" s="27" t="s">
        <v>670</v>
      </c>
      <c r="B277" s="28" t="s">
        <v>711</v>
      </c>
      <c r="C277" s="26" t="s">
        <v>712</v>
      </c>
      <c r="D277" s="63">
        <v>10555</v>
      </c>
      <c r="E277" s="64">
        <v>17182665.920000002</v>
      </c>
      <c r="F277" s="64">
        <v>16713345.920000002</v>
      </c>
      <c r="G277" s="64">
        <v>469320</v>
      </c>
      <c r="H277" s="64">
        <v>668418</v>
      </c>
      <c r="I277" s="65">
        <v>5662583.4899999993</v>
      </c>
      <c r="J277" s="66">
        <v>10511</v>
      </c>
      <c r="K277" s="64">
        <v>25063219.430000003</v>
      </c>
      <c r="L277" s="64">
        <v>25063219.430000003</v>
      </c>
      <c r="M277" s="64">
        <v>0</v>
      </c>
      <c r="N277" s="64">
        <v>560444.97</v>
      </c>
      <c r="O277" s="67">
        <v>9833986.1800000034</v>
      </c>
      <c r="P277" s="57">
        <v>11236</v>
      </c>
      <c r="Q277" s="58">
        <f t="shared" si="41"/>
        <v>26130238.259999994</v>
      </c>
      <c r="R277" s="58">
        <v>26130238.259999994</v>
      </c>
      <c r="S277" s="58">
        <v>0</v>
      </c>
      <c r="T277" s="58">
        <v>736957.98</v>
      </c>
      <c r="U277" s="59">
        <v>8288125.9100000001</v>
      </c>
      <c r="V277" s="68">
        <f t="shared" si="42"/>
        <v>681</v>
      </c>
      <c r="W277" s="69">
        <f t="shared" si="43"/>
        <v>8947572.3399999924</v>
      </c>
      <c r="X277" s="69">
        <f t="shared" si="44"/>
        <v>68539.979999999981</v>
      </c>
      <c r="Y277" s="70">
        <f t="shared" si="45"/>
        <v>2625542.4200000009</v>
      </c>
      <c r="Z277" s="68">
        <f t="shared" si="46"/>
        <v>725</v>
      </c>
      <c r="AA277" s="69">
        <f t="shared" si="47"/>
        <v>1067018.8299999908</v>
      </c>
      <c r="AB277" s="69">
        <f t="shared" si="48"/>
        <v>176513.01</v>
      </c>
      <c r="AC277" s="70">
        <f t="shared" si="49"/>
        <v>-1545860.2700000033</v>
      </c>
    </row>
    <row r="278" spans="1:29" ht="12.75" customHeight="1" x14ac:dyDescent="0.2">
      <c r="A278" s="27" t="s">
        <v>670</v>
      </c>
      <c r="B278" s="28" t="s">
        <v>713</v>
      </c>
      <c r="C278" s="26" t="s">
        <v>714</v>
      </c>
      <c r="D278" s="63">
        <v>5821</v>
      </c>
      <c r="E278" s="64">
        <v>15029312.379999999</v>
      </c>
      <c r="F278" s="64">
        <v>14643152.379999999</v>
      </c>
      <c r="G278" s="64">
        <v>386160</v>
      </c>
      <c r="H278" s="64">
        <v>287679</v>
      </c>
      <c r="I278" s="65">
        <v>6933806.2000000011</v>
      </c>
      <c r="J278" s="66">
        <v>5022</v>
      </c>
      <c r="K278" s="64">
        <v>14601685.93</v>
      </c>
      <c r="L278" s="64">
        <v>14601685.93</v>
      </c>
      <c r="M278" s="64">
        <v>0</v>
      </c>
      <c r="N278" s="64">
        <v>462205</v>
      </c>
      <c r="O278" s="67">
        <v>7403731.4900000012</v>
      </c>
      <c r="P278" s="57">
        <v>4945</v>
      </c>
      <c r="Q278" s="58">
        <f t="shared" si="41"/>
        <v>16652677.09</v>
      </c>
      <c r="R278" s="58">
        <v>16652677.09</v>
      </c>
      <c r="S278" s="58">
        <v>0</v>
      </c>
      <c r="T278" s="58">
        <v>539561</v>
      </c>
      <c r="U278" s="59">
        <v>8196355.7899999991</v>
      </c>
      <c r="V278" s="68">
        <f t="shared" si="42"/>
        <v>-876</v>
      </c>
      <c r="W278" s="69">
        <f t="shared" si="43"/>
        <v>1623364.7100000009</v>
      </c>
      <c r="X278" s="69">
        <f t="shared" si="44"/>
        <v>251882</v>
      </c>
      <c r="Y278" s="70">
        <f t="shared" si="45"/>
        <v>1262549.589999998</v>
      </c>
      <c r="Z278" s="68">
        <f t="shared" si="46"/>
        <v>-77</v>
      </c>
      <c r="AA278" s="69">
        <f t="shared" si="47"/>
        <v>2050991.1600000001</v>
      </c>
      <c r="AB278" s="69">
        <f t="shared" si="48"/>
        <v>77356</v>
      </c>
      <c r="AC278" s="70">
        <f t="shared" si="49"/>
        <v>792624.29999999795</v>
      </c>
    </row>
    <row r="279" spans="1:29" ht="12.75" customHeight="1" x14ac:dyDescent="0.2">
      <c r="A279" s="27" t="s">
        <v>670</v>
      </c>
      <c r="B279" s="28" t="s">
        <v>715</v>
      </c>
      <c r="C279" s="26" t="s">
        <v>716</v>
      </c>
      <c r="D279" s="63">
        <v>2884</v>
      </c>
      <c r="E279" s="64">
        <v>2709644.1799999997</v>
      </c>
      <c r="F279" s="64">
        <v>2517284.1799999997</v>
      </c>
      <c r="G279" s="64">
        <v>192360</v>
      </c>
      <c r="H279" s="64">
        <v>1830</v>
      </c>
      <c r="I279" s="65">
        <v>7854604.129999998</v>
      </c>
      <c r="J279" s="66">
        <v>3000</v>
      </c>
      <c r="K279" s="64">
        <v>2970132</v>
      </c>
      <c r="L279" s="64">
        <v>2970132</v>
      </c>
      <c r="M279" s="64">
        <v>0</v>
      </c>
      <c r="N279" s="64">
        <v>3294</v>
      </c>
      <c r="O279" s="67">
        <v>7931243.5499999998</v>
      </c>
      <c r="P279" s="57">
        <v>3067</v>
      </c>
      <c r="Q279" s="58">
        <f t="shared" si="41"/>
        <v>3933059.14</v>
      </c>
      <c r="R279" s="58">
        <v>3933059.14</v>
      </c>
      <c r="S279" s="58">
        <v>0</v>
      </c>
      <c r="T279" s="58">
        <v>4026</v>
      </c>
      <c r="U279" s="59">
        <v>7637330.9800000023</v>
      </c>
      <c r="V279" s="68">
        <f t="shared" si="42"/>
        <v>183</v>
      </c>
      <c r="W279" s="69">
        <f t="shared" si="43"/>
        <v>1223414.9600000004</v>
      </c>
      <c r="X279" s="69">
        <f t="shared" si="44"/>
        <v>2196</v>
      </c>
      <c r="Y279" s="70">
        <f t="shared" si="45"/>
        <v>-217273.14999999572</v>
      </c>
      <c r="Z279" s="68">
        <f t="shared" si="46"/>
        <v>67</v>
      </c>
      <c r="AA279" s="69">
        <f t="shared" si="47"/>
        <v>962927.14000000013</v>
      </c>
      <c r="AB279" s="69">
        <f t="shared" si="48"/>
        <v>732</v>
      </c>
      <c r="AC279" s="70">
        <f t="shared" si="49"/>
        <v>-293912.5699999975</v>
      </c>
    </row>
    <row r="280" spans="1:29" x14ac:dyDescent="0.2">
      <c r="A280" s="27" t="s">
        <v>670</v>
      </c>
      <c r="B280" s="28" t="s">
        <v>717</v>
      </c>
      <c r="C280" s="26" t="s">
        <v>718</v>
      </c>
      <c r="D280" s="63">
        <v>95</v>
      </c>
      <c r="E280" s="64">
        <v>271361.80000000005</v>
      </c>
      <c r="F280" s="64">
        <v>271361.80000000005</v>
      </c>
      <c r="G280" s="64">
        <v>0</v>
      </c>
      <c r="H280" s="64">
        <v>0</v>
      </c>
      <c r="I280" s="65">
        <v>0</v>
      </c>
      <c r="J280" s="66">
        <v>111</v>
      </c>
      <c r="K280" s="64">
        <v>345225.18</v>
      </c>
      <c r="L280" s="64">
        <v>345225.18</v>
      </c>
      <c r="M280" s="64">
        <v>0</v>
      </c>
      <c r="N280" s="64">
        <v>0</v>
      </c>
      <c r="O280" s="67">
        <v>0</v>
      </c>
      <c r="P280" s="57">
        <v>147</v>
      </c>
      <c r="Q280" s="58">
        <f t="shared" si="41"/>
        <v>310307.61000000004</v>
      </c>
      <c r="R280" s="58">
        <v>310307.61000000004</v>
      </c>
      <c r="S280" s="58">
        <v>0</v>
      </c>
      <c r="T280" s="58">
        <v>0</v>
      </c>
      <c r="U280" s="59">
        <v>0</v>
      </c>
      <c r="V280" s="68">
        <f t="shared" si="42"/>
        <v>52</v>
      </c>
      <c r="W280" s="69">
        <f t="shared" si="43"/>
        <v>38945.81</v>
      </c>
      <c r="X280" s="69">
        <f t="shared" si="44"/>
        <v>0</v>
      </c>
      <c r="Y280" s="70">
        <f t="shared" si="45"/>
        <v>0</v>
      </c>
      <c r="Z280" s="68">
        <f t="shared" si="46"/>
        <v>36</v>
      </c>
      <c r="AA280" s="69">
        <f t="shared" si="47"/>
        <v>-34917.569999999949</v>
      </c>
      <c r="AB280" s="69">
        <f t="shared" si="48"/>
        <v>0</v>
      </c>
      <c r="AC280" s="70">
        <f t="shared" si="49"/>
        <v>0</v>
      </c>
    </row>
    <row r="281" spans="1:29" x14ac:dyDescent="0.2">
      <c r="A281" s="27" t="s">
        <v>670</v>
      </c>
      <c r="B281" s="28" t="s">
        <v>719</v>
      </c>
      <c r="C281" s="26" t="s">
        <v>720</v>
      </c>
      <c r="D281" s="63">
        <v>830</v>
      </c>
      <c r="E281" s="64">
        <v>1463899.96</v>
      </c>
      <c r="F281" s="64">
        <v>1377259.96</v>
      </c>
      <c r="G281" s="64">
        <v>86640</v>
      </c>
      <c r="H281" s="64">
        <v>0</v>
      </c>
      <c r="I281" s="65">
        <v>0</v>
      </c>
      <c r="J281" s="66">
        <v>980</v>
      </c>
      <c r="K281" s="64">
        <v>1143845.8599999999</v>
      </c>
      <c r="L281" s="64">
        <v>1143845.8599999999</v>
      </c>
      <c r="M281" s="64">
        <v>0</v>
      </c>
      <c r="N281" s="64">
        <v>0</v>
      </c>
      <c r="O281" s="67">
        <v>0</v>
      </c>
      <c r="P281" s="57">
        <v>1002</v>
      </c>
      <c r="Q281" s="58">
        <f t="shared" si="41"/>
        <v>1331971.2000000002</v>
      </c>
      <c r="R281" s="58">
        <v>1331971.2000000002</v>
      </c>
      <c r="S281" s="58">
        <v>0</v>
      </c>
      <c r="T281" s="58">
        <v>0</v>
      </c>
      <c r="U281" s="59">
        <v>0</v>
      </c>
      <c r="V281" s="68">
        <f t="shared" si="42"/>
        <v>172</v>
      </c>
      <c r="W281" s="69">
        <f t="shared" si="43"/>
        <v>-131928.75999999978</v>
      </c>
      <c r="X281" s="69">
        <f t="shared" si="44"/>
        <v>0</v>
      </c>
      <c r="Y281" s="70">
        <f t="shared" si="45"/>
        <v>0</v>
      </c>
      <c r="Z281" s="68">
        <f t="shared" si="46"/>
        <v>22</v>
      </c>
      <c r="AA281" s="69">
        <f t="shared" si="47"/>
        <v>188125.34000000032</v>
      </c>
      <c r="AB281" s="69">
        <f t="shared" si="48"/>
        <v>0</v>
      </c>
      <c r="AC281" s="70">
        <f t="shared" si="49"/>
        <v>0</v>
      </c>
    </row>
    <row r="282" spans="1:29" x14ac:dyDescent="0.2">
      <c r="A282" s="27" t="s">
        <v>670</v>
      </c>
      <c r="B282" s="28" t="s">
        <v>721</v>
      </c>
      <c r="C282" s="26" t="s">
        <v>722</v>
      </c>
      <c r="D282" s="63">
        <v>0</v>
      </c>
      <c r="E282" s="64">
        <v>0</v>
      </c>
      <c r="F282" s="64">
        <v>0</v>
      </c>
      <c r="G282" s="64">
        <v>0</v>
      </c>
      <c r="H282" s="64">
        <v>0</v>
      </c>
      <c r="I282" s="65">
        <v>0</v>
      </c>
      <c r="J282" s="66">
        <v>1866</v>
      </c>
      <c r="K282" s="64">
        <v>3537056.1999999997</v>
      </c>
      <c r="L282" s="64">
        <v>3537056.1999999997</v>
      </c>
      <c r="M282" s="64">
        <v>0</v>
      </c>
      <c r="N282" s="64">
        <v>90210.18</v>
      </c>
      <c r="O282" s="67">
        <v>0</v>
      </c>
      <c r="P282" s="57">
        <v>2162</v>
      </c>
      <c r="Q282" s="58">
        <f t="shared" si="41"/>
        <v>4957900.7300000004</v>
      </c>
      <c r="R282" s="58">
        <v>4957900.7300000004</v>
      </c>
      <c r="S282" s="58">
        <v>0</v>
      </c>
      <c r="T282" s="58">
        <v>146711.47</v>
      </c>
      <c r="U282" s="59">
        <v>0</v>
      </c>
      <c r="V282" s="68">
        <f t="shared" si="42"/>
        <v>2162</v>
      </c>
      <c r="W282" s="69">
        <f t="shared" si="43"/>
        <v>4957900.7300000004</v>
      </c>
      <c r="X282" s="69">
        <f t="shared" si="44"/>
        <v>146711.47</v>
      </c>
      <c r="Y282" s="70">
        <f t="shared" si="45"/>
        <v>0</v>
      </c>
      <c r="Z282" s="68">
        <f t="shared" si="46"/>
        <v>296</v>
      </c>
      <c r="AA282" s="69">
        <f t="shared" si="47"/>
        <v>1420844.5300000007</v>
      </c>
      <c r="AB282" s="69">
        <f t="shared" si="48"/>
        <v>56501.290000000008</v>
      </c>
      <c r="AC282" s="70">
        <f t="shared" si="49"/>
        <v>0</v>
      </c>
    </row>
    <row r="283" spans="1:29" x14ac:dyDescent="0.2">
      <c r="A283" s="27" t="s">
        <v>670</v>
      </c>
      <c r="B283" s="28" t="s">
        <v>723</v>
      </c>
      <c r="C283" s="26" t="s">
        <v>724</v>
      </c>
      <c r="D283" s="63">
        <v>2890</v>
      </c>
      <c r="E283" s="64">
        <v>4655454.8</v>
      </c>
      <c r="F283" s="64">
        <v>4247334.8</v>
      </c>
      <c r="G283" s="64">
        <v>408120</v>
      </c>
      <c r="H283" s="64">
        <v>0</v>
      </c>
      <c r="I283" s="65">
        <v>0</v>
      </c>
      <c r="J283" s="66">
        <v>3163</v>
      </c>
      <c r="K283" s="64">
        <v>4912938</v>
      </c>
      <c r="L283" s="64">
        <v>4912938</v>
      </c>
      <c r="M283" s="64">
        <v>0</v>
      </c>
      <c r="N283" s="64">
        <v>0</v>
      </c>
      <c r="O283" s="67">
        <v>0</v>
      </c>
      <c r="P283" s="57">
        <v>3023</v>
      </c>
      <c r="Q283" s="58">
        <f t="shared" si="41"/>
        <v>5008571.21</v>
      </c>
      <c r="R283" s="58">
        <v>5008571.21</v>
      </c>
      <c r="S283" s="58">
        <v>0</v>
      </c>
      <c r="T283" s="58">
        <v>0</v>
      </c>
      <c r="U283" s="59">
        <v>0</v>
      </c>
      <c r="V283" s="68">
        <f t="shared" si="42"/>
        <v>133</v>
      </c>
      <c r="W283" s="69">
        <f t="shared" si="43"/>
        <v>353116.41000000015</v>
      </c>
      <c r="X283" s="69">
        <f t="shared" si="44"/>
        <v>0</v>
      </c>
      <c r="Y283" s="70">
        <f t="shared" si="45"/>
        <v>0</v>
      </c>
      <c r="Z283" s="68">
        <f t="shared" si="46"/>
        <v>-140</v>
      </c>
      <c r="AA283" s="69">
        <f t="shared" si="47"/>
        <v>95633.209999999963</v>
      </c>
      <c r="AB283" s="69">
        <f t="shared" si="48"/>
        <v>0</v>
      </c>
      <c r="AC283" s="70">
        <f t="shared" si="49"/>
        <v>0</v>
      </c>
    </row>
    <row r="284" spans="1:29" x14ac:dyDescent="0.2">
      <c r="A284" s="27" t="s">
        <v>670</v>
      </c>
      <c r="B284" s="28" t="s">
        <v>725</v>
      </c>
      <c r="C284" s="26" t="s">
        <v>726</v>
      </c>
      <c r="D284" s="63">
        <v>1826</v>
      </c>
      <c r="E284" s="64">
        <v>2044439.6</v>
      </c>
      <c r="F284" s="64">
        <v>1835879.6</v>
      </c>
      <c r="G284" s="64">
        <v>208560</v>
      </c>
      <c r="H284" s="64">
        <v>0</v>
      </c>
      <c r="I284" s="65">
        <v>0</v>
      </c>
      <c r="J284" s="66">
        <v>1967</v>
      </c>
      <c r="K284" s="64">
        <v>2230574.85</v>
      </c>
      <c r="L284" s="64">
        <v>2230574.85</v>
      </c>
      <c r="M284" s="64">
        <v>0</v>
      </c>
      <c r="N284" s="64">
        <v>0</v>
      </c>
      <c r="O284" s="67">
        <v>0</v>
      </c>
      <c r="P284" s="57">
        <v>1826</v>
      </c>
      <c r="Q284" s="58">
        <f t="shared" si="41"/>
        <v>2356643.83</v>
      </c>
      <c r="R284" s="58">
        <v>2356643.83</v>
      </c>
      <c r="S284" s="58">
        <v>0</v>
      </c>
      <c r="T284" s="58">
        <v>0</v>
      </c>
      <c r="U284" s="59">
        <v>0</v>
      </c>
      <c r="V284" s="68">
        <f t="shared" si="42"/>
        <v>0</v>
      </c>
      <c r="W284" s="69">
        <f t="shared" si="43"/>
        <v>312204.23</v>
      </c>
      <c r="X284" s="69">
        <f t="shared" si="44"/>
        <v>0</v>
      </c>
      <c r="Y284" s="70">
        <f t="shared" si="45"/>
        <v>0</v>
      </c>
      <c r="Z284" s="68">
        <f t="shared" si="46"/>
        <v>-141</v>
      </c>
      <c r="AA284" s="69">
        <f t="shared" si="47"/>
        <v>126068.97999999998</v>
      </c>
      <c r="AB284" s="69">
        <f t="shared" si="48"/>
        <v>0</v>
      </c>
      <c r="AC284" s="70">
        <f t="shared" si="49"/>
        <v>0</v>
      </c>
    </row>
    <row r="285" spans="1:29" x14ac:dyDescent="0.2">
      <c r="A285" s="27" t="s">
        <v>670</v>
      </c>
      <c r="B285" s="28" t="s">
        <v>727</v>
      </c>
      <c r="C285" s="26" t="s">
        <v>728</v>
      </c>
      <c r="D285" s="63">
        <v>2269</v>
      </c>
      <c r="E285" s="64">
        <v>2265401.1399999997</v>
      </c>
      <c r="F285" s="64">
        <v>2082281.14</v>
      </c>
      <c r="G285" s="64">
        <v>183120</v>
      </c>
      <c r="H285" s="64">
        <v>0</v>
      </c>
      <c r="I285" s="65">
        <v>0</v>
      </c>
      <c r="J285" s="66">
        <v>2136</v>
      </c>
      <c r="K285" s="64">
        <v>2343762.7599999998</v>
      </c>
      <c r="L285" s="64">
        <v>2343762.7599999998</v>
      </c>
      <c r="M285" s="64">
        <v>0</v>
      </c>
      <c r="N285" s="64">
        <v>0</v>
      </c>
      <c r="O285" s="67">
        <v>0</v>
      </c>
      <c r="P285" s="57">
        <v>2061</v>
      </c>
      <c r="Q285" s="58">
        <f t="shared" si="41"/>
        <v>2959634.5100000002</v>
      </c>
      <c r="R285" s="58">
        <v>2959634.5100000002</v>
      </c>
      <c r="S285" s="58">
        <v>0</v>
      </c>
      <c r="T285" s="58">
        <v>0</v>
      </c>
      <c r="U285" s="59">
        <v>0</v>
      </c>
      <c r="V285" s="68">
        <f t="shared" si="42"/>
        <v>-208</v>
      </c>
      <c r="W285" s="69">
        <f t="shared" si="43"/>
        <v>694233.37000000058</v>
      </c>
      <c r="X285" s="69">
        <f t="shared" si="44"/>
        <v>0</v>
      </c>
      <c r="Y285" s="70">
        <f t="shared" si="45"/>
        <v>0</v>
      </c>
      <c r="Z285" s="68">
        <f t="shared" si="46"/>
        <v>-75</v>
      </c>
      <c r="AA285" s="69">
        <f t="shared" si="47"/>
        <v>615871.75000000047</v>
      </c>
      <c r="AB285" s="69">
        <f t="shared" si="48"/>
        <v>0</v>
      </c>
      <c r="AC285" s="70">
        <f t="shared" si="49"/>
        <v>0</v>
      </c>
    </row>
    <row r="286" spans="1:29" x14ac:dyDescent="0.2">
      <c r="A286" s="27" t="s">
        <v>670</v>
      </c>
      <c r="B286" s="28" t="s">
        <v>729</v>
      </c>
      <c r="C286" s="26" t="s">
        <v>730</v>
      </c>
      <c r="D286" s="63">
        <v>1612</v>
      </c>
      <c r="E286" s="64">
        <v>1611793.3599999999</v>
      </c>
      <c r="F286" s="64">
        <v>1369513.3599999999</v>
      </c>
      <c r="G286" s="64">
        <v>242280</v>
      </c>
      <c r="H286" s="64">
        <v>0</v>
      </c>
      <c r="I286" s="65">
        <v>0</v>
      </c>
      <c r="J286" s="66">
        <v>2035</v>
      </c>
      <c r="K286" s="64">
        <v>1765992.5600000003</v>
      </c>
      <c r="L286" s="64">
        <v>1765992.5600000003</v>
      </c>
      <c r="M286" s="64">
        <v>0</v>
      </c>
      <c r="N286" s="64">
        <v>0</v>
      </c>
      <c r="O286" s="67">
        <v>0</v>
      </c>
      <c r="P286" s="57">
        <v>2049</v>
      </c>
      <c r="Q286" s="58">
        <f t="shared" si="41"/>
        <v>2238078.0100000002</v>
      </c>
      <c r="R286" s="58">
        <v>2238078.0100000002</v>
      </c>
      <c r="S286" s="58">
        <v>0</v>
      </c>
      <c r="T286" s="58">
        <v>0</v>
      </c>
      <c r="U286" s="59">
        <v>0</v>
      </c>
      <c r="V286" s="68">
        <f t="shared" si="42"/>
        <v>437</v>
      </c>
      <c r="W286" s="69">
        <f t="shared" si="43"/>
        <v>626284.65000000037</v>
      </c>
      <c r="X286" s="69">
        <f t="shared" si="44"/>
        <v>0</v>
      </c>
      <c r="Y286" s="70">
        <f t="shared" si="45"/>
        <v>0</v>
      </c>
      <c r="Z286" s="68">
        <f t="shared" si="46"/>
        <v>14</v>
      </c>
      <c r="AA286" s="69">
        <f t="shared" si="47"/>
        <v>472085.44999999995</v>
      </c>
      <c r="AB286" s="69">
        <f t="shared" si="48"/>
        <v>0</v>
      </c>
      <c r="AC286" s="70">
        <f t="shared" si="49"/>
        <v>0</v>
      </c>
    </row>
    <row r="287" spans="1:29" x14ac:dyDescent="0.2">
      <c r="A287" s="27" t="s">
        <v>670</v>
      </c>
      <c r="B287" s="28" t="s">
        <v>731</v>
      </c>
      <c r="C287" s="26" t="s">
        <v>732</v>
      </c>
      <c r="D287" s="63">
        <v>602</v>
      </c>
      <c r="E287" s="64">
        <v>979402.4</v>
      </c>
      <c r="F287" s="64">
        <v>838402.4</v>
      </c>
      <c r="G287" s="64">
        <v>141000</v>
      </c>
      <c r="H287" s="64">
        <v>256983</v>
      </c>
      <c r="I287" s="65">
        <v>0</v>
      </c>
      <c r="J287" s="66">
        <v>712</v>
      </c>
      <c r="K287" s="64">
        <v>887089</v>
      </c>
      <c r="L287" s="64">
        <v>887089</v>
      </c>
      <c r="M287" s="64">
        <v>0</v>
      </c>
      <c r="N287" s="64">
        <v>230416</v>
      </c>
      <c r="O287" s="67">
        <v>0</v>
      </c>
      <c r="P287" s="57">
        <v>761</v>
      </c>
      <c r="Q287" s="58">
        <f t="shared" si="41"/>
        <v>1374879.72</v>
      </c>
      <c r="R287" s="58">
        <v>1374879.72</v>
      </c>
      <c r="S287" s="58">
        <v>0</v>
      </c>
      <c r="T287" s="58">
        <v>346790</v>
      </c>
      <c r="U287" s="59">
        <v>0</v>
      </c>
      <c r="V287" s="68">
        <f t="shared" si="42"/>
        <v>159</v>
      </c>
      <c r="W287" s="69">
        <f t="shared" si="43"/>
        <v>395477.31999999995</v>
      </c>
      <c r="X287" s="69">
        <f t="shared" si="44"/>
        <v>89807</v>
      </c>
      <c r="Y287" s="70">
        <f t="shared" si="45"/>
        <v>0</v>
      </c>
      <c r="Z287" s="68">
        <f t="shared" si="46"/>
        <v>49</v>
      </c>
      <c r="AA287" s="69">
        <f t="shared" si="47"/>
        <v>487790.72</v>
      </c>
      <c r="AB287" s="69">
        <f t="shared" si="48"/>
        <v>116374</v>
      </c>
      <c r="AC287" s="70">
        <f t="shared" si="49"/>
        <v>0</v>
      </c>
    </row>
    <row r="288" spans="1:29" x14ac:dyDescent="0.2">
      <c r="A288" s="27" t="s">
        <v>670</v>
      </c>
      <c r="B288" s="28" t="s">
        <v>733</v>
      </c>
      <c r="C288" s="26" t="s">
        <v>734</v>
      </c>
      <c r="D288" s="63">
        <v>1156</v>
      </c>
      <c r="E288" s="64">
        <v>1178731.76</v>
      </c>
      <c r="F288" s="64">
        <v>1041451.76</v>
      </c>
      <c r="G288" s="64">
        <v>137280</v>
      </c>
      <c r="H288" s="64">
        <v>0</v>
      </c>
      <c r="I288" s="65">
        <v>0</v>
      </c>
      <c r="J288" s="66">
        <v>1326</v>
      </c>
      <c r="K288" s="64">
        <v>1560093.76</v>
      </c>
      <c r="L288" s="64">
        <v>1560093.76</v>
      </c>
      <c r="M288" s="64">
        <v>0</v>
      </c>
      <c r="N288" s="64">
        <v>0</v>
      </c>
      <c r="O288" s="67">
        <v>0</v>
      </c>
      <c r="P288" s="57">
        <v>1342</v>
      </c>
      <c r="Q288" s="58">
        <f t="shared" si="41"/>
        <v>1787035.0100000002</v>
      </c>
      <c r="R288" s="58">
        <v>1787035.0100000002</v>
      </c>
      <c r="S288" s="58">
        <v>0</v>
      </c>
      <c r="T288" s="58">
        <v>0</v>
      </c>
      <c r="U288" s="59">
        <v>0</v>
      </c>
      <c r="V288" s="68">
        <f t="shared" si="42"/>
        <v>186</v>
      </c>
      <c r="W288" s="69">
        <f t="shared" si="43"/>
        <v>608303.25000000023</v>
      </c>
      <c r="X288" s="69">
        <f t="shared" si="44"/>
        <v>0</v>
      </c>
      <c r="Y288" s="70">
        <f t="shared" si="45"/>
        <v>0</v>
      </c>
      <c r="Z288" s="68">
        <f t="shared" si="46"/>
        <v>16</v>
      </c>
      <c r="AA288" s="69">
        <f t="shared" si="47"/>
        <v>226941.25000000023</v>
      </c>
      <c r="AB288" s="69">
        <f t="shared" si="48"/>
        <v>0</v>
      </c>
      <c r="AC288" s="70">
        <f t="shared" si="49"/>
        <v>0</v>
      </c>
    </row>
    <row r="289" spans="1:29" x14ac:dyDescent="0.2">
      <c r="A289" s="27" t="s">
        <v>670</v>
      </c>
      <c r="B289" s="28" t="s">
        <v>735</v>
      </c>
      <c r="C289" s="26" t="s">
        <v>736</v>
      </c>
      <c r="D289" s="63">
        <v>1486</v>
      </c>
      <c r="E289" s="64">
        <v>2792444.4799999995</v>
      </c>
      <c r="F289" s="64">
        <v>2552564.4799999995</v>
      </c>
      <c r="G289" s="64">
        <v>239880</v>
      </c>
      <c r="H289" s="64">
        <v>0</v>
      </c>
      <c r="I289" s="65">
        <v>0</v>
      </c>
      <c r="J289" s="66">
        <v>1681</v>
      </c>
      <c r="K289" s="64">
        <v>3403946.9999999991</v>
      </c>
      <c r="L289" s="64">
        <v>3403946.9999999991</v>
      </c>
      <c r="M289" s="64">
        <v>0</v>
      </c>
      <c r="N289" s="64">
        <v>0</v>
      </c>
      <c r="O289" s="67">
        <v>0</v>
      </c>
      <c r="P289" s="57">
        <v>1662</v>
      </c>
      <c r="Q289" s="58">
        <f t="shared" si="41"/>
        <v>3832897.4899999998</v>
      </c>
      <c r="R289" s="58">
        <v>3832897.4899999998</v>
      </c>
      <c r="S289" s="58">
        <v>0</v>
      </c>
      <c r="T289" s="58">
        <v>0</v>
      </c>
      <c r="U289" s="59">
        <v>0</v>
      </c>
      <c r="V289" s="68">
        <f t="shared" si="42"/>
        <v>176</v>
      </c>
      <c r="W289" s="69">
        <f t="shared" si="43"/>
        <v>1040453.0100000002</v>
      </c>
      <c r="X289" s="69">
        <f t="shared" si="44"/>
        <v>0</v>
      </c>
      <c r="Y289" s="70">
        <f t="shared" si="45"/>
        <v>0</v>
      </c>
      <c r="Z289" s="68">
        <f t="shared" si="46"/>
        <v>-19</v>
      </c>
      <c r="AA289" s="69">
        <f t="shared" si="47"/>
        <v>428950.49000000069</v>
      </c>
      <c r="AB289" s="69">
        <f t="shared" si="48"/>
        <v>0</v>
      </c>
      <c r="AC289" s="70">
        <f t="shared" si="49"/>
        <v>0</v>
      </c>
    </row>
    <row r="290" spans="1:29" x14ac:dyDescent="0.2">
      <c r="A290" s="27" t="s">
        <v>670</v>
      </c>
      <c r="B290" s="28" t="s">
        <v>737</v>
      </c>
      <c r="C290" s="26" t="s">
        <v>738</v>
      </c>
      <c r="D290" s="63">
        <v>572</v>
      </c>
      <c r="E290" s="64">
        <v>2098178.2000000002</v>
      </c>
      <c r="F290" s="64">
        <v>1911938.2000000002</v>
      </c>
      <c r="G290" s="64">
        <v>186240</v>
      </c>
      <c r="H290" s="64">
        <v>0</v>
      </c>
      <c r="I290" s="65">
        <v>0</v>
      </c>
      <c r="J290" s="66">
        <v>568</v>
      </c>
      <c r="K290" s="64">
        <v>1444762.9899999998</v>
      </c>
      <c r="L290" s="64">
        <v>1444762.9899999998</v>
      </c>
      <c r="M290" s="64">
        <v>0</v>
      </c>
      <c r="N290" s="64">
        <v>0</v>
      </c>
      <c r="O290" s="67">
        <v>0</v>
      </c>
      <c r="P290" s="57">
        <v>0</v>
      </c>
      <c r="Q290" s="58">
        <f t="shared" si="41"/>
        <v>0</v>
      </c>
      <c r="R290" s="58">
        <v>0</v>
      </c>
      <c r="S290" s="58">
        <v>0</v>
      </c>
      <c r="T290" s="58">
        <v>0</v>
      </c>
      <c r="U290" s="59">
        <v>0</v>
      </c>
      <c r="V290" s="68">
        <f t="shared" si="42"/>
        <v>-572</v>
      </c>
      <c r="W290" s="69">
        <f t="shared" si="43"/>
        <v>-2098178.2000000002</v>
      </c>
      <c r="X290" s="69">
        <f t="shared" si="44"/>
        <v>0</v>
      </c>
      <c r="Y290" s="70">
        <f t="shared" si="45"/>
        <v>0</v>
      </c>
      <c r="Z290" s="68">
        <f t="shared" si="46"/>
        <v>-568</v>
      </c>
      <c r="AA290" s="69">
        <f t="shared" si="47"/>
        <v>-1444762.9899999998</v>
      </c>
      <c r="AB290" s="69">
        <f t="shared" si="48"/>
        <v>0</v>
      </c>
      <c r="AC290" s="70">
        <f t="shared" si="49"/>
        <v>0</v>
      </c>
    </row>
    <row r="291" spans="1:29" ht="12.75" customHeight="1" x14ac:dyDescent="0.2">
      <c r="A291" s="27" t="s">
        <v>670</v>
      </c>
      <c r="B291" s="28" t="s">
        <v>739</v>
      </c>
      <c r="C291" s="26" t="s">
        <v>740</v>
      </c>
      <c r="D291" s="63">
        <v>1084</v>
      </c>
      <c r="E291" s="64">
        <v>1767520</v>
      </c>
      <c r="F291" s="64">
        <v>1639000</v>
      </c>
      <c r="G291" s="64">
        <v>128520</v>
      </c>
      <c r="H291" s="64">
        <v>0</v>
      </c>
      <c r="I291" s="65">
        <v>0</v>
      </c>
      <c r="J291" s="66">
        <v>1002</v>
      </c>
      <c r="K291" s="64">
        <v>1249208.3</v>
      </c>
      <c r="L291" s="64">
        <v>1249208.3</v>
      </c>
      <c r="M291" s="64">
        <v>0</v>
      </c>
      <c r="N291" s="64">
        <v>0</v>
      </c>
      <c r="O291" s="67">
        <v>0</v>
      </c>
      <c r="P291" s="57">
        <v>901</v>
      </c>
      <c r="Q291" s="58">
        <f t="shared" si="41"/>
        <v>1363955.74</v>
      </c>
      <c r="R291" s="58">
        <v>1363955.74</v>
      </c>
      <c r="S291" s="58">
        <v>0</v>
      </c>
      <c r="T291" s="58">
        <v>0</v>
      </c>
      <c r="U291" s="59">
        <v>0</v>
      </c>
      <c r="V291" s="68">
        <f t="shared" si="42"/>
        <v>-183</v>
      </c>
      <c r="W291" s="69">
        <f t="shared" si="43"/>
        <v>-403564.26</v>
      </c>
      <c r="X291" s="69">
        <f t="shared" si="44"/>
        <v>0</v>
      </c>
      <c r="Y291" s="70">
        <f t="shared" si="45"/>
        <v>0</v>
      </c>
      <c r="Z291" s="68">
        <f t="shared" si="46"/>
        <v>-101</v>
      </c>
      <c r="AA291" s="69">
        <f t="shared" si="47"/>
        <v>114747.43999999994</v>
      </c>
      <c r="AB291" s="69">
        <f t="shared" si="48"/>
        <v>0</v>
      </c>
      <c r="AC291" s="70">
        <f t="shared" si="49"/>
        <v>0</v>
      </c>
    </row>
    <row r="292" spans="1:29" ht="12.75" customHeight="1" x14ac:dyDescent="0.2">
      <c r="A292" s="27" t="s">
        <v>670</v>
      </c>
      <c r="B292" s="28" t="s">
        <v>741</v>
      </c>
      <c r="C292" s="26" t="s">
        <v>742</v>
      </c>
      <c r="D292" s="63">
        <v>154</v>
      </c>
      <c r="E292" s="64">
        <v>237018.6</v>
      </c>
      <c r="F292" s="64">
        <v>201378.6</v>
      </c>
      <c r="G292" s="64">
        <v>35640</v>
      </c>
      <c r="H292" s="64">
        <v>0</v>
      </c>
      <c r="I292" s="65">
        <v>0</v>
      </c>
      <c r="J292" s="66">
        <v>128</v>
      </c>
      <c r="K292" s="64">
        <v>218485.96000000002</v>
      </c>
      <c r="L292" s="64">
        <v>218485.96000000002</v>
      </c>
      <c r="M292" s="64">
        <v>0</v>
      </c>
      <c r="N292" s="64">
        <v>0</v>
      </c>
      <c r="O292" s="67">
        <v>0</v>
      </c>
      <c r="P292" s="57">
        <v>153</v>
      </c>
      <c r="Q292" s="58">
        <f t="shared" si="41"/>
        <v>269030.52</v>
      </c>
      <c r="R292" s="58">
        <v>269030.52</v>
      </c>
      <c r="S292" s="58">
        <v>0</v>
      </c>
      <c r="T292" s="58">
        <v>0</v>
      </c>
      <c r="U292" s="59">
        <v>0</v>
      </c>
      <c r="V292" s="68">
        <f t="shared" si="42"/>
        <v>-1</v>
      </c>
      <c r="W292" s="69">
        <f t="shared" si="43"/>
        <v>32011.920000000013</v>
      </c>
      <c r="X292" s="69">
        <f t="shared" si="44"/>
        <v>0</v>
      </c>
      <c r="Y292" s="70">
        <f t="shared" si="45"/>
        <v>0</v>
      </c>
      <c r="Z292" s="68">
        <f t="shared" si="46"/>
        <v>25</v>
      </c>
      <c r="AA292" s="69">
        <f t="shared" si="47"/>
        <v>50544.56</v>
      </c>
      <c r="AB292" s="69">
        <f t="shared" si="48"/>
        <v>0</v>
      </c>
      <c r="AC292" s="70">
        <f t="shared" si="49"/>
        <v>0</v>
      </c>
    </row>
    <row r="293" spans="1:29" ht="12.75" customHeight="1" x14ac:dyDescent="0.2">
      <c r="A293" s="27" t="s">
        <v>670</v>
      </c>
      <c r="B293" s="28" t="s">
        <v>743</v>
      </c>
      <c r="C293" s="26" t="s">
        <v>744</v>
      </c>
      <c r="D293" s="63">
        <v>224</v>
      </c>
      <c r="E293" s="64">
        <v>219067.6</v>
      </c>
      <c r="F293" s="64">
        <v>185227.6</v>
      </c>
      <c r="G293" s="64">
        <v>33840</v>
      </c>
      <c r="H293" s="64">
        <v>0</v>
      </c>
      <c r="I293" s="65">
        <v>0</v>
      </c>
      <c r="J293" s="66">
        <v>259</v>
      </c>
      <c r="K293" s="64">
        <v>253869</v>
      </c>
      <c r="L293" s="64">
        <v>253869</v>
      </c>
      <c r="M293" s="64">
        <v>0</v>
      </c>
      <c r="N293" s="64">
        <v>0</v>
      </c>
      <c r="O293" s="67">
        <v>0</v>
      </c>
      <c r="P293" s="57">
        <v>206</v>
      </c>
      <c r="Q293" s="58">
        <f t="shared" si="41"/>
        <v>230368.78</v>
      </c>
      <c r="R293" s="58">
        <v>230368.78</v>
      </c>
      <c r="S293" s="58">
        <v>0</v>
      </c>
      <c r="T293" s="58">
        <v>0</v>
      </c>
      <c r="U293" s="59">
        <v>0</v>
      </c>
      <c r="V293" s="68">
        <f t="shared" si="42"/>
        <v>-18</v>
      </c>
      <c r="W293" s="69">
        <f t="shared" si="43"/>
        <v>11301.179999999993</v>
      </c>
      <c r="X293" s="69">
        <f t="shared" si="44"/>
        <v>0</v>
      </c>
      <c r="Y293" s="70">
        <f t="shared" si="45"/>
        <v>0</v>
      </c>
      <c r="Z293" s="68">
        <f t="shared" si="46"/>
        <v>-53</v>
      </c>
      <c r="AA293" s="69">
        <f t="shared" si="47"/>
        <v>-23500.22</v>
      </c>
      <c r="AB293" s="69">
        <f t="shared" si="48"/>
        <v>0</v>
      </c>
      <c r="AC293" s="70">
        <f t="shared" si="49"/>
        <v>0</v>
      </c>
    </row>
    <row r="294" spans="1:29" ht="12.75" customHeight="1" x14ac:dyDescent="0.2">
      <c r="A294" s="27">
        <v>22</v>
      </c>
      <c r="B294" s="28" t="s">
        <v>745</v>
      </c>
      <c r="C294" s="26" t="s">
        <v>746</v>
      </c>
      <c r="D294" s="63">
        <v>156</v>
      </c>
      <c r="E294" s="64">
        <v>203719.6</v>
      </c>
      <c r="F294" s="64">
        <v>179119.6</v>
      </c>
      <c r="G294" s="64">
        <v>24600</v>
      </c>
      <c r="H294" s="64">
        <v>49543</v>
      </c>
      <c r="I294" s="65">
        <v>0</v>
      </c>
      <c r="J294" s="66">
        <v>149</v>
      </c>
      <c r="K294" s="64">
        <v>195401</v>
      </c>
      <c r="L294" s="64">
        <v>195401</v>
      </c>
      <c r="M294" s="64">
        <v>0</v>
      </c>
      <c r="N294" s="64">
        <v>41703</v>
      </c>
      <c r="O294" s="67">
        <v>0</v>
      </c>
      <c r="P294" s="57">
        <v>76</v>
      </c>
      <c r="Q294" s="58">
        <f t="shared" si="41"/>
        <v>382216.58</v>
      </c>
      <c r="R294" s="58">
        <v>382216.58</v>
      </c>
      <c r="S294" s="58">
        <v>0</v>
      </c>
      <c r="T294" s="58">
        <v>60328</v>
      </c>
      <c r="U294" s="59">
        <v>0</v>
      </c>
      <c r="V294" s="68">
        <f t="shared" si="42"/>
        <v>-80</v>
      </c>
      <c r="W294" s="69">
        <f t="shared" si="43"/>
        <v>178496.98</v>
      </c>
      <c r="X294" s="69">
        <f t="shared" si="44"/>
        <v>10785</v>
      </c>
      <c r="Y294" s="70">
        <f t="shared" si="45"/>
        <v>0</v>
      </c>
      <c r="Z294" s="68">
        <f t="shared" si="46"/>
        <v>-73</v>
      </c>
      <c r="AA294" s="69">
        <f t="shared" si="47"/>
        <v>186815.58000000002</v>
      </c>
      <c r="AB294" s="69">
        <f t="shared" si="48"/>
        <v>18625</v>
      </c>
      <c r="AC294" s="70">
        <f t="shared" si="49"/>
        <v>0</v>
      </c>
    </row>
    <row r="295" spans="1:29" ht="12.75" customHeight="1" x14ac:dyDescent="0.2">
      <c r="A295" s="27" t="s">
        <v>670</v>
      </c>
      <c r="B295" s="28" t="s">
        <v>747</v>
      </c>
      <c r="C295" s="26" t="s">
        <v>748</v>
      </c>
      <c r="D295" s="63">
        <v>61</v>
      </c>
      <c r="E295" s="64">
        <v>82649.600000000006</v>
      </c>
      <c r="F295" s="64">
        <v>56489.599999999999</v>
      </c>
      <c r="G295" s="64">
        <v>26160</v>
      </c>
      <c r="H295" s="64">
        <v>0</v>
      </c>
      <c r="I295" s="65">
        <v>0</v>
      </c>
      <c r="J295" s="66">
        <v>91</v>
      </c>
      <c r="K295" s="64">
        <v>49999</v>
      </c>
      <c r="L295" s="64">
        <v>49999</v>
      </c>
      <c r="M295" s="64">
        <v>0</v>
      </c>
      <c r="N295" s="64">
        <v>0</v>
      </c>
      <c r="O295" s="67">
        <v>0</v>
      </c>
      <c r="P295" s="57">
        <v>90</v>
      </c>
      <c r="Q295" s="58">
        <f t="shared" si="41"/>
        <v>161115.31000000003</v>
      </c>
      <c r="R295" s="58">
        <v>161115.31000000003</v>
      </c>
      <c r="S295" s="58">
        <v>0</v>
      </c>
      <c r="T295" s="58">
        <v>0</v>
      </c>
      <c r="U295" s="59">
        <v>0</v>
      </c>
      <c r="V295" s="68">
        <f t="shared" si="42"/>
        <v>29</v>
      </c>
      <c r="W295" s="69">
        <f t="shared" si="43"/>
        <v>78465.710000000021</v>
      </c>
      <c r="X295" s="69">
        <f t="shared" si="44"/>
        <v>0</v>
      </c>
      <c r="Y295" s="70">
        <f t="shared" si="45"/>
        <v>0</v>
      </c>
      <c r="Z295" s="68">
        <f t="shared" si="46"/>
        <v>-1</v>
      </c>
      <c r="AA295" s="69">
        <f t="shared" si="47"/>
        <v>111116.31000000003</v>
      </c>
      <c r="AB295" s="69">
        <f t="shared" si="48"/>
        <v>0</v>
      </c>
      <c r="AC295" s="70">
        <f t="shared" si="49"/>
        <v>0</v>
      </c>
    </row>
    <row r="296" spans="1:29" ht="12.75" customHeight="1" x14ac:dyDescent="0.2">
      <c r="A296" s="27" t="s">
        <v>670</v>
      </c>
      <c r="B296" s="28" t="s">
        <v>749</v>
      </c>
      <c r="C296" s="26" t="s">
        <v>750</v>
      </c>
      <c r="D296" s="63">
        <v>743</v>
      </c>
      <c r="E296" s="64">
        <v>1056212.3999999999</v>
      </c>
      <c r="F296" s="64">
        <v>906812.39999999991</v>
      </c>
      <c r="G296" s="64">
        <v>149400</v>
      </c>
      <c r="H296" s="64">
        <v>0</v>
      </c>
      <c r="I296" s="65">
        <v>0</v>
      </c>
      <c r="J296" s="66">
        <v>695</v>
      </c>
      <c r="K296" s="64">
        <v>703725</v>
      </c>
      <c r="L296" s="64">
        <v>703725</v>
      </c>
      <c r="M296" s="64">
        <v>0</v>
      </c>
      <c r="N296" s="64">
        <v>0</v>
      </c>
      <c r="O296" s="67">
        <v>0</v>
      </c>
      <c r="P296" s="57">
        <v>645</v>
      </c>
      <c r="Q296" s="58">
        <f t="shared" si="41"/>
        <v>1132611.21</v>
      </c>
      <c r="R296" s="58">
        <v>1132611.21</v>
      </c>
      <c r="S296" s="58">
        <v>0</v>
      </c>
      <c r="T296" s="58">
        <v>0</v>
      </c>
      <c r="U296" s="59">
        <v>0</v>
      </c>
      <c r="V296" s="68">
        <f t="shared" si="42"/>
        <v>-98</v>
      </c>
      <c r="W296" s="69">
        <f t="shared" si="43"/>
        <v>76398.810000000056</v>
      </c>
      <c r="X296" s="69">
        <f t="shared" si="44"/>
        <v>0</v>
      </c>
      <c r="Y296" s="70">
        <f t="shared" si="45"/>
        <v>0</v>
      </c>
      <c r="Z296" s="68">
        <f t="shared" si="46"/>
        <v>-50</v>
      </c>
      <c r="AA296" s="69">
        <f t="shared" si="47"/>
        <v>428886.20999999996</v>
      </c>
      <c r="AB296" s="69">
        <f t="shared" si="48"/>
        <v>0</v>
      </c>
      <c r="AC296" s="70">
        <f t="shared" si="49"/>
        <v>0</v>
      </c>
    </row>
    <row r="297" spans="1:29" ht="12.75" customHeight="1" x14ac:dyDescent="0.2">
      <c r="A297" s="27" t="s">
        <v>670</v>
      </c>
      <c r="B297" s="28" t="s">
        <v>751</v>
      </c>
      <c r="C297" s="26" t="s">
        <v>752</v>
      </c>
      <c r="D297" s="63">
        <v>138</v>
      </c>
      <c r="E297" s="64">
        <v>204406.7</v>
      </c>
      <c r="F297" s="64">
        <v>187486.7</v>
      </c>
      <c r="G297" s="64">
        <v>16920</v>
      </c>
      <c r="H297" s="64">
        <v>0</v>
      </c>
      <c r="I297" s="65">
        <v>4319.91</v>
      </c>
      <c r="J297" s="66">
        <v>190</v>
      </c>
      <c r="K297" s="64">
        <v>240334.88999999996</v>
      </c>
      <c r="L297" s="64">
        <v>240334.88999999996</v>
      </c>
      <c r="M297" s="64">
        <v>0</v>
      </c>
      <c r="N297" s="64">
        <v>0</v>
      </c>
      <c r="O297" s="67">
        <v>4035.09</v>
      </c>
      <c r="P297" s="57">
        <v>218</v>
      </c>
      <c r="Q297" s="58">
        <f t="shared" si="41"/>
        <v>324620.07</v>
      </c>
      <c r="R297" s="58">
        <v>324620.07</v>
      </c>
      <c r="S297" s="58">
        <v>0</v>
      </c>
      <c r="T297" s="58">
        <v>0</v>
      </c>
      <c r="U297" s="59">
        <v>2932.0600000000004</v>
      </c>
      <c r="V297" s="68">
        <f t="shared" si="42"/>
        <v>80</v>
      </c>
      <c r="W297" s="69">
        <f t="shared" si="43"/>
        <v>120213.37</v>
      </c>
      <c r="X297" s="69">
        <f t="shared" si="44"/>
        <v>0</v>
      </c>
      <c r="Y297" s="70">
        <f t="shared" si="45"/>
        <v>-1387.8499999999995</v>
      </c>
      <c r="Z297" s="68">
        <f t="shared" si="46"/>
        <v>28</v>
      </c>
      <c r="AA297" s="69">
        <f t="shared" si="47"/>
        <v>84285.180000000051</v>
      </c>
      <c r="AB297" s="69">
        <f t="shared" si="48"/>
        <v>0</v>
      </c>
      <c r="AC297" s="70">
        <f t="shared" si="49"/>
        <v>-1103.0299999999997</v>
      </c>
    </row>
    <row r="298" spans="1:29" ht="12.75" customHeight="1" x14ac:dyDescent="0.2">
      <c r="A298" s="27" t="s">
        <v>670</v>
      </c>
      <c r="B298" s="28" t="s">
        <v>753</v>
      </c>
      <c r="C298" s="26" t="s">
        <v>754</v>
      </c>
      <c r="D298" s="63">
        <v>278</v>
      </c>
      <c r="E298" s="64">
        <v>276864.32</v>
      </c>
      <c r="F298" s="64">
        <v>246384.32</v>
      </c>
      <c r="G298" s="64">
        <v>30480</v>
      </c>
      <c r="H298" s="64">
        <v>0</v>
      </c>
      <c r="I298" s="65">
        <v>0</v>
      </c>
      <c r="J298" s="66">
        <v>280</v>
      </c>
      <c r="K298" s="64">
        <v>285028</v>
      </c>
      <c r="L298" s="64">
        <v>285028</v>
      </c>
      <c r="M298" s="64">
        <v>0</v>
      </c>
      <c r="N298" s="64">
        <v>0</v>
      </c>
      <c r="O298" s="67">
        <v>0</v>
      </c>
      <c r="P298" s="57">
        <v>282</v>
      </c>
      <c r="Q298" s="58">
        <f t="shared" si="41"/>
        <v>369395.77000000014</v>
      </c>
      <c r="R298" s="58">
        <v>369395.77000000014</v>
      </c>
      <c r="S298" s="58">
        <v>0</v>
      </c>
      <c r="T298" s="58">
        <v>0</v>
      </c>
      <c r="U298" s="59">
        <v>0</v>
      </c>
      <c r="V298" s="68">
        <f t="shared" si="42"/>
        <v>4</v>
      </c>
      <c r="W298" s="69">
        <f t="shared" si="43"/>
        <v>92531.450000000128</v>
      </c>
      <c r="X298" s="69">
        <f t="shared" si="44"/>
        <v>0</v>
      </c>
      <c r="Y298" s="70">
        <f t="shared" si="45"/>
        <v>0</v>
      </c>
      <c r="Z298" s="68">
        <f t="shared" si="46"/>
        <v>2</v>
      </c>
      <c r="AA298" s="69">
        <f t="shared" si="47"/>
        <v>84367.770000000135</v>
      </c>
      <c r="AB298" s="69">
        <f t="shared" si="48"/>
        <v>0</v>
      </c>
      <c r="AC298" s="70">
        <f t="shared" si="49"/>
        <v>0</v>
      </c>
    </row>
    <row r="299" spans="1:29" ht="12.75" customHeight="1" x14ac:dyDescent="0.2">
      <c r="A299" s="27" t="s">
        <v>670</v>
      </c>
      <c r="B299" s="28" t="s">
        <v>755</v>
      </c>
      <c r="C299" s="26" t="s">
        <v>756</v>
      </c>
      <c r="D299" s="63">
        <v>285</v>
      </c>
      <c r="E299" s="64">
        <v>106264</v>
      </c>
      <c r="F299" s="64">
        <v>94744</v>
      </c>
      <c r="G299" s="64">
        <v>11520</v>
      </c>
      <c r="H299" s="64">
        <v>0</v>
      </c>
      <c r="I299" s="65">
        <v>0</v>
      </c>
      <c r="J299" s="66">
        <v>281</v>
      </c>
      <c r="K299" s="64">
        <v>114163</v>
      </c>
      <c r="L299" s="64">
        <v>114163</v>
      </c>
      <c r="M299" s="64">
        <v>0</v>
      </c>
      <c r="N299" s="64">
        <v>0</v>
      </c>
      <c r="O299" s="67">
        <v>0</v>
      </c>
      <c r="P299" s="57">
        <v>286</v>
      </c>
      <c r="Q299" s="58">
        <f t="shared" si="41"/>
        <v>139891.38999999998</v>
      </c>
      <c r="R299" s="58">
        <v>139891.38999999998</v>
      </c>
      <c r="S299" s="58">
        <v>0</v>
      </c>
      <c r="T299" s="58">
        <v>0</v>
      </c>
      <c r="U299" s="59">
        <v>0</v>
      </c>
      <c r="V299" s="68">
        <f t="shared" si="42"/>
        <v>1</v>
      </c>
      <c r="W299" s="69">
        <f t="shared" si="43"/>
        <v>33627.389999999985</v>
      </c>
      <c r="X299" s="69">
        <f t="shared" si="44"/>
        <v>0</v>
      </c>
      <c r="Y299" s="70">
        <f t="shared" si="45"/>
        <v>0</v>
      </c>
      <c r="Z299" s="68">
        <f t="shared" si="46"/>
        <v>5</v>
      </c>
      <c r="AA299" s="69">
        <f t="shared" si="47"/>
        <v>25728.389999999985</v>
      </c>
      <c r="AB299" s="69">
        <f t="shared" si="48"/>
        <v>0</v>
      </c>
      <c r="AC299" s="70">
        <f t="shared" si="49"/>
        <v>0</v>
      </c>
    </row>
    <row r="300" spans="1:29" x14ac:dyDescent="0.2">
      <c r="A300" s="27" t="s">
        <v>670</v>
      </c>
      <c r="B300" s="28" t="s">
        <v>757</v>
      </c>
      <c r="C300" s="26" t="s">
        <v>758</v>
      </c>
      <c r="D300" s="63">
        <v>247</v>
      </c>
      <c r="E300" s="64">
        <v>708735.8</v>
      </c>
      <c r="F300" s="64">
        <v>674775.8</v>
      </c>
      <c r="G300" s="64">
        <v>33960</v>
      </c>
      <c r="H300" s="64">
        <v>0</v>
      </c>
      <c r="I300" s="65">
        <v>0</v>
      </c>
      <c r="J300" s="66">
        <v>258</v>
      </c>
      <c r="K300" s="64">
        <v>601833</v>
      </c>
      <c r="L300" s="64">
        <v>601833</v>
      </c>
      <c r="M300" s="64">
        <v>0</v>
      </c>
      <c r="N300" s="64">
        <v>0</v>
      </c>
      <c r="O300" s="67">
        <v>0</v>
      </c>
      <c r="P300" s="57">
        <v>260</v>
      </c>
      <c r="Q300" s="58">
        <f t="shared" si="41"/>
        <v>1077824.129999998</v>
      </c>
      <c r="R300" s="58">
        <v>1077824.129999998</v>
      </c>
      <c r="S300" s="58">
        <v>0</v>
      </c>
      <c r="T300" s="58">
        <v>0</v>
      </c>
      <c r="U300" s="59">
        <v>0</v>
      </c>
      <c r="V300" s="68">
        <f t="shared" si="42"/>
        <v>13</v>
      </c>
      <c r="W300" s="69">
        <f t="shared" si="43"/>
        <v>369088.32999999798</v>
      </c>
      <c r="X300" s="69">
        <f t="shared" si="44"/>
        <v>0</v>
      </c>
      <c r="Y300" s="70">
        <f t="shared" si="45"/>
        <v>0</v>
      </c>
      <c r="Z300" s="68">
        <f t="shared" si="46"/>
        <v>2</v>
      </c>
      <c r="AA300" s="69">
        <f t="shared" si="47"/>
        <v>475991.12999999803</v>
      </c>
      <c r="AB300" s="69">
        <f t="shared" si="48"/>
        <v>0</v>
      </c>
      <c r="AC300" s="70">
        <f t="shared" si="49"/>
        <v>0</v>
      </c>
    </row>
    <row r="301" spans="1:29" ht="12.75" customHeight="1" x14ac:dyDescent="0.2">
      <c r="A301" s="27" t="s">
        <v>670</v>
      </c>
      <c r="B301" s="28" t="s">
        <v>759</v>
      </c>
      <c r="C301" s="26" t="s">
        <v>760</v>
      </c>
      <c r="D301" s="63">
        <v>273</v>
      </c>
      <c r="E301" s="64">
        <v>437882.4</v>
      </c>
      <c r="F301" s="64">
        <v>401162.4</v>
      </c>
      <c r="G301" s="64">
        <v>36720</v>
      </c>
      <c r="H301" s="64">
        <v>0</v>
      </c>
      <c r="I301" s="65">
        <v>0</v>
      </c>
      <c r="J301" s="66">
        <v>280</v>
      </c>
      <c r="K301" s="64">
        <v>457273.09</v>
      </c>
      <c r="L301" s="64">
        <v>457273.09</v>
      </c>
      <c r="M301" s="64">
        <v>0</v>
      </c>
      <c r="N301" s="64">
        <v>0</v>
      </c>
      <c r="O301" s="67">
        <v>0</v>
      </c>
      <c r="P301" s="57">
        <v>308</v>
      </c>
      <c r="Q301" s="58">
        <f t="shared" si="41"/>
        <v>529897.33000000007</v>
      </c>
      <c r="R301" s="58">
        <v>529897.33000000007</v>
      </c>
      <c r="S301" s="58">
        <v>0</v>
      </c>
      <c r="T301" s="58">
        <v>0</v>
      </c>
      <c r="U301" s="59">
        <v>0</v>
      </c>
      <c r="V301" s="68">
        <f t="shared" si="42"/>
        <v>35</v>
      </c>
      <c r="W301" s="69">
        <f t="shared" si="43"/>
        <v>92014.930000000051</v>
      </c>
      <c r="X301" s="69">
        <f t="shared" si="44"/>
        <v>0</v>
      </c>
      <c r="Y301" s="70">
        <f t="shared" si="45"/>
        <v>0</v>
      </c>
      <c r="Z301" s="68">
        <f t="shared" si="46"/>
        <v>28</v>
      </c>
      <c r="AA301" s="69">
        <f t="shared" si="47"/>
        <v>72624.240000000049</v>
      </c>
      <c r="AB301" s="69">
        <f t="shared" si="48"/>
        <v>0</v>
      </c>
      <c r="AC301" s="70">
        <f t="shared" si="49"/>
        <v>0</v>
      </c>
    </row>
    <row r="302" spans="1:29" ht="12.75" customHeight="1" x14ac:dyDescent="0.2">
      <c r="A302" s="27" t="s">
        <v>670</v>
      </c>
      <c r="B302" s="28" t="s">
        <v>761</v>
      </c>
      <c r="C302" s="26" t="s">
        <v>762</v>
      </c>
      <c r="D302" s="63">
        <v>3419</v>
      </c>
      <c r="E302" s="64">
        <v>4930217.4399999995</v>
      </c>
      <c r="F302" s="64">
        <v>4793177.4399999995</v>
      </c>
      <c r="G302" s="64">
        <v>137040</v>
      </c>
      <c r="H302" s="64">
        <v>0</v>
      </c>
      <c r="I302" s="65">
        <v>10137607.120000001</v>
      </c>
      <c r="J302" s="66">
        <v>3064</v>
      </c>
      <c r="K302" s="64">
        <v>4104119</v>
      </c>
      <c r="L302" s="64">
        <v>4104119</v>
      </c>
      <c r="M302" s="64">
        <v>0</v>
      </c>
      <c r="N302" s="64">
        <v>0</v>
      </c>
      <c r="O302" s="67">
        <v>12153460.25</v>
      </c>
      <c r="P302" s="57">
        <v>2591</v>
      </c>
      <c r="Q302" s="58">
        <f t="shared" si="41"/>
        <v>4764325.6499999929</v>
      </c>
      <c r="R302" s="58">
        <v>4764325.6499999929</v>
      </c>
      <c r="S302" s="58">
        <v>0</v>
      </c>
      <c r="T302" s="58">
        <v>0</v>
      </c>
      <c r="U302" s="59">
        <v>12518450.200000005</v>
      </c>
      <c r="V302" s="68">
        <f t="shared" si="42"/>
        <v>-828</v>
      </c>
      <c r="W302" s="69">
        <f t="shared" si="43"/>
        <v>-165891.79000000656</v>
      </c>
      <c r="X302" s="69">
        <f t="shared" si="44"/>
        <v>0</v>
      </c>
      <c r="Y302" s="70">
        <f t="shared" si="45"/>
        <v>2380843.0800000038</v>
      </c>
      <c r="Z302" s="68">
        <f t="shared" si="46"/>
        <v>-473</v>
      </c>
      <c r="AA302" s="69">
        <f t="shared" si="47"/>
        <v>660206.64999999292</v>
      </c>
      <c r="AB302" s="69">
        <f t="shared" si="48"/>
        <v>0</v>
      </c>
      <c r="AC302" s="70">
        <f t="shared" si="49"/>
        <v>364989.95000000484</v>
      </c>
    </row>
    <row r="303" spans="1:29" ht="12.75" customHeight="1" x14ac:dyDescent="0.2">
      <c r="A303" s="27" t="s">
        <v>670</v>
      </c>
      <c r="B303" s="28" t="s">
        <v>763</v>
      </c>
      <c r="C303" s="26" t="s">
        <v>764</v>
      </c>
      <c r="D303" s="63">
        <v>8</v>
      </c>
      <c r="E303" s="64">
        <v>79989</v>
      </c>
      <c r="F303" s="64">
        <v>65469</v>
      </c>
      <c r="G303" s="64">
        <v>14520</v>
      </c>
      <c r="H303" s="64">
        <v>0</v>
      </c>
      <c r="I303" s="65">
        <v>0</v>
      </c>
      <c r="J303" s="66">
        <v>8</v>
      </c>
      <c r="K303" s="64">
        <v>47949.88</v>
      </c>
      <c r="L303" s="64">
        <v>47949.88</v>
      </c>
      <c r="M303" s="64">
        <v>0</v>
      </c>
      <c r="N303" s="64">
        <v>0</v>
      </c>
      <c r="O303" s="67">
        <v>0</v>
      </c>
      <c r="P303" s="57">
        <v>0</v>
      </c>
      <c r="Q303" s="58">
        <f t="shared" si="41"/>
        <v>21501</v>
      </c>
      <c r="R303" s="58">
        <v>21501</v>
      </c>
      <c r="S303" s="58">
        <v>0</v>
      </c>
      <c r="T303" s="58">
        <v>0</v>
      </c>
      <c r="U303" s="59">
        <v>0</v>
      </c>
      <c r="V303" s="68">
        <f t="shared" si="42"/>
        <v>-8</v>
      </c>
      <c r="W303" s="69">
        <f t="shared" si="43"/>
        <v>-58488</v>
      </c>
      <c r="X303" s="69">
        <f t="shared" si="44"/>
        <v>0</v>
      </c>
      <c r="Y303" s="70">
        <f t="shared" si="45"/>
        <v>0</v>
      </c>
      <c r="Z303" s="68">
        <f t="shared" si="46"/>
        <v>-8</v>
      </c>
      <c r="AA303" s="69">
        <f t="shared" si="47"/>
        <v>-26448.879999999997</v>
      </c>
      <c r="AB303" s="69">
        <f t="shared" si="48"/>
        <v>0</v>
      </c>
      <c r="AC303" s="70">
        <f t="shared" si="49"/>
        <v>0</v>
      </c>
    </row>
    <row r="304" spans="1:29" x14ac:dyDescent="0.2">
      <c r="A304" s="27" t="s">
        <v>670</v>
      </c>
      <c r="B304" s="28" t="s">
        <v>765</v>
      </c>
      <c r="C304" s="26" t="s">
        <v>766</v>
      </c>
      <c r="D304" s="63">
        <v>203</v>
      </c>
      <c r="E304" s="64">
        <v>417696.8</v>
      </c>
      <c r="F304" s="64">
        <v>390816.8</v>
      </c>
      <c r="G304" s="64">
        <v>26880</v>
      </c>
      <c r="H304" s="64">
        <v>86658</v>
      </c>
      <c r="I304" s="65">
        <v>0</v>
      </c>
      <c r="J304" s="66">
        <v>188</v>
      </c>
      <c r="K304" s="64">
        <v>423742.88</v>
      </c>
      <c r="L304" s="64">
        <v>423742.88</v>
      </c>
      <c r="M304" s="64">
        <v>0</v>
      </c>
      <c r="N304" s="64">
        <v>50520</v>
      </c>
      <c r="O304" s="67">
        <v>0</v>
      </c>
      <c r="P304" s="57">
        <v>201</v>
      </c>
      <c r="Q304" s="58">
        <f t="shared" si="41"/>
        <v>483128.76</v>
      </c>
      <c r="R304" s="58">
        <v>483128.76</v>
      </c>
      <c r="S304" s="58">
        <v>0</v>
      </c>
      <c r="T304" s="58">
        <v>63350</v>
      </c>
      <c r="U304" s="59">
        <v>0</v>
      </c>
      <c r="V304" s="68">
        <f t="shared" si="42"/>
        <v>-2</v>
      </c>
      <c r="W304" s="69">
        <f t="shared" si="43"/>
        <v>65431.960000000021</v>
      </c>
      <c r="X304" s="69">
        <f t="shared" si="44"/>
        <v>-23308</v>
      </c>
      <c r="Y304" s="70">
        <f t="shared" si="45"/>
        <v>0</v>
      </c>
      <c r="Z304" s="68">
        <f t="shared" si="46"/>
        <v>13</v>
      </c>
      <c r="AA304" s="69">
        <f t="shared" si="47"/>
        <v>59385.880000000005</v>
      </c>
      <c r="AB304" s="69">
        <f t="shared" si="48"/>
        <v>12830</v>
      </c>
      <c r="AC304" s="70">
        <f t="shared" si="49"/>
        <v>0</v>
      </c>
    </row>
    <row r="305" spans="1:29" ht="12.75" customHeight="1" x14ac:dyDescent="0.2">
      <c r="A305" s="27" t="s">
        <v>670</v>
      </c>
      <c r="B305" s="28" t="s">
        <v>767</v>
      </c>
      <c r="C305" s="26" t="s">
        <v>768</v>
      </c>
      <c r="D305" s="63">
        <v>419</v>
      </c>
      <c r="E305" s="64">
        <v>1031356.3</v>
      </c>
      <c r="F305" s="64">
        <v>934996.3</v>
      </c>
      <c r="G305" s="64">
        <v>96360</v>
      </c>
      <c r="H305" s="64">
        <v>0</v>
      </c>
      <c r="I305" s="65">
        <v>3940546.4300000006</v>
      </c>
      <c r="J305" s="66">
        <v>501</v>
      </c>
      <c r="K305" s="64">
        <v>1102230.0899999999</v>
      </c>
      <c r="L305" s="64">
        <v>1102230.0899999999</v>
      </c>
      <c r="M305" s="64">
        <v>0</v>
      </c>
      <c r="N305" s="64">
        <v>0</v>
      </c>
      <c r="O305" s="67">
        <v>3835871.9400000009</v>
      </c>
      <c r="P305" s="57">
        <v>474</v>
      </c>
      <c r="Q305" s="58">
        <f t="shared" si="41"/>
        <v>1313091.2700000019</v>
      </c>
      <c r="R305" s="58">
        <v>1313091.2700000019</v>
      </c>
      <c r="S305" s="58">
        <v>0</v>
      </c>
      <c r="T305" s="58">
        <v>0</v>
      </c>
      <c r="U305" s="59">
        <v>3957750.3099999991</v>
      </c>
      <c r="V305" s="68">
        <f t="shared" si="42"/>
        <v>55</v>
      </c>
      <c r="W305" s="69">
        <f t="shared" si="43"/>
        <v>281734.97000000183</v>
      </c>
      <c r="X305" s="69">
        <f t="shared" si="44"/>
        <v>0</v>
      </c>
      <c r="Y305" s="70">
        <f t="shared" si="45"/>
        <v>17203.879999998491</v>
      </c>
      <c r="Z305" s="68">
        <f t="shared" si="46"/>
        <v>-27</v>
      </c>
      <c r="AA305" s="69">
        <f t="shared" si="47"/>
        <v>210861.18000000203</v>
      </c>
      <c r="AB305" s="69">
        <f t="shared" si="48"/>
        <v>0</v>
      </c>
      <c r="AC305" s="70">
        <f t="shared" si="49"/>
        <v>121878.36999999825</v>
      </c>
    </row>
    <row r="306" spans="1:29" ht="12.75" customHeight="1" x14ac:dyDescent="0.2">
      <c r="A306" s="27" t="s">
        <v>670</v>
      </c>
      <c r="B306" s="28" t="s">
        <v>769</v>
      </c>
      <c r="C306" s="26" t="s">
        <v>770</v>
      </c>
      <c r="D306" s="63">
        <v>136</v>
      </c>
      <c r="E306" s="64">
        <v>187522</v>
      </c>
      <c r="F306" s="64">
        <v>167362</v>
      </c>
      <c r="G306" s="64">
        <v>20160</v>
      </c>
      <c r="H306" s="64">
        <v>0</v>
      </c>
      <c r="I306" s="65">
        <v>0</v>
      </c>
      <c r="J306" s="66">
        <v>136</v>
      </c>
      <c r="K306" s="64">
        <v>187969</v>
      </c>
      <c r="L306" s="64">
        <v>187969</v>
      </c>
      <c r="M306" s="64">
        <v>0</v>
      </c>
      <c r="N306" s="64">
        <v>0</v>
      </c>
      <c r="O306" s="67">
        <v>0</v>
      </c>
      <c r="P306" s="57">
        <v>134</v>
      </c>
      <c r="Q306" s="58">
        <f t="shared" si="41"/>
        <v>237779.44000000006</v>
      </c>
      <c r="R306" s="58">
        <v>237779.44000000006</v>
      </c>
      <c r="S306" s="58">
        <v>0</v>
      </c>
      <c r="T306" s="58">
        <v>0</v>
      </c>
      <c r="U306" s="59">
        <v>0</v>
      </c>
      <c r="V306" s="68">
        <f t="shared" si="42"/>
        <v>-2</v>
      </c>
      <c r="W306" s="69">
        <f t="shared" si="43"/>
        <v>50257.440000000061</v>
      </c>
      <c r="X306" s="69">
        <f t="shared" si="44"/>
        <v>0</v>
      </c>
      <c r="Y306" s="70">
        <f t="shared" si="45"/>
        <v>0</v>
      </c>
      <c r="Z306" s="68">
        <f t="shared" si="46"/>
        <v>-2</v>
      </c>
      <c r="AA306" s="69">
        <f t="shared" si="47"/>
        <v>49810.440000000061</v>
      </c>
      <c r="AB306" s="69">
        <f t="shared" si="48"/>
        <v>0</v>
      </c>
      <c r="AC306" s="70">
        <f t="shared" si="49"/>
        <v>0</v>
      </c>
    </row>
    <row r="307" spans="1:29" ht="12.75" customHeight="1" x14ac:dyDescent="0.2">
      <c r="A307" s="27" t="s">
        <v>670</v>
      </c>
      <c r="B307" s="28" t="s">
        <v>771</v>
      </c>
      <c r="C307" s="26" t="s">
        <v>772</v>
      </c>
      <c r="D307" s="63">
        <v>95</v>
      </c>
      <c r="E307" s="64">
        <v>318649.40000000002</v>
      </c>
      <c r="F307" s="64">
        <v>298249.40000000002</v>
      </c>
      <c r="G307" s="64">
        <v>20400</v>
      </c>
      <c r="H307" s="64">
        <v>0</v>
      </c>
      <c r="I307" s="65">
        <v>0</v>
      </c>
      <c r="J307" s="66">
        <v>81</v>
      </c>
      <c r="K307" s="64">
        <v>326870.43</v>
      </c>
      <c r="L307" s="64">
        <v>326870.43</v>
      </c>
      <c r="M307" s="64">
        <v>0</v>
      </c>
      <c r="N307" s="64">
        <v>0</v>
      </c>
      <c r="O307" s="67">
        <v>0</v>
      </c>
      <c r="P307" s="57">
        <v>89</v>
      </c>
      <c r="Q307" s="58">
        <f t="shared" si="41"/>
        <v>428518.39000000048</v>
      </c>
      <c r="R307" s="58">
        <v>428518.39000000048</v>
      </c>
      <c r="S307" s="58">
        <v>0</v>
      </c>
      <c r="T307" s="58">
        <v>0</v>
      </c>
      <c r="U307" s="59">
        <v>0</v>
      </c>
      <c r="V307" s="68">
        <f t="shared" si="42"/>
        <v>-6</v>
      </c>
      <c r="W307" s="69">
        <f t="shared" si="43"/>
        <v>109868.99000000046</v>
      </c>
      <c r="X307" s="69">
        <f t="shared" si="44"/>
        <v>0</v>
      </c>
      <c r="Y307" s="70">
        <f t="shared" si="45"/>
        <v>0</v>
      </c>
      <c r="Z307" s="68">
        <f t="shared" si="46"/>
        <v>8</v>
      </c>
      <c r="AA307" s="69">
        <f t="shared" si="47"/>
        <v>101647.96000000049</v>
      </c>
      <c r="AB307" s="69">
        <f t="shared" si="48"/>
        <v>0</v>
      </c>
      <c r="AC307" s="70">
        <f t="shared" si="49"/>
        <v>0</v>
      </c>
    </row>
    <row r="308" spans="1:29" x14ac:dyDescent="0.2">
      <c r="A308" s="27" t="s">
        <v>670</v>
      </c>
      <c r="B308" s="28" t="s">
        <v>773</v>
      </c>
      <c r="C308" s="26" t="s">
        <v>774</v>
      </c>
      <c r="D308" s="63">
        <v>0</v>
      </c>
      <c r="E308" s="64">
        <v>25120</v>
      </c>
      <c r="F308" s="64">
        <v>15880</v>
      </c>
      <c r="G308" s="64">
        <v>9240</v>
      </c>
      <c r="H308" s="64">
        <v>0</v>
      </c>
      <c r="I308" s="65">
        <v>0</v>
      </c>
      <c r="J308" s="66">
        <v>0</v>
      </c>
      <c r="K308" s="64">
        <v>28200</v>
      </c>
      <c r="L308" s="64">
        <v>28200</v>
      </c>
      <c r="M308" s="64">
        <v>0</v>
      </c>
      <c r="N308" s="64">
        <v>0</v>
      </c>
      <c r="O308" s="67">
        <v>0</v>
      </c>
      <c r="P308" s="57">
        <v>0</v>
      </c>
      <c r="Q308" s="58">
        <f t="shared" si="41"/>
        <v>30490.400000000005</v>
      </c>
      <c r="R308" s="58">
        <v>30490.400000000005</v>
      </c>
      <c r="S308" s="58">
        <v>0</v>
      </c>
      <c r="T308" s="58">
        <v>0</v>
      </c>
      <c r="U308" s="59">
        <v>0</v>
      </c>
      <c r="V308" s="68">
        <f t="shared" si="42"/>
        <v>0</v>
      </c>
      <c r="W308" s="69">
        <f t="shared" si="43"/>
        <v>5370.4000000000051</v>
      </c>
      <c r="X308" s="69">
        <f t="shared" si="44"/>
        <v>0</v>
      </c>
      <c r="Y308" s="70">
        <f t="shared" si="45"/>
        <v>0</v>
      </c>
      <c r="Z308" s="68">
        <f t="shared" si="46"/>
        <v>0</v>
      </c>
      <c r="AA308" s="69">
        <f t="shared" si="47"/>
        <v>2290.4000000000051</v>
      </c>
      <c r="AB308" s="69">
        <f t="shared" si="48"/>
        <v>0</v>
      </c>
      <c r="AC308" s="70">
        <f t="shared" si="49"/>
        <v>0</v>
      </c>
    </row>
    <row r="309" spans="1:29" x14ac:dyDescent="0.2">
      <c r="A309" s="27" t="s">
        <v>670</v>
      </c>
      <c r="B309" s="28" t="s">
        <v>775</v>
      </c>
      <c r="C309" s="26" t="s">
        <v>776</v>
      </c>
      <c r="D309" s="63">
        <v>38</v>
      </c>
      <c r="E309" s="64">
        <v>68674.899999999994</v>
      </c>
      <c r="F309" s="64">
        <v>51994.9</v>
      </c>
      <c r="G309" s="64">
        <v>16680</v>
      </c>
      <c r="H309" s="64">
        <v>0</v>
      </c>
      <c r="I309" s="65">
        <v>0</v>
      </c>
      <c r="J309" s="66">
        <v>41</v>
      </c>
      <c r="K309" s="64">
        <v>51471.35</v>
      </c>
      <c r="L309" s="64">
        <v>51471.35</v>
      </c>
      <c r="M309" s="64">
        <v>0</v>
      </c>
      <c r="N309" s="64">
        <v>0</v>
      </c>
      <c r="O309" s="67">
        <v>0</v>
      </c>
      <c r="P309" s="57">
        <v>43</v>
      </c>
      <c r="Q309" s="58">
        <f t="shared" si="41"/>
        <v>58863.55</v>
      </c>
      <c r="R309" s="58">
        <v>58863.55</v>
      </c>
      <c r="S309" s="58">
        <v>0</v>
      </c>
      <c r="T309" s="58">
        <v>0</v>
      </c>
      <c r="U309" s="59">
        <v>0</v>
      </c>
      <c r="V309" s="68">
        <f t="shared" si="42"/>
        <v>5</v>
      </c>
      <c r="W309" s="69">
        <f t="shared" si="43"/>
        <v>-9811.3499999999913</v>
      </c>
      <c r="X309" s="69">
        <f t="shared" si="44"/>
        <v>0</v>
      </c>
      <c r="Y309" s="70">
        <f t="shared" si="45"/>
        <v>0</v>
      </c>
      <c r="Z309" s="68">
        <f t="shared" si="46"/>
        <v>2</v>
      </c>
      <c r="AA309" s="69">
        <f t="shared" si="47"/>
        <v>7392.2000000000044</v>
      </c>
      <c r="AB309" s="69">
        <f t="shared" si="48"/>
        <v>0</v>
      </c>
      <c r="AC309" s="70">
        <f t="shared" si="49"/>
        <v>0</v>
      </c>
    </row>
    <row r="310" spans="1:29" x14ac:dyDescent="0.2">
      <c r="A310" s="27" t="s">
        <v>670</v>
      </c>
      <c r="B310" s="28" t="s">
        <v>777</v>
      </c>
      <c r="C310" s="26" t="s">
        <v>778</v>
      </c>
      <c r="D310" s="63">
        <v>3039</v>
      </c>
      <c r="E310" s="64">
        <v>6406890.96</v>
      </c>
      <c r="F310" s="64">
        <v>6047370.96</v>
      </c>
      <c r="G310" s="64">
        <v>359520</v>
      </c>
      <c r="H310" s="64">
        <v>56460</v>
      </c>
      <c r="I310" s="65">
        <v>10038041.559999995</v>
      </c>
      <c r="J310" s="66">
        <v>3477</v>
      </c>
      <c r="K310" s="64">
        <v>7537026.0199999996</v>
      </c>
      <c r="L310" s="64">
        <v>7537026.0199999996</v>
      </c>
      <c r="M310" s="64">
        <v>0</v>
      </c>
      <c r="N310" s="64">
        <v>52780</v>
      </c>
      <c r="O310" s="67">
        <v>12288770.519999996</v>
      </c>
      <c r="P310" s="57">
        <v>3000</v>
      </c>
      <c r="Q310" s="58">
        <f t="shared" ref="Q310:Q369" si="50">SUM(R310:S310)</f>
        <v>9475466.6500000022</v>
      </c>
      <c r="R310" s="58">
        <v>9475466.6500000022</v>
      </c>
      <c r="S310" s="58">
        <v>0</v>
      </c>
      <c r="T310" s="58">
        <v>82632</v>
      </c>
      <c r="U310" s="59">
        <v>12541557.469999999</v>
      </c>
      <c r="V310" s="68">
        <f t="shared" si="42"/>
        <v>-39</v>
      </c>
      <c r="W310" s="69">
        <f t="shared" si="43"/>
        <v>3068575.6900000023</v>
      </c>
      <c r="X310" s="69">
        <f t="shared" si="44"/>
        <v>26172</v>
      </c>
      <c r="Y310" s="70">
        <f t="shared" si="45"/>
        <v>2503515.9100000039</v>
      </c>
      <c r="Z310" s="68">
        <f t="shared" si="46"/>
        <v>-477</v>
      </c>
      <c r="AA310" s="69">
        <f t="shared" si="47"/>
        <v>1938440.6300000027</v>
      </c>
      <c r="AB310" s="69">
        <f t="shared" si="48"/>
        <v>29852</v>
      </c>
      <c r="AC310" s="70">
        <f t="shared" si="49"/>
        <v>252786.95000000298</v>
      </c>
    </row>
    <row r="311" spans="1:29" x14ac:dyDescent="0.2">
      <c r="A311" s="27" t="s">
        <v>670</v>
      </c>
      <c r="B311" s="28" t="s">
        <v>779</v>
      </c>
      <c r="C311" s="26" t="s">
        <v>780</v>
      </c>
      <c r="D311" s="63">
        <v>72</v>
      </c>
      <c r="E311" s="64">
        <v>60377.85</v>
      </c>
      <c r="F311" s="64">
        <v>30857.85</v>
      </c>
      <c r="G311" s="64">
        <v>29520</v>
      </c>
      <c r="H311" s="64">
        <v>0</v>
      </c>
      <c r="I311" s="65">
        <v>0</v>
      </c>
      <c r="J311" s="66">
        <v>75</v>
      </c>
      <c r="K311" s="64">
        <v>33826.76</v>
      </c>
      <c r="L311" s="64">
        <v>33826.76</v>
      </c>
      <c r="M311" s="64">
        <v>0</v>
      </c>
      <c r="N311" s="64">
        <v>0</v>
      </c>
      <c r="O311" s="67">
        <v>0</v>
      </c>
      <c r="P311" s="57">
        <v>95</v>
      </c>
      <c r="Q311" s="58">
        <f t="shared" si="50"/>
        <v>49974.430000000008</v>
      </c>
      <c r="R311" s="58">
        <v>49974.430000000008</v>
      </c>
      <c r="S311" s="58">
        <v>0</v>
      </c>
      <c r="T311" s="58">
        <v>0</v>
      </c>
      <c r="U311" s="59">
        <v>0</v>
      </c>
      <c r="V311" s="68">
        <f t="shared" si="42"/>
        <v>23</v>
      </c>
      <c r="W311" s="69">
        <f t="shared" si="43"/>
        <v>-10403.419999999991</v>
      </c>
      <c r="X311" s="69">
        <f t="shared" si="44"/>
        <v>0</v>
      </c>
      <c r="Y311" s="70">
        <f t="shared" si="45"/>
        <v>0</v>
      </c>
      <c r="Z311" s="68">
        <f t="shared" si="46"/>
        <v>20</v>
      </c>
      <c r="AA311" s="69">
        <f t="shared" si="47"/>
        <v>16147.670000000006</v>
      </c>
      <c r="AB311" s="69">
        <f t="shared" si="48"/>
        <v>0</v>
      </c>
      <c r="AC311" s="70">
        <f t="shared" si="49"/>
        <v>0</v>
      </c>
    </row>
    <row r="312" spans="1:29" x14ac:dyDescent="0.2">
      <c r="A312" s="27" t="s">
        <v>670</v>
      </c>
      <c r="B312" s="28" t="s">
        <v>781</v>
      </c>
      <c r="C312" s="26" t="s">
        <v>782</v>
      </c>
      <c r="D312" s="63">
        <v>31</v>
      </c>
      <c r="E312" s="64">
        <v>42431</v>
      </c>
      <c r="F312" s="64">
        <v>12551</v>
      </c>
      <c r="G312" s="64">
        <v>29880</v>
      </c>
      <c r="H312" s="64">
        <v>0</v>
      </c>
      <c r="I312" s="65">
        <v>0</v>
      </c>
      <c r="J312" s="66">
        <v>37</v>
      </c>
      <c r="K312" s="64">
        <v>17372.259999999998</v>
      </c>
      <c r="L312" s="64">
        <v>17372.259999999998</v>
      </c>
      <c r="M312" s="64">
        <v>0</v>
      </c>
      <c r="N312" s="64">
        <v>0</v>
      </c>
      <c r="O312" s="67">
        <v>0</v>
      </c>
      <c r="P312" s="57">
        <v>29</v>
      </c>
      <c r="Q312" s="58">
        <f t="shared" si="50"/>
        <v>16262.09</v>
      </c>
      <c r="R312" s="58">
        <v>16262.09</v>
      </c>
      <c r="S312" s="58">
        <v>0</v>
      </c>
      <c r="T312" s="58">
        <v>0</v>
      </c>
      <c r="U312" s="59">
        <v>0</v>
      </c>
      <c r="V312" s="68">
        <f t="shared" si="42"/>
        <v>-2</v>
      </c>
      <c r="W312" s="69">
        <f t="shared" si="43"/>
        <v>-26168.91</v>
      </c>
      <c r="X312" s="69">
        <f t="shared" si="44"/>
        <v>0</v>
      </c>
      <c r="Y312" s="70">
        <f t="shared" si="45"/>
        <v>0</v>
      </c>
      <c r="Z312" s="68">
        <f t="shared" si="46"/>
        <v>-8</v>
      </c>
      <c r="AA312" s="69">
        <f t="shared" si="47"/>
        <v>-1110.1699999999983</v>
      </c>
      <c r="AB312" s="69">
        <f t="shared" si="48"/>
        <v>0</v>
      </c>
      <c r="AC312" s="70">
        <f t="shared" si="49"/>
        <v>0</v>
      </c>
    </row>
    <row r="313" spans="1:29" x14ac:dyDescent="0.2">
      <c r="A313" s="27" t="s">
        <v>670</v>
      </c>
      <c r="B313" s="28" t="s">
        <v>783</v>
      </c>
      <c r="C313" s="26" t="s">
        <v>784</v>
      </c>
      <c r="D313" s="63">
        <v>58</v>
      </c>
      <c r="E313" s="64">
        <v>76627.399999999994</v>
      </c>
      <c r="F313" s="64">
        <v>44227.4</v>
      </c>
      <c r="G313" s="64">
        <v>32400</v>
      </c>
      <c r="H313" s="64">
        <v>0</v>
      </c>
      <c r="I313" s="65">
        <v>0</v>
      </c>
      <c r="J313" s="66">
        <v>128</v>
      </c>
      <c r="K313" s="64">
        <v>57858.080000000002</v>
      </c>
      <c r="L313" s="64">
        <v>57858.080000000002</v>
      </c>
      <c r="M313" s="64">
        <v>0</v>
      </c>
      <c r="N313" s="64">
        <v>0</v>
      </c>
      <c r="O313" s="67">
        <v>0</v>
      </c>
      <c r="P313" s="57">
        <v>83</v>
      </c>
      <c r="Q313" s="58">
        <f t="shared" si="50"/>
        <v>53082.6</v>
      </c>
      <c r="R313" s="58">
        <v>53082.6</v>
      </c>
      <c r="S313" s="58">
        <v>0</v>
      </c>
      <c r="T313" s="58">
        <v>0</v>
      </c>
      <c r="U313" s="59">
        <v>0</v>
      </c>
      <c r="V313" s="68">
        <f t="shared" si="42"/>
        <v>25</v>
      </c>
      <c r="W313" s="69">
        <f t="shared" si="43"/>
        <v>-23544.799999999996</v>
      </c>
      <c r="X313" s="69">
        <f t="shared" si="44"/>
        <v>0</v>
      </c>
      <c r="Y313" s="70">
        <f t="shared" si="45"/>
        <v>0</v>
      </c>
      <c r="Z313" s="68">
        <f t="shared" si="46"/>
        <v>-45</v>
      </c>
      <c r="AA313" s="69">
        <f t="shared" si="47"/>
        <v>-4775.4800000000032</v>
      </c>
      <c r="AB313" s="69">
        <f t="shared" si="48"/>
        <v>0</v>
      </c>
      <c r="AC313" s="70">
        <f t="shared" si="49"/>
        <v>0</v>
      </c>
    </row>
    <row r="314" spans="1:29" x14ac:dyDescent="0.2">
      <c r="A314" s="27" t="s">
        <v>670</v>
      </c>
      <c r="B314" s="28" t="s">
        <v>785</v>
      </c>
      <c r="C314" s="26" t="s">
        <v>786</v>
      </c>
      <c r="D314" s="63">
        <v>4094</v>
      </c>
      <c r="E314" s="64">
        <v>342582.39999999997</v>
      </c>
      <c r="F314" s="64">
        <v>286422.39999999997</v>
      </c>
      <c r="G314" s="64">
        <v>56160</v>
      </c>
      <c r="H314" s="64">
        <v>0</v>
      </c>
      <c r="I314" s="65">
        <v>0</v>
      </c>
      <c r="J314" s="66">
        <v>4295</v>
      </c>
      <c r="K314" s="64">
        <v>356491.70999999996</v>
      </c>
      <c r="L314" s="64">
        <v>356491.70999999996</v>
      </c>
      <c r="M314" s="64">
        <v>0</v>
      </c>
      <c r="N314" s="64">
        <v>0</v>
      </c>
      <c r="O314" s="67">
        <v>0</v>
      </c>
      <c r="P314" s="57">
        <v>4059</v>
      </c>
      <c r="Q314" s="58">
        <f t="shared" si="50"/>
        <v>400691.97</v>
      </c>
      <c r="R314" s="58">
        <v>400691.97</v>
      </c>
      <c r="S314" s="58">
        <v>0</v>
      </c>
      <c r="T314" s="58">
        <v>0</v>
      </c>
      <c r="U314" s="59">
        <v>0</v>
      </c>
      <c r="V314" s="68">
        <f t="shared" si="42"/>
        <v>-35</v>
      </c>
      <c r="W314" s="69">
        <f t="shared" si="43"/>
        <v>58109.570000000007</v>
      </c>
      <c r="X314" s="69">
        <f t="shared" si="44"/>
        <v>0</v>
      </c>
      <c r="Y314" s="70">
        <f t="shared" si="45"/>
        <v>0</v>
      </c>
      <c r="Z314" s="68">
        <f t="shared" si="46"/>
        <v>-236</v>
      </c>
      <c r="AA314" s="69">
        <f t="shared" si="47"/>
        <v>44200.260000000009</v>
      </c>
      <c r="AB314" s="69">
        <f t="shared" si="48"/>
        <v>0</v>
      </c>
      <c r="AC314" s="70">
        <f t="shared" si="49"/>
        <v>0</v>
      </c>
    </row>
    <row r="315" spans="1:29" ht="12.75" customHeight="1" x14ac:dyDescent="0.2">
      <c r="A315" s="27" t="s">
        <v>670</v>
      </c>
      <c r="B315" s="28" t="s">
        <v>787</v>
      </c>
      <c r="C315" s="26" t="s">
        <v>788</v>
      </c>
      <c r="D315" s="63">
        <v>3338</v>
      </c>
      <c r="E315" s="64">
        <v>880275</v>
      </c>
      <c r="F315" s="64">
        <v>842475</v>
      </c>
      <c r="G315" s="64">
        <v>37800</v>
      </c>
      <c r="H315" s="64">
        <v>0</v>
      </c>
      <c r="I315" s="65">
        <v>0</v>
      </c>
      <c r="J315" s="66">
        <v>3891</v>
      </c>
      <c r="K315" s="64">
        <v>905875</v>
      </c>
      <c r="L315" s="64">
        <v>905875</v>
      </c>
      <c r="M315" s="64">
        <v>0</v>
      </c>
      <c r="N315" s="64">
        <v>0</v>
      </c>
      <c r="O315" s="67">
        <v>0</v>
      </c>
      <c r="P315" s="57">
        <v>3735</v>
      </c>
      <c r="Q315" s="58">
        <f t="shared" si="50"/>
        <v>1357498.81</v>
      </c>
      <c r="R315" s="58">
        <v>1357498.81</v>
      </c>
      <c r="S315" s="58">
        <v>0</v>
      </c>
      <c r="T315" s="58">
        <v>0</v>
      </c>
      <c r="U315" s="59">
        <v>0</v>
      </c>
      <c r="V315" s="68">
        <f t="shared" si="42"/>
        <v>397</v>
      </c>
      <c r="W315" s="69">
        <f t="shared" si="43"/>
        <v>477223.81000000006</v>
      </c>
      <c r="X315" s="69">
        <f t="shared" si="44"/>
        <v>0</v>
      </c>
      <c r="Y315" s="70">
        <f t="shared" si="45"/>
        <v>0</v>
      </c>
      <c r="Z315" s="68">
        <f t="shared" si="46"/>
        <v>-156</v>
      </c>
      <c r="AA315" s="69">
        <f t="shared" si="47"/>
        <v>451623.81000000006</v>
      </c>
      <c r="AB315" s="69">
        <f t="shared" si="48"/>
        <v>0</v>
      </c>
      <c r="AC315" s="70">
        <f t="shared" si="49"/>
        <v>0</v>
      </c>
    </row>
    <row r="316" spans="1:29" x14ac:dyDescent="0.2">
      <c r="A316" s="27" t="s">
        <v>670</v>
      </c>
      <c r="B316" s="28" t="s">
        <v>789</v>
      </c>
      <c r="C316" s="26" t="s">
        <v>790</v>
      </c>
      <c r="D316" s="63">
        <v>317</v>
      </c>
      <c r="E316" s="64">
        <v>219436.7</v>
      </c>
      <c r="F316" s="64">
        <v>167116.70000000001</v>
      </c>
      <c r="G316" s="64">
        <v>52320</v>
      </c>
      <c r="H316" s="64">
        <v>0</v>
      </c>
      <c r="I316" s="65">
        <v>0</v>
      </c>
      <c r="J316" s="66">
        <v>426</v>
      </c>
      <c r="K316" s="64">
        <v>196146</v>
      </c>
      <c r="L316" s="64">
        <v>196146</v>
      </c>
      <c r="M316" s="64">
        <v>0</v>
      </c>
      <c r="N316" s="64">
        <v>0</v>
      </c>
      <c r="O316" s="67">
        <v>0</v>
      </c>
      <c r="P316" s="57">
        <v>458</v>
      </c>
      <c r="Q316" s="58">
        <f t="shared" si="50"/>
        <v>248601.72999999998</v>
      </c>
      <c r="R316" s="58">
        <v>248601.72999999998</v>
      </c>
      <c r="S316" s="58">
        <v>0</v>
      </c>
      <c r="T316" s="58">
        <v>0</v>
      </c>
      <c r="U316" s="59">
        <v>0</v>
      </c>
      <c r="V316" s="68">
        <f t="shared" si="42"/>
        <v>141</v>
      </c>
      <c r="W316" s="69">
        <f t="shared" si="43"/>
        <v>29165.02999999997</v>
      </c>
      <c r="X316" s="69">
        <f t="shared" si="44"/>
        <v>0</v>
      </c>
      <c r="Y316" s="70">
        <f t="shared" si="45"/>
        <v>0</v>
      </c>
      <c r="Z316" s="68">
        <f t="shared" si="46"/>
        <v>32</v>
      </c>
      <c r="AA316" s="69">
        <f t="shared" si="47"/>
        <v>52455.729999999981</v>
      </c>
      <c r="AB316" s="69">
        <f t="shared" si="48"/>
        <v>0</v>
      </c>
      <c r="AC316" s="70">
        <f t="shared" si="49"/>
        <v>0</v>
      </c>
    </row>
    <row r="317" spans="1:29" ht="12.75" customHeight="1" x14ac:dyDescent="0.2">
      <c r="A317" s="27" t="s">
        <v>670</v>
      </c>
      <c r="B317" s="28" t="s">
        <v>791</v>
      </c>
      <c r="C317" s="26" t="s">
        <v>792</v>
      </c>
      <c r="D317" s="63">
        <v>1260</v>
      </c>
      <c r="E317" s="64">
        <v>659194.30000000005</v>
      </c>
      <c r="F317" s="64">
        <v>591394.30000000005</v>
      </c>
      <c r="G317" s="64">
        <v>67800</v>
      </c>
      <c r="H317" s="64">
        <v>0</v>
      </c>
      <c r="I317" s="65">
        <v>0</v>
      </c>
      <c r="J317" s="66">
        <v>1433</v>
      </c>
      <c r="K317" s="64">
        <v>665941.92999999993</v>
      </c>
      <c r="L317" s="64">
        <v>665941.92999999993</v>
      </c>
      <c r="M317" s="64">
        <v>0</v>
      </c>
      <c r="N317" s="64">
        <v>0</v>
      </c>
      <c r="O317" s="67">
        <v>0</v>
      </c>
      <c r="P317" s="57">
        <v>1470</v>
      </c>
      <c r="Q317" s="58">
        <f t="shared" si="50"/>
        <v>747588.24</v>
      </c>
      <c r="R317" s="58">
        <v>747588.24</v>
      </c>
      <c r="S317" s="58">
        <v>0</v>
      </c>
      <c r="T317" s="58">
        <v>0</v>
      </c>
      <c r="U317" s="59">
        <v>0</v>
      </c>
      <c r="V317" s="68">
        <f t="shared" si="42"/>
        <v>210</v>
      </c>
      <c r="W317" s="69">
        <f t="shared" si="43"/>
        <v>88393.939999999944</v>
      </c>
      <c r="X317" s="69">
        <f t="shared" si="44"/>
        <v>0</v>
      </c>
      <c r="Y317" s="70">
        <f t="shared" si="45"/>
        <v>0</v>
      </c>
      <c r="Z317" s="68">
        <f t="shared" si="46"/>
        <v>37</v>
      </c>
      <c r="AA317" s="69">
        <f t="shared" si="47"/>
        <v>81646.310000000056</v>
      </c>
      <c r="AB317" s="69">
        <f t="shared" si="48"/>
        <v>0</v>
      </c>
      <c r="AC317" s="70">
        <f t="shared" si="49"/>
        <v>0</v>
      </c>
    </row>
    <row r="318" spans="1:29" x14ac:dyDescent="0.2">
      <c r="A318" s="27" t="s">
        <v>670</v>
      </c>
      <c r="B318" s="28" t="s">
        <v>793</v>
      </c>
      <c r="C318" s="26" t="s">
        <v>794</v>
      </c>
      <c r="D318" s="63">
        <v>347</v>
      </c>
      <c r="E318" s="64">
        <v>129211.1</v>
      </c>
      <c r="F318" s="64">
        <v>102931.1</v>
      </c>
      <c r="G318" s="64">
        <v>26280</v>
      </c>
      <c r="H318" s="64">
        <v>0</v>
      </c>
      <c r="I318" s="65">
        <v>0</v>
      </c>
      <c r="J318" s="66">
        <v>404</v>
      </c>
      <c r="K318" s="64">
        <v>115375</v>
      </c>
      <c r="L318" s="64">
        <v>115375</v>
      </c>
      <c r="M318" s="64">
        <v>0</v>
      </c>
      <c r="N318" s="64">
        <v>0</v>
      </c>
      <c r="O318" s="67">
        <v>0</v>
      </c>
      <c r="P318" s="57">
        <v>482</v>
      </c>
      <c r="Q318" s="58">
        <f t="shared" si="50"/>
        <v>235697.83999999997</v>
      </c>
      <c r="R318" s="58">
        <v>235697.83999999997</v>
      </c>
      <c r="S318" s="58">
        <v>0</v>
      </c>
      <c r="T318" s="58">
        <v>0</v>
      </c>
      <c r="U318" s="59">
        <v>0</v>
      </c>
      <c r="V318" s="68">
        <f t="shared" si="42"/>
        <v>135</v>
      </c>
      <c r="W318" s="69">
        <f t="shared" si="43"/>
        <v>106486.73999999996</v>
      </c>
      <c r="X318" s="69">
        <f t="shared" si="44"/>
        <v>0</v>
      </c>
      <c r="Y318" s="70">
        <f t="shared" si="45"/>
        <v>0</v>
      </c>
      <c r="Z318" s="68">
        <f t="shared" si="46"/>
        <v>78</v>
      </c>
      <c r="AA318" s="69">
        <f t="shared" si="47"/>
        <v>120322.83999999997</v>
      </c>
      <c r="AB318" s="69">
        <f t="shared" si="48"/>
        <v>0</v>
      </c>
      <c r="AC318" s="70">
        <f t="shared" si="49"/>
        <v>0</v>
      </c>
    </row>
    <row r="319" spans="1:29" ht="12.75" customHeight="1" x14ac:dyDescent="0.2">
      <c r="A319" s="27" t="s">
        <v>670</v>
      </c>
      <c r="B319" s="28" t="s">
        <v>795</v>
      </c>
      <c r="C319" s="26" t="s">
        <v>796</v>
      </c>
      <c r="D319" s="63">
        <v>832</v>
      </c>
      <c r="E319" s="64">
        <v>391262.5</v>
      </c>
      <c r="F319" s="64">
        <v>335582.5</v>
      </c>
      <c r="G319" s="64">
        <v>55680</v>
      </c>
      <c r="H319" s="64">
        <v>0</v>
      </c>
      <c r="I319" s="65">
        <v>0</v>
      </c>
      <c r="J319" s="66">
        <v>1009</v>
      </c>
      <c r="K319" s="64">
        <v>306757</v>
      </c>
      <c r="L319" s="64">
        <v>306757</v>
      </c>
      <c r="M319" s="64">
        <v>0</v>
      </c>
      <c r="N319" s="64">
        <v>0</v>
      </c>
      <c r="O319" s="67">
        <v>0</v>
      </c>
      <c r="P319" s="57">
        <v>816</v>
      </c>
      <c r="Q319" s="58">
        <f t="shared" si="50"/>
        <v>628646.26</v>
      </c>
      <c r="R319" s="58">
        <v>628646.26</v>
      </c>
      <c r="S319" s="58">
        <v>0</v>
      </c>
      <c r="T319" s="58">
        <v>0</v>
      </c>
      <c r="U319" s="59">
        <v>0</v>
      </c>
      <c r="V319" s="68">
        <f t="shared" si="42"/>
        <v>-16</v>
      </c>
      <c r="W319" s="69">
        <f t="shared" si="43"/>
        <v>237383.76</v>
      </c>
      <c r="X319" s="69">
        <f t="shared" si="44"/>
        <v>0</v>
      </c>
      <c r="Y319" s="70">
        <f t="shared" si="45"/>
        <v>0</v>
      </c>
      <c r="Z319" s="68">
        <f t="shared" si="46"/>
        <v>-193</v>
      </c>
      <c r="AA319" s="69">
        <f t="shared" si="47"/>
        <v>321889.26</v>
      </c>
      <c r="AB319" s="69">
        <f t="shared" si="48"/>
        <v>0</v>
      </c>
      <c r="AC319" s="70">
        <f t="shared" si="49"/>
        <v>0</v>
      </c>
    </row>
    <row r="320" spans="1:29" ht="12.75" customHeight="1" x14ac:dyDescent="0.2">
      <c r="A320" s="27" t="s">
        <v>670</v>
      </c>
      <c r="B320" s="28" t="s">
        <v>797</v>
      </c>
      <c r="C320" s="26" t="s">
        <v>798</v>
      </c>
      <c r="D320" s="63">
        <v>768</v>
      </c>
      <c r="E320" s="64">
        <v>230158.3</v>
      </c>
      <c r="F320" s="64">
        <v>162358.29999999999</v>
      </c>
      <c r="G320" s="64">
        <v>67800</v>
      </c>
      <c r="H320" s="64">
        <v>0</v>
      </c>
      <c r="I320" s="65">
        <v>0</v>
      </c>
      <c r="J320" s="66">
        <v>753</v>
      </c>
      <c r="K320" s="64">
        <v>152365.94</v>
      </c>
      <c r="L320" s="64">
        <v>152365.94</v>
      </c>
      <c r="M320" s="64">
        <v>0</v>
      </c>
      <c r="N320" s="64">
        <v>0</v>
      </c>
      <c r="O320" s="67">
        <v>0</v>
      </c>
      <c r="P320" s="57">
        <v>854</v>
      </c>
      <c r="Q320" s="58">
        <f t="shared" si="50"/>
        <v>205807.64</v>
      </c>
      <c r="R320" s="58">
        <v>205807.64</v>
      </c>
      <c r="S320" s="58">
        <v>0</v>
      </c>
      <c r="T320" s="58">
        <v>0</v>
      </c>
      <c r="U320" s="59">
        <v>0</v>
      </c>
      <c r="V320" s="68">
        <f t="shared" si="42"/>
        <v>86</v>
      </c>
      <c r="W320" s="69">
        <f t="shared" si="43"/>
        <v>-24350.659999999974</v>
      </c>
      <c r="X320" s="69">
        <f t="shared" si="44"/>
        <v>0</v>
      </c>
      <c r="Y320" s="70">
        <f t="shared" si="45"/>
        <v>0</v>
      </c>
      <c r="Z320" s="68">
        <f t="shared" si="46"/>
        <v>101</v>
      </c>
      <c r="AA320" s="69">
        <f t="shared" si="47"/>
        <v>53441.700000000012</v>
      </c>
      <c r="AB320" s="69">
        <f t="shared" si="48"/>
        <v>0</v>
      </c>
      <c r="AC320" s="70">
        <f t="shared" si="49"/>
        <v>0</v>
      </c>
    </row>
    <row r="321" spans="1:29" x14ac:dyDescent="0.2">
      <c r="A321" s="27" t="s">
        <v>670</v>
      </c>
      <c r="B321" s="28" t="s">
        <v>799</v>
      </c>
      <c r="C321" s="26" t="s">
        <v>800</v>
      </c>
      <c r="D321" s="63">
        <v>198</v>
      </c>
      <c r="E321" s="64">
        <v>111571.5</v>
      </c>
      <c r="F321" s="64">
        <v>81691.5</v>
      </c>
      <c r="G321" s="64">
        <v>29880</v>
      </c>
      <c r="H321" s="64">
        <v>0</v>
      </c>
      <c r="I321" s="65">
        <v>0</v>
      </c>
      <c r="J321" s="66">
        <v>272</v>
      </c>
      <c r="K321" s="64">
        <v>74437</v>
      </c>
      <c r="L321" s="64">
        <v>74437</v>
      </c>
      <c r="M321" s="64">
        <v>0</v>
      </c>
      <c r="N321" s="64">
        <v>0</v>
      </c>
      <c r="O321" s="67">
        <v>0</v>
      </c>
      <c r="P321" s="57">
        <v>463</v>
      </c>
      <c r="Q321" s="58">
        <f t="shared" si="50"/>
        <v>326127.49</v>
      </c>
      <c r="R321" s="58">
        <v>326127.49</v>
      </c>
      <c r="S321" s="58">
        <v>0</v>
      </c>
      <c r="T321" s="58">
        <v>0</v>
      </c>
      <c r="U321" s="59">
        <v>0</v>
      </c>
      <c r="V321" s="68">
        <f t="shared" si="42"/>
        <v>265</v>
      </c>
      <c r="W321" s="69">
        <f t="shared" si="43"/>
        <v>214555.99</v>
      </c>
      <c r="X321" s="69">
        <f t="shared" si="44"/>
        <v>0</v>
      </c>
      <c r="Y321" s="70">
        <f t="shared" si="45"/>
        <v>0</v>
      </c>
      <c r="Z321" s="68">
        <f t="shared" si="46"/>
        <v>191</v>
      </c>
      <c r="AA321" s="69">
        <f t="shared" si="47"/>
        <v>251690.49</v>
      </c>
      <c r="AB321" s="69">
        <f t="shared" si="48"/>
        <v>0</v>
      </c>
      <c r="AC321" s="70">
        <f t="shared" si="49"/>
        <v>0</v>
      </c>
    </row>
    <row r="322" spans="1:29" x14ac:dyDescent="0.2">
      <c r="A322" s="27" t="s">
        <v>670</v>
      </c>
      <c r="B322" s="28" t="s">
        <v>801</v>
      </c>
      <c r="C322" s="26" t="s">
        <v>802</v>
      </c>
      <c r="D322" s="63">
        <v>0</v>
      </c>
      <c r="E322" s="64">
        <v>132</v>
      </c>
      <c r="F322" s="64">
        <v>132</v>
      </c>
      <c r="G322" s="64">
        <v>0</v>
      </c>
      <c r="H322" s="64">
        <v>0</v>
      </c>
      <c r="I322" s="65">
        <v>0</v>
      </c>
      <c r="J322" s="66">
        <v>0</v>
      </c>
      <c r="K322" s="64">
        <v>100</v>
      </c>
      <c r="L322" s="64">
        <v>100</v>
      </c>
      <c r="M322" s="64">
        <v>0</v>
      </c>
      <c r="N322" s="64">
        <v>0</v>
      </c>
      <c r="O322" s="67">
        <v>0</v>
      </c>
      <c r="P322" s="57">
        <v>0</v>
      </c>
      <c r="Q322" s="58">
        <f t="shared" si="50"/>
        <v>54</v>
      </c>
      <c r="R322" s="58">
        <v>54</v>
      </c>
      <c r="S322" s="58">
        <v>0</v>
      </c>
      <c r="T322" s="58">
        <v>0</v>
      </c>
      <c r="U322" s="59">
        <v>0</v>
      </c>
      <c r="V322" s="68">
        <f t="shared" si="42"/>
        <v>0</v>
      </c>
      <c r="W322" s="69">
        <f t="shared" si="43"/>
        <v>-78</v>
      </c>
      <c r="X322" s="69">
        <f t="shared" si="44"/>
        <v>0</v>
      </c>
      <c r="Y322" s="70">
        <f t="shared" si="45"/>
        <v>0</v>
      </c>
      <c r="Z322" s="68">
        <f t="shared" si="46"/>
        <v>0</v>
      </c>
      <c r="AA322" s="69">
        <f t="shared" si="47"/>
        <v>-46</v>
      </c>
      <c r="AB322" s="69">
        <f t="shared" si="48"/>
        <v>0</v>
      </c>
      <c r="AC322" s="70">
        <f t="shared" si="49"/>
        <v>0</v>
      </c>
    </row>
    <row r="323" spans="1:29" x14ac:dyDescent="0.2">
      <c r="A323" s="27" t="s">
        <v>670</v>
      </c>
      <c r="B323" s="28" t="s">
        <v>803</v>
      </c>
      <c r="C323" s="26" t="s">
        <v>804</v>
      </c>
      <c r="D323" s="63">
        <v>0</v>
      </c>
      <c r="E323" s="64">
        <v>700062</v>
      </c>
      <c r="F323" s="64">
        <v>690942</v>
      </c>
      <c r="G323" s="64">
        <v>9120</v>
      </c>
      <c r="H323" s="64">
        <v>0</v>
      </c>
      <c r="I323" s="65">
        <v>0</v>
      </c>
      <c r="J323" s="66">
        <v>0</v>
      </c>
      <c r="K323" s="64">
        <v>818970</v>
      </c>
      <c r="L323" s="64">
        <v>818970</v>
      </c>
      <c r="M323" s="64">
        <v>0</v>
      </c>
      <c r="N323" s="64">
        <v>0</v>
      </c>
      <c r="O323" s="67">
        <v>0</v>
      </c>
      <c r="P323" s="57">
        <v>0</v>
      </c>
      <c r="Q323" s="58">
        <f t="shared" si="50"/>
        <v>956254.85000000009</v>
      </c>
      <c r="R323" s="58">
        <v>956254.85000000009</v>
      </c>
      <c r="S323" s="58">
        <v>0</v>
      </c>
      <c r="T323" s="58">
        <v>0</v>
      </c>
      <c r="U323" s="59">
        <v>0</v>
      </c>
      <c r="V323" s="68">
        <f t="shared" si="42"/>
        <v>0</v>
      </c>
      <c r="W323" s="69">
        <f t="shared" si="43"/>
        <v>256192.85000000009</v>
      </c>
      <c r="X323" s="69">
        <f t="shared" si="44"/>
        <v>0</v>
      </c>
      <c r="Y323" s="70">
        <f t="shared" si="45"/>
        <v>0</v>
      </c>
      <c r="Z323" s="68">
        <f t="shared" si="46"/>
        <v>0</v>
      </c>
      <c r="AA323" s="69">
        <f t="shared" si="47"/>
        <v>137284.85000000009</v>
      </c>
      <c r="AB323" s="69">
        <f t="shared" si="48"/>
        <v>0</v>
      </c>
      <c r="AC323" s="70">
        <f t="shared" si="49"/>
        <v>0</v>
      </c>
    </row>
    <row r="324" spans="1:29" x14ac:dyDescent="0.2">
      <c r="A324" s="27" t="s">
        <v>670</v>
      </c>
      <c r="B324" s="28" t="s">
        <v>805</v>
      </c>
      <c r="C324" s="26" t="s">
        <v>806</v>
      </c>
      <c r="D324" s="63">
        <v>0</v>
      </c>
      <c r="E324" s="64">
        <v>835010</v>
      </c>
      <c r="F324" s="64">
        <v>812090</v>
      </c>
      <c r="G324" s="64">
        <v>22920</v>
      </c>
      <c r="H324" s="64">
        <v>0</v>
      </c>
      <c r="I324" s="65">
        <v>0</v>
      </c>
      <c r="J324" s="66">
        <v>0</v>
      </c>
      <c r="K324" s="64">
        <v>937420</v>
      </c>
      <c r="L324" s="64">
        <v>937420</v>
      </c>
      <c r="M324" s="64">
        <v>0</v>
      </c>
      <c r="N324" s="64">
        <v>0</v>
      </c>
      <c r="O324" s="67">
        <v>0</v>
      </c>
      <c r="P324" s="57">
        <v>0</v>
      </c>
      <c r="Q324" s="58">
        <f t="shared" si="50"/>
        <v>1135292.9599999995</v>
      </c>
      <c r="R324" s="58">
        <v>1135292.9599999995</v>
      </c>
      <c r="S324" s="58">
        <v>0</v>
      </c>
      <c r="T324" s="58">
        <v>0</v>
      </c>
      <c r="U324" s="59">
        <v>0</v>
      </c>
      <c r="V324" s="68">
        <f t="shared" si="42"/>
        <v>0</v>
      </c>
      <c r="W324" s="69">
        <f t="shared" si="43"/>
        <v>300282.9599999995</v>
      </c>
      <c r="X324" s="69">
        <f t="shared" si="44"/>
        <v>0</v>
      </c>
      <c r="Y324" s="70">
        <f t="shared" si="45"/>
        <v>0</v>
      </c>
      <c r="Z324" s="68">
        <f t="shared" si="46"/>
        <v>0</v>
      </c>
      <c r="AA324" s="69">
        <f t="shared" si="47"/>
        <v>197872.9599999995</v>
      </c>
      <c r="AB324" s="69">
        <f t="shared" si="48"/>
        <v>0</v>
      </c>
      <c r="AC324" s="70">
        <f t="shared" si="49"/>
        <v>0</v>
      </c>
    </row>
    <row r="325" spans="1:29" ht="12.75" customHeight="1" x14ac:dyDescent="0.2">
      <c r="A325" s="27" t="s">
        <v>670</v>
      </c>
      <c r="B325" s="28" t="s">
        <v>807</v>
      </c>
      <c r="C325" s="26" t="s">
        <v>808</v>
      </c>
      <c r="D325" s="63">
        <v>0</v>
      </c>
      <c r="E325" s="64">
        <v>109630</v>
      </c>
      <c r="F325" s="64">
        <v>103870</v>
      </c>
      <c r="G325" s="64">
        <v>5760</v>
      </c>
      <c r="H325" s="64">
        <v>0</v>
      </c>
      <c r="I325" s="65">
        <v>0</v>
      </c>
      <c r="J325" s="66">
        <v>0</v>
      </c>
      <c r="K325" s="64">
        <v>418880</v>
      </c>
      <c r="L325" s="64">
        <v>418880</v>
      </c>
      <c r="M325" s="64">
        <v>0</v>
      </c>
      <c r="N325" s="64">
        <v>0</v>
      </c>
      <c r="O325" s="67">
        <v>0</v>
      </c>
      <c r="P325" s="57">
        <v>0</v>
      </c>
      <c r="Q325" s="58">
        <f t="shared" si="50"/>
        <v>489438.8000000001</v>
      </c>
      <c r="R325" s="58">
        <v>489438.8000000001</v>
      </c>
      <c r="S325" s="58">
        <v>0</v>
      </c>
      <c r="T325" s="58">
        <v>0</v>
      </c>
      <c r="U325" s="59">
        <v>0</v>
      </c>
      <c r="V325" s="68">
        <f t="shared" si="42"/>
        <v>0</v>
      </c>
      <c r="W325" s="69">
        <f t="shared" si="43"/>
        <v>379808.8000000001</v>
      </c>
      <c r="X325" s="69">
        <f t="shared" si="44"/>
        <v>0</v>
      </c>
      <c r="Y325" s="70">
        <f t="shared" si="45"/>
        <v>0</v>
      </c>
      <c r="Z325" s="68">
        <f t="shared" si="46"/>
        <v>0</v>
      </c>
      <c r="AA325" s="69">
        <f t="shared" si="47"/>
        <v>70558.800000000105</v>
      </c>
      <c r="AB325" s="69">
        <f t="shared" si="48"/>
        <v>0</v>
      </c>
      <c r="AC325" s="70">
        <f t="shared" si="49"/>
        <v>0</v>
      </c>
    </row>
    <row r="326" spans="1:29" ht="12.75" customHeight="1" x14ac:dyDescent="0.2">
      <c r="A326" s="27" t="s">
        <v>670</v>
      </c>
      <c r="B326" s="28" t="s">
        <v>809</v>
      </c>
      <c r="C326" s="26" t="s">
        <v>810</v>
      </c>
      <c r="D326" s="63">
        <v>2278</v>
      </c>
      <c r="E326" s="64">
        <v>5548666.8600000003</v>
      </c>
      <c r="F326" s="64">
        <v>5019466.8600000003</v>
      </c>
      <c r="G326" s="64">
        <v>529200</v>
      </c>
      <c r="H326" s="64">
        <v>28420</v>
      </c>
      <c r="I326" s="65">
        <v>0</v>
      </c>
      <c r="J326" s="66">
        <v>2372</v>
      </c>
      <c r="K326" s="64">
        <v>3695135.1600000006</v>
      </c>
      <c r="L326" s="64">
        <v>3695135.1600000006</v>
      </c>
      <c r="M326" s="64">
        <v>0</v>
      </c>
      <c r="N326" s="64">
        <v>16463</v>
      </c>
      <c r="O326" s="67">
        <v>0</v>
      </c>
      <c r="P326" s="57">
        <v>2764</v>
      </c>
      <c r="Q326" s="58">
        <f t="shared" si="50"/>
        <v>4457632.0000000019</v>
      </c>
      <c r="R326" s="58">
        <v>4457632.0000000019</v>
      </c>
      <c r="S326" s="58">
        <v>0</v>
      </c>
      <c r="T326" s="58">
        <v>30040</v>
      </c>
      <c r="U326" s="59">
        <v>0</v>
      </c>
      <c r="V326" s="68">
        <f t="shared" si="42"/>
        <v>486</v>
      </c>
      <c r="W326" s="69">
        <f t="shared" si="43"/>
        <v>-1091034.8599999985</v>
      </c>
      <c r="X326" s="69">
        <f t="shared" si="44"/>
        <v>1620</v>
      </c>
      <c r="Y326" s="70">
        <f t="shared" si="45"/>
        <v>0</v>
      </c>
      <c r="Z326" s="68">
        <f t="shared" si="46"/>
        <v>392</v>
      </c>
      <c r="AA326" s="69">
        <f t="shared" si="47"/>
        <v>762496.84000000125</v>
      </c>
      <c r="AB326" s="69">
        <f t="shared" si="48"/>
        <v>13577</v>
      </c>
      <c r="AC326" s="70">
        <f t="shared" si="49"/>
        <v>0</v>
      </c>
    </row>
    <row r="327" spans="1:29" ht="12.75" customHeight="1" x14ac:dyDescent="0.2">
      <c r="A327" s="27" t="s">
        <v>670</v>
      </c>
      <c r="B327" s="28" t="s">
        <v>811</v>
      </c>
      <c r="C327" s="26" t="s">
        <v>812</v>
      </c>
      <c r="D327" s="63">
        <v>8390</v>
      </c>
      <c r="E327" s="64">
        <v>16402442.859999998</v>
      </c>
      <c r="F327" s="64">
        <v>14925002.859999998</v>
      </c>
      <c r="G327" s="64">
        <v>1477440</v>
      </c>
      <c r="H327" s="64">
        <v>857982.56</v>
      </c>
      <c r="I327" s="65">
        <v>3649355.1799999988</v>
      </c>
      <c r="J327" s="66">
        <v>9741</v>
      </c>
      <c r="K327" s="64">
        <v>15595961.420000002</v>
      </c>
      <c r="L327" s="64">
        <v>15595961.420000002</v>
      </c>
      <c r="M327" s="64">
        <v>0</v>
      </c>
      <c r="N327" s="64">
        <v>979435.89000000036</v>
      </c>
      <c r="O327" s="67">
        <v>4617278.17</v>
      </c>
      <c r="P327" s="57">
        <v>10257</v>
      </c>
      <c r="Q327" s="58">
        <f t="shared" si="50"/>
        <v>18702538.330000006</v>
      </c>
      <c r="R327" s="58">
        <v>18702538.330000006</v>
      </c>
      <c r="S327" s="58">
        <v>0</v>
      </c>
      <c r="T327" s="58">
        <v>1501241.0000000009</v>
      </c>
      <c r="U327" s="59">
        <v>5008665.8900000006</v>
      </c>
      <c r="V327" s="68">
        <f t="shared" si="42"/>
        <v>1867</v>
      </c>
      <c r="W327" s="69">
        <f t="shared" si="43"/>
        <v>2300095.4700000081</v>
      </c>
      <c r="X327" s="69">
        <f t="shared" si="44"/>
        <v>643258.44000000088</v>
      </c>
      <c r="Y327" s="70">
        <f t="shared" si="45"/>
        <v>1359310.7100000018</v>
      </c>
      <c r="Z327" s="68">
        <f t="shared" si="46"/>
        <v>516</v>
      </c>
      <c r="AA327" s="69">
        <f t="shared" si="47"/>
        <v>3106576.9100000039</v>
      </c>
      <c r="AB327" s="69">
        <f t="shared" si="48"/>
        <v>521805.11000000057</v>
      </c>
      <c r="AC327" s="70">
        <f t="shared" si="49"/>
        <v>391387.72000000067</v>
      </c>
    </row>
    <row r="328" spans="1:29" ht="12.75" customHeight="1" x14ac:dyDescent="0.2">
      <c r="A328" s="27" t="s">
        <v>670</v>
      </c>
      <c r="B328" s="28" t="s">
        <v>813</v>
      </c>
      <c r="C328" s="26" t="s">
        <v>814</v>
      </c>
      <c r="D328" s="63">
        <v>622</v>
      </c>
      <c r="E328" s="64">
        <v>1185484.7000000002</v>
      </c>
      <c r="F328" s="64">
        <v>924844.70000000007</v>
      </c>
      <c r="G328" s="64">
        <v>260640</v>
      </c>
      <c r="H328" s="64">
        <v>0</v>
      </c>
      <c r="I328" s="65">
        <v>0</v>
      </c>
      <c r="J328" s="66">
        <v>853</v>
      </c>
      <c r="K328" s="64">
        <v>787457.71</v>
      </c>
      <c r="L328" s="64">
        <v>787457.71</v>
      </c>
      <c r="M328" s="64">
        <v>0</v>
      </c>
      <c r="N328" s="64">
        <v>0</v>
      </c>
      <c r="O328" s="67">
        <v>0</v>
      </c>
      <c r="P328" s="57">
        <v>898</v>
      </c>
      <c r="Q328" s="58">
        <f t="shared" si="50"/>
        <v>938968.67999999993</v>
      </c>
      <c r="R328" s="58">
        <v>938968.67999999993</v>
      </c>
      <c r="S328" s="58">
        <v>0</v>
      </c>
      <c r="T328" s="58">
        <v>0</v>
      </c>
      <c r="U328" s="59">
        <v>0</v>
      </c>
      <c r="V328" s="68">
        <f t="shared" ref="V328:V390" si="51">P328-D328</f>
        <v>276</v>
      </c>
      <c r="W328" s="69">
        <f t="shared" ref="W328:W390" si="52">Q328-E328</f>
        <v>-246516.02000000025</v>
      </c>
      <c r="X328" s="69">
        <f t="shared" ref="X328:X390" si="53">T328-H328</f>
        <v>0</v>
      </c>
      <c r="Y328" s="70">
        <f t="shared" ref="Y328:Y390" si="54">U328-I328</f>
        <v>0</v>
      </c>
      <c r="Z328" s="68">
        <f t="shared" ref="Z328:Z390" si="55">IFERROR((P328-J328),"")</f>
        <v>45</v>
      </c>
      <c r="AA328" s="69">
        <f t="shared" ref="AA328:AA390" si="56">IFERROR((Q328-K328),"")</f>
        <v>151510.96999999997</v>
      </c>
      <c r="AB328" s="69">
        <f t="shared" ref="AB328:AB390" si="57">IFERROR((T328-N328),"")</f>
        <v>0</v>
      </c>
      <c r="AC328" s="70">
        <f t="shared" ref="AC328:AC390" si="58">IFERROR((U328-O328),"")</f>
        <v>0</v>
      </c>
    </row>
    <row r="329" spans="1:29" ht="12.75" customHeight="1" x14ac:dyDescent="0.2">
      <c r="A329" s="27" t="s">
        <v>670</v>
      </c>
      <c r="B329" s="28" t="s">
        <v>815</v>
      </c>
      <c r="C329" s="26" t="s">
        <v>816</v>
      </c>
      <c r="D329" s="63">
        <v>0</v>
      </c>
      <c r="E329" s="64">
        <v>3987</v>
      </c>
      <c r="F329" s="64">
        <v>3987</v>
      </c>
      <c r="G329" s="64">
        <v>0</v>
      </c>
      <c r="H329" s="64">
        <v>0</v>
      </c>
      <c r="I329" s="65">
        <v>0</v>
      </c>
      <c r="J329" s="66">
        <v>0</v>
      </c>
      <c r="K329" s="64">
        <v>5444</v>
      </c>
      <c r="L329" s="64">
        <v>5444</v>
      </c>
      <c r="M329" s="64">
        <v>0</v>
      </c>
      <c r="N329" s="64">
        <v>0</v>
      </c>
      <c r="O329" s="67">
        <v>0</v>
      </c>
      <c r="P329" s="57">
        <v>0</v>
      </c>
      <c r="Q329" s="58">
        <f t="shared" si="50"/>
        <v>11849.000000000002</v>
      </c>
      <c r="R329" s="58">
        <v>11849.000000000002</v>
      </c>
      <c r="S329" s="58">
        <v>0</v>
      </c>
      <c r="T329" s="58">
        <v>0</v>
      </c>
      <c r="U329" s="59">
        <v>0</v>
      </c>
      <c r="V329" s="68">
        <f t="shared" si="51"/>
        <v>0</v>
      </c>
      <c r="W329" s="69">
        <f t="shared" si="52"/>
        <v>7862.0000000000018</v>
      </c>
      <c r="X329" s="69">
        <f t="shared" si="53"/>
        <v>0</v>
      </c>
      <c r="Y329" s="70">
        <f t="shared" si="54"/>
        <v>0</v>
      </c>
      <c r="Z329" s="68">
        <f t="shared" si="55"/>
        <v>0</v>
      </c>
      <c r="AA329" s="69">
        <f t="shared" si="56"/>
        <v>6405.0000000000018</v>
      </c>
      <c r="AB329" s="69">
        <f t="shared" si="57"/>
        <v>0</v>
      </c>
      <c r="AC329" s="70">
        <f t="shared" si="58"/>
        <v>0</v>
      </c>
    </row>
    <row r="330" spans="1:29" x14ac:dyDescent="0.2">
      <c r="A330" s="27" t="s">
        <v>670</v>
      </c>
      <c r="B330" s="28" t="s">
        <v>817</v>
      </c>
      <c r="C330" s="26" t="s">
        <v>818</v>
      </c>
      <c r="D330" s="63">
        <v>0</v>
      </c>
      <c r="E330" s="64">
        <v>146751</v>
      </c>
      <c r="F330" s="64">
        <v>146751</v>
      </c>
      <c r="G330" s="64">
        <v>0</v>
      </c>
      <c r="H330" s="64">
        <v>0</v>
      </c>
      <c r="I330" s="65">
        <v>0</v>
      </c>
      <c r="J330" s="66">
        <v>0</v>
      </c>
      <c r="K330" s="64">
        <v>135779</v>
      </c>
      <c r="L330" s="64">
        <v>135779</v>
      </c>
      <c r="M330" s="64">
        <v>0</v>
      </c>
      <c r="N330" s="64">
        <v>0</v>
      </c>
      <c r="O330" s="67">
        <v>0</v>
      </c>
      <c r="P330" s="57">
        <v>0</v>
      </c>
      <c r="Q330" s="58">
        <f t="shared" si="50"/>
        <v>229371.40000000002</v>
      </c>
      <c r="R330" s="58">
        <v>229371.40000000002</v>
      </c>
      <c r="S330" s="58">
        <v>0</v>
      </c>
      <c r="T330" s="58">
        <v>0</v>
      </c>
      <c r="U330" s="59">
        <v>0</v>
      </c>
      <c r="V330" s="68">
        <f t="shared" si="51"/>
        <v>0</v>
      </c>
      <c r="W330" s="69">
        <f t="shared" si="52"/>
        <v>82620.400000000023</v>
      </c>
      <c r="X330" s="69">
        <f t="shared" si="53"/>
        <v>0</v>
      </c>
      <c r="Y330" s="70">
        <f t="shared" si="54"/>
        <v>0</v>
      </c>
      <c r="Z330" s="68">
        <f t="shared" si="55"/>
        <v>0</v>
      </c>
      <c r="AA330" s="69">
        <f t="shared" si="56"/>
        <v>93592.400000000023</v>
      </c>
      <c r="AB330" s="69">
        <f t="shared" si="57"/>
        <v>0</v>
      </c>
      <c r="AC330" s="70">
        <f t="shared" si="58"/>
        <v>0</v>
      </c>
    </row>
    <row r="331" spans="1:29" ht="12.75" customHeight="1" x14ac:dyDescent="0.2">
      <c r="A331" s="27" t="s">
        <v>670</v>
      </c>
      <c r="B331" s="28" t="s">
        <v>819</v>
      </c>
      <c r="C331" s="26" t="s">
        <v>820</v>
      </c>
      <c r="D331" s="63">
        <v>0</v>
      </c>
      <c r="E331" s="64">
        <v>41680</v>
      </c>
      <c r="F331" s="64">
        <v>41680</v>
      </c>
      <c r="G331" s="64">
        <v>0</v>
      </c>
      <c r="H331" s="64">
        <v>0</v>
      </c>
      <c r="I331" s="65">
        <v>0</v>
      </c>
      <c r="J331" s="66">
        <v>0</v>
      </c>
      <c r="K331" s="64">
        <v>45567</v>
      </c>
      <c r="L331" s="64">
        <v>45567</v>
      </c>
      <c r="M331" s="64">
        <v>0</v>
      </c>
      <c r="N331" s="64">
        <v>0</v>
      </c>
      <c r="O331" s="67">
        <v>0</v>
      </c>
      <c r="P331" s="57">
        <v>0</v>
      </c>
      <c r="Q331" s="58">
        <f t="shared" si="50"/>
        <v>70486.399999999994</v>
      </c>
      <c r="R331" s="58">
        <v>70486.399999999994</v>
      </c>
      <c r="S331" s="58">
        <v>0</v>
      </c>
      <c r="T331" s="58">
        <v>0</v>
      </c>
      <c r="U331" s="59">
        <v>0</v>
      </c>
      <c r="V331" s="68">
        <f t="shared" si="51"/>
        <v>0</v>
      </c>
      <c r="W331" s="69">
        <f t="shared" si="52"/>
        <v>28806.399999999994</v>
      </c>
      <c r="X331" s="69">
        <f t="shared" si="53"/>
        <v>0</v>
      </c>
      <c r="Y331" s="70">
        <f t="shared" si="54"/>
        <v>0</v>
      </c>
      <c r="Z331" s="68">
        <f t="shared" si="55"/>
        <v>0</v>
      </c>
      <c r="AA331" s="69">
        <f t="shared" si="56"/>
        <v>24919.399999999994</v>
      </c>
      <c r="AB331" s="69">
        <f t="shared" si="57"/>
        <v>0</v>
      </c>
      <c r="AC331" s="70">
        <f t="shared" si="58"/>
        <v>0</v>
      </c>
    </row>
    <row r="332" spans="1:29" x14ac:dyDescent="0.2">
      <c r="A332" s="27" t="s">
        <v>670</v>
      </c>
      <c r="B332" s="28" t="s">
        <v>821</v>
      </c>
      <c r="C332" s="26" t="s">
        <v>822</v>
      </c>
      <c r="D332" s="63">
        <v>0</v>
      </c>
      <c r="E332" s="64">
        <v>43710</v>
      </c>
      <c r="F332" s="64">
        <v>43710</v>
      </c>
      <c r="G332" s="64">
        <v>0</v>
      </c>
      <c r="H332" s="64">
        <v>0</v>
      </c>
      <c r="I332" s="65">
        <v>0</v>
      </c>
      <c r="J332" s="66">
        <v>0</v>
      </c>
      <c r="K332" s="64">
        <v>57524</v>
      </c>
      <c r="L332" s="64">
        <v>57524</v>
      </c>
      <c r="M332" s="64">
        <v>0</v>
      </c>
      <c r="N332" s="64">
        <v>0</v>
      </c>
      <c r="O332" s="67">
        <v>0</v>
      </c>
      <c r="P332" s="57">
        <v>0</v>
      </c>
      <c r="Q332" s="58">
        <f t="shared" si="50"/>
        <v>63885.199999999983</v>
      </c>
      <c r="R332" s="58">
        <v>63885.199999999983</v>
      </c>
      <c r="S332" s="58">
        <v>0</v>
      </c>
      <c r="T332" s="58">
        <v>0</v>
      </c>
      <c r="U332" s="59">
        <v>0</v>
      </c>
      <c r="V332" s="68">
        <f t="shared" si="51"/>
        <v>0</v>
      </c>
      <c r="W332" s="69">
        <f t="shared" si="52"/>
        <v>20175.199999999983</v>
      </c>
      <c r="X332" s="69">
        <f t="shared" si="53"/>
        <v>0</v>
      </c>
      <c r="Y332" s="70">
        <f t="shared" si="54"/>
        <v>0</v>
      </c>
      <c r="Z332" s="68">
        <f t="shared" si="55"/>
        <v>0</v>
      </c>
      <c r="AA332" s="69">
        <f t="shared" si="56"/>
        <v>6361.1999999999825</v>
      </c>
      <c r="AB332" s="69">
        <f t="shared" si="57"/>
        <v>0</v>
      </c>
      <c r="AC332" s="70">
        <f t="shared" si="58"/>
        <v>0</v>
      </c>
    </row>
    <row r="333" spans="1:29" ht="12.75" customHeight="1" x14ac:dyDescent="0.2">
      <c r="A333" s="27" t="s">
        <v>670</v>
      </c>
      <c r="B333" s="28" t="s">
        <v>823</v>
      </c>
      <c r="C333" s="26" t="s">
        <v>824</v>
      </c>
      <c r="D333" s="63">
        <v>0</v>
      </c>
      <c r="E333" s="64">
        <v>30070</v>
      </c>
      <c r="F333" s="64">
        <v>30070</v>
      </c>
      <c r="G333" s="64">
        <v>0</v>
      </c>
      <c r="H333" s="64">
        <v>0</v>
      </c>
      <c r="I333" s="65">
        <v>0</v>
      </c>
      <c r="J333" s="66">
        <v>0</v>
      </c>
      <c r="K333" s="64">
        <v>35700</v>
      </c>
      <c r="L333" s="64">
        <v>35700</v>
      </c>
      <c r="M333" s="64">
        <v>0</v>
      </c>
      <c r="N333" s="64">
        <v>0</v>
      </c>
      <c r="O333" s="67">
        <v>0</v>
      </c>
      <c r="P333" s="57">
        <v>0</v>
      </c>
      <c r="Q333" s="58">
        <f t="shared" si="50"/>
        <v>40271.200000000004</v>
      </c>
      <c r="R333" s="58">
        <v>40271.200000000004</v>
      </c>
      <c r="S333" s="58">
        <v>0</v>
      </c>
      <c r="T333" s="58">
        <v>0</v>
      </c>
      <c r="U333" s="59">
        <v>0</v>
      </c>
      <c r="V333" s="68">
        <f t="shared" si="51"/>
        <v>0</v>
      </c>
      <c r="W333" s="69">
        <f t="shared" si="52"/>
        <v>10201.200000000004</v>
      </c>
      <c r="X333" s="69">
        <f t="shared" si="53"/>
        <v>0</v>
      </c>
      <c r="Y333" s="70">
        <f t="shared" si="54"/>
        <v>0</v>
      </c>
      <c r="Z333" s="68">
        <f t="shared" si="55"/>
        <v>0</v>
      </c>
      <c r="AA333" s="69">
        <f t="shared" si="56"/>
        <v>4571.2000000000044</v>
      </c>
      <c r="AB333" s="69">
        <f t="shared" si="57"/>
        <v>0</v>
      </c>
      <c r="AC333" s="70">
        <f t="shared" si="58"/>
        <v>0</v>
      </c>
    </row>
    <row r="334" spans="1:29" ht="12.75" customHeight="1" x14ac:dyDescent="0.2">
      <c r="A334" s="27" t="s">
        <v>670</v>
      </c>
      <c r="B334" s="28" t="s">
        <v>825</v>
      </c>
      <c r="C334" s="26" t="s">
        <v>826</v>
      </c>
      <c r="D334" s="63">
        <v>0</v>
      </c>
      <c r="E334" s="64">
        <v>104256</v>
      </c>
      <c r="F334" s="64">
        <v>104256</v>
      </c>
      <c r="G334" s="64">
        <v>0</v>
      </c>
      <c r="H334" s="64">
        <v>0</v>
      </c>
      <c r="I334" s="65">
        <v>0</v>
      </c>
      <c r="J334" s="66">
        <v>0</v>
      </c>
      <c r="K334" s="64">
        <v>122132</v>
      </c>
      <c r="L334" s="64">
        <v>122132</v>
      </c>
      <c r="M334" s="64">
        <v>0</v>
      </c>
      <c r="N334" s="64">
        <v>0</v>
      </c>
      <c r="O334" s="67">
        <v>0</v>
      </c>
      <c r="P334" s="57">
        <v>0</v>
      </c>
      <c r="Q334" s="58">
        <f t="shared" si="50"/>
        <v>161328.59999999998</v>
      </c>
      <c r="R334" s="58">
        <v>161328.59999999998</v>
      </c>
      <c r="S334" s="58">
        <v>0</v>
      </c>
      <c r="T334" s="58">
        <v>0</v>
      </c>
      <c r="U334" s="59">
        <v>0</v>
      </c>
      <c r="V334" s="68">
        <f t="shared" si="51"/>
        <v>0</v>
      </c>
      <c r="W334" s="69">
        <f t="shared" si="52"/>
        <v>57072.599999999977</v>
      </c>
      <c r="X334" s="69">
        <f t="shared" si="53"/>
        <v>0</v>
      </c>
      <c r="Y334" s="70">
        <f t="shared" si="54"/>
        <v>0</v>
      </c>
      <c r="Z334" s="68">
        <f t="shared" si="55"/>
        <v>0</v>
      </c>
      <c r="AA334" s="69">
        <f t="shared" si="56"/>
        <v>39196.599999999977</v>
      </c>
      <c r="AB334" s="69">
        <f t="shared" si="57"/>
        <v>0</v>
      </c>
      <c r="AC334" s="70">
        <f t="shared" si="58"/>
        <v>0</v>
      </c>
    </row>
    <row r="335" spans="1:29" ht="12.75" customHeight="1" x14ac:dyDescent="0.2">
      <c r="A335" s="27" t="s">
        <v>670</v>
      </c>
      <c r="B335" s="28" t="s">
        <v>827</v>
      </c>
      <c r="C335" s="26" t="s">
        <v>828</v>
      </c>
      <c r="D335" s="63">
        <v>0</v>
      </c>
      <c r="E335" s="64">
        <v>0</v>
      </c>
      <c r="F335" s="64">
        <v>0</v>
      </c>
      <c r="G335" s="64">
        <v>0</v>
      </c>
      <c r="H335" s="64">
        <v>0</v>
      </c>
      <c r="I335" s="65">
        <v>0</v>
      </c>
      <c r="J335" s="66">
        <v>0</v>
      </c>
      <c r="K335" s="64">
        <v>0</v>
      </c>
      <c r="L335" s="64">
        <v>0</v>
      </c>
      <c r="M335" s="64">
        <v>0</v>
      </c>
      <c r="N335" s="64">
        <v>0</v>
      </c>
      <c r="O335" s="67">
        <v>0</v>
      </c>
      <c r="P335" s="57">
        <v>0</v>
      </c>
      <c r="Q335" s="58">
        <f t="shared" si="50"/>
        <v>852</v>
      </c>
      <c r="R335" s="58">
        <v>852</v>
      </c>
      <c r="S335" s="58">
        <v>0</v>
      </c>
      <c r="T335" s="58">
        <v>0</v>
      </c>
      <c r="U335" s="59">
        <v>0</v>
      </c>
      <c r="V335" s="68">
        <f t="shared" si="51"/>
        <v>0</v>
      </c>
      <c r="W335" s="69">
        <f t="shared" si="52"/>
        <v>852</v>
      </c>
      <c r="X335" s="69">
        <f t="shared" si="53"/>
        <v>0</v>
      </c>
      <c r="Y335" s="70">
        <f t="shared" si="54"/>
        <v>0</v>
      </c>
      <c r="Z335" s="68">
        <f t="shared" si="55"/>
        <v>0</v>
      </c>
      <c r="AA335" s="69">
        <f t="shared" si="56"/>
        <v>852</v>
      </c>
      <c r="AB335" s="69">
        <f t="shared" si="57"/>
        <v>0</v>
      </c>
      <c r="AC335" s="70">
        <f t="shared" si="58"/>
        <v>0</v>
      </c>
    </row>
    <row r="336" spans="1:29" ht="12.75" customHeight="1" x14ac:dyDescent="0.2">
      <c r="A336" s="27" t="s">
        <v>670</v>
      </c>
      <c r="B336" s="28" t="s">
        <v>829</v>
      </c>
      <c r="C336" s="26" t="s">
        <v>830</v>
      </c>
      <c r="D336" s="63">
        <v>0</v>
      </c>
      <c r="E336" s="64">
        <v>3875</v>
      </c>
      <c r="F336" s="64">
        <v>3875</v>
      </c>
      <c r="G336" s="64">
        <v>0</v>
      </c>
      <c r="H336" s="64">
        <v>0</v>
      </c>
      <c r="I336" s="65">
        <v>0</v>
      </c>
      <c r="J336" s="66">
        <v>0</v>
      </c>
      <c r="K336" s="64">
        <v>2200</v>
      </c>
      <c r="L336" s="64">
        <v>2200</v>
      </c>
      <c r="M336" s="64">
        <v>0</v>
      </c>
      <c r="N336" s="64">
        <v>0</v>
      </c>
      <c r="O336" s="67">
        <v>0</v>
      </c>
      <c r="P336" s="57">
        <v>0</v>
      </c>
      <c r="Q336" s="58">
        <f t="shared" si="50"/>
        <v>919.8</v>
      </c>
      <c r="R336" s="58">
        <v>919.8</v>
      </c>
      <c r="S336" s="58">
        <v>0</v>
      </c>
      <c r="T336" s="58">
        <v>0</v>
      </c>
      <c r="U336" s="59">
        <v>0</v>
      </c>
      <c r="V336" s="68">
        <f t="shared" si="51"/>
        <v>0</v>
      </c>
      <c r="W336" s="69">
        <f t="shared" si="52"/>
        <v>-2955.2</v>
      </c>
      <c r="X336" s="69">
        <f t="shared" si="53"/>
        <v>0</v>
      </c>
      <c r="Y336" s="70">
        <f t="shared" si="54"/>
        <v>0</v>
      </c>
      <c r="Z336" s="68">
        <f t="shared" si="55"/>
        <v>0</v>
      </c>
      <c r="AA336" s="69">
        <f t="shared" si="56"/>
        <v>-1280.2</v>
      </c>
      <c r="AB336" s="69">
        <f t="shared" si="57"/>
        <v>0</v>
      </c>
      <c r="AC336" s="70">
        <f t="shared" si="58"/>
        <v>0</v>
      </c>
    </row>
    <row r="337" spans="1:29" s="29" customFormat="1" x14ac:dyDescent="0.2">
      <c r="A337" s="27" t="s">
        <v>670</v>
      </c>
      <c r="B337" s="28" t="s">
        <v>831</v>
      </c>
      <c r="C337" s="26" t="s">
        <v>832</v>
      </c>
      <c r="D337" s="63">
        <v>0</v>
      </c>
      <c r="E337" s="64">
        <v>2070</v>
      </c>
      <c r="F337" s="64">
        <v>2070</v>
      </c>
      <c r="G337" s="64">
        <v>0</v>
      </c>
      <c r="H337" s="64">
        <v>0</v>
      </c>
      <c r="I337" s="65">
        <v>0</v>
      </c>
      <c r="J337" s="66">
        <v>0</v>
      </c>
      <c r="K337" s="64">
        <v>1186</v>
      </c>
      <c r="L337" s="64">
        <v>1186</v>
      </c>
      <c r="M337" s="64">
        <v>0</v>
      </c>
      <c r="N337" s="64">
        <v>0</v>
      </c>
      <c r="O337" s="67">
        <v>0</v>
      </c>
      <c r="P337" s="57">
        <v>0</v>
      </c>
      <c r="Q337" s="58">
        <f t="shared" si="50"/>
        <v>43180.02</v>
      </c>
      <c r="R337" s="58">
        <v>43180.02</v>
      </c>
      <c r="S337" s="58">
        <v>0</v>
      </c>
      <c r="T337" s="58">
        <v>0</v>
      </c>
      <c r="U337" s="59">
        <v>0</v>
      </c>
      <c r="V337" s="68">
        <f t="shared" si="51"/>
        <v>0</v>
      </c>
      <c r="W337" s="69">
        <f t="shared" si="52"/>
        <v>41110.019999999997</v>
      </c>
      <c r="X337" s="69">
        <f t="shared" si="53"/>
        <v>0</v>
      </c>
      <c r="Y337" s="70">
        <f t="shared" si="54"/>
        <v>0</v>
      </c>
      <c r="Z337" s="68">
        <f t="shared" si="55"/>
        <v>0</v>
      </c>
      <c r="AA337" s="69">
        <f t="shared" si="56"/>
        <v>41994.02</v>
      </c>
      <c r="AB337" s="69">
        <f t="shared" si="57"/>
        <v>0</v>
      </c>
      <c r="AC337" s="70">
        <f t="shared" si="58"/>
        <v>0</v>
      </c>
    </row>
    <row r="338" spans="1:29" x14ac:dyDescent="0.2">
      <c r="A338" s="27" t="s">
        <v>833</v>
      </c>
      <c r="B338" s="28" t="s">
        <v>834</v>
      </c>
      <c r="C338" s="26" t="s">
        <v>835</v>
      </c>
      <c r="D338" s="63">
        <v>739</v>
      </c>
      <c r="E338" s="64">
        <v>723419.2</v>
      </c>
      <c r="F338" s="64">
        <v>626099.19999999995</v>
      </c>
      <c r="G338" s="64">
        <v>97320</v>
      </c>
      <c r="H338" s="64">
        <v>0</v>
      </c>
      <c r="I338" s="65">
        <v>2116877.6399999987</v>
      </c>
      <c r="J338" s="66">
        <v>848</v>
      </c>
      <c r="K338" s="64">
        <v>772776.11</v>
      </c>
      <c r="L338" s="64">
        <v>772776.11</v>
      </c>
      <c r="M338" s="64">
        <v>0</v>
      </c>
      <c r="N338" s="64">
        <v>0</v>
      </c>
      <c r="O338" s="67">
        <v>1977545.3199999996</v>
      </c>
      <c r="P338" s="57">
        <v>863</v>
      </c>
      <c r="Q338" s="58">
        <f t="shared" si="50"/>
        <v>1048035.59</v>
      </c>
      <c r="R338" s="58">
        <v>1048035.59</v>
      </c>
      <c r="S338" s="58">
        <v>0</v>
      </c>
      <c r="T338" s="58">
        <v>0</v>
      </c>
      <c r="U338" s="59">
        <v>1998737.1900000002</v>
      </c>
      <c r="V338" s="68">
        <f t="shared" si="51"/>
        <v>124</v>
      </c>
      <c r="W338" s="69">
        <f t="shared" si="52"/>
        <v>324616.39</v>
      </c>
      <c r="X338" s="69">
        <f t="shared" si="53"/>
        <v>0</v>
      </c>
      <c r="Y338" s="70">
        <f t="shared" si="54"/>
        <v>-118140.44999999856</v>
      </c>
      <c r="Z338" s="68">
        <f t="shared" si="55"/>
        <v>15</v>
      </c>
      <c r="AA338" s="69">
        <f t="shared" si="56"/>
        <v>275259.48</v>
      </c>
      <c r="AB338" s="69">
        <f t="shared" si="57"/>
        <v>0</v>
      </c>
      <c r="AC338" s="70">
        <f t="shared" si="58"/>
        <v>21191.870000000577</v>
      </c>
    </row>
    <row r="339" spans="1:29" x14ac:dyDescent="0.2">
      <c r="A339" s="27" t="s">
        <v>833</v>
      </c>
      <c r="B339" s="28" t="s">
        <v>836</v>
      </c>
      <c r="C339" s="26" t="s">
        <v>837</v>
      </c>
      <c r="D339" s="63">
        <v>202</v>
      </c>
      <c r="E339" s="64">
        <v>326544.09999999998</v>
      </c>
      <c r="F339" s="64">
        <v>285144.09999999998</v>
      </c>
      <c r="G339" s="64">
        <v>41400</v>
      </c>
      <c r="H339" s="64">
        <v>0</v>
      </c>
      <c r="I339" s="65">
        <v>0</v>
      </c>
      <c r="J339" s="66">
        <v>209</v>
      </c>
      <c r="K339" s="64">
        <v>258665.95</v>
      </c>
      <c r="L339" s="64">
        <v>258665.95</v>
      </c>
      <c r="M339" s="64">
        <v>0</v>
      </c>
      <c r="N339" s="64">
        <v>0</v>
      </c>
      <c r="O339" s="67">
        <v>0</v>
      </c>
      <c r="P339" s="57">
        <v>226</v>
      </c>
      <c r="Q339" s="58">
        <f t="shared" si="50"/>
        <v>359400.27999999991</v>
      </c>
      <c r="R339" s="58">
        <v>359400.27999999991</v>
      </c>
      <c r="S339" s="58">
        <v>0</v>
      </c>
      <c r="T339" s="58">
        <v>0</v>
      </c>
      <c r="U339" s="59">
        <v>0</v>
      </c>
      <c r="V339" s="68">
        <f t="shared" si="51"/>
        <v>24</v>
      </c>
      <c r="W339" s="69">
        <f t="shared" si="52"/>
        <v>32856.179999999935</v>
      </c>
      <c r="X339" s="69">
        <f t="shared" si="53"/>
        <v>0</v>
      </c>
      <c r="Y339" s="70">
        <f t="shared" si="54"/>
        <v>0</v>
      </c>
      <c r="Z339" s="68">
        <f t="shared" si="55"/>
        <v>17</v>
      </c>
      <c r="AA339" s="69">
        <f t="shared" si="56"/>
        <v>100734.3299999999</v>
      </c>
      <c r="AB339" s="69">
        <f t="shared" si="57"/>
        <v>0</v>
      </c>
      <c r="AC339" s="70">
        <f t="shared" si="58"/>
        <v>0</v>
      </c>
    </row>
    <row r="340" spans="1:29" x14ac:dyDescent="0.2">
      <c r="A340" s="27" t="s">
        <v>833</v>
      </c>
      <c r="B340" s="28" t="s">
        <v>838</v>
      </c>
      <c r="C340" s="26" t="s">
        <v>839</v>
      </c>
      <c r="D340" s="63">
        <v>1179</v>
      </c>
      <c r="E340" s="64">
        <v>1563473.2</v>
      </c>
      <c r="F340" s="64">
        <v>1414073.2</v>
      </c>
      <c r="G340" s="64">
        <v>149400</v>
      </c>
      <c r="H340" s="64">
        <v>0</v>
      </c>
      <c r="I340" s="65">
        <v>0</v>
      </c>
      <c r="J340" s="66">
        <v>1257</v>
      </c>
      <c r="K340" s="64">
        <v>1367359.0999999999</v>
      </c>
      <c r="L340" s="64">
        <v>1367359.0999999999</v>
      </c>
      <c r="M340" s="64">
        <v>0</v>
      </c>
      <c r="N340" s="64">
        <v>0</v>
      </c>
      <c r="O340" s="67">
        <v>0</v>
      </c>
      <c r="P340" s="57">
        <v>1156</v>
      </c>
      <c r="Q340" s="58">
        <f t="shared" si="50"/>
        <v>1466752.6500000001</v>
      </c>
      <c r="R340" s="58">
        <v>1466752.6500000001</v>
      </c>
      <c r="S340" s="58">
        <v>0</v>
      </c>
      <c r="T340" s="58">
        <v>0</v>
      </c>
      <c r="U340" s="59">
        <v>0</v>
      </c>
      <c r="V340" s="68">
        <f t="shared" si="51"/>
        <v>-23</v>
      </c>
      <c r="W340" s="69">
        <f t="shared" si="52"/>
        <v>-96720.549999999814</v>
      </c>
      <c r="X340" s="69">
        <f t="shared" si="53"/>
        <v>0</v>
      </c>
      <c r="Y340" s="70">
        <f t="shared" si="54"/>
        <v>0</v>
      </c>
      <c r="Z340" s="68">
        <f t="shared" si="55"/>
        <v>-101</v>
      </c>
      <c r="AA340" s="69">
        <f t="shared" si="56"/>
        <v>99393.550000000279</v>
      </c>
      <c r="AB340" s="69">
        <f t="shared" si="57"/>
        <v>0</v>
      </c>
      <c r="AC340" s="70">
        <f t="shared" si="58"/>
        <v>0</v>
      </c>
    </row>
    <row r="341" spans="1:29" ht="12.75" customHeight="1" x14ac:dyDescent="0.2">
      <c r="A341" s="27" t="s">
        <v>833</v>
      </c>
      <c r="B341" s="28" t="s">
        <v>840</v>
      </c>
      <c r="C341" s="26" t="s">
        <v>841</v>
      </c>
      <c r="D341" s="63">
        <v>372</v>
      </c>
      <c r="E341" s="64">
        <v>689492.6</v>
      </c>
      <c r="F341" s="64">
        <v>620492.6</v>
      </c>
      <c r="G341" s="64">
        <v>69000</v>
      </c>
      <c r="H341" s="64">
        <v>0</v>
      </c>
      <c r="I341" s="65">
        <v>0</v>
      </c>
      <c r="J341" s="66">
        <v>412</v>
      </c>
      <c r="K341" s="64">
        <v>401357.39</v>
      </c>
      <c r="L341" s="64">
        <v>401357.39</v>
      </c>
      <c r="M341" s="64">
        <v>0</v>
      </c>
      <c r="N341" s="64">
        <v>0</v>
      </c>
      <c r="O341" s="67">
        <v>0</v>
      </c>
      <c r="P341" s="57">
        <v>439</v>
      </c>
      <c r="Q341" s="58">
        <f t="shared" si="50"/>
        <v>579150.57000000007</v>
      </c>
      <c r="R341" s="58">
        <v>579150.57000000007</v>
      </c>
      <c r="S341" s="58">
        <v>0</v>
      </c>
      <c r="T341" s="58">
        <v>0</v>
      </c>
      <c r="U341" s="59">
        <v>0</v>
      </c>
      <c r="V341" s="68">
        <f t="shared" si="51"/>
        <v>67</v>
      </c>
      <c r="W341" s="69">
        <f t="shared" si="52"/>
        <v>-110342.02999999991</v>
      </c>
      <c r="X341" s="69">
        <f t="shared" si="53"/>
        <v>0</v>
      </c>
      <c r="Y341" s="70">
        <f t="shared" si="54"/>
        <v>0</v>
      </c>
      <c r="Z341" s="68">
        <f t="shared" si="55"/>
        <v>27</v>
      </c>
      <c r="AA341" s="69">
        <f t="shared" si="56"/>
        <v>177793.18000000005</v>
      </c>
      <c r="AB341" s="69">
        <f t="shared" si="57"/>
        <v>0</v>
      </c>
      <c r="AC341" s="70">
        <f t="shared" si="58"/>
        <v>0</v>
      </c>
    </row>
    <row r="342" spans="1:29" x14ac:dyDescent="0.2">
      <c r="A342" s="27" t="s">
        <v>833</v>
      </c>
      <c r="B342" s="28" t="s">
        <v>842</v>
      </c>
      <c r="C342" s="26" t="s">
        <v>843</v>
      </c>
      <c r="D342" s="63">
        <v>700</v>
      </c>
      <c r="E342" s="64">
        <v>1553390.5</v>
      </c>
      <c r="F342" s="64">
        <v>1490990.5</v>
      </c>
      <c r="G342" s="64">
        <v>62400</v>
      </c>
      <c r="H342" s="64">
        <v>16370</v>
      </c>
      <c r="I342" s="65">
        <v>0</v>
      </c>
      <c r="J342" s="66">
        <v>713</v>
      </c>
      <c r="K342" s="64">
        <v>1583283.9800000002</v>
      </c>
      <c r="L342" s="64">
        <v>1583283.9800000002</v>
      </c>
      <c r="M342" s="64">
        <v>0</v>
      </c>
      <c r="N342" s="64">
        <v>10538</v>
      </c>
      <c r="O342" s="67">
        <v>0</v>
      </c>
      <c r="P342" s="57">
        <v>748</v>
      </c>
      <c r="Q342" s="58">
        <f t="shared" si="50"/>
        <v>1890616.03</v>
      </c>
      <c r="R342" s="58">
        <v>1890616.03</v>
      </c>
      <c r="S342" s="58">
        <v>0</v>
      </c>
      <c r="T342" s="58">
        <v>6480</v>
      </c>
      <c r="U342" s="59">
        <v>0</v>
      </c>
      <c r="V342" s="68">
        <f t="shared" si="51"/>
        <v>48</v>
      </c>
      <c r="W342" s="69">
        <f t="shared" si="52"/>
        <v>337225.53</v>
      </c>
      <c r="X342" s="69">
        <f t="shared" si="53"/>
        <v>-9890</v>
      </c>
      <c r="Y342" s="70">
        <f t="shared" si="54"/>
        <v>0</v>
      </c>
      <c r="Z342" s="68">
        <f t="shared" si="55"/>
        <v>35</v>
      </c>
      <c r="AA342" s="69">
        <f t="shared" si="56"/>
        <v>307332.04999999981</v>
      </c>
      <c r="AB342" s="69">
        <f t="shared" si="57"/>
        <v>-4058</v>
      </c>
      <c r="AC342" s="70">
        <f t="shared" si="58"/>
        <v>0</v>
      </c>
    </row>
    <row r="343" spans="1:29" x14ac:dyDescent="0.2">
      <c r="A343" s="27" t="s">
        <v>833</v>
      </c>
      <c r="B343" s="28" t="s">
        <v>844</v>
      </c>
      <c r="C343" s="26" t="s">
        <v>845</v>
      </c>
      <c r="D343" s="63">
        <v>744</v>
      </c>
      <c r="E343" s="64">
        <v>798157.58000000007</v>
      </c>
      <c r="F343" s="64">
        <v>707917.58000000007</v>
      </c>
      <c r="G343" s="64">
        <v>90240</v>
      </c>
      <c r="H343" s="64">
        <v>0</v>
      </c>
      <c r="I343" s="65">
        <v>0</v>
      </c>
      <c r="J343" s="66">
        <v>673</v>
      </c>
      <c r="K343" s="64">
        <v>541434.43999999994</v>
      </c>
      <c r="L343" s="64">
        <v>541434.43999999994</v>
      </c>
      <c r="M343" s="64">
        <v>0</v>
      </c>
      <c r="N343" s="64">
        <v>0</v>
      </c>
      <c r="O343" s="67">
        <v>0</v>
      </c>
      <c r="P343" s="57">
        <v>720</v>
      </c>
      <c r="Q343" s="58">
        <f t="shared" si="50"/>
        <v>591606.57999999984</v>
      </c>
      <c r="R343" s="58">
        <v>591606.57999999984</v>
      </c>
      <c r="S343" s="58">
        <v>0</v>
      </c>
      <c r="T343" s="58">
        <v>0</v>
      </c>
      <c r="U343" s="59">
        <v>0</v>
      </c>
      <c r="V343" s="68">
        <f t="shared" si="51"/>
        <v>-24</v>
      </c>
      <c r="W343" s="69">
        <f t="shared" si="52"/>
        <v>-206551.00000000023</v>
      </c>
      <c r="X343" s="69">
        <f t="shared" si="53"/>
        <v>0</v>
      </c>
      <c r="Y343" s="70">
        <f t="shared" si="54"/>
        <v>0</v>
      </c>
      <c r="Z343" s="68">
        <f t="shared" si="55"/>
        <v>47</v>
      </c>
      <c r="AA343" s="69">
        <f t="shared" si="56"/>
        <v>50172.139999999898</v>
      </c>
      <c r="AB343" s="69">
        <f t="shared" si="57"/>
        <v>0</v>
      </c>
      <c r="AC343" s="70">
        <f t="shared" si="58"/>
        <v>0</v>
      </c>
    </row>
    <row r="344" spans="1:29" x14ac:dyDescent="0.2">
      <c r="A344" s="27" t="s">
        <v>833</v>
      </c>
      <c r="B344" s="28" t="s">
        <v>846</v>
      </c>
      <c r="C344" s="26" t="s">
        <v>847</v>
      </c>
      <c r="D344" s="63">
        <v>664</v>
      </c>
      <c r="E344" s="64">
        <v>777695.89999999991</v>
      </c>
      <c r="F344" s="64">
        <v>697775.89999999991</v>
      </c>
      <c r="G344" s="64">
        <v>79920</v>
      </c>
      <c r="H344" s="64">
        <v>0</v>
      </c>
      <c r="I344" s="65">
        <v>0</v>
      </c>
      <c r="J344" s="66">
        <v>721</v>
      </c>
      <c r="K344" s="64">
        <v>684640.61</v>
      </c>
      <c r="L344" s="64">
        <v>684640.61</v>
      </c>
      <c r="M344" s="64">
        <v>0</v>
      </c>
      <c r="N344" s="64">
        <v>0</v>
      </c>
      <c r="O344" s="67">
        <v>0</v>
      </c>
      <c r="P344" s="57">
        <v>739</v>
      </c>
      <c r="Q344" s="58">
        <f t="shared" si="50"/>
        <v>814058.48</v>
      </c>
      <c r="R344" s="58">
        <v>814058.48</v>
      </c>
      <c r="S344" s="58">
        <v>0</v>
      </c>
      <c r="T344" s="58">
        <v>0</v>
      </c>
      <c r="U344" s="59">
        <v>0</v>
      </c>
      <c r="V344" s="68">
        <f t="shared" si="51"/>
        <v>75</v>
      </c>
      <c r="W344" s="69">
        <f t="shared" si="52"/>
        <v>36362.580000000075</v>
      </c>
      <c r="X344" s="69">
        <f t="shared" si="53"/>
        <v>0</v>
      </c>
      <c r="Y344" s="70">
        <f t="shared" si="54"/>
        <v>0</v>
      </c>
      <c r="Z344" s="68">
        <f t="shared" si="55"/>
        <v>18</v>
      </c>
      <c r="AA344" s="69">
        <f t="shared" si="56"/>
        <v>129417.87</v>
      </c>
      <c r="AB344" s="69">
        <f t="shared" si="57"/>
        <v>0</v>
      </c>
      <c r="AC344" s="70">
        <f t="shared" si="58"/>
        <v>0</v>
      </c>
    </row>
    <row r="345" spans="1:29" x14ac:dyDescent="0.2">
      <c r="A345" s="27" t="s">
        <v>833</v>
      </c>
      <c r="B345" s="28" t="s">
        <v>848</v>
      </c>
      <c r="C345" s="26" t="s">
        <v>849</v>
      </c>
      <c r="D345" s="63">
        <v>74</v>
      </c>
      <c r="E345" s="64">
        <v>43614.100000000006</v>
      </c>
      <c r="F345" s="64">
        <v>33894.100000000006</v>
      </c>
      <c r="G345" s="64">
        <v>9720</v>
      </c>
      <c r="H345" s="64">
        <v>0</v>
      </c>
      <c r="I345" s="65">
        <v>0</v>
      </c>
      <c r="J345" s="66">
        <v>75</v>
      </c>
      <c r="K345" s="64">
        <v>34120</v>
      </c>
      <c r="L345" s="64">
        <v>34120</v>
      </c>
      <c r="M345" s="64">
        <v>0</v>
      </c>
      <c r="N345" s="64">
        <v>0</v>
      </c>
      <c r="O345" s="67">
        <v>0</v>
      </c>
      <c r="P345" s="57">
        <v>80</v>
      </c>
      <c r="Q345" s="58">
        <f t="shared" si="50"/>
        <v>57260.480000000003</v>
      </c>
      <c r="R345" s="58">
        <v>57260.480000000003</v>
      </c>
      <c r="S345" s="58">
        <v>0</v>
      </c>
      <c r="T345" s="58">
        <v>0</v>
      </c>
      <c r="U345" s="59">
        <v>0</v>
      </c>
      <c r="V345" s="68">
        <f t="shared" si="51"/>
        <v>6</v>
      </c>
      <c r="W345" s="69">
        <f t="shared" si="52"/>
        <v>13646.379999999997</v>
      </c>
      <c r="X345" s="69">
        <f t="shared" si="53"/>
        <v>0</v>
      </c>
      <c r="Y345" s="70">
        <f t="shared" si="54"/>
        <v>0</v>
      </c>
      <c r="Z345" s="68">
        <f t="shared" si="55"/>
        <v>5</v>
      </c>
      <c r="AA345" s="69">
        <f t="shared" si="56"/>
        <v>23140.480000000003</v>
      </c>
      <c r="AB345" s="69">
        <f t="shared" si="57"/>
        <v>0</v>
      </c>
      <c r="AC345" s="70">
        <f t="shared" si="58"/>
        <v>0</v>
      </c>
    </row>
    <row r="346" spans="1:29" x14ac:dyDescent="0.2">
      <c r="A346" s="27" t="s">
        <v>833</v>
      </c>
      <c r="B346" s="28" t="s">
        <v>850</v>
      </c>
      <c r="C346" s="26" t="s">
        <v>851</v>
      </c>
      <c r="D346" s="63">
        <v>1372</v>
      </c>
      <c r="E346" s="64">
        <v>357426.1</v>
      </c>
      <c r="F346" s="64">
        <v>306186.09999999998</v>
      </c>
      <c r="G346" s="64">
        <v>51240</v>
      </c>
      <c r="H346" s="64">
        <v>0</v>
      </c>
      <c r="I346" s="65">
        <v>0</v>
      </c>
      <c r="J346" s="66">
        <v>1646</v>
      </c>
      <c r="K346" s="64">
        <v>365139.45</v>
      </c>
      <c r="L346" s="64">
        <v>365139.45</v>
      </c>
      <c r="M346" s="64">
        <v>0</v>
      </c>
      <c r="N346" s="64">
        <v>0</v>
      </c>
      <c r="O346" s="67">
        <v>0</v>
      </c>
      <c r="P346" s="57">
        <v>1343</v>
      </c>
      <c r="Q346" s="58">
        <f t="shared" si="50"/>
        <v>462026.50999999989</v>
      </c>
      <c r="R346" s="58">
        <v>462026.50999999989</v>
      </c>
      <c r="S346" s="58">
        <v>0</v>
      </c>
      <c r="T346" s="58">
        <v>0</v>
      </c>
      <c r="U346" s="59">
        <v>0</v>
      </c>
      <c r="V346" s="68">
        <f t="shared" si="51"/>
        <v>-29</v>
      </c>
      <c r="W346" s="69">
        <f t="shared" si="52"/>
        <v>104600.40999999992</v>
      </c>
      <c r="X346" s="69">
        <f t="shared" si="53"/>
        <v>0</v>
      </c>
      <c r="Y346" s="70">
        <f t="shared" si="54"/>
        <v>0</v>
      </c>
      <c r="Z346" s="68">
        <f t="shared" si="55"/>
        <v>-303</v>
      </c>
      <c r="AA346" s="69">
        <f t="shared" si="56"/>
        <v>96887.059999999881</v>
      </c>
      <c r="AB346" s="69">
        <f t="shared" si="57"/>
        <v>0</v>
      </c>
      <c r="AC346" s="70">
        <f t="shared" si="58"/>
        <v>0</v>
      </c>
    </row>
    <row r="347" spans="1:29" x14ac:dyDescent="0.2">
      <c r="A347" s="27" t="s">
        <v>833</v>
      </c>
      <c r="B347" s="28" t="s">
        <v>852</v>
      </c>
      <c r="C347" s="26" t="s">
        <v>853</v>
      </c>
      <c r="D347" s="63">
        <v>1569</v>
      </c>
      <c r="E347" s="64">
        <v>2027717.88</v>
      </c>
      <c r="F347" s="64">
        <v>1846757.88</v>
      </c>
      <c r="G347" s="64">
        <v>180960</v>
      </c>
      <c r="H347" s="64">
        <v>0</v>
      </c>
      <c r="I347" s="65">
        <v>0</v>
      </c>
      <c r="J347" s="66">
        <v>1744</v>
      </c>
      <c r="K347" s="64">
        <v>1616675.76</v>
      </c>
      <c r="L347" s="64">
        <v>1616675.76</v>
      </c>
      <c r="M347" s="64">
        <v>0</v>
      </c>
      <c r="N347" s="64">
        <v>0</v>
      </c>
      <c r="O347" s="67">
        <v>0</v>
      </c>
      <c r="P347" s="57">
        <v>1773</v>
      </c>
      <c r="Q347" s="58">
        <f t="shared" si="50"/>
        <v>1834433.28</v>
      </c>
      <c r="R347" s="58">
        <v>1834433.28</v>
      </c>
      <c r="S347" s="58">
        <v>0</v>
      </c>
      <c r="T347" s="58">
        <v>0</v>
      </c>
      <c r="U347" s="59">
        <v>0</v>
      </c>
      <c r="V347" s="68">
        <f t="shared" si="51"/>
        <v>204</v>
      </c>
      <c r="W347" s="69">
        <f t="shared" si="52"/>
        <v>-193284.59999999986</v>
      </c>
      <c r="X347" s="69">
        <f t="shared" si="53"/>
        <v>0</v>
      </c>
      <c r="Y347" s="70">
        <f t="shared" si="54"/>
        <v>0</v>
      </c>
      <c r="Z347" s="68">
        <f t="shared" si="55"/>
        <v>29</v>
      </c>
      <c r="AA347" s="69">
        <f t="shared" si="56"/>
        <v>217757.52000000002</v>
      </c>
      <c r="AB347" s="69">
        <f t="shared" si="57"/>
        <v>0</v>
      </c>
      <c r="AC347" s="70">
        <f t="shared" si="58"/>
        <v>0</v>
      </c>
    </row>
    <row r="348" spans="1:29" x14ac:dyDescent="0.2">
      <c r="A348" s="27" t="s">
        <v>833</v>
      </c>
      <c r="B348" s="28" t="s">
        <v>854</v>
      </c>
      <c r="C348" s="26" t="s">
        <v>855</v>
      </c>
      <c r="D348" s="63">
        <v>536</v>
      </c>
      <c r="E348" s="64">
        <v>745562.6</v>
      </c>
      <c r="F348" s="64">
        <v>688322.6</v>
      </c>
      <c r="G348" s="64">
        <v>57240</v>
      </c>
      <c r="H348" s="64">
        <v>0</v>
      </c>
      <c r="I348" s="65">
        <v>0</v>
      </c>
      <c r="J348" s="66">
        <v>572</v>
      </c>
      <c r="K348" s="64">
        <v>595535.68000000005</v>
      </c>
      <c r="L348" s="64">
        <v>595535.68000000005</v>
      </c>
      <c r="M348" s="64">
        <v>0</v>
      </c>
      <c r="N348" s="64">
        <v>0</v>
      </c>
      <c r="O348" s="67">
        <v>0</v>
      </c>
      <c r="P348" s="57">
        <v>632</v>
      </c>
      <c r="Q348" s="58">
        <f t="shared" si="50"/>
        <v>749724.85000000009</v>
      </c>
      <c r="R348" s="58">
        <v>749724.85000000009</v>
      </c>
      <c r="S348" s="58">
        <v>0</v>
      </c>
      <c r="T348" s="58">
        <v>0</v>
      </c>
      <c r="U348" s="59">
        <v>0</v>
      </c>
      <c r="V348" s="68">
        <f t="shared" si="51"/>
        <v>96</v>
      </c>
      <c r="W348" s="69">
        <f t="shared" si="52"/>
        <v>4162.2500000001164</v>
      </c>
      <c r="X348" s="69">
        <f t="shared" si="53"/>
        <v>0</v>
      </c>
      <c r="Y348" s="70">
        <f t="shared" si="54"/>
        <v>0</v>
      </c>
      <c r="Z348" s="68">
        <f t="shared" si="55"/>
        <v>60</v>
      </c>
      <c r="AA348" s="69">
        <f t="shared" si="56"/>
        <v>154189.17000000004</v>
      </c>
      <c r="AB348" s="69">
        <f t="shared" si="57"/>
        <v>0</v>
      </c>
      <c r="AC348" s="70">
        <f t="shared" si="58"/>
        <v>0</v>
      </c>
    </row>
    <row r="349" spans="1:29" x14ac:dyDescent="0.2">
      <c r="A349" s="27" t="s">
        <v>833</v>
      </c>
      <c r="B349" s="28" t="s">
        <v>856</v>
      </c>
      <c r="C349" s="26" t="s">
        <v>857</v>
      </c>
      <c r="D349" s="63">
        <v>370</v>
      </c>
      <c r="E349" s="64">
        <v>390483.80000000005</v>
      </c>
      <c r="F349" s="64">
        <v>350523.80000000005</v>
      </c>
      <c r="G349" s="64">
        <v>39960</v>
      </c>
      <c r="H349" s="64">
        <v>0</v>
      </c>
      <c r="I349" s="65">
        <v>0</v>
      </c>
      <c r="J349" s="66">
        <v>374</v>
      </c>
      <c r="K349" s="64">
        <v>452669.51</v>
      </c>
      <c r="L349" s="64">
        <v>452669.51</v>
      </c>
      <c r="M349" s="64">
        <v>0</v>
      </c>
      <c r="N349" s="64">
        <v>0</v>
      </c>
      <c r="O349" s="67">
        <v>0</v>
      </c>
      <c r="P349" s="57">
        <v>368</v>
      </c>
      <c r="Q349" s="58">
        <f t="shared" si="50"/>
        <v>510048.1</v>
      </c>
      <c r="R349" s="58">
        <v>510048.1</v>
      </c>
      <c r="S349" s="58">
        <v>0</v>
      </c>
      <c r="T349" s="58">
        <v>0</v>
      </c>
      <c r="U349" s="59">
        <v>0</v>
      </c>
      <c r="V349" s="68">
        <f t="shared" si="51"/>
        <v>-2</v>
      </c>
      <c r="W349" s="69">
        <f t="shared" si="52"/>
        <v>119564.29999999993</v>
      </c>
      <c r="X349" s="69">
        <f t="shared" si="53"/>
        <v>0</v>
      </c>
      <c r="Y349" s="70">
        <f t="shared" si="54"/>
        <v>0</v>
      </c>
      <c r="Z349" s="68">
        <f t="shared" si="55"/>
        <v>-6</v>
      </c>
      <c r="AA349" s="69">
        <f t="shared" si="56"/>
        <v>57378.589999999967</v>
      </c>
      <c r="AB349" s="69">
        <f t="shared" si="57"/>
        <v>0</v>
      </c>
      <c r="AC349" s="70">
        <f t="shared" si="58"/>
        <v>0</v>
      </c>
    </row>
    <row r="350" spans="1:29" s="29" customFormat="1" x14ac:dyDescent="0.2">
      <c r="A350" s="27" t="s">
        <v>833</v>
      </c>
      <c r="B350" s="28" t="s">
        <v>858</v>
      </c>
      <c r="C350" s="26" t="s">
        <v>859</v>
      </c>
      <c r="D350" s="63">
        <v>481</v>
      </c>
      <c r="E350" s="64">
        <v>578510.5</v>
      </c>
      <c r="F350" s="64">
        <v>504470.5</v>
      </c>
      <c r="G350" s="64">
        <v>74040</v>
      </c>
      <c r="H350" s="64">
        <v>0</v>
      </c>
      <c r="I350" s="65">
        <v>0</v>
      </c>
      <c r="J350" s="66">
        <v>484</v>
      </c>
      <c r="K350" s="64">
        <v>499723.96000000008</v>
      </c>
      <c r="L350" s="64">
        <v>499723.96000000008</v>
      </c>
      <c r="M350" s="64">
        <v>0</v>
      </c>
      <c r="N350" s="64">
        <v>0</v>
      </c>
      <c r="O350" s="67">
        <v>0</v>
      </c>
      <c r="P350" s="57">
        <v>522</v>
      </c>
      <c r="Q350" s="58">
        <f t="shared" si="50"/>
        <v>660507.29</v>
      </c>
      <c r="R350" s="58">
        <v>660507.29</v>
      </c>
      <c r="S350" s="58">
        <v>0</v>
      </c>
      <c r="T350" s="58">
        <v>0</v>
      </c>
      <c r="U350" s="59">
        <v>0</v>
      </c>
      <c r="V350" s="68">
        <f t="shared" si="51"/>
        <v>41</v>
      </c>
      <c r="W350" s="69">
        <f t="shared" si="52"/>
        <v>81996.790000000037</v>
      </c>
      <c r="X350" s="69">
        <f t="shared" si="53"/>
        <v>0</v>
      </c>
      <c r="Y350" s="70">
        <f t="shared" si="54"/>
        <v>0</v>
      </c>
      <c r="Z350" s="68">
        <f t="shared" si="55"/>
        <v>38</v>
      </c>
      <c r="AA350" s="69">
        <f t="shared" si="56"/>
        <v>160783.32999999996</v>
      </c>
      <c r="AB350" s="69">
        <f t="shared" si="57"/>
        <v>0</v>
      </c>
      <c r="AC350" s="70">
        <f t="shared" si="58"/>
        <v>0</v>
      </c>
    </row>
    <row r="351" spans="1:29" x14ac:dyDescent="0.2">
      <c r="A351" s="27" t="s">
        <v>860</v>
      </c>
      <c r="B351" s="25" t="s">
        <v>861</v>
      </c>
      <c r="C351" s="26" t="s">
        <v>97</v>
      </c>
      <c r="D351" s="63">
        <v>622</v>
      </c>
      <c r="E351" s="64">
        <v>763841.5</v>
      </c>
      <c r="F351" s="64">
        <v>672641.5</v>
      </c>
      <c r="G351" s="64">
        <v>91200</v>
      </c>
      <c r="H351" s="64">
        <v>0</v>
      </c>
      <c r="I351" s="65">
        <v>0</v>
      </c>
      <c r="J351" s="66">
        <v>560</v>
      </c>
      <c r="K351" s="64">
        <v>540436.69000000006</v>
      </c>
      <c r="L351" s="64">
        <v>540436.69000000006</v>
      </c>
      <c r="M351" s="64">
        <v>0</v>
      </c>
      <c r="N351" s="64">
        <v>0</v>
      </c>
      <c r="O351" s="67">
        <v>0</v>
      </c>
      <c r="P351" s="57">
        <v>686</v>
      </c>
      <c r="Q351" s="58">
        <f t="shared" si="50"/>
        <v>867058.47</v>
      </c>
      <c r="R351" s="58">
        <v>867058.47</v>
      </c>
      <c r="S351" s="58">
        <v>0</v>
      </c>
      <c r="T351" s="58">
        <v>0</v>
      </c>
      <c r="U351" s="59">
        <v>0</v>
      </c>
      <c r="V351" s="68">
        <f t="shared" si="51"/>
        <v>64</v>
      </c>
      <c r="W351" s="69">
        <f t="shared" si="52"/>
        <v>103216.96999999997</v>
      </c>
      <c r="X351" s="69">
        <f t="shared" si="53"/>
        <v>0</v>
      </c>
      <c r="Y351" s="70">
        <f t="shared" si="54"/>
        <v>0</v>
      </c>
      <c r="Z351" s="68">
        <f t="shared" si="55"/>
        <v>126</v>
      </c>
      <c r="AA351" s="69">
        <f t="shared" si="56"/>
        <v>326621.77999999991</v>
      </c>
      <c r="AB351" s="69">
        <f t="shared" si="57"/>
        <v>0</v>
      </c>
      <c r="AC351" s="70">
        <f t="shared" si="58"/>
        <v>0</v>
      </c>
    </row>
    <row r="352" spans="1:29" ht="12.75" customHeight="1" x14ac:dyDescent="0.2">
      <c r="A352" s="27" t="s">
        <v>860</v>
      </c>
      <c r="B352" s="25" t="s">
        <v>862</v>
      </c>
      <c r="C352" s="26" t="s">
        <v>863</v>
      </c>
      <c r="D352" s="63">
        <v>1586</v>
      </c>
      <c r="E352" s="64">
        <v>3098082.98</v>
      </c>
      <c r="F352" s="64">
        <v>2814762.98</v>
      </c>
      <c r="G352" s="64">
        <v>283320</v>
      </c>
      <c r="H352" s="64">
        <v>0</v>
      </c>
      <c r="I352" s="65">
        <v>0</v>
      </c>
      <c r="J352" s="66">
        <v>1736</v>
      </c>
      <c r="K352" s="64">
        <v>1944997.2700000005</v>
      </c>
      <c r="L352" s="64">
        <v>1944997.2700000005</v>
      </c>
      <c r="M352" s="64">
        <v>0</v>
      </c>
      <c r="N352" s="64">
        <v>1559.92</v>
      </c>
      <c r="O352" s="67">
        <v>0</v>
      </c>
      <c r="P352" s="57">
        <v>1714</v>
      </c>
      <c r="Q352" s="58">
        <f t="shared" si="50"/>
        <v>2242677.6500000004</v>
      </c>
      <c r="R352" s="58">
        <v>2242677.6500000004</v>
      </c>
      <c r="S352" s="58">
        <v>0</v>
      </c>
      <c r="T352" s="58">
        <v>1430</v>
      </c>
      <c r="U352" s="59">
        <v>0</v>
      </c>
      <c r="V352" s="68">
        <f t="shared" si="51"/>
        <v>128</v>
      </c>
      <c r="W352" s="69">
        <f t="shared" si="52"/>
        <v>-855405.32999999961</v>
      </c>
      <c r="X352" s="69">
        <f t="shared" si="53"/>
        <v>1430</v>
      </c>
      <c r="Y352" s="70">
        <f t="shared" si="54"/>
        <v>0</v>
      </c>
      <c r="Z352" s="68">
        <f t="shared" si="55"/>
        <v>-22</v>
      </c>
      <c r="AA352" s="69">
        <f t="shared" si="56"/>
        <v>297680.37999999989</v>
      </c>
      <c r="AB352" s="69">
        <f t="shared" si="57"/>
        <v>-129.92000000000007</v>
      </c>
      <c r="AC352" s="70">
        <f t="shared" si="58"/>
        <v>0</v>
      </c>
    </row>
    <row r="353" spans="1:29" x14ac:dyDescent="0.2">
      <c r="A353" s="27" t="s">
        <v>860</v>
      </c>
      <c r="B353" s="25" t="s">
        <v>864</v>
      </c>
      <c r="C353" s="26" t="s">
        <v>865</v>
      </c>
      <c r="D353" s="63">
        <v>259</v>
      </c>
      <c r="E353" s="64">
        <v>203927.4</v>
      </c>
      <c r="F353" s="64">
        <v>183407.4</v>
      </c>
      <c r="G353" s="64">
        <v>20520</v>
      </c>
      <c r="H353" s="64">
        <v>0</v>
      </c>
      <c r="I353" s="65">
        <v>0</v>
      </c>
      <c r="J353" s="66">
        <v>228</v>
      </c>
      <c r="K353" s="64">
        <v>228197.5</v>
      </c>
      <c r="L353" s="64">
        <v>228197.5</v>
      </c>
      <c r="M353" s="64">
        <v>0</v>
      </c>
      <c r="N353" s="64">
        <v>0</v>
      </c>
      <c r="O353" s="67">
        <v>0</v>
      </c>
      <c r="P353" s="57">
        <v>276</v>
      </c>
      <c r="Q353" s="58">
        <f t="shared" si="50"/>
        <v>321326.66000000003</v>
      </c>
      <c r="R353" s="58">
        <v>321326.66000000003</v>
      </c>
      <c r="S353" s="58">
        <v>0</v>
      </c>
      <c r="T353" s="58">
        <v>0</v>
      </c>
      <c r="U353" s="59">
        <v>0</v>
      </c>
      <c r="V353" s="68">
        <f t="shared" si="51"/>
        <v>17</v>
      </c>
      <c r="W353" s="69">
        <f t="shared" si="52"/>
        <v>117399.26000000004</v>
      </c>
      <c r="X353" s="69">
        <f t="shared" si="53"/>
        <v>0</v>
      </c>
      <c r="Y353" s="70">
        <f t="shared" si="54"/>
        <v>0</v>
      </c>
      <c r="Z353" s="68">
        <f t="shared" si="55"/>
        <v>48</v>
      </c>
      <c r="AA353" s="69">
        <f t="shared" si="56"/>
        <v>93129.160000000033</v>
      </c>
      <c r="AB353" s="69">
        <f t="shared" si="57"/>
        <v>0</v>
      </c>
      <c r="AC353" s="70">
        <f t="shared" si="58"/>
        <v>0</v>
      </c>
    </row>
    <row r="354" spans="1:29" x14ac:dyDescent="0.2">
      <c r="A354" s="27" t="s">
        <v>860</v>
      </c>
      <c r="B354" s="25" t="s">
        <v>866</v>
      </c>
      <c r="C354" s="26" t="s">
        <v>867</v>
      </c>
      <c r="D354" s="63">
        <v>1177</v>
      </c>
      <c r="E354" s="64">
        <v>529433.19999999995</v>
      </c>
      <c r="F354" s="64">
        <v>460913.19999999995</v>
      </c>
      <c r="G354" s="64">
        <v>68520</v>
      </c>
      <c r="H354" s="64">
        <v>0</v>
      </c>
      <c r="I354" s="65">
        <v>0</v>
      </c>
      <c r="J354" s="66">
        <v>1290</v>
      </c>
      <c r="K354" s="64">
        <v>513438.99999999988</v>
      </c>
      <c r="L354" s="64">
        <v>513438.99999999988</v>
      </c>
      <c r="M354" s="64">
        <v>0</v>
      </c>
      <c r="N354" s="64">
        <v>0</v>
      </c>
      <c r="O354" s="67">
        <v>0</v>
      </c>
      <c r="P354" s="57">
        <v>1513</v>
      </c>
      <c r="Q354" s="58">
        <f t="shared" si="50"/>
        <v>906328.73</v>
      </c>
      <c r="R354" s="58">
        <v>906328.73</v>
      </c>
      <c r="S354" s="58">
        <v>0</v>
      </c>
      <c r="T354" s="58">
        <v>0</v>
      </c>
      <c r="U354" s="59">
        <v>0</v>
      </c>
      <c r="V354" s="68">
        <f t="shared" si="51"/>
        <v>336</v>
      </c>
      <c r="W354" s="69">
        <f t="shared" si="52"/>
        <v>376895.53</v>
      </c>
      <c r="X354" s="69">
        <f t="shared" si="53"/>
        <v>0</v>
      </c>
      <c r="Y354" s="70">
        <f t="shared" si="54"/>
        <v>0</v>
      </c>
      <c r="Z354" s="68">
        <f t="shared" si="55"/>
        <v>223</v>
      </c>
      <c r="AA354" s="69">
        <f t="shared" si="56"/>
        <v>392889.7300000001</v>
      </c>
      <c r="AB354" s="69">
        <f t="shared" si="57"/>
        <v>0</v>
      </c>
      <c r="AC354" s="70">
        <f t="shared" si="58"/>
        <v>0</v>
      </c>
    </row>
    <row r="355" spans="1:29" ht="12.75" customHeight="1" x14ac:dyDescent="0.2">
      <c r="A355" s="27" t="s">
        <v>860</v>
      </c>
      <c r="B355" s="25" t="s">
        <v>868</v>
      </c>
      <c r="C355" s="26" t="s">
        <v>869</v>
      </c>
      <c r="D355" s="63">
        <v>-59</v>
      </c>
      <c r="E355" s="64">
        <v>-41110.300000000003</v>
      </c>
      <c r="F355" s="64">
        <v>-41110.300000000003</v>
      </c>
      <c r="G355" s="64">
        <v>0</v>
      </c>
      <c r="H355" s="64">
        <v>0</v>
      </c>
      <c r="I355" s="65">
        <v>0</v>
      </c>
      <c r="J355" s="66">
        <v>0</v>
      </c>
      <c r="K355" s="64">
        <v>0</v>
      </c>
      <c r="L355" s="64">
        <v>0</v>
      </c>
      <c r="M355" s="64">
        <v>0</v>
      </c>
      <c r="N355" s="64">
        <v>0</v>
      </c>
      <c r="O355" s="67">
        <v>0</v>
      </c>
      <c r="P355" s="57">
        <v>0</v>
      </c>
      <c r="Q355" s="58">
        <f t="shared" si="50"/>
        <v>0</v>
      </c>
      <c r="R355" s="58">
        <v>0</v>
      </c>
      <c r="S355" s="58">
        <v>0</v>
      </c>
      <c r="T355" s="58">
        <v>0</v>
      </c>
      <c r="U355" s="59">
        <v>0</v>
      </c>
      <c r="V355" s="68">
        <f t="shared" si="51"/>
        <v>59</v>
      </c>
      <c r="W355" s="69">
        <f t="shared" si="52"/>
        <v>41110.300000000003</v>
      </c>
      <c r="X355" s="69">
        <f t="shared" si="53"/>
        <v>0</v>
      </c>
      <c r="Y355" s="70">
        <f t="shared" si="54"/>
        <v>0</v>
      </c>
      <c r="Z355" s="68">
        <f t="shared" si="55"/>
        <v>0</v>
      </c>
      <c r="AA355" s="69">
        <f t="shared" si="56"/>
        <v>0</v>
      </c>
      <c r="AB355" s="69">
        <f t="shared" si="57"/>
        <v>0</v>
      </c>
      <c r="AC355" s="70">
        <f t="shared" si="58"/>
        <v>0</v>
      </c>
    </row>
    <row r="356" spans="1:29" ht="12.75" customHeight="1" x14ac:dyDescent="0.2">
      <c r="A356" s="27" t="s">
        <v>860</v>
      </c>
      <c r="B356" s="25" t="s">
        <v>870</v>
      </c>
      <c r="C356" s="26" t="s">
        <v>871</v>
      </c>
      <c r="D356" s="63">
        <v>0</v>
      </c>
      <c r="E356" s="64">
        <v>137597</v>
      </c>
      <c r="F356" s="64">
        <v>137597</v>
      </c>
      <c r="G356" s="64">
        <v>0</v>
      </c>
      <c r="H356" s="64">
        <v>0</v>
      </c>
      <c r="I356" s="65">
        <v>0</v>
      </c>
      <c r="J356" s="66">
        <v>0</v>
      </c>
      <c r="K356" s="64">
        <v>131323</v>
      </c>
      <c r="L356" s="64">
        <v>131323</v>
      </c>
      <c r="M356" s="64">
        <v>0</v>
      </c>
      <c r="N356" s="64">
        <v>0</v>
      </c>
      <c r="O356" s="67">
        <v>0</v>
      </c>
      <c r="P356" s="57">
        <v>0</v>
      </c>
      <c r="Q356" s="58">
        <f t="shared" si="50"/>
        <v>195847.99999999997</v>
      </c>
      <c r="R356" s="58">
        <v>195847.99999999997</v>
      </c>
      <c r="S356" s="58">
        <v>0</v>
      </c>
      <c r="T356" s="58">
        <v>0</v>
      </c>
      <c r="U356" s="59">
        <v>0</v>
      </c>
      <c r="V356" s="68">
        <f t="shared" si="51"/>
        <v>0</v>
      </c>
      <c r="W356" s="69">
        <f t="shared" si="52"/>
        <v>58250.999999999971</v>
      </c>
      <c r="X356" s="69">
        <f t="shared" si="53"/>
        <v>0</v>
      </c>
      <c r="Y356" s="70">
        <f t="shared" si="54"/>
        <v>0</v>
      </c>
      <c r="Z356" s="68">
        <f t="shared" si="55"/>
        <v>0</v>
      </c>
      <c r="AA356" s="69">
        <f t="shared" si="56"/>
        <v>64524.999999999971</v>
      </c>
      <c r="AB356" s="69">
        <f t="shared" si="57"/>
        <v>0</v>
      </c>
      <c r="AC356" s="70">
        <f t="shared" si="58"/>
        <v>0</v>
      </c>
    </row>
    <row r="357" spans="1:29" x14ac:dyDescent="0.2">
      <c r="A357" s="27" t="s">
        <v>860</v>
      </c>
      <c r="B357" s="25" t="s">
        <v>872</v>
      </c>
      <c r="C357" s="26" t="s">
        <v>873</v>
      </c>
      <c r="D357" s="63">
        <v>0</v>
      </c>
      <c r="E357" s="64">
        <v>225978</v>
      </c>
      <c r="F357" s="64">
        <v>225978</v>
      </c>
      <c r="G357" s="64">
        <v>0</v>
      </c>
      <c r="H357" s="64">
        <v>0</v>
      </c>
      <c r="I357" s="65">
        <v>0</v>
      </c>
      <c r="J357" s="66">
        <v>0</v>
      </c>
      <c r="K357" s="64">
        <v>258225.5</v>
      </c>
      <c r="L357" s="64">
        <v>258225.5</v>
      </c>
      <c r="M357" s="64">
        <v>0</v>
      </c>
      <c r="N357" s="64">
        <v>0</v>
      </c>
      <c r="O357" s="67">
        <v>0</v>
      </c>
      <c r="P357" s="57">
        <v>0</v>
      </c>
      <c r="Q357" s="58">
        <f t="shared" si="50"/>
        <v>874564.48000000033</v>
      </c>
      <c r="R357" s="58">
        <v>874564.48000000033</v>
      </c>
      <c r="S357" s="58">
        <v>0</v>
      </c>
      <c r="T357" s="58">
        <v>0</v>
      </c>
      <c r="U357" s="59">
        <v>0</v>
      </c>
      <c r="V357" s="68">
        <f t="shared" si="51"/>
        <v>0</v>
      </c>
      <c r="W357" s="69">
        <f t="shared" si="52"/>
        <v>648586.48000000033</v>
      </c>
      <c r="X357" s="69">
        <f t="shared" si="53"/>
        <v>0</v>
      </c>
      <c r="Y357" s="70">
        <f t="shared" si="54"/>
        <v>0</v>
      </c>
      <c r="Z357" s="68">
        <f t="shared" si="55"/>
        <v>0</v>
      </c>
      <c r="AA357" s="69">
        <f t="shared" si="56"/>
        <v>616338.98000000033</v>
      </c>
      <c r="AB357" s="69">
        <f t="shared" si="57"/>
        <v>0</v>
      </c>
      <c r="AC357" s="70">
        <f t="shared" si="58"/>
        <v>0</v>
      </c>
    </row>
    <row r="358" spans="1:29" ht="12.75" customHeight="1" x14ac:dyDescent="0.2">
      <c r="A358" s="27" t="s">
        <v>860</v>
      </c>
      <c r="B358" s="25" t="s">
        <v>874</v>
      </c>
      <c r="C358" s="26" t="s">
        <v>875</v>
      </c>
      <c r="D358" s="63">
        <v>6557</v>
      </c>
      <c r="E358" s="64">
        <v>9702584.0200000033</v>
      </c>
      <c r="F358" s="64">
        <v>8972864.0200000033</v>
      </c>
      <c r="G358" s="64">
        <v>729720</v>
      </c>
      <c r="H358" s="64">
        <v>120326</v>
      </c>
      <c r="I358" s="65">
        <v>28594.539999999997</v>
      </c>
      <c r="J358" s="66">
        <v>7034</v>
      </c>
      <c r="K358" s="64">
        <v>9001036.1899999958</v>
      </c>
      <c r="L358" s="64">
        <v>9001036.1899999958</v>
      </c>
      <c r="M358" s="64">
        <v>0</v>
      </c>
      <c r="N358" s="64">
        <v>91290</v>
      </c>
      <c r="O358" s="67">
        <v>35378.720000000001</v>
      </c>
      <c r="P358" s="57">
        <v>6847</v>
      </c>
      <c r="Q358" s="58">
        <f t="shared" si="50"/>
        <v>12007135.489999998</v>
      </c>
      <c r="R358" s="58">
        <v>12007135.489999998</v>
      </c>
      <c r="S358" s="58">
        <v>0</v>
      </c>
      <c r="T358" s="58">
        <v>115112</v>
      </c>
      <c r="U358" s="59">
        <v>40473.79</v>
      </c>
      <c r="V358" s="68">
        <f t="shared" si="51"/>
        <v>290</v>
      </c>
      <c r="W358" s="69">
        <f t="shared" si="52"/>
        <v>2304551.4699999951</v>
      </c>
      <c r="X358" s="69">
        <f t="shared" si="53"/>
        <v>-5214</v>
      </c>
      <c r="Y358" s="70">
        <f t="shared" si="54"/>
        <v>11879.250000000004</v>
      </c>
      <c r="Z358" s="68">
        <f t="shared" si="55"/>
        <v>-187</v>
      </c>
      <c r="AA358" s="69">
        <f t="shared" si="56"/>
        <v>3006099.3000000026</v>
      </c>
      <c r="AB358" s="69">
        <f t="shared" si="57"/>
        <v>23822</v>
      </c>
      <c r="AC358" s="70">
        <f t="shared" si="58"/>
        <v>5095.07</v>
      </c>
    </row>
    <row r="359" spans="1:29" ht="12.75" customHeight="1" x14ac:dyDescent="0.2">
      <c r="A359" s="27" t="s">
        <v>860</v>
      </c>
      <c r="B359" s="25" t="s">
        <v>876</v>
      </c>
      <c r="C359" s="26" t="s">
        <v>877</v>
      </c>
      <c r="D359" s="63">
        <v>515</v>
      </c>
      <c r="E359" s="64">
        <v>528806.69999999995</v>
      </c>
      <c r="F359" s="64">
        <v>430886.7</v>
      </c>
      <c r="G359" s="64">
        <v>97920</v>
      </c>
      <c r="H359" s="64">
        <v>0</v>
      </c>
      <c r="I359" s="65">
        <v>0</v>
      </c>
      <c r="J359" s="66">
        <v>532</v>
      </c>
      <c r="K359" s="64">
        <v>524269.22</v>
      </c>
      <c r="L359" s="64">
        <v>524269.22</v>
      </c>
      <c r="M359" s="64">
        <v>0</v>
      </c>
      <c r="N359" s="64">
        <v>1485</v>
      </c>
      <c r="O359" s="67">
        <v>0</v>
      </c>
      <c r="P359" s="57">
        <v>527</v>
      </c>
      <c r="Q359" s="58">
        <f t="shared" si="50"/>
        <v>841096.8</v>
      </c>
      <c r="R359" s="58">
        <v>841096.8</v>
      </c>
      <c r="S359" s="58">
        <v>0</v>
      </c>
      <c r="T359" s="58">
        <v>1866.0099999999998</v>
      </c>
      <c r="U359" s="59">
        <v>0</v>
      </c>
      <c r="V359" s="68">
        <f t="shared" si="51"/>
        <v>12</v>
      </c>
      <c r="W359" s="69">
        <f t="shared" si="52"/>
        <v>312290.10000000009</v>
      </c>
      <c r="X359" s="69">
        <f t="shared" si="53"/>
        <v>1866.0099999999998</v>
      </c>
      <c r="Y359" s="70">
        <f t="shared" si="54"/>
        <v>0</v>
      </c>
      <c r="Z359" s="68">
        <f t="shared" si="55"/>
        <v>-5</v>
      </c>
      <c r="AA359" s="69">
        <f t="shared" si="56"/>
        <v>316827.58000000007</v>
      </c>
      <c r="AB359" s="69">
        <f t="shared" si="57"/>
        <v>381.00999999999976</v>
      </c>
      <c r="AC359" s="70">
        <f t="shared" si="58"/>
        <v>0</v>
      </c>
    </row>
    <row r="360" spans="1:29" ht="12.75" customHeight="1" x14ac:dyDescent="0.2">
      <c r="A360" s="27" t="s">
        <v>860</v>
      </c>
      <c r="B360" s="25" t="s">
        <v>878</v>
      </c>
      <c r="C360" s="26" t="s">
        <v>879</v>
      </c>
      <c r="D360" s="63">
        <v>2829</v>
      </c>
      <c r="E360" s="64">
        <v>5910296.9600000009</v>
      </c>
      <c r="F360" s="64">
        <v>5476136.9600000009</v>
      </c>
      <c r="G360" s="64">
        <v>434160</v>
      </c>
      <c r="H360" s="64">
        <v>333793</v>
      </c>
      <c r="I360" s="65">
        <v>0</v>
      </c>
      <c r="J360" s="66">
        <v>3159</v>
      </c>
      <c r="K360" s="64">
        <v>4771025.4400000004</v>
      </c>
      <c r="L360" s="64">
        <v>4771025.4400000004</v>
      </c>
      <c r="M360" s="64">
        <v>0</v>
      </c>
      <c r="N360" s="64">
        <v>303672.06</v>
      </c>
      <c r="O360" s="67">
        <v>0</v>
      </c>
      <c r="P360" s="57">
        <v>3179</v>
      </c>
      <c r="Q360" s="58">
        <f t="shared" si="50"/>
        <v>5145527.6900000004</v>
      </c>
      <c r="R360" s="58">
        <v>5145527.6900000004</v>
      </c>
      <c r="S360" s="58">
        <v>0</v>
      </c>
      <c r="T360" s="58">
        <v>460476</v>
      </c>
      <c r="U360" s="59">
        <v>0</v>
      </c>
      <c r="V360" s="68">
        <f t="shared" si="51"/>
        <v>350</v>
      </c>
      <c r="W360" s="69">
        <f t="shared" si="52"/>
        <v>-764769.27000000048</v>
      </c>
      <c r="X360" s="69">
        <f t="shared" si="53"/>
        <v>126683</v>
      </c>
      <c r="Y360" s="70">
        <f t="shared" si="54"/>
        <v>0</v>
      </c>
      <c r="Z360" s="68">
        <f t="shared" si="55"/>
        <v>20</v>
      </c>
      <c r="AA360" s="69">
        <f t="shared" si="56"/>
        <v>374502.25</v>
      </c>
      <c r="AB360" s="69">
        <f t="shared" si="57"/>
        <v>156803.94</v>
      </c>
      <c r="AC360" s="70">
        <f t="shared" si="58"/>
        <v>0</v>
      </c>
    </row>
    <row r="361" spans="1:29" x14ac:dyDescent="0.2">
      <c r="A361" s="27" t="s">
        <v>860</v>
      </c>
      <c r="B361" s="25" t="s">
        <v>880</v>
      </c>
      <c r="C361" s="26" t="s">
        <v>881</v>
      </c>
      <c r="D361" s="63">
        <v>1593</v>
      </c>
      <c r="E361" s="64">
        <v>2212141.44</v>
      </c>
      <c r="F361" s="64">
        <v>2044861.4399999999</v>
      </c>
      <c r="G361" s="64">
        <v>167280</v>
      </c>
      <c r="H361" s="64">
        <v>99722.989999999991</v>
      </c>
      <c r="I361" s="65">
        <v>0</v>
      </c>
      <c r="J361" s="66">
        <v>1528</v>
      </c>
      <c r="K361" s="64">
        <v>2053220.0000000002</v>
      </c>
      <c r="L361" s="64">
        <v>2053220.0000000002</v>
      </c>
      <c r="M361" s="64">
        <v>0</v>
      </c>
      <c r="N361" s="64">
        <v>80488</v>
      </c>
      <c r="O361" s="67">
        <v>96.25</v>
      </c>
      <c r="P361" s="57">
        <v>1822</v>
      </c>
      <c r="Q361" s="58">
        <f t="shared" si="50"/>
        <v>2669519.3000000003</v>
      </c>
      <c r="R361" s="58">
        <v>2669519.3000000003</v>
      </c>
      <c r="S361" s="58">
        <v>0</v>
      </c>
      <c r="T361" s="58">
        <v>114888</v>
      </c>
      <c r="U361" s="59">
        <v>81869.13</v>
      </c>
      <c r="V361" s="68">
        <f t="shared" si="51"/>
        <v>229</v>
      </c>
      <c r="W361" s="69">
        <f t="shared" si="52"/>
        <v>457377.86000000034</v>
      </c>
      <c r="X361" s="69">
        <f t="shared" si="53"/>
        <v>15165.010000000009</v>
      </c>
      <c r="Y361" s="70">
        <f t="shared" si="54"/>
        <v>81869.13</v>
      </c>
      <c r="Z361" s="68">
        <f t="shared" si="55"/>
        <v>294</v>
      </c>
      <c r="AA361" s="69">
        <f t="shared" si="56"/>
        <v>616299.30000000005</v>
      </c>
      <c r="AB361" s="69">
        <f t="shared" si="57"/>
        <v>34400</v>
      </c>
      <c r="AC361" s="70">
        <f t="shared" si="58"/>
        <v>81772.88</v>
      </c>
    </row>
    <row r="362" spans="1:29" x14ac:dyDescent="0.2">
      <c r="A362" s="27" t="s">
        <v>860</v>
      </c>
      <c r="B362" s="25" t="s">
        <v>882</v>
      </c>
      <c r="C362" s="26" t="s">
        <v>119</v>
      </c>
      <c r="D362" s="63">
        <v>273</v>
      </c>
      <c r="E362" s="64">
        <v>400763.49999999994</v>
      </c>
      <c r="F362" s="64">
        <v>367883.49999999994</v>
      </c>
      <c r="G362" s="64">
        <v>32880</v>
      </c>
      <c r="H362" s="64">
        <v>0</v>
      </c>
      <c r="I362" s="65">
        <v>0</v>
      </c>
      <c r="J362" s="66">
        <v>252</v>
      </c>
      <c r="K362" s="64">
        <v>306415</v>
      </c>
      <c r="L362" s="64">
        <v>306415</v>
      </c>
      <c r="M362" s="64">
        <v>0</v>
      </c>
      <c r="N362" s="64">
        <v>0</v>
      </c>
      <c r="O362" s="67">
        <v>0</v>
      </c>
      <c r="P362" s="57">
        <v>282</v>
      </c>
      <c r="Q362" s="58">
        <f t="shared" si="50"/>
        <v>498095.02</v>
      </c>
      <c r="R362" s="58">
        <v>498095.02</v>
      </c>
      <c r="S362" s="58">
        <v>0</v>
      </c>
      <c r="T362" s="58">
        <v>0</v>
      </c>
      <c r="U362" s="59">
        <v>0</v>
      </c>
      <c r="V362" s="68">
        <f t="shared" si="51"/>
        <v>9</v>
      </c>
      <c r="W362" s="69">
        <f t="shared" si="52"/>
        <v>97331.520000000077</v>
      </c>
      <c r="X362" s="69">
        <f t="shared" si="53"/>
        <v>0</v>
      </c>
      <c r="Y362" s="70">
        <f t="shared" si="54"/>
        <v>0</v>
      </c>
      <c r="Z362" s="68">
        <f t="shared" si="55"/>
        <v>30</v>
      </c>
      <c r="AA362" s="69">
        <f t="shared" si="56"/>
        <v>191680.02000000002</v>
      </c>
      <c r="AB362" s="69">
        <f t="shared" si="57"/>
        <v>0</v>
      </c>
      <c r="AC362" s="70">
        <f t="shared" si="58"/>
        <v>0</v>
      </c>
    </row>
    <row r="363" spans="1:29" ht="12.75" customHeight="1" x14ac:dyDescent="0.2">
      <c r="A363" s="27" t="s">
        <v>860</v>
      </c>
      <c r="B363" s="25" t="s">
        <v>883</v>
      </c>
      <c r="C363" s="26" t="s">
        <v>137</v>
      </c>
      <c r="D363" s="63">
        <v>1475</v>
      </c>
      <c r="E363" s="64">
        <v>2177722.9</v>
      </c>
      <c r="F363" s="64">
        <v>1961122.9</v>
      </c>
      <c r="G363" s="64">
        <v>216600</v>
      </c>
      <c r="H363" s="64">
        <v>948</v>
      </c>
      <c r="I363" s="65">
        <v>7272749.4299999997</v>
      </c>
      <c r="J363" s="66">
        <v>1557</v>
      </c>
      <c r="K363" s="64">
        <v>2415217.17</v>
      </c>
      <c r="L363" s="64">
        <v>2415217.17</v>
      </c>
      <c r="M363" s="64">
        <v>0</v>
      </c>
      <c r="N363" s="64">
        <v>0</v>
      </c>
      <c r="O363" s="67">
        <v>8262315.9299999997</v>
      </c>
      <c r="P363" s="57">
        <v>1513</v>
      </c>
      <c r="Q363" s="58">
        <f t="shared" si="50"/>
        <v>2888847.5700000012</v>
      </c>
      <c r="R363" s="58">
        <v>2888847.5700000012</v>
      </c>
      <c r="S363" s="58">
        <v>0</v>
      </c>
      <c r="T363" s="58">
        <v>486</v>
      </c>
      <c r="U363" s="59">
        <v>8957321.3599999957</v>
      </c>
      <c r="V363" s="68">
        <f t="shared" si="51"/>
        <v>38</v>
      </c>
      <c r="W363" s="69">
        <f t="shared" si="52"/>
        <v>711124.67000000132</v>
      </c>
      <c r="X363" s="69">
        <f t="shared" si="53"/>
        <v>-462</v>
      </c>
      <c r="Y363" s="70">
        <f t="shared" si="54"/>
        <v>1684571.929999996</v>
      </c>
      <c r="Z363" s="68">
        <f t="shared" si="55"/>
        <v>-44</v>
      </c>
      <c r="AA363" s="69">
        <f t="shared" si="56"/>
        <v>473630.4000000013</v>
      </c>
      <c r="AB363" s="69">
        <f t="shared" si="57"/>
        <v>486</v>
      </c>
      <c r="AC363" s="70">
        <f t="shared" si="58"/>
        <v>695005.42999999598</v>
      </c>
    </row>
    <row r="364" spans="1:29" x14ac:dyDescent="0.2">
      <c r="A364" s="27" t="s">
        <v>860</v>
      </c>
      <c r="B364" s="25" t="s">
        <v>884</v>
      </c>
      <c r="C364" s="26" t="s">
        <v>885</v>
      </c>
      <c r="D364" s="63">
        <v>0</v>
      </c>
      <c r="E364" s="64">
        <v>368776</v>
      </c>
      <c r="F364" s="64">
        <v>352576</v>
      </c>
      <c r="G364" s="64">
        <v>16200</v>
      </c>
      <c r="H364" s="64">
        <v>0</v>
      </c>
      <c r="I364" s="65">
        <v>0</v>
      </c>
      <c r="J364" s="66">
        <v>0</v>
      </c>
      <c r="K364" s="64">
        <v>426960</v>
      </c>
      <c r="L364" s="64">
        <v>426960</v>
      </c>
      <c r="M364" s="64">
        <v>0</v>
      </c>
      <c r="N364" s="64">
        <v>0</v>
      </c>
      <c r="O364" s="67">
        <v>0</v>
      </c>
      <c r="P364" s="57">
        <v>0</v>
      </c>
      <c r="Q364" s="58">
        <f t="shared" si="50"/>
        <v>530034.18999999994</v>
      </c>
      <c r="R364" s="58">
        <v>530034.18999999994</v>
      </c>
      <c r="S364" s="58">
        <v>0</v>
      </c>
      <c r="T364" s="58">
        <v>0</v>
      </c>
      <c r="U364" s="59">
        <v>0</v>
      </c>
      <c r="V364" s="68">
        <f t="shared" si="51"/>
        <v>0</v>
      </c>
      <c r="W364" s="69">
        <f t="shared" si="52"/>
        <v>161258.18999999994</v>
      </c>
      <c r="X364" s="69">
        <f t="shared" si="53"/>
        <v>0</v>
      </c>
      <c r="Y364" s="70">
        <f t="shared" si="54"/>
        <v>0</v>
      </c>
      <c r="Z364" s="68">
        <f t="shared" si="55"/>
        <v>0</v>
      </c>
      <c r="AA364" s="69">
        <f t="shared" si="56"/>
        <v>103074.18999999994</v>
      </c>
      <c r="AB364" s="69">
        <f t="shared" si="57"/>
        <v>0</v>
      </c>
      <c r="AC364" s="70">
        <f t="shared" si="58"/>
        <v>0</v>
      </c>
    </row>
    <row r="365" spans="1:29" s="29" customFormat="1" x14ac:dyDescent="0.2">
      <c r="A365" s="27" t="s">
        <v>860</v>
      </c>
      <c r="B365" s="25" t="s">
        <v>886</v>
      </c>
      <c r="C365" s="26" t="s">
        <v>95</v>
      </c>
      <c r="D365" s="63">
        <v>836</v>
      </c>
      <c r="E365" s="64">
        <v>1101359.8999999999</v>
      </c>
      <c r="F365" s="64">
        <v>994679.9</v>
      </c>
      <c r="G365" s="64">
        <v>106680</v>
      </c>
      <c r="H365" s="64">
        <v>0</v>
      </c>
      <c r="I365" s="65">
        <v>0</v>
      </c>
      <c r="J365" s="66">
        <v>754</v>
      </c>
      <c r="K365" s="64">
        <v>804669.24000000022</v>
      </c>
      <c r="L365" s="64">
        <v>804669.24000000022</v>
      </c>
      <c r="M365" s="64">
        <v>0</v>
      </c>
      <c r="N365" s="64">
        <v>0</v>
      </c>
      <c r="O365" s="67">
        <v>0</v>
      </c>
      <c r="P365" s="57">
        <v>772</v>
      </c>
      <c r="Q365" s="58">
        <f t="shared" si="50"/>
        <v>925385.64999999991</v>
      </c>
      <c r="R365" s="58">
        <v>925385.64999999991</v>
      </c>
      <c r="S365" s="58">
        <v>0</v>
      </c>
      <c r="T365" s="58">
        <v>0</v>
      </c>
      <c r="U365" s="59">
        <v>0</v>
      </c>
      <c r="V365" s="68">
        <f t="shared" si="51"/>
        <v>-64</v>
      </c>
      <c r="W365" s="69">
        <f t="shared" si="52"/>
        <v>-175974.25</v>
      </c>
      <c r="X365" s="69">
        <f t="shared" si="53"/>
        <v>0</v>
      </c>
      <c r="Y365" s="70">
        <f t="shared" si="54"/>
        <v>0</v>
      </c>
      <c r="Z365" s="68">
        <f t="shared" si="55"/>
        <v>18</v>
      </c>
      <c r="AA365" s="69">
        <f t="shared" si="56"/>
        <v>120716.40999999968</v>
      </c>
      <c r="AB365" s="69">
        <f t="shared" si="57"/>
        <v>0</v>
      </c>
      <c r="AC365" s="70">
        <f t="shared" si="58"/>
        <v>0</v>
      </c>
    </row>
    <row r="366" spans="1:29" x14ac:dyDescent="0.2">
      <c r="A366" s="27" t="s">
        <v>887</v>
      </c>
      <c r="B366" s="28" t="s">
        <v>888</v>
      </c>
      <c r="C366" s="26" t="s">
        <v>889</v>
      </c>
      <c r="D366" s="63">
        <v>918</v>
      </c>
      <c r="E366" s="64">
        <v>1147859.6000000001</v>
      </c>
      <c r="F366" s="64">
        <v>1000739.6000000001</v>
      </c>
      <c r="G366" s="64">
        <v>147120</v>
      </c>
      <c r="H366" s="64">
        <v>0</v>
      </c>
      <c r="I366" s="65">
        <v>0</v>
      </c>
      <c r="J366" s="66">
        <v>1114</v>
      </c>
      <c r="K366" s="64">
        <v>984457</v>
      </c>
      <c r="L366" s="64">
        <v>984457</v>
      </c>
      <c r="M366" s="64">
        <v>0</v>
      </c>
      <c r="N366" s="64">
        <v>0</v>
      </c>
      <c r="O366" s="67">
        <v>0</v>
      </c>
      <c r="P366" s="57">
        <v>1071</v>
      </c>
      <c r="Q366" s="58">
        <f t="shared" si="50"/>
        <v>1194119.22</v>
      </c>
      <c r="R366" s="58">
        <v>1194119.22</v>
      </c>
      <c r="S366" s="58">
        <v>0</v>
      </c>
      <c r="T366" s="58">
        <v>0</v>
      </c>
      <c r="U366" s="59">
        <v>0</v>
      </c>
      <c r="V366" s="68">
        <f t="shared" si="51"/>
        <v>153</v>
      </c>
      <c r="W366" s="69">
        <f t="shared" si="52"/>
        <v>46259.619999999879</v>
      </c>
      <c r="X366" s="69">
        <f t="shared" si="53"/>
        <v>0</v>
      </c>
      <c r="Y366" s="70">
        <f t="shared" si="54"/>
        <v>0</v>
      </c>
      <c r="Z366" s="68">
        <f t="shared" si="55"/>
        <v>-43</v>
      </c>
      <c r="AA366" s="69">
        <f t="shared" si="56"/>
        <v>209662.21999999997</v>
      </c>
      <c r="AB366" s="69">
        <f t="shared" si="57"/>
        <v>0</v>
      </c>
      <c r="AC366" s="70">
        <f t="shared" si="58"/>
        <v>0</v>
      </c>
    </row>
    <row r="367" spans="1:29" x14ac:dyDescent="0.2">
      <c r="A367" s="27" t="s">
        <v>887</v>
      </c>
      <c r="B367" s="28" t="s">
        <v>890</v>
      </c>
      <c r="C367" s="26" t="s">
        <v>891</v>
      </c>
      <c r="D367" s="63">
        <v>700</v>
      </c>
      <c r="E367" s="64">
        <v>1021757.5</v>
      </c>
      <c r="F367" s="64">
        <v>902117.5</v>
      </c>
      <c r="G367" s="64">
        <v>119640</v>
      </c>
      <c r="H367" s="64">
        <v>24611</v>
      </c>
      <c r="I367" s="65">
        <v>0</v>
      </c>
      <c r="J367" s="66">
        <v>776</v>
      </c>
      <c r="K367" s="64">
        <v>935160.49000000011</v>
      </c>
      <c r="L367" s="64">
        <v>935160.49000000011</v>
      </c>
      <c r="M367" s="64">
        <v>0</v>
      </c>
      <c r="N367" s="64">
        <v>20564</v>
      </c>
      <c r="O367" s="67">
        <v>0</v>
      </c>
      <c r="P367" s="57">
        <v>775</v>
      </c>
      <c r="Q367" s="58">
        <f t="shared" si="50"/>
        <v>1173949.6700000004</v>
      </c>
      <c r="R367" s="58">
        <v>1173949.6700000004</v>
      </c>
      <c r="S367" s="58">
        <v>0</v>
      </c>
      <c r="T367" s="58">
        <v>21802</v>
      </c>
      <c r="U367" s="59">
        <v>0</v>
      </c>
      <c r="V367" s="68">
        <f t="shared" si="51"/>
        <v>75</v>
      </c>
      <c r="W367" s="69">
        <f t="shared" si="52"/>
        <v>152192.17000000039</v>
      </c>
      <c r="X367" s="69">
        <f t="shared" si="53"/>
        <v>-2809</v>
      </c>
      <c r="Y367" s="70">
        <f t="shared" si="54"/>
        <v>0</v>
      </c>
      <c r="Z367" s="68">
        <f t="shared" si="55"/>
        <v>-1</v>
      </c>
      <c r="AA367" s="69">
        <f t="shared" si="56"/>
        <v>238789.18000000028</v>
      </c>
      <c r="AB367" s="69">
        <f t="shared" si="57"/>
        <v>1238</v>
      </c>
      <c r="AC367" s="70">
        <f t="shared" si="58"/>
        <v>0</v>
      </c>
    </row>
    <row r="368" spans="1:29" ht="12.75" customHeight="1" x14ac:dyDescent="0.2">
      <c r="A368" s="27" t="s">
        <v>887</v>
      </c>
      <c r="B368" s="28" t="s">
        <v>892</v>
      </c>
      <c r="C368" s="26" t="s">
        <v>893</v>
      </c>
      <c r="D368" s="63">
        <v>2347</v>
      </c>
      <c r="E368" s="64">
        <v>4328272.7200000007</v>
      </c>
      <c r="F368" s="64">
        <v>3950752.72</v>
      </c>
      <c r="G368" s="64">
        <v>377520</v>
      </c>
      <c r="H368" s="64">
        <v>27082</v>
      </c>
      <c r="I368" s="65">
        <v>0</v>
      </c>
      <c r="J368" s="66">
        <v>2624</v>
      </c>
      <c r="K368" s="64">
        <v>3559486.3100000005</v>
      </c>
      <c r="L368" s="64">
        <v>3559486.3100000005</v>
      </c>
      <c r="M368" s="64">
        <v>0</v>
      </c>
      <c r="N368" s="64">
        <v>56825</v>
      </c>
      <c r="O368" s="67">
        <v>0</v>
      </c>
      <c r="P368" s="57">
        <v>2832</v>
      </c>
      <c r="Q368" s="58">
        <f t="shared" si="50"/>
        <v>4470970.72</v>
      </c>
      <c r="R368" s="58">
        <v>4470970.72</v>
      </c>
      <c r="S368" s="58">
        <v>0</v>
      </c>
      <c r="T368" s="58">
        <v>80771</v>
      </c>
      <c r="U368" s="59">
        <v>0</v>
      </c>
      <c r="V368" s="68">
        <f t="shared" si="51"/>
        <v>485</v>
      </c>
      <c r="W368" s="69">
        <f t="shared" si="52"/>
        <v>142697.99999999907</v>
      </c>
      <c r="X368" s="69">
        <f t="shared" si="53"/>
        <v>53689</v>
      </c>
      <c r="Y368" s="70">
        <f t="shared" si="54"/>
        <v>0</v>
      </c>
      <c r="Z368" s="68">
        <f t="shared" si="55"/>
        <v>208</v>
      </c>
      <c r="AA368" s="69">
        <f t="shared" si="56"/>
        <v>911484.40999999922</v>
      </c>
      <c r="AB368" s="69">
        <f t="shared" si="57"/>
        <v>23946</v>
      </c>
      <c r="AC368" s="70">
        <f t="shared" si="58"/>
        <v>0</v>
      </c>
    </row>
    <row r="369" spans="1:29" s="29" customFormat="1" x14ac:dyDescent="0.2">
      <c r="A369" s="27" t="s">
        <v>887</v>
      </c>
      <c r="B369" s="28" t="s">
        <v>894</v>
      </c>
      <c r="C369" s="26" t="s">
        <v>895</v>
      </c>
      <c r="D369" s="63">
        <v>167</v>
      </c>
      <c r="E369" s="64">
        <v>327462.59999999998</v>
      </c>
      <c r="F369" s="64">
        <v>295902.59999999998</v>
      </c>
      <c r="G369" s="64">
        <v>31560</v>
      </c>
      <c r="H369" s="64">
        <v>0</v>
      </c>
      <c r="I369" s="65">
        <v>0</v>
      </c>
      <c r="J369" s="66">
        <v>157</v>
      </c>
      <c r="K369" s="64">
        <v>347340</v>
      </c>
      <c r="L369" s="64">
        <v>347340</v>
      </c>
      <c r="M369" s="64">
        <v>0</v>
      </c>
      <c r="N369" s="64">
        <v>0</v>
      </c>
      <c r="O369" s="67">
        <v>0</v>
      </c>
      <c r="P369" s="57">
        <v>135</v>
      </c>
      <c r="Q369" s="58">
        <f t="shared" si="50"/>
        <v>471543.42000000062</v>
      </c>
      <c r="R369" s="58">
        <v>471543.42000000062</v>
      </c>
      <c r="S369" s="58">
        <v>0</v>
      </c>
      <c r="T369" s="58">
        <v>0</v>
      </c>
      <c r="U369" s="59">
        <v>0</v>
      </c>
      <c r="V369" s="68">
        <f t="shared" si="51"/>
        <v>-32</v>
      </c>
      <c r="W369" s="69">
        <f t="shared" si="52"/>
        <v>144080.82000000065</v>
      </c>
      <c r="X369" s="69">
        <f t="shared" si="53"/>
        <v>0</v>
      </c>
      <c r="Y369" s="70">
        <f t="shared" si="54"/>
        <v>0</v>
      </c>
      <c r="Z369" s="68">
        <f t="shared" si="55"/>
        <v>-22</v>
      </c>
      <c r="AA369" s="69">
        <f t="shared" si="56"/>
        <v>124203.42000000062</v>
      </c>
      <c r="AB369" s="69">
        <f t="shared" si="57"/>
        <v>0</v>
      </c>
      <c r="AC369" s="70">
        <f t="shared" si="58"/>
        <v>0</v>
      </c>
    </row>
    <row r="370" spans="1:29" x14ac:dyDescent="0.2">
      <c r="A370" s="27" t="s">
        <v>896</v>
      </c>
      <c r="B370" s="28" t="s">
        <v>897</v>
      </c>
      <c r="C370" s="26" t="s">
        <v>898</v>
      </c>
      <c r="D370" s="63">
        <v>870</v>
      </c>
      <c r="E370" s="64">
        <v>1097320.22</v>
      </c>
      <c r="F370" s="64">
        <v>955240.22</v>
      </c>
      <c r="G370" s="64">
        <v>142080</v>
      </c>
      <c r="H370" s="64">
        <v>0</v>
      </c>
      <c r="I370" s="65">
        <v>0</v>
      </c>
      <c r="J370" s="66">
        <v>774</v>
      </c>
      <c r="K370" s="64">
        <v>704900.04</v>
      </c>
      <c r="L370" s="64">
        <v>704900.04</v>
      </c>
      <c r="M370" s="64">
        <v>0</v>
      </c>
      <c r="N370" s="64">
        <v>0</v>
      </c>
      <c r="O370" s="67">
        <v>0</v>
      </c>
      <c r="P370" s="57">
        <v>882</v>
      </c>
      <c r="Q370" s="58">
        <f t="shared" ref="Q370:Q390" si="59">SUM(R370:S370)</f>
        <v>921303.4</v>
      </c>
      <c r="R370" s="58">
        <v>921303.4</v>
      </c>
      <c r="S370" s="58">
        <v>0</v>
      </c>
      <c r="T370" s="58">
        <v>0</v>
      </c>
      <c r="U370" s="59">
        <v>0</v>
      </c>
      <c r="V370" s="68">
        <f t="shared" si="51"/>
        <v>12</v>
      </c>
      <c r="W370" s="69">
        <f t="shared" si="52"/>
        <v>-176016.81999999995</v>
      </c>
      <c r="X370" s="69">
        <f t="shared" si="53"/>
        <v>0</v>
      </c>
      <c r="Y370" s="70">
        <f t="shared" si="54"/>
        <v>0</v>
      </c>
      <c r="Z370" s="68">
        <f t="shared" si="55"/>
        <v>108</v>
      </c>
      <c r="AA370" s="69">
        <f t="shared" si="56"/>
        <v>216403.36</v>
      </c>
      <c r="AB370" s="69">
        <f t="shared" si="57"/>
        <v>0</v>
      </c>
      <c r="AC370" s="70">
        <f t="shared" si="58"/>
        <v>0</v>
      </c>
    </row>
    <row r="371" spans="1:29" x14ac:dyDescent="0.2">
      <c r="A371" s="27" t="s">
        <v>896</v>
      </c>
      <c r="B371" s="28" t="s">
        <v>899</v>
      </c>
      <c r="C371" s="26" t="s">
        <v>131</v>
      </c>
      <c r="D371" s="63">
        <v>408</v>
      </c>
      <c r="E371" s="64">
        <v>152034.5</v>
      </c>
      <c r="F371" s="64">
        <v>122874.5</v>
      </c>
      <c r="G371" s="64">
        <v>29160</v>
      </c>
      <c r="H371" s="64">
        <v>0</v>
      </c>
      <c r="I371" s="65">
        <v>0</v>
      </c>
      <c r="J371" s="66">
        <v>476</v>
      </c>
      <c r="K371" s="64">
        <v>148289.81</v>
      </c>
      <c r="L371" s="64">
        <v>148289.81</v>
      </c>
      <c r="M371" s="64">
        <v>0</v>
      </c>
      <c r="N371" s="64">
        <v>0</v>
      </c>
      <c r="O371" s="67">
        <v>0</v>
      </c>
      <c r="P371" s="57">
        <v>408</v>
      </c>
      <c r="Q371" s="58">
        <f t="shared" si="59"/>
        <v>149716.69</v>
      </c>
      <c r="R371" s="58">
        <v>149716.69</v>
      </c>
      <c r="S371" s="58">
        <v>0</v>
      </c>
      <c r="T371" s="58">
        <v>0</v>
      </c>
      <c r="U371" s="59">
        <v>0</v>
      </c>
      <c r="V371" s="68">
        <f t="shared" si="51"/>
        <v>0</v>
      </c>
      <c r="W371" s="69">
        <f t="shared" si="52"/>
        <v>-2317.8099999999977</v>
      </c>
      <c r="X371" s="69">
        <f t="shared" si="53"/>
        <v>0</v>
      </c>
      <c r="Y371" s="70">
        <f t="shared" si="54"/>
        <v>0</v>
      </c>
      <c r="Z371" s="68">
        <f t="shared" si="55"/>
        <v>-68</v>
      </c>
      <c r="AA371" s="69">
        <f t="shared" si="56"/>
        <v>1426.8800000000047</v>
      </c>
      <c r="AB371" s="69">
        <f t="shared" si="57"/>
        <v>0</v>
      </c>
      <c r="AC371" s="70">
        <f t="shared" si="58"/>
        <v>0</v>
      </c>
    </row>
    <row r="372" spans="1:29" x14ac:dyDescent="0.2">
      <c r="A372" s="27" t="s">
        <v>896</v>
      </c>
      <c r="B372" s="28" t="s">
        <v>900</v>
      </c>
      <c r="C372" s="26" t="s">
        <v>901</v>
      </c>
      <c r="D372" s="63">
        <v>183</v>
      </c>
      <c r="E372" s="64">
        <v>83542.799999999988</v>
      </c>
      <c r="F372" s="64">
        <v>71662.799999999988</v>
      </c>
      <c r="G372" s="64">
        <v>11880</v>
      </c>
      <c r="H372" s="64">
        <v>0</v>
      </c>
      <c r="I372" s="65">
        <v>0</v>
      </c>
      <c r="J372" s="66">
        <v>368</v>
      </c>
      <c r="K372" s="64">
        <v>76698</v>
      </c>
      <c r="L372" s="64">
        <v>76698</v>
      </c>
      <c r="M372" s="64">
        <v>0</v>
      </c>
      <c r="N372" s="64">
        <v>0</v>
      </c>
      <c r="O372" s="67">
        <v>0</v>
      </c>
      <c r="P372" s="57">
        <v>236</v>
      </c>
      <c r="Q372" s="58">
        <f t="shared" si="59"/>
        <v>384392.37</v>
      </c>
      <c r="R372" s="58">
        <v>384392.37</v>
      </c>
      <c r="S372" s="58">
        <v>0</v>
      </c>
      <c r="T372" s="58">
        <v>0</v>
      </c>
      <c r="U372" s="59">
        <v>0</v>
      </c>
      <c r="V372" s="68">
        <f t="shared" si="51"/>
        <v>53</v>
      </c>
      <c r="W372" s="69">
        <f t="shared" si="52"/>
        <v>300849.57</v>
      </c>
      <c r="X372" s="69">
        <f t="shared" si="53"/>
        <v>0</v>
      </c>
      <c r="Y372" s="70">
        <f t="shared" si="54"/>
        <v>0</v>
      </c>
      <c r="Z372" s="68">
        <f t="shared" si="55"/>
        <v>-132</v>
      </c>
      <c r="AA372" s="69">
        <f t="shared" si="56"/>
        <v>307694.37</v>
      </c>
      <c r="AB372" s="69">
        <f t="shared" si="57"/>
        <v>0</v>
      </c>
      <c r="AC372" s="70">
        <f t="shared" si="58"/>
        <v>0</v>
      </c>
    </row>
    <row r="373" spans="1:29" x14ac:dyDescent="0.2">
      <c r="A373" s="27" t="s">
        <v>896</v>
      </c>
      <c r="B373" s="28" t="s">
        <v>902</v>
      </c>
      <c r="C373" s="26" t="s">
        <v>903</v>
      </c>
      <c r="D373" s="63">
        <v>1666</v>
      </c>
      <c r="E373" s="64">
        <v>2522761.52</v>
      </c>
      <c r="F373" s="64">
        <v>2388361.52</v>
      </c>
      <c r="G373" s="64">
        <v>134400</v>
      </c>
      <c r="H373" s="64">
        <v>0</v>
      </c>
      <c r="I373" s="65">
        <v>0</v>
      </c>
      <c r="J373" s="66">
        <v>1388</v>
      </c>
      <c r="K373" s="64">
        <v>1853614.37</v>
      </c>
      <c r="L373" s="64">
        <v>1853614.37</v>
      </c>
      <c r="M373" s="64">
        <v>0</v>
      </c>
      <c r="N373" s="64">
        <v>0</v>
      </c>
      <c r="O373" s="67">
        <v>0</v>
      </c>
      <c r="P373" s="57">
        <v>1426</v>
      </c>
      <c r="Q373" s="58">
        <f t="shared" si="59"/>
        <v>2248081.0900000003</v>
      </c>
      <c r="R373" s="58">
        <v>2248081.0900000003</v>
      </c>
      <c r="S373" s="58">
        <v>0</v>
      </c>
      <c r="T373" s="58">
        <v>0</v>
      </c>
      <c r="U373" s="59">
        <v>0</v>
      </c>
      <c r="V373" s="68">
        <f t="shared" si="51"/>
        <v>-240</v>
      </c>
      <c r="W373" s="69">
        <f t="shared" si="52"/>
        <v>-274680.4299999997</v>
      </c>
      <c r="X373" s="69">
        <f t="shared" si="53"/>
        <v>0</v>
      </c>
      <c r="Y373" s="70">
        <f t="shared" si="54"/>
        <v>0</v>
      </c>
      <c r="Z373" s="68">
        <f t="shared" si="55"/>
        <v>38</v>
      </c>
      <c r="AA373" s="69">
        <f t="shared" si="56"/>
        <v>394466.7200000002</v>
      </c>
      <c r="AB373" s="69">
        <f t="shared" si="57"/>
        <v>0</v>
      </c>
      <c r="AC373" s="70">
        <f t="shared" si="58"/>
        <v>0</v>
      </c>
    </row>
    <row r="374" spans="1:29" x14ac:dyDescent="0.2">
      <c r="A374" s="27" t="s">
        <v>896</v>
      </c>
      <c r="B374" s="28" t="s">
        <v>904</v>
      </c>
      <c r="C374" s="26" t="s">
        <v>122</v>
      </c>
      <c r="D374" s="63">
        <v>64</v>
      </c>
      <c r="E374" s="64">
        <v>66062.100000000006</v>
      </c>
      <c r="F374" s="64">
        <v>48302.100000000006</v>
      </c>
      <c r="G374" s="64">
        <v>17760</v>
      </c>
      <c r="H374" s="64">
        <v>0</v>
      </c>
      <c r="I374" s="65">
        <v>0</v>
      </c>
      <c r="J374" s="66">
        <v>58</v>
      </c>
      <c r="K374" s="64">
        <v>75400</v>
      </c>
      <c r="L374" s="64">
        <v>75400</v>
      </c>
      <c r="M374" s="64">
        <v>0</v>
      </c>
      <c r="N374" s="64">
        <v>0</v>
      </c>
      <c r="O374" s="67">
        <v>0</v>
      </c>
      <c r="P374" s="57">
        <v>58</v>
      </c>
      <c r="Q374" s="58">
        <f t="shared" si="59"/>
        <v>120021.33</v>
      </c>
      <c r="R374" s="58">
        <v>120021.33</v>
      </c>
      <c r="S374" s="58">
        <v>0</v>
      </c>
      <c r="T374" s="58">
        <v>0</v>
      </c>
      <c r="U374" s="59">
        <v>0</v>
      </c>
      <c r="V374" s="68">
        <f t="shared" si="51"/>
        <v>-6</v>
      </c>
      <c r="W374" s="69">
        <f t="shared" si="52"/>
        <v>53959.229999999996</v>
      </c>
      <c r="X374" s="69">
        <f t="shared" si="53"/>
        <v>0</v>
      </c>
      <c r="Y374" s="70">
        <f t="shared" si="54"/>
        <v>0</v>
      </c>
      <c r="Z374" s="68">
        <f t="shared" si="55"/>
        <v>0</v>
      </c>
      <c r="AA374" s="69">
        <f t="shared" si="56"/>
        <v>44621.33</v>
      </c>
      <c r="AB374" s="69">
        <f t="shared" si="57"/>
        <v>0</v>
      </c>
      <c r="AC374" s="70">
        <f t="shared" si="58"/>
        <v>0</v>
      </c>
    </row>
    <row r="375" spans="1:29" x14ac:dyDescent="0.2">
      <c r="A375" s="27" t="s">
        <v>896</v>
      </c>
      <c r="B375" s="28" t="s">
        <v>905</v>
      </c>
      <c r="C375" s="26" t="s">
        <v>906</v>
      </c>
      <c r="D375" s="63">
        <v>592</v>
      </c>
      <c r="E375" s="64">
        <v>1140710.56</v>
      </c>
      <c r="F375" s="64">
        <v>1005230.5599999999</v>
      </c>
      <c r="G375" s="64">
        <v>135480</v>
      </c>
      <c r="H375" s="64">
        <v>0</v>
      </c>
      <c r="I375" s="65">
        <v>0</v>
      </c>
      <c r="J375" s="66">
        <v>754</v>
      </c>
      <c r="K375" s="64">
        <v>675542.44</v>
      </c>
      <c r="L375" s="64">
        <v>675542.44</v>
      </c>
      <c r="M375" s="64">
        <v>0</v>
      </c>
      <c r="N375" s="64">
        <v>0</v>
      </c>
      <c r="O375" s="67">
        <v>0</v>
      </c>
      <c r="P375" s="57">
        <v>792</v>
      </c>
      <c r="Q375" s="58">
        <f t="shared" si="59"/>
        <v>769422.26</v>
      </c>
      <c r="R375" s="58">
        <v>769422.26</v>
      </c>
      <c r="S375" s="58">
        <v>0</v>
      </c>
      <c r="T375" s="58">
        <v>0</v>
      </c>
      <c r="U375" s="59">
        <v>0</v>
      </c>
      <c r="V375" s="68">
        <f t="shared" si="51"/>
        <v>200</v>
      </c>
      <c r="W375" s="69">
        <f t="shared" si="52"/>
        <v>-371288.30000000005</v>
      </c>
      <c r="X375" s="69">
        <f t="shared" si="53"/>
        <v>0</v>
      </c>
      <c r="Y375" s="70">
        <f t="shared" si="54"/>
        <v>0</v>
      </c>
      <c r="Z375" s="68">
        <f t="shared" si="55"/>
        <v>38</v>
      </c>
      <c r="AA375" s="69">
        <f t="shared" si="56"/>
        <v>93879.820000000065</v>
      </c>
      <c r="AB375" s="69">
        <f t="shared" si="57"/>
        <v>0</v>
      </c>
      <c r="AC375" s="70">
        <f t="shared" si="58"/>
        <v>0</v>
      </c>
    </row>
    <row r="376" spans="1:29" ht="12.75" customHeight="1" x14ac:dyDescent="0.2">
      <c r="A376" s="27" t="s">
        <v>896</v>
      </c>
      <c r="B376" s="28" t="s">
        <v>907</v>
      </c>
      <c r="C376" s="26" t="s">
        <v>908</v>
      </c>
      <c r="D376" s="63">
        <v>0</v>
      </c>
      <c r="E376" s="64">
        <v>96167</v>
      </c>
      <c r="F376" s="64">
        <v>96167</v>
      </c>
      <c r="G376" s="64">
        <v>0</v>
      </c>
      <c r="H376" s="64">
        <v>0</v>
      </c>
      <c r="I376" s="65">
        <v>0</v>
      </c>
      <c r="J376" s="66">
        <v>0</v>
      </c>
      <c r="K376" s="64">
        <v>98335</v>
      </c>
      <c r="L376" s="64">
        <v>98335</v>
      </c>
      <c r="M376" s="64">
        <v>0</v>
      </c>
      <c r="N376" s="64">
        <v>0</v>
      </c>
      <c r="O376" s="67">
        <v>0</v>
      </c>
      <c r="P376" s="57">
        <v>0</v>
      </c>
      <c r="Q376" s="58">
        <f t="shared" si="59"/>
        <v>499723.96000000025</v>
      </c>
      <c r="R376" s="58">
        <v>499723.96000000025</v>
      </c>
      <c r="S376" s="58">
        <v>0</v>
      </c>
      <c r="T376" s="58">
        <v>0</v>
      </c>
      <c r="U376" s="59">
        <v>0</v>
      </c>
      <c r="V376" s="68">
        <f t="shared" si="51"/>
        <v>0</v>
      </c>
      <c r="W376" s="69">
        <f t="shared" si="52"/>
        <v>403556.96000000025</v>
      </c>
      <c r="X376" s="69">
        <f t="shared" si="53"/>
        <v>0</v>
      </c>
      <c r="Y376" s="70">
        <f t="shared" si="54"/>
        <v>0</v>
      </c>
      <c r="Z376" s="68">
        <f t="shared" si="55"/>
        <v>0</v>
      </c>
      <c r="AA376" s="69">
        <f t="shared" si="56"/>
        <v>401388.96000000025</v>
      </c>
      <c r="AB376" s="69">
        <f t="shared" si="57"/>
        <v>0</v>
      </c>
      <c r="AC376" s="70">
        <f t="shared" si="58"/>
        <v>0</v>
      </c>
    </row>
    <row r="377" spans="1:29" x14ac:dyDescent="0.2">
      <c r="A377" s="27" t="s">
        <v>896</v>
      </c>
      <c r="B377" s="28" t="s">
        <v>909</v>
      </c>
      <c r="C377" s="26" t="s">
        <v>910</v>
      </c>
      <c r="D377" s="63">
        <v>4138</v>
      </c>
      <c r="E377" s="64">
        <v>7671784.6500000013</v>
      </c>
      <c r="F377" s="64">
        <v>7108024.6500000013</v>
      </c>
      <c r="G377" s="64">
        <v>563760</v>
      </c>
      <c r="H377" s="64">
        <v>38251</v>
      </c>
      <c r="I377" s="65">
        <v>0</v>
      </c>
      <c r="J377" s="66">
        <v>4868</v>
      </c>
      <c r="K377" s="64">
        <v>7146053.0999999996</v>
      </c>
      <c r="L377" s="64">
        <v>7146053.0999999996</v>
      </c>
      <c r="M377" s="64">
        <v>0</v>
      </c>
      <c r="N377" s="64">
        <v>44333</v>
      </c>
      <c r="O377" s="67">
        <v>0</v>
      </c>
      <c r="P377" s="57">
        <v>4772</v>
      </c>
      <c r="Q377" s="58">
        <f t="shared" si="59"/>
        <v>8005362.5600000005</v>
      </c>
      <c r="R377" s="58">
        <v>8005362.5600000005</v>
      </c>
      <c r="S377" s="58">
        <v>0</v>
      </c>
      <c r="T377" s="58">
        <v>45573</v>
      </c>
      <c r="U377" s="59">
        <v>0</v>
      </c>
      <c r="V377" s="68">
        <f t="shared" si="51"/>
        <v>634</v>
      </c>
      <c r="W377" s="69">
        <f t="shared" si="52"/>
        <v>333577.90999999922</v>
      </c>
      <c r="X377" s="69">
        <f t="shared" si="53"/>
        <v>7322</v>
      </c>
      <c r="Y377" s="70">
        <f t="shared" si="54"/>
        <v>0</v>
      </c>
      <c r="Z377" s="68">
        <f t="shared" si="55"/>
        <v>-96</v>
      </c>
      <c r="AA377" s="69">
        <f t="shared" si="56"/>
        <v>859309.46000000089</v>
      </c>
      <c r="AB377" s="69">
        <f t="shared" si="57"/>
        <v>1240</v>
      </c>
      <c r="AC377" s="70">
        <f t="shared" si="58"/>
        <v>0</v>
      </c>
    </row>
    <row r="378" spans="1:29" x14ac:dyDescent="0.2">
      <c r="A378" s="27" t="s">
        <v>896</v>
      </c>
      <c r="B378" s="28" t="s">
        <v>911</v>
      </c>
      <c r="C378" s="26" t="s">
        <v>912</v>
      </c>
      <c r="D378" s="63">
        <v>452</v>
      </c>
      <c r="E378" s="64">
        <v>550933.80000000005</v>
      </c>
      <c r="F378" s="64">
        <v>504493.80000000005</v>
      </c>
      <c r="G378" s="64">
        <v>46440</v>
      </c>
      <c r="H378" s="64">
        <v>0</v>
      </c>
      <c r="I378" s="65">
        <v>0</v>
      </c>
      <c r="J378" s="66">
        <v>446</v>
      </c>
      <c r="K378" s="64">
        <v>490977.79</v>
      </c>
      <c r="L378" s="64">
        <v>490977.79</v>
      </c>
      <c r="M378" s="64">
        <v>0</v>
      </c>
      <c r="N378" s="64">
        <v>0</v>
      </c>
      <c r="O378" s="67">
        <v>0</v>
      </c>
      <c r="P378" s="57">
        <v>416</v>
      </c>
      <c r="Q378" s="58">
        <f t="shared" si="59"/>
        <v>529162.82999999996</v>
      </c>
      <c r="R378" s="58">
        <v>529162.82999999996</v>
      </c>
      <c r="S378" s="58">
        <v>0</v>
      </c>
      <c r="T378" s="58">
        <v>0</v>
      </c>
      <c r="U378" s="59">
        <v>0</v>
      </c>
      <c r="V378" s="68">
        <f t="shared" si="51"/>
        <v>-36</v>
      </c>
      <c r="W378" s="69">
        <f t="shared" si="52"/>
        <v>-21770.970000000088</v>
      </c>
      <c r="X378" s="69">
        <f t="shared" si="53"/>
        <v>0</v>
      </c>
      <c r="Y378" s="70">
        <f t="shared" si="54"/>
        <v>0</v>
      </c>
      <c r="Z378" s="68">
        <f t="shared" si="55"/>
        <v>-30</v>
      </c>
      <c r="AA378" s="69">
        <f t="shared" si="56"/>
        <v>38185.039999999979</v>
      </c>
      <c r="AB378" s="69">
        <f t="shared" si="57"/>
        <v>0</v>
      </c>
      <c r="AC378" s="70">
        <f t="shared" si="58"/>
        <v>0</v>
      </c>
    </row>
    <row r="379" spans="1:29" ht="12.75" customHeight="1" x14ac:dyDescent="0.2">
      <c r="A379" s="27" t="s">
        <v>896</v>
      </c>
      <c r="B379" s="28" t="s">
        <v>913</v>
      </c>
      <c r="C379" s="26" t="s">
        <v>120</v>
      </c>
      <c r="D379" s="63">
        <v>353</v>
      </c>
      <c r="E379" s="64">
        <v>542390.94000000006</v>
      </c>
      <c r="F379" s="64">
        <v>498470.94000000006</v>
      </c>
      <c r="G379" s="64">
        <v>43920</v>
      </c>
      <c r="H379" s="64">
        <v>0</v>
      </c>
      <c r="I379" s="65">
        <v>0</v>
      </c>
      <c r="J379" s="66">
        <v>457</v>
      </c>
      <c r="K379" s="64">
        <v>458292.31999999995</v>
      </c>
      <c r="L379" s="64">
        <v>458292.31999999995</v>
      </c>
      <c r="M379" s="64">
        <v>0</v>
      </c>
      <c r="N379" s="64">
        <v>0</v>
      </c>
      <c r="O379" s="67">
        <v>0</v>
      </c>
      <c r="P379" s="57">
        <v>465</v>
      </c>
      <c r="Q379" s="58">
        <f t="shared" si="59"/>
        <v>535077.23</v>
      </c>
      <c r="R379" s="58">
        <v>535077.23</v>
      </c>
      <c r="S379" s="58">
        <v>0</v>
      </c>
      <c r="T379" s="58">
        <v>0</v>
      </c>
      <c r="U379" s="59">
        <v>0</v>
      </c>
      <c r="V379" s="68">
        <f t="shared" si="51"/>
        <v>112</v>
      </c>
      <c r="W379" s="69">
        <f t="shared" si="52"/>
        <v>-7313.7100000000792</v>
      </c>
      <c r="X379" s="69">
        <f t="shared" si="53"/>
        <v>0</v>
      </c>
      <c r="Y379" s="70">
        <f t="shared" si="54"/>
        <v>0</v>
      </c>
      <c r="Z379" s="68">
        <f t="shared" si="55"/>
        <v>8</v>
      </c>
      <c r="AA379" s="69">
        <f t="shared" si="56"/>
        <v>76784.910000000033</v>
      </c>
      <c r="AB379" s="69">
        <f t="shared" si="57"/>
        <v>0</v>
      </c>
      <c r="AC379" s="70">
        <f t="shared" si="58"/>
        <v>0</v>
      </c>
    </row>
    <row r="380" spans="1:29" s="29" customFormat="1" x14ac:dyDescent="0.2">
      <c r="A380" s="27" t="s">
        <v>896</v>
      </c>
      <c r="B380" s="28" t="s">
        <v>914</v>
      </c>
      <c r="C380" s="26" t="s">
        <v>121</v>
      </c>
      <c r="D380" s="63">
        <v>496</v>
      </c>
      <c r="E380" s="64">
        <v>560466.4</v>
      </c>
      <c r="F380" s="64">
        <v>485706.4</v>
      </c>
      <c r="G380" s="64">
        <v>74760</v>
      </c>
      <c r="H380" s="64">
        <v>0</v>
      </c>
      <c r="I380" s="65">
        <v>2039316.0500000003</v>
      </c>
      <c r="J380" s="66">
        <v>702</v>
      </c>
      <c r="K380" s="64">
        <v>657816</v>
      </c>
      <c r="L380" s="64">
        <v>657816</v>
      </c>
      <c r="M380" s="64">
        <v>0</v>
      </c>
      <c r="N380" s="64">
        <v>0</v>
      </c>
      <c r="O380" s="67">
        <v>2356868.46</v>
      </c>
      <c r="P380" s="57">
        <v>667</v>
      </c>
      <c r="Q380" s="58">
        <f t="shared" si="59"/>
        <v>955146.08000000007</v>
      </c>
      <c r="R380" s="58">
        <v>955146.08000000007</v>
      </c>
      <c r="S380" s="58">
        <v>0</v>
      </c>
      <c r="T380" s="58">
        <v>0</v>
      </c>
      <c r="U380" s="59">
        <v>2392836.75</v>
      </c>
      <c r="V380" s="68">
        <f t="shared" si="51"/>
        <v>171</v>
      </c>
      <c r="W380" s="69">
        <f t="shared" si="52"/>
        <v>394679.68000000005</v>
      </c>
      <c r="X380" s="69">
        <f t="shared" si="53"/>
        <v>0</v>
      </c>
      <c r="Y380" s="70">
        <f t="shared" si="54"/>
        <v>353520.69999999972</v>
      </c>
      <c r="Z380" s="68">
        <f t="shared" si="55"/>
        <v>-35</v>
      </c>
      <c r="AA380" s="69">
        <f t="shared" si="56"/>
        <v>297330.08000000007</v>
      </c>
      <c r="AB380" s="69">
        <f t="shared" si="57"/>
        <v>0</v>
      </c>
      <c r="AC380" s="70">
        <f t="shared" si="58"/>
        <v>35968.290000000037</v>
      </c>
    </row>
    <row r="381" spans="1:29" x14ac:dyDescent="0.2">
      <c r="A381" s="27" t="s">
        <v>915</v>
      </c>
      <c r="B381" s="28" t="s">
        <v>916</v>
      </c>
      <c r="C381" s="26" t="s">
        <v>917</v>
      </c>
      <c r="D381" s="63">
        <v>210</v>
      </c>
      <c r="E381" s="64">
        <v>217317.59999999998</v>
      </c>
      <c r="F381" s="64">
        <v>173877.59999999998</v>
      </c>
      <c r="G381" s="64">
        <v>43440</v>
      </c>
      <c r="H381" s="64">
        <v>0</v>
      </c>
      <c r="I381" s="65">
        <v>0</v>
      </c>
      <c r="J381" s="66">
        <v>242</v>
      </c>
      <c r="K381" s="64">
        <v>186984.71999999997</v>
      </c>
      <c r="L381" s="64">
        <v>186984.71999999997</v>
      </c>
      <c r="M381" s="64">
        <v>0</v>
      </c>
      <c r="N381" s="64">
        <v>0</v>
      </c>
      <c r="O381" s="67">
        <v>0</v>
      </c>
      <c r="P381" s="57">
        <v>230</v>
      </c>
      <c r="Q381" s="58">
        <f t="shared" si="59"/>
        <v>454087.64000000089</v>
      </c>
      <c r="R381" s="58">
        <v>454087.64000000089</v>
      </c>
      <c r="S381" s="58">
        <v>0</v>
      </c>
      <c r="T381" s="58">
        <v>0</v>
      </c>
      <c r="U381" s="59">
        <v>0</v>
      </c>
      <c r="V381" s="68">
        <f t="shared" si="51"/>
        <v>20</v>
      </c>
      <c r="W381" s="69">
        <f t="shared" si="52"/>
        <v>236770.04000000091</v>
      </c>
      <c r="X381" s="69">
        <f t="shared" si="53"/>
        <v>0</v>
      </c>
      <c r="Y381" s="70">
        <f t="shared" si="54"/>
        <v>0</v>
      </c>
      <c r="Z381" s="68">
        <f t="shared" si="55"/>
        <v>-12</v>
      </c>
      <c r="AA381" s="69">
        <f t="shared" si="56"/>
        <v>267102.92000000092</v>
      </c>
      <c r="AB381" s="69">
        <f t="shared" si="57"/>
        <v>0</v>
      </c>
      <c r="AC381" s="70">
        <f t="shared" si="58"/>
        <v>0</v>
      </c>
    </row>
    <row r="382" spans="1:29" x14ac:dyDescent="0.2">
      <c r="A382" s="27" t="s">
        <v>915</v>
      </c>
      <c r="B382" s="28" t="s">
        <v>918</v>
      </c>
      <c r="C382" s="26" t="s">
        <v>919</v>
      </c>
      <c r="D382" s="63">
        <v>0</v>
      </c>
      <c r="E382" s="64">
        <v>0</v>
      </c>
      <c r="F382" s="64">
        <v>0</v>
      </c>
      <c r="G382" s="64">
        <v>0</v>
      </c>
      <c r="H382" s="64">
        <v>0</v>
      </c>
      <c r="I382" s="65">
        <v>0</v>
      </c>
      <c r="J382" s="66">
        <v>0</v>
      </c>
      <c r="K382" s="64">
        <v>0</v>
      </c>
      <c r="L382" s="64">
        <v>0</v>
      </c>
      <c r="M382" s="64">
        <v>0</v>
      </c>
      <c r="N382" s="64">
        <v>0</v>
      </c>
      <c r="O382" s="67">
        <v>0</v>
      </c>
      <c r="P382" s="57">
        <v>0</v>
      </c>
      <c r="Q382" s="58">
        <f t="shared" si="59"/>
        <v>0</v>
      </c>
      <c r="R382" s="58">
        <v>0</v>
      </c>
      <c r="S382" s="58">
        <v>0</v>
      </c>
      <c r="T382" s="58">
        <v>0</v>
      </c>
      <c r="U382" s="59">
        <v>0</v>
      </c>
      <c r="V382" s="68">
        <f t="shared" si="51"/>
        <v>0</v>
      </c>
      <c r="W382" s="69">
        <f t="shared" si="52"/>
        <v>0</v>
      </c>
      <c r="X382" s="69">
        <f t="shared" si="53"/>
        <v>0</v>
      </c>
      <c r="Y382" s="70">
        <f t="shared" si="54"/>
        <v>0</v>
      </c>
      <c r="Z382" s="68">
        <f t="shared" si="55"/>
        <v>0</v>
      </c>
      <c r="AA382" s="69">
        <f t="shared" si="56"/>
        <v>0</v>
      </c>
      <c r="AB382" s="69">
        <f t="shared" si="57"/>
        <v>0</v>
      </c>
      <c r="AC382" s="70">
        <f t="shared" si="58"/>
        <v>0</v>
      </c>
    </row>
    <row r="383" spans="1:29" x14ac:dyDescent="0.2">
      <c r="A383" s="27" t="s">
        <v>915</v>
      </c>
      <c r="B383" s="28" t="s">
        <v>920</v>
      </c>
      <c r="C383" s="26" t="s">
        <v>921</v>
      </c>
      <c r="D383" s="63">
        <v>3747</v>
      </c>
      <c r="E383" s="64">
        <v>6672889.2999999998</v>
      </c>
      <c r="F383" s="64">
        <v>6111529.2999999998</v>
      </c>
      <c r="G383" s="64">
        <v>561360</v>
      </c>
      <c r="H383" s="64">
        <v>36709</v>
      </c>
      <c r="I383" s="65">
        <v>0</v>
      </c>
      <c r="J383" s="66">
        <v>4163</v>
      </c>
      <c r="K383" s="64">
        <v>5399085.2700000005</v>
      </c>
      <c r="L383" s="64">
        <v>5399085.2700000005</v>
      </c>
      <c r="M383" s="64">
        <v>0</v>
      </c>
      <c r="N383" s="64">
        <v>168229</v>
      </c>
      <c r="O383" s="67">
        <v>0</v>
      </c>
      <c r="P383" s="57">
        <v>4237</v>
      </c>
      <c r="Q383" s="58">
        <f t="shared" si="59"/>
        <v>6484606.2299999986</v>
      </c>
      <c r="R383" s="58">
        <v>6484606.2299999986</v>
      </c>
      <c r="S383" s="58">
        <v>0</v>
      </c>
      <c r="T383" s="58">
        <v>119527</v>
      </c>
      <c r="U383" s="59">
        <v>0</v>
      </c>
      <c r="V383" s="68">
        <f t="shared" si="51"/>
        <v>490</v>
      </c>
      <c r="W383" s="69">
        <f t="shared" si="52"/>
        <v>-188283.07000000123</v>
      </c>
      <c r="X383" s="69">
        <f t="shared" si="53"/>
        <v>82818</v>
      </c>
      <c r="Y383" s="70">
        <f t="shared" si="54"/>
        <v>0</v>
      </c>
      <c r="Z383" s="68">
        <f t="shared" si="55"/>
        <v>74</v>
      </c>
      <c r="AA383" s="69">
        <f t="shared" si="56"/>
        <v>1085520.9599999981</v>
      </c>
      <c r="AB383" s="69">
        <f t="shared" si="57"/>
        <v>-48702</v>
      </c>
      <c r="AC383" s="70">
        <f t="shared" si="58"/>
        <v>0</v>
      </c>
    </row>
    <row r="384" spans="1:29" ht="12.75" customHeight="1" x14ac:dyDescent="0.2">
      <c r="A384" s="27">
        <v>27</v>
      </c>
      <c r="B384" s="28" t="s">
        <v>922</v>
      </c>
      <c r="C384" s="26" t="s">
        <v>923</v>
      </c>
      <c r="D384" s="63">
        <v>484</v>
      </c>
      <c r="E384" s="64">
        <v>1266823</v>
      </c>
      <c r="F384" s="64">
        <v>1220263</v>
      </c>
      <c r="G384" s="64">
        <v>46560</v>
      </c>
      <c r="H384" s="64">
        <v>7920</v>
      </c>
      <c r="I384" s="65">
        <v>0</v>
      </c>
      <c r="J384" s="66">
        <v>500</v>
      </c>
      <c r="K384" s="64">
        <v>1253209</v>
      </c>
      <c r="L384" s="64">
        <v>1253209</v>
      </c>
      <c r="M384" s="64">
        <v>0</v>
      </c>
      <c r="N384" s="64">
        <v>120</v>
      </c>
      <c r="O384" s="67">
        <v>0</v>
      </c>
      <c r="P384" s="57">
        <v>575</v>
      </c>
      <c r="Q384" s="58">
        <f t="shared" si="59"/>
        <v>2499513.1000000015</v>
      </c>
      <c r="R384" s="58">
        <v>2499513.1000000015</v>
      </c>
      <c r="S384" s="58">
        <v>0</v>
      </c>
      <c r="T384" s="58">
        <v>600</v>
      </c>
      <c r="U384" s="59">
        <v>0</v>
      </c>
      <c r="V384" s="68">
        <f t="shared" si="51"/>
        <v>91</v>
      </c>
      <c r="W384" s="69">
        <f t="shared" si="52"/>
        <v>1232690.1000000015</v>
      </c>
      <c r="X384" s="69">
        <f t="shared" si="53"/>
        <v>-7320</v>
      </c>
      <c r="Y384" s="70">
        <f t="shared" si="54"/>
        <v>0</v>
      </c>
      <c r="Z384" s="68">
        <f t="shared" si="55"/>
        <v>75</v>
      </c>
      <c r="AA384" s="69">
        <f t="shared" si="56"/>
        <v>1246304.1000000015</v>
      </c>
      <c r="AB384" s="69">
        <f t="shared" si="57"/>
        <v>480</v>
      </c>
      <c r="AC384" s="70">
        <f t="shared" si="58"/>
        <v>0</v>
      </c>
    </row>
    <row r="385" spans="1:29" x14ac:dyDescent="0.2">
      <c r="A385" s="27" t="s">
        <v>915</v>
      </c>
      <c r="B385" s="28" t="s">
        <v>924</v>
      </c>
      <c r="C385" s="26" t="s">
        <v>925</v>
      </c>
      <c r="D385" s="63">
        <v>1794</v>
      </c>
      <c r="E385" s="64">
        <v>3445977.4000000004</v>
      </c>
      <c r="F385" s="64">
        <v>3239457.4000000004</v>
      </c>
      <c r="G385" s="64">
        <v>206520</v>
      </c>
      <c r="H385" s="64">
        <v>43200</v>
      </c>
      <c r="I385" s="65">
        <v>2676947.62</v>
      </c>
      <c r="J385" s="66">
        <v>2106</v>
      </c>
      <c r="K385" s="64">
        <v>3556383.01</v>
      </c>
      <c r="L385" s="64">
        <v>3556383.01</v>
      </c>
      <c r="M385" s="64">
        <v>0</v>
      </c>
      <c r="N385" s="64">
        <v>31440</v>
      </c>
      <c r="O385" s="67">
        <v>2831423.5600000005</v>
      </c>
      <c r="P385" s="57">
        <v>2170</v>
      </c>
      <c r="Q385" s="58">
        <f t="shared" si="59"/>
        <v>3977610.4100000011</v>
      </c>
      <c r="R385" s="58">
        <v>3977610.4100000011</v>
      </c>
      <c r="S385" s="58">
        <v>0</v>
      </c>
      <c r="T385" s="58">
        <v>41616</v>
      </c>
      <c r="U385" s="59">
        <v>3079912.4600000009</v>
      </c>
      <c r="V385" s="68">
        <f t="shared" si="51"/>
        <v>376</v>
      </c>
      <c r="W385" s="69">
        <f t="shared" si="52"/>
        <v>531633.01000000071</v>
      </c>
      <c r="X385" s="69">
        <f t="shared" si="53"/>
        <v>-1584</v>
      </c>
      <c r="Y385" s="70">
        <f t="shared" si="54"/>
        <v>402964.84000000078</v>
      </c>
      <c r="Z385" s="68">
        <f t="shared" si="55"/>
        <v>64</v>
      </c>
      <c r="AA385" s="69">
        <f t="shared" si="56"/>
        <v>421227.4000000013</v>
      </c>
      <c r="AB385" s="69">
        <f t="shared" si="57"/>
        <v>10176</v>
      </c>
      <c r="AC385" s="70">
        <f t="shared" si="58"/>
        <v>248488.90000000037</v>
      </c>
    </row>
    <row r="386" spans="1:29" s="29" customFormat="1" x14ac:dyDescent="0.2">
      <c r="A386" s="27" t="s">
        <v>915</v>
      </c>
      <c r="B386" s="28" t="s">
        <v>926</v>
      </c>
      <c r="C386" s="26" t="s">
        <v>927</v>
      </c>
      <c r="D386" s="63">
        <v>0</v>
      </c>
      <c r="E386" s="64">
        <v>258770</v>
      </c>
      <c r="F386" s="64">
        <v>249050</v>
      </c>
      <c r="G386" s="64">
        <v>9720</v>
      </c>
      <c r="H386" s="64">
        <v>0</v>
      </c>
      <c r="I386" s="65">
        <v>0</v>
      </c>
      <c r="J386" s="66">
        <v>0</v>
      </c>
      <c r="K386" s="64">
        <v>324060</v>
      </c>
      <c r="L386" s="64">
        <v>324060</v>
      </c>
      <c r="M386" s="64">
        <v>0</v>
      </c>
      <c r="N386" s="64">
        <v>0</v>
      </c>
      <c r="O386" s="67">
        <v>0</v>
      </c>
      <c r="P386" s="57">
        <v>0</v>
      </c>
      <c r="Q386" s="58">
        <f t="shared" si="59"/>
        <v>349567.91000000009</v>
      </c>
      <c r="R386" s="58">
        <v>349567.91000000009</v>
      </c>
      <c r="S386" s="58">
        <v>0</v>
      </c>
      <c r="T386" s="58">
        <v>0</v>
      </c>
      <c r="U386" s="59">
        <v>0</v>
      </c>
      <c r="V386" s="68">
        <f t="shared" si="51"/>
        <v>0</v>
      </c>
      <c r="W386" s="69">
        <f t="shared" si="52"/>
        <v>90797.910000000091</v>
      </c>
      <c r="X386" s="69">
        <f t="shared" si="53"/>
        <v>0</v>
      </c>
      <c r="Y386" s="70">
        <f t="shared" si="54"/>
        <v>0</v>
      </c>
      <c r="Z386" s="68">
        <f t="shared" si="55"/>
        <v>0</v>
      </c>
      <c r="AA386" s="69">
        <f t="shared" si="56"/>
        <v>25507.910000000091</v>
      </c>
      <c r="AB386" s="69">
        <f t="shared" si="57"/>
        <v>0</v>
      </c>
      <c r="AC386" s="70">
        <f t="shared" si="58"/>
        <v>0</v>
      </c>
    </row>
    <row r="387" spans="1:29" x14ac:dyDescent="0.2">
      <c r="A387" s="27" t="s">
        <v>928</v>
      </c>
      <c r="B387" s="28" t="s">
        <v>929</v>
      </c>
      <c r="C387" s="26" t="s">
        <v>409</v>
      </c>
      <c r="D387" s="63">
        <v>230</v>
      </c>
      <c r="E387" s="64">
        <v>460831.39999999997</v>
      </c>
      <c r="F387" s="64">
        <v>397831.39999999997</v>
      </c>
      <c r="G387" s="64">
        <v>63000</v>
      </c>
      <c r="H387" s="64">
        <v>0</v>
      </c>
      <c r="I387" s="65">
        <v>0</v>
      </c>
      <c r="J387" s="66">
        <v>239</v>
      </c>
      <c r="K387" s="64">
        <v>299281.03999999998</v>
      </c>
      <c r="L387" s="64">
        <v>299281.03999999998</v>
      </c>
      <c r="M387" s="64">
        <v>0</v>
      </c>
      <c r="N387" s="64">
        <v>0</v>
      </c>
      <c r="O387" s="67">
        <v>0</v>
      </c>
      <c r="P387" s="57">
        <v>251</v>
      </c>
      <c r="Q387" s="58">
        <f t="shared" si="59"/>
        <v>484650.38</v>
      </c>
      <c r="R387" s="58">
        <v>484650.38</v>
      </c>
      <c r="S387" s="58">
        <v>0</v>
      </c>
      <c r="T387" s="58">
        <v>0</v>
      </c>
      <c r="U387" s="59">
        <v>0</v>
      </c>
      <c r="V387" s="68">
        <f t="shared" si="51"/>
        <v>21</v>
      </c>
      <c r="W387" s="69">
        <f t="shared" si="52"/>
        <v>23818.98000000004</v>
      </c>
      <c r="X387" s="69">
        <f t="shared" si="53"/>
        <v>0</v>
      </c>
      <c r="Y387" s="70">
        <f t="shared" si="54"/>
        <v>0</v>
      </c>
      <c r="Z387" s="68">
        <f t="shared" si="55"/>
        <v>12</v>
      </c>
      <c r="AA387" s="69">
        <f t="shared" si="56"/>
        <v>185369.34000000003</v>
      </c>
      <c r="AB387" s="69">
        <f t="shared" si="57"/>
        <v>0</v>
      </c>
      <c r="AC387" s="70">
        <f t="shared" si="58"/>
        <v>0</v>
      </c>
    </row>
    <row r="388" spans="1:29" ht="12.75" customHeight="1" x14ac:dyDescent="0.2">
      <c r="A388" s="27" t="s">
        <v>928</v>
      </c>
      <c r="B388" s="28" t="s">
        <v>930</v>
      </c>
      <c r="C388" s="26" t="s">
        <v>931</v>
      </c>
      <c r="D388" s="63">
        <v>1737</v>
      </c>
      <c r="E388" s="64">
        <v>3650010.4000000004</v>
      </c>
      <c r="F388" s="64">
        <v>3278010.4000000004</v>
      </c>
      <c r="G388" s="64">
        <v>372000</v>
      </c>
      <c r="H388" s="64">
        <v>22684</v>
      </c>
      <c r="I388" s="65">
        <v>0</v>
      </c>
      <c r="J388" s="66">
        <v>1825</v>
      </c>
      <c r="K388" s="64">
        <v>2710508.4600000004</v>
      </c>
      <c r="L388" s="64">
        <v>2710508.4600000004</v>
      </c>
      <c r="M388" s="64">
        <v>0</v>
      </c>
      <c r="N388" s="64">
        <v>16619</v>
      </c>
      <c r="O388" s="67">
        <v>0</v>
      </c>
      <c r="P388" s="57">
        <v>1666</v>
      </c>
      <c r="Q388" s="58">
        <f t="shared" si="59"/>
        <v>2951219.4100000006</v>
      </c>
      <c r="R388" s="58">
        <v>2951219.4100000006</v>
      </c>
      <c r="S388" s="58">
        <v>0</v>
      </c>
      <c r="T388" s="58">
        <v>25755</v>
      </c>
      <c r="U388" s="59">
        <v>0</v>
      </c>
      <c r="V388" s="68">
        <f t="shared" si="51"/>
        <v>-71</v>
      </c>
      <c r="W388" s="69">
        <f t="shared" si="52"/>
        <v>-698790.98999999976</v>
      </c>
      <c r="X388" s="69">
        <f t="shared" si="53"/>
        <v>3071</v>
      </c>
      <c r="Y388" s="70">
        <f t="shared" si="54"/>
        <v>0</v>
      </c>
      <c r="Z388" s="68">
        <f t="shared" si="55"/>
        <v>-159</v>
      </c>
      <c r="AA388" s="69">
        <f t="shared" si="56"/>
        <v>240710.95000000019</v>
      </c>
      <c r="AB388" s="69">
        <f t="shared" si="57"/>
        <v>9136</v>
      </c>
      <c r="AC388" s="70">
        <f t="shared" si="58"/>
        <v>0</v>
      </c>
    </row>
    <row r="389" spans="1:29" ht="12.75" customHeight="1" x14ac:dyDescent="0.2">
      <c r="A389" s="27" t="s">
        <v>928</v>
      </c>
      <c r="B389" s="28" t="s">
        <v>932</v>
      </c>
      <c r="C389" s="26" t="s">
        <v>933</v>
      </c>
      <c r="D389" s="63">
        <v>650</v>
      </c>
      <c r="E389" s="64">
        <v>1311157.1000000001</v>
      </c>
      <c r="F389" s="64">
        <v>1228837.1000000001</v>
      </c>
      <c r="G389" s="64">
        <v>82320</v>
      </c>
      <c r="H389" s="64">
        <v>0</v>
      </c>
      <c r="I389" s="65">
        <v>0</v>
      </c>
      <c r="J389" s="66">
        <v>604</v>
      </c>
      <c r="K389" s="64">
        <v>594411.3899999999</v>
      </c>
      <c r="L389" s="64">
        <v>594411.3899999999</v>
      </c>
      <c r="M389" s="64">
        <v>0</v>
      </c>
      <c r="N389" s="64">
        <v>0</v>
      </c>
      <c r="O389" s="67">
        <v>0</v>
      </c>
      <c r="P389" s="57">
        <v>759</v>
      </c>
      <c r="Q389" s="58">
        <f t="shared" si="59"/>
        <v>951224.75</v>
      </c>
      <c r="R389" s="58">
        <v>951224.75</v>
      </c>
      <c r="S389" s="58">
        <v>0</v>
      </c>
      <c r="T389" s="58">
        <v>0</v>
      </c>
      <c r="U389" s="59">
        <v>0</v>
      </c>
      <c r="V389" s="68">
        <f t="shared" si="51"/>
        <v>109</v>
      </c>
      <c r="W389" s="69">
        <f t="shared" si="52"/>
        <v>-359932.35000000009</v>
      </c>
      <c r="X389" s="69">
        <f t="shared" si="53"/>
        <v>0</v>
      </c>
      <c r="Y389" s="70">
        <f t="shared" si="54"/>
        <v>0</v>
      </c>
      <c r="Z389" s="68">
        <f t="shared" si="55"/>
        <v>155</v>
      </c>
      <c r="AA389" s="69">
        <f t="shared" si="56"/>
        <v>356813.3600000001</v>
      </c>
      <c r="AB389" s="69">
        <f t="shared" si="57"/>
        <v>0</v>
      </c>
      <c r="AC389" s="70">
        <f t="shared" si="58"/>
        <v>0</v>
      </c>
    </row>
    <row r="390" spans="1:29" ht="12" thickBot="1" x14ac:dyDescent="0.25">
      <c r="A390" s="33" t="s">
        <v>928</v>
      </c>
      <c r="B390" s="34" t="s">
        <v>934</v>
      </c>
      <c r="C390" s="35" t="s">
        <v>935</v>
      </c>
      <c r="D390" s="71">
        <v>686</v>
      </c>
      <c r="E390" s="72">
        <v>1624917.7</v>
      </c>
      <c r="F390" s="72">
        <v>1570917.7</v>
      </c>
      <c r="G390" s="72">
        <v>54000</v>
      </c>
      <c r="H390" s="72">
        <v>6090</v>
      </c>
      <c r="I390" s="73">
        <v>0</v>
      </c>
      <c r="J390" s="74">
        <v>626</v>
      </c>
      <c r="K390" s="72">
        <v>1747007.95</v>
      </c>
      <c r="L390" s="72">
        <v>1747007.95</v>
      </c>
      <c r="M390" s="72">
        <v>0</v>
      </c>
      <c r="N390" s="72">
        <v>120</v>
      </c>
      <c r="O390" s="75">
        <v>0</v>
      </c>
      <c r="P390" s="76">
        <v>698</v>
      </c>
      <c r="Q390" s="77">
        <f t="shared" si="59"/>
        <v>1986579.91</v>
      </c>
      <c r="R390" s="77">
        <v>1986579.91</v>
      </c>
      <c r="S390" s="77">
        <v>0</v>
      </c>
      <c r="T390" s="77">
        <v>0</v>
      </c>
      <c r="U390" s="78">
        <v>0</v>
      </c>
      <c r="V390" s="79">
        <f t="shared" si="51"/>
        <v>12</v>
      </c>
      <c r="W390" s="80">
        <f t="shared" si="52"/>
        <v>361662.20999999996</v>
      </c>
      <c r="X390" s="80">
        <f t="shared" si="53"/>
        <v>-6090</v>
      </c>
      <c r="Y390" s="81">
        <f t="shared" si="54"/>
        <v>0</v>
      </c>
      <c r="Z390" s="79">
        <f t="shared" si="55"/>
        <v>72</v>
      </c>
      <c r="AA390" s="80">
        <f t="shared" si="56"/>
        <v>239571.95999999996</v>
      </c>
      <c r="AB390" s="80">
        <f t="shared" si="57"/>
        <v>-120</v>
      </c>
      <c r="AC390" s="81">
        <f t="shared" si="58"/>
        <v>0</v>
      </c>
    </row>
    <row r="391" spans="1:29" x14ac:dyDescent="0.2">
      <c r="P391" s="38"/>
      <c r="Q391" s="38"/>
      <c r="R391" s="38"/>
      <c r="S391" s="38"/>
      <c r="T391" s="38"/>
      <c r="U391" s="38"/>
    </row>
    <row r="392" spans="1:29" x14ac:dyDescent="0.2">
      <c r="P392" s="38"/>
      <c r="Q392" s="38"/>
      <c r="R392" s="38"/>
      <c r="S392" s="38"/>
      <c r="T392" s="38"/>
      <c r="U392" s="38"/>
    </row>
    <row r="393" spans="1:29" x14ac:dyDescent="0.2"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8"/>
      <c r="Q393" s="38"/>
      <c r="R393" s="38"/>
      <c r="S393" s="38"/>
      <c r="T393" s="38"/>
      <c r="U393" s="38"/>
    </row>
    <row r="394" spans="1:29" x14ac:dyDescent="0.2">
      <c r="B394" s="39"/>
      <c r="P394" s="38"/>
      <c r="Q394" s="38"/>
      <c r="R394" s="38"/>
      <c r="S394" s="38"/>
      <c r="T394" s="38"/>
      <c r="U394" s="38"/>
    </row>
  </sheetData>
  <sheetProtection algorithmName="SHA-512" hashValue="etsujwoifRkRIeM0X9vtudJP/yowhgbi95AYaurv5wvQ75XQoNOXAZYxJzKuBvFsurftsatItKvJh1JFPYkBjg==" saltValue="YrkcbiC1nxIHZqEykmJP8A==" spinCount="100000" sheet="1" objects="1" scenarios="1"/>
  <autoFilter ref="A6:U390"/>
  <mergeCells count="36">
    <mergeCell ref="A1:AC1"/>
    <mergeCell ref="V3:Y3"/>
    <mergeCell ref="Z3:AC3"/>
    <mergeCell ref="V4:V5"/>
    <mergeCell ref="W4:W5"/>
    <mergeCell ref="X4:X5"/>
    <mergeCell ref="Y4:Y5"/>
    <mergeCell ref="Z4:Z5"/>
    <mergeCell ref="AA4:AA5"/>
    <mergeCell ref="AB4:AB5"/>
    <mergeCell ref="AC4:AC5"/>
    <mergeCell ref="J3:O3"/>
    <mergeCell ref="J4:J5"/>
    <mergeCell ref="K4:K5"/>
    <mergeCell ref="L4:L5"/>
    <mergeCell ref="N4:N5"/>
    <mergeCell ref="A2:AC2"/>
    <mergeCell ref="A3:A5"/>
    <mergeCell ref="B3:B5"/>
    <mergeCell ref="C3:C5"/>
    <mergeCell ref="P3:U3"/>
    <mergeCell ref="P4:P5"/>
    <mergeCell ref="Q4:Q5"/>
    <mergeCell ref="R4:R5"/>
    <mergeCell ref="U4:U5"/>
    <mergeCell ref="D3:I3"/>
    <mergeCell ref="D4:D5"/>
    <mergeCell ref="E4:E5"/>
    <mergeCell ref="F4:F5"/>
    <mergeCell ref="G4:G5"/>
    <mergeCell ref="H4:H5"/>
    <mergeCell ref="I4:I5"/>
    <mergeCell ref="M4:M5"/>
    <mergeCell ref="O4:O5"/>
    <mergeCell ref="S4:S5"/>
    <mergeCell ref="T4:T5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8" orientation="portrait" horizontalDpi="300" verticalDpi="300" r:id="rId1"/>
  <headerFooter>
    <oddFooter>&amp;R&amp;P/&amp;N</oddFooter>
  </headerFooter>
  <rowBreaks count="4" manualBreakCount="4">
    <brk id="35" max="7" man="1"/>
    <brk id="210" max="7" man="1"/>
    <brk id="307" max="7" man="1"/>
    <brk id="35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Държавни ЛЗБП Q4</vt:lpstr>
      <vt:lpstr>Общински ЛЗБП Q4</vt:lpstr>
      <vt:lpstr>НЗОК Q4</vt:lpstr>
      <vt:lpstr>'НЗОК Q4'!Print_Area</vt:lpstr>
      <vt:lpstr>'НЗОК Q4'!Print_Titles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Nikolay Raychev</cp:lastModifiedBy>
  <dcterms:created xsi:type="dcterms:W3CDTF">2023-07-04T10:20:30Z</dcterms:created>
  <dcterms:modified xsi:type="dcterms:W3CDTF">2023-07-14T13:25:57Z</dcterms:modified>
</cp:coreProperties>
</file>