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Q 2-2023\показатели\"/>
    </mc:Choice>
  </mc:AlternateContent>
  <workbookProtection workbookAlgorithmName="SHA-512" workbookHashValue="PaEysI7S8wCWy8H8gnScyvMQQmPmww02vhOjqsNzxruC9F6F2cdzG4YC3bUa+nLK7Ii3KKf5SaFEKIy/Nu474w==" workbookSaltValue="oQ9gSruNQ2S4cfT/WZbJMQ==" workbookSpinCount="100000" lockStructure="1"/>
  <bookViews>
    <workbookView xWindow="28680" yWindow="-120" windowWidth="29040" windowHeight="15840"/>
  </bookViews>
  <sheets>
    <sheet name="Държавни ЛЗБП Q2" sheetId="1" r:id="rId1"/>
    <sheet name="Общински ЛЗБП Q2" sheetId="4" r:id="rId2"/>
    <sheet name="НЗОК Q2" sheetId="3" r:id="rId3"/>
  </sheets>
  <definedNames>
    <definedName name="_xlnm._FilterDatabase" localSheetId="2" hidden="1">'НЗОК Q2'!$A$6:$S$382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3" l="1"/>
  <c r="R6" i="3"/>
  <c r="Q6" i="3"/>
  <c r="O6" i="3"/>
  <c r="N6" i="3"/>
  <c r="M6" i="3"/>
  <c r="L6" i="3"/>
  <c r="K6" i="3"/>
  <c r="J6" i="3"/>
  <c r="I6" i="3"/>
  <c r="H6" i="3"/>
  <c r="G6" i="3"/>
  <c r="F6" i="3"/>
  <c r="E6" i="3"/>
  <c r="D6" i="3"/>
  <c r="P6" i="3"/>
  <c r="Z379" i="3"/>
  <c r="W375" i="3"/>
  <c r="Z371" i="3"/>
  <c r="W367" i="3"/>
  <c r="Z363" i="3"/>
  <c r="W359" i="3"/>
  <c r="Z355" i="3"/>
  <c r="W351" i="3"/>
  <c r="Z347" i="3"/>
  <c r="W343" i="3"/>
  <c r="Z339" i="3"/>
  <c r="W335" i="3"/>
  <c r="Z331" i="3"/>
  <c r="W327" i="3"/>
  <c r="Z323" i="3"/>
  <c r="W319" i="3"/>
  <c r="Z315" i="3"/>
  <c r="W311" i="3"/>
  <c r="Z307" i="3"/>
  <c r="W303" i="3"/>
  <c r="Z299" i="3"/>
  <c r="W295" i="3"/>
  <c r="Z291" i="3"/>
  <c r="W287" i="3"/>
  <c r="Z283" i="3"/>
  <c r="W279" i="3"/>
  <c r="Z275" i="3"/>
  <c r="W271" i="3"/>
  <c r="Z267" i="3"/>
  <c r="W263" i="3"/>
  <c r="Z259" i="3"/>
  <c r="W255" i="3"/>
  <c r="Z251" i="3"/>
  <c r="W247" i="3"/>
  <c r="Z243" i="3"/>
  <c r="W239" i="3"/>
  <c r="Z235" i="3"/>
  <c r="W231" i="3"/>
  <c r="Z227" i="3"/>
  <c r="W223" i="3"/>
  <c r="Z219" i="3"/>
  <c r="W215" i="3"/>
  <c r="Z211" i="3"/>
  <c r="W207" i="3"/>
  <c r="Z203" i="3"/>
  <c r="W199" i="3"/>
  <c r="Z195" i="3"/>
  <c r="W191" i="3"/>
  <c r="Z187" i="3"/>
  <c r="W183" i="3"/>
  <c r="Z179" i="3"/>
  <c r="W175" i="3"/>
  <c r="Z171" i="3"/>
  <c r="W170" i="3"/>
  <c r="Y168" i="3"/>
  <c r="W167" i="3"/>
  <c r="Z166" i="3"/>
  <c r="Z163" i="3"/>
  <c r="W162" i="3"/>
  <c r="Y160" i="3"/>
  <c r="W159" i="3"/>
  <c r="Z158" i="3"/>
  <c r="Z155" i="3"/>
  <c r="W154" i="3"/>
  <c r="Y152" i="3"/>
  <c r="W151" i="3"/>
  <c r="Z150" i="3"/>
  <c r="Z147" i="3"/>
  <c r="W146" i="3"/>
  <c r="Y144" i="3"/>
  <c r="W143" i="3"/>
  <c r="Z142" i="3"/>
  <c r="Z139" i="3"/>
  <c r="W138" i="3"/>
  <c r="Y136" i="3"/>
  <c r="W135" i="3"/>
  <c r="Z134" i="3"/>
  <c r="Z131" i="3"/>
  <c r="W130" i="3"/>
  <c r="Y128" i="3"/>
  <c r="W127" i="3"/>
  <c r="Z126" i="3"/>
  <c r="Z123" i="3"/>
  <c r="W122" i="3"/>
  <c r="Y120" i="3"/>
  <c r="W119" i="3"/>
  <c r="Z118" i="3"/>
  <c r="Z115" i="3"/>
  <c r="W114" i="3"/>
  <c r="Y112" i="3"/>
  <c r="W111" i="3"/>
  <c r="Z110" i="3"/>
  <c r="Z107" i="3"/>
  <c r="W106" i="3"/>
  <c r="Y104" i="3"/>
  <c r="W103" i="3"/>
  <c r="Z102" i="3"/>
  <c r="Z99" i="3"/>
  <c r="W98" i="3"/>
  <c r="Y96" i="3"/>
  <c r="W95" i="3"/>
  <c r="Z94" i="3"/>
  <c r="Z91" i="3"/>
  <c r="W90" i="3"/>
  <c r="Y88" i="3"/>
  <c r="W87" i="3"/>
  <c r="Z86" i="3"/>
  <c r="Z83" i="3"/>
  <c r="W82" i="3"/>
  <c r="Y80" i="3"/>
  <c r="W79" i="3"/>
  <c r="Z78" i="3"/>
  <c r="Z75" i="3"/>
  <c r="W74" i="3"/>
  <c r="Y72" i="3"/>
  <c r="W71" i="3"/>
  <c r="Z70" i="3"/>
  <c r="Z67" i="3"/>
  <c r="W66" i="3"/>
  <c r="Y64" i="3"/>
  <c r="W63" i="3"/>
  <c r="Z62" i="3"/>
  <c r="Z59" i="3"/>
  <c r="W58" i="3"/>
  <c r="Y56" i="3"/>
  <c r="W55" i="3"/>
  <c r="Z54" i="3"/>
  <c r="Z51" i="3"/>
  <c r="Y50" i="3"/>
  <c r="W50" i="3"/>
  <c r="Y48" i="3"/>
  <c r="W47" i="3"/>
  <c r="Z46" i="3"/>
  <c r="Z43" i="3"/>
  <c r="Y42" i="3"/>
  <c r="W42" i="3"/>
  <c r="Z40" i="3"/>
  <c r="Y40" i="3"/>
  <c r="W39" i="3"/>
  <c r="Z38" i="3"/>
  <c r="Z35" i="3"/>
  <c r="Y34" i="3"/>
  <c r="W34" i="3"/>
  <c r="Z32" i="3"/>
  <c r="Y32" i="3"/>
  <c r="W31" i="3"/>
  <c r="Z30" i="3"/>
  <c r="Z27" i="3"/>
  <c r="Y26" i="3"/>
  <c r="W26" i="3"/>
  <c r="Z24" i="3"/>
  <c r="Y24" i="3"/>
  <c r="W23" i="3"/>
  <c r="Z22" i="3"/>
  <c r="Z19" i="3"/>
  <c r="Y18" i="3"/>
  <c r="W18" i="3"/>
  <c r="Z16" i="3"/>
  <c r="Y16" i="3"/>
  <c r="W15" i="3"/>
  <c r="Z14" i="3"/>
  <c r="Z11" i="3"/>
  <c r="Y10" i="3"/>
  <c r="W10" i="3"/>
  <c r="Z8" i="3"/>
  <c r="AA381" i="3"/>
  <c r="Z381" i="3"/>
  <c r="Y381" i="3"/>
  <c r="W381" i="3"/>
  <c r="V381" i="3"/>
  <c r="U381" i="3"/>
  <c r="AA380" i="3"/>
  <c r="Z380" i="3"/>
  <c r="Y380" i="3"/>
  <c r="W380" i="3"/>
  <c r="V380" i="3"/>
  <c r="U380" i="3"/>
  <c r="AA379" i="3"/>
  <c r="Y379" i="3"/>
  <c r="W379" i="3"/>
  <c r="V379" i="3"/>
  <c r="U379" i="3"/>
  <c r="AA378" i="3"/>
  <c r="Z378" i="3"/>
  <c r="Y378" i="3"/>
  <c r="W378" i="3"/>
  <c r="V378" i="3"/>
  <c r="U378" i="3"/>
  <c r="AA377" i="3"/>
  <c r="Z377" i="3"/>
  <c r="Y377" i="3"/>
  <c r="W377" i="3"/>
  <c r="V377" i="3"/>
  <c r="U377" i="3"/>
  <c r="AA376" i="3"/>
  <c r="Z376" i="3"/>
  <c r="Y376" i="3"/>
  <c r="W376" i="3"/>
  <c r="V376" i="3"/>
  <c r="U376" i="3"/>
  <c r="AA375" i="3"/>
  <c r="Z375" i="3"/>
  <c r="Y375" i="3"/>
  <c r="V375" i="3"/>
  <c r="U375" i="3"/>
  <c r="AA374" i="3"/>
  <c r="Z374" i="3"/>
  <c r="Y374" i="3"/>
  <c r="W374" i="3"/>
  <c r="V374" i="3"/>
  <c r="U374" i="3"/>
  <c r="AA373" i="3"/>
  <c r="Z373" i="3"/>
  <c r="Y373" i="3"/>
  <c r="W373" i="3"/>
  <c r="V373" i="3"/>
  <c r="U373" i="3"/>
  <c r="AA372" i="3"/>
  <c r="Z372" i="3"/>
  <c r="Y372" i="3"/>
  <c r="W372" i="3"/>
  <c r="V372" i="3"/>
  <c r="U372" i="3"/>
  <c r="AA371" i="3"/>
  <c r="Y371" i="3"/>
  <c r="W371" i="3"/>
  <c r="V371" i="3"/>
  <c r="U371" i="3"/>
  <c r="AA370" i="3"/>
  <c r="Z370" i="3"/>
  <c r="Y370" i="3"/>
  <c r="W370" i="3"/>
  <c r="V370" i="3"/>
  <c r="U370" i="3"/>
  <c r="AA369" i="3"/>
  <c r="Z369" i="3"/>
  <c r="Y369" i="3"/>
  <c r="W369" i="3"/>
  <c r="V369" i="3"/>
  <c r="U369" i="3"/>
  <c r="AA368" i="3"/>
  <c r="Z368" i="3"/>
  <c r="Y368" i="3"/>
  <c r="W368" i="3"/>
  <c r="V368" i="3"/>
  <c r="U368" i="3"/>
  <c r="AA367" i="3"/>
  <c r="Z367" i="3"/>
  <c r="Y367" i="3"/>
  <c r="V367" i="3"/>
  <c r="U367" i="3"/>
  <c r="AA366" i="3"/>
  <c r="Z366" i="3"/>
  <c r="Y366" i="3"/>
  <c r="W366" i="3"/>
  <c r="V366" i="3"/>
  <c r="U366" i="3"/>
  <c r="AA365" i="3"/>
  <c r="Z365" i="3"/>
  <c r="Y365" i="3"/>
  <c r="W365" i="3"/>
  <c r="V365" i="3"/>
  <c r="U365" i="3"/>
  <c r="AA364" i="3"/>
  <c r="Z364" i="3"/>
  <c r="Y364" i="3"/>
  <c r="W364" i="3"/>
  <c r="V364" i="3"/>
  <c r="U364" i="3"/>
  <c r="AA363" i="3"/>
  <c r="Y363" i="3"/>
  <c r="W363" i="3"/>
  <c r="V363" i="3"/>
  <c r="U363" i="3"/>
  <c r="AA362" i="3"/>
  <c r="Z362" i="3"/>
  <c r="Y362" i="3"/>
  <c r="W362" i="3"/>
  <c r="V362" i="3"/>
  <c r="U362" i="3"/>
  <c r="AA361" i="3"/>
  <c r="Z361" i="3"/>
  <c r="Y361" i="3"/>
  <c r="W361" i="3"/>
  <c r="V361" i="3"/>
  <c r="U361" i="3"/>
  <c r="AA360" i="3"/>
  <c r="Z360" i="3"/>
  <c r="Y360" i="3"/>
  <c r="W360" i="3"/>
  <c r="V360" i="3"/>
  <c r="U360" i="3"/>
  <c r="AA359" i="3"/>
  <c r="Z359" i="3"/>
  <c r="Y359" i="3"/>
  <c r="V359" i="3"/>
  <c r="U359" i="3"/>
  <c r="AA358" i="3"/>
  <c r="Z358" i="3"/>
  <c r="Y358" i="3"/>
  <c r="W358" i="3"/>
  <c r="V358" i="3"/>
  <c r="U358" i="3"/>
  <c r="AA357" i="3"/>
  <c r="Z357" i="3"/>
  <c r="Y357" i="3"/>
  <c r="W357" i="3"/>
  <c r="V357" i="3"/>
  <c r="U357" i="3"/>
  <c r="AA356" i="3"/>
  <c r="Z356" i="3"/>
  <c r="Y356" i="3"/>
  <c r="W356" i="3"/>
  <c r="V356" i="3"/>
  <c r="U356" i="3"/>
  <c r="AA355" i="3"/>
  <c r="Y355" i="3"/>
  <c r="W355" i="3"/>
  <c r="V355" i="3"/>
  <c r="U355" i="3"/>
  <c r="AA354" i="3"/>
  <c r="Z354" i="3"/>
  <c r="Y354" i="3"/>
  <c r="W354" i="3"/>
  <c r="V354" i="3"/>
  <c r="U354" i="3"/>
  <c r="AA353" i="3"/>
  <c r="Z353" i="3"/>
  <c r="Y353" i="3"/>
  <c r="W353" i="3"/>
  <c r="V353" i="3"/>
  <c r="U353" i="3"/>
  <c r="AA352" i="3"/>
  <c r="Z352" i="3"/>
  <c r="Y352" i="3"/>
  <c r="W352" i="3"/>
  <c r="V352" i="3"/>
  <c r="U352" i="3"/>
  <c r="AA351" i="3"/>
  <c r="Z351" i="3"/>
  <c r="Y351" i="3"/>
  <c r="V351" i="3"/>
  <c r="U351" i="3"/>
  <c r="AA350" i="3"/>
  <c r="Z350" i="3"/>
  <c r="Y350" i="3"/>
  <c r="W350" i="3"/>
  <c r="V350" i="3"/>
  <c r="U350" i="3"/>
  <c r="AA349" i="3"/>
  <c r="Z349" i="3"/>
  <c r="Y349" i="3"/>
  <c r="W349" i="3"/>
  <c r="V349" i="3"/>
  <c r="U349" i="3"/>
  <c r="AA348" i="3"/>
  <c r="Z348" i="3"/>
  <c r="Y348" i="3"/>
  <c r="W348" i="3"/>
  <c r="V348" i="3"/>
  <c r="U348" i="3"/>
  <c r="AA347" i="3"/>
  <c r="Y347" i="3"/>
  <c r="W347" i="3"/>
  <c r="V347" i="3"/>
  <c r="U347" i="3"/>
  <c r="AA346" i="3"/>
  <c r="Z346" i="3"/>
  <c r="Y346" i="3"/>
  <c r="W346" i="3"/>
  <c r="V346" i="3"/>
  <c r="U346" i="3"/>
  <c r="AA345" i="3"/>
  <c r="Z345" i="3"/>
  <c r="Y345" i="3"/>
  <c r="W345" i="3"/>
  <c r="V345" i="3"/>
  <c r="U345" i="3"/>
  <c r="AA344" i="3"/>
  <c r="Z344" i="3"/>
  <c r="Y344" i="3"/>
  <c r="W344" i="3"/>
  <c r="V344" i="3"/>
  <c r="U344" i="3"/>
  <c r="AA343" i="3"/>
  <c r="Z343" i="3"/>
  <c r="Y343" i="3"/>
  <c r="V343" i="3"/>
  <c r="U343" i="3"/>
  <c r="AA342" i="3"/>
  <c r="Z342" i="3"/>
  <c r="Y342" i="3"/>
  <c r="W342" i="3"/>
  <c r="V342" i="3"/>
  <c r="U342" i="3"/>
  <c r="AA341" i="3"/>
  <c r="Z341" i="3"/>
  <c r="Y341" i="3"/>
  <c r="W341" i="3"/>
  <c r="V341" i="3"/>
  <c r="U341" i="3"/>
  <c r="AA340" i="3"/>
  <c r="Z340" i="3"/>
  <c r="Y340" i="3"/>
  <c r="W340" i="3"/>
  <c r="V340" i="3"/>
  <c r="U340" i="3"/>
  <c r="AA339" i="3"/>
  <c r="Y339" i="3"/>
  <c r="W339" i="3"/>
  <c r="V339" i="3"/>
  <c r="U339" i="3"/>
  <c r="AA338" i="3"/>
  <c r="Z338" i="3"/>
  <c r="Y338" i="3"/>
  <c r="W338" i="3"/>
  <c r="V338" i="3"/>
  <c r="U338" i="3"/>
  <c r="AA337" i="3"/>
  <c r="Z337" i="3"/>
  <c r="Y337" i="3"/>
  <c r="W337" i="3"/>
  <c r="V337" i="3"/>
  <c r="U337" i="3"/>
  <c r="AA336" i="3"/>
  <c r="Z336" i="3"/>
  <c r="Y336" i="3"/>
  <c r="W336" i="3"/>
  <c r="V336" i="3"/>
  <c r="U336" i="3"/>
  <c r="AA335" i="3"/>
  <c r="Z335" i="3"/>
  <c r="Y335" i="3"/>
  <c r="V335" i="3"/>
  <c r="U335" i="3"/>
  <c r="AA334" i="3"/>
  <c r="Z334" i="3"/>
  <c r="Y334" i="3"/>
  <c r="W334" i="3"/>
  <c r="V334" i="3"/>
  <c r="U334" i="3"/>
  <c r="AA333" i="3"/>
  <c r="Z333" i="3"/>
  <c r="Y333" i="3"/>
  <c r="W333" i="3"/>
  <c r="V333" i="3"/>
  <c r="U333" i="3"/>
  <c r="AA332" i="3"/>
  <c r="Z332" i="3"/>
  <c r="Y332" i="3"/>
  <c r="W332" i="3"/>
  <c r="V332" i="3"/>
  <c r="U332" i="3"/>
  <c r="AA331" i="3"/>
  <c r="Y331" i="3"/>
  <c r="W331" i="3"/>
  <c r="V331" i="3"/>
  <c r="U331" i="3"/>
  <c r="AA330" i="3"/>
  <c r="Z330" i="3"/>
  <c r="Y330" i="3"/>
  <c r="W330" i="3"/>
  <c r="V330" i="3"/>
  <c r="U330" i="3"/>
  <c r="AA329" i="3"/>
  <c r="Z329" i="3"/>
  <c r="Y329" i="3"/>
  <c r="W329" i="3"/>
  <c r="V329" i="3"/>
  <c r="U329" i="3"/>
  <c r="AA328" i="3"/>
  <c r="Z328" i="3"/>
  <c r="Y328" i="3"/>
  <c r="W328" i="3"/>
  <c r="V328" i="3"/>
  <c r="U328" i="3"/>
  <c r="AA327" i="3"/>
  <c r="Z327" i="3"/>
  <c r="Y327" i="3"/>
  <c r="V327" i="3"/>
  <c r="U327" i="3"/>
  <c r="AA326" i="3"/>
  <c r="Z326" i="3"/>
  <c r="Y326" i="3"/>
  <c r="W326" i="3"/>
  <c r="V326" i="3"/>
  <c r="U326" i="3"/>
  <c r="AA325" i="3"/>
  <c r="Z325" i="3"/>
  <c r="Y325" i="3"/>
  <c r="W325" i="3"/>
  <c r="V325" i="3"/>
  <c r="U325" i="3"/>
  <c r="AA324" i="3"/>
  <c r="Z324" i="3"/>
  <c r="Y324" i="3"/>
  <c r="W324" i="3"/>
  <c r="V324" i="3"/>
  <c r="U324" i="3"/>
  <c r="AA323" i="3"/>
  <c r="Y323" i="3"/>
  <c r="W323" i="3"/>
  <c r="V323" i="3"/>
  <c r="U323" i="3"/>
  <c r="AA322" i="3"/>
  <c r="Z322" i="3"/>
  <c r="Y322" i="3"/>
  <c r="W322" i="3"/>
  <c r="V322" i="3"/>
  <c r="U322" i="3"/>
  <c r="AA321" i="3"/>
  <c r="Z321" i="3"/>
  <c r="Y321" i="3"/>
  <c r="W321" i="3"/>
  <c r="V321" i="3"/>
  <c r="U321" i="3"/>
  <c r="AA320" i="3"/>
  <c r="Z320" i="3"/>
  <c r="Y320" i="3"/>
  <c r="W320" i="3"/>
  <c r="V320" i="3"/>
  <c r="U320" i="3"/>
  <c r="AA319" i="3"/>
  <c r="Z319" i="3"/>
  <c r="Y319" i="3"/>
  <c r="V319" i="3"/>
  <c r="U319" i="3"/>
  <c r="AA318" i="3"/>
  <c r="Z318" i="3"/>
  <c r="Y318" i="3"/>
  <c r="W318" i="3"/>
  <c r="V318" i="3"/>
  <c r="U318" i="3"/>
  <c r="AA317" i="3"/>
  <c r="Z317" i="3"/>
  <c r="Y317" i="3"/>
  <c r="W317" i="3"/>
  <c r="V317" i="3"/>
  <c r="U317" i="3"/>
  <c r="AA316" i="3"/>
  <c r="Z316" i="3"/>
  <c r="Y316" i="3"/>
  <c r="W316" i="3"/>
  <c r="V316" i="3"/>
  <c r="U316" i="3"/>
  <c r="AA315" i="3"/>
  <c r="Y315" i="3"/>
  <c r="W315" i="3"/>
  <c r="V315" i="3"/>
  <c r="U315" i="3"/>
  <c r="AA314" i="3"/>
  <c r="Z314" i="3"/>
  <c r="Y314" i="3"/>
  <c r="W314" i="3"/>
  <c r="V314" i="3"/>
  <c r="U314" i="3"/>
  <c r="AA313" i="3"/>
  <c r="Z313" i="3"/>
  <c r="Y313" i="3"/>
  <c r="W313" i="3"/>
  <c r="V313" i="3"/>
  <c r="U313" i="3"/>
  <c r="AA312" i="3"/>
  <c r="Z312" i="3"/>
  <c r="Y312" i="3"/>
  <c r="W312" i="3"/>
  <c r="V312" i="3"/>
  <c r="U312" i="3"/>
  <c r="AA311" i="3"/>
  <c r="Z311" i="3"/>
  <c r="Y311" i="3"/>
  <c r="V311" i="3"/>
  <c r="U311" i="3"/>
  <c r="AA310" i="3"/>
  <c r="Z310" i="3"/>
  <c r="Y310" i="3"/>
  <c r="W310" i="3"/>
  <c r="V310" i="3"/>
  <c r="U310" i="3"/>
  <c r="AA309" i="3"/>
  <c r="Z309" i="3"/>
  <c r="Y309" i="3"/>
  <c r="W309" i="3"/>
  <c r="V309" i="3"/>
  <c r="U309" i="3"/>
  <c r="AA308" i="3"/>
  <c r="Z308" i="3"/>
  <c r="Y308" i="3"/>
  <c r="W308" i="3"/>
  <c r="V308" i="3"/>
  <c r="U308" i="3"/>
  <c r="AA307" i="3"/>
  <c r="Y307" i="3"/>
  <c r="W307" i="3"/>
  <c r="V307" i="3"/>
  <c r="U307" i="3"/>
  <c r="AA306" i="3"/>
  <c r="Z306" i="3"/>
  <c r="Y306" i="3"/>
  <c r="W306" i="3"/>
  <c r="V306" i="3"/>
  <c r="U306" i="3"/>
  <c r="AA305" i="3"/>
  <c r="Z305" i="3"/>
  <c r="Y305" i="3"/>
  <c r="W305" i="3"/>
  <c r="V305" i="3"/>
  <c r="U305" i="3"/>
  <c r="AA304" i="3"/>
  <c r="Z304" i="3"/>
  <c r="Y304" i="3"/>
  <c r="W304" i="3"/>
  <c r="V304" i="3"/>
  <c r="U304" i="3"/>
  <c r="AA303" i="3"/>
  <c r="Z303" i="3"/>
  <c r="Y303" i="3"/>
  <c r="V303" i="3"/>
  <c r="U303" i="3"/>
  <c r="AA302" i="3"/>
  <c r="Z302" i="3"/>
  <c r="Y302" i="3"/>
  <c r="W302" i="3"/>
  <c r="V302" i="3"/>
  <c r="U302" i="3"/>
  <c r="AA301" i="3"/>
  <c r="Z301" i="3"/>
  <c r="Y301" i="3"/>
  <c r="W301" i="3"/>
  <c r="V301" i="3"/>
  <c r="U301" i="3"/>
  <c r="AA300" i="3"/>
  <c r="Z300" i="3"/>
  <c r="Y300" i="3"/>
  <c r="W300" i="3"/>
  <c r="V300" i="3"/>
  <c r="U300" i="3"/>
  <c r="AA299" i="3"/>
  <c r="Y299" i="3"/>
  <c r="W299" i="3"/>
  <c r="V299" i="3"/>
  <c r="U299" i="3"/>
  <c r="AA298" i="3"/>
  <c r="Z298" i="3"/>
  <c r="Y298" i="3"/>
  <c r="W298" i="3"/>
  <c r="V298" i="3"/>
  <c r="U298" i="3"/>
  <c r="AA297" i="3"/>
  <c r="Z297" i="3"/>
  <c r="Y297" i="3"/>
  <c r="W297" i="3"/>
  <c r="V297" i="3"/>
  <c r="U297" i="3"/>
  <c r="AA296" i="3"/>
  <c r="Z296" i="3"/>
  <c r="Y296" i="3"/>
  <c r="W296" i="3"/>
  <c r="V296" i="3"/>
  <c r="U296" i="3"/>
  <c r="AA295" i="3"/>
  <c r="Z295" i="3"/>
  <c r="Y295" i="3"/>
  <c r="V295" i="3"/>
  <c r="U295" i="3"/>
  <c r="AA294" i="3"/>
  <c r="Z294" i="3"/>
  <c r="Y294" i="3"/>
  <c r="W294" i="3"/>
  <c r="V294" i="3"/>
  <c r="U294" i="3"/>
  <c r="AA293" i="3"/>
  <c r="Z293" i="3"/>
  <c r="Y293" i="3"/>
  <c r="W293" i="3"/>
  <c r="V293" i="3"/>
  <c r="U293" i="3"/>
  <c r="AA292" i="3"/>
  <c r="Z292" i="3"/>
  <c r="Y292" i="3"/>
  <c r="W292" i="3"/>
  <c r="V292" i="3"/>
  <c r="U292" i="3"/>
  <c r="AA291" i="3"/>
  <c r="Y291" i="3"/>
  <c r="W291" i="3"/>
  <c r="V291" i="3"/>
  <c r="U291" i="3"/>
  <c r="AA290" i="3"/>
  <c r="Z290" i="3"/>
  <c r="Y290" i="3"/>
  <c r="W290" i="3"/>
  <c r="V290" i="3"/>
  <c r="U290" i="3"/>
  <c r="AA289" i="3"/>
  <c r="Z289" i="3"/>
  <c r="Y289" i="3"/>
  <c r="W289" i="3"/>
  <c r="V289" i="3"/>
  <c r="U289" i="3"/>
  <c r="AA288" i="3"/>
  <c r="Z288" i="3"/>
  <c r="Y288" i="3"/>
  <c r="W288" i="3"/>
  <c r="V288" i="3"/>
  <c r="U288" i="3"/>
  <c r="AA287" i="3"/>
  <c r="Z287" i="3"/>
  <c r="Y287" i="3"/>
  <c r="V287" i="3"/>
  <c r="U287" i="3"/>
  <c r="AA286" i="3"/>
  <c r="Z286" i="3"/>
  <c r="Y286" i="3"/>
  <c r="W286" i="3"/>
  <c r="V286" i="3"/>
  <c r="U286" i="3"/>
  <c r="AA285" i="3"/>
  <c r="Z285" i="3"/>
  <c r="Y285" i="3"/>
  <c r="W285" i="3"/>
  <c r="V285" i="3"/>
  <c r="U285" i="3"/>
  <c r="AA284" i="3"/>
  <c r="Z284" i="3"/>
  <c r="Y284" i="3"/>
  <c r="W284" i="3"/>
  <c r="V284" i="3"/>
  <c r="U284" i="3"/>
  <c r="AA283" i="3"/>
  <c r="Y283" i="3"/>
  <c r="W283" i="3"/>
  <c r="V283" i="3"/>
  <c r="U283" i="3"/>
  <c r="AA282" i="3"/>
  <c r="Z282" i="3"/>
  <c r="Y282" i="3"/>
  <c r="W282" i="3"/>
  <c r="V282" i="3"/>
  <c r="U282" i="3"/>
  <c r="AA281" i="3"/>
  <c r="Z281" i="3"/>
  <c r="Y281" i="3"/>
  <c r="W281" i="3"/>
  <c r="V281" i="3"/>
  <c r="U281" i="3"/>
  <c r="AA280" i="3"/>
  <c r="Z280" i="3"/>
  <c r="Y280" i="3"/>
  <c r="W280" i="3"/>
  <c r="V280" i="3"/>
  <c r="U280" i="3"/>
  <c r="AA279" i="3"/>
  <c r="Z279" i="3"/>
  <c r="Y279" i="3"/>
  <c r="V279" i="3"/>
  <c r="U279" i="3"/>
  <c r="AA278" i="3"/>
  <c r="Z278" i="3"/>
  <c r="Y278" i="3"/>
  <c r="W278" i="3"/>
  <c r="V278" i="3"/>
  <c r="U278" i="3"/>
  <c r="AA277" i="3"/>
  <c r="Z277" i="3"/>
  <c r="Y277" i="3"/>
  <c r="W277" i="3"/>
  <c r="V277" i="3"/>
  <c r="U277" i="3"/>
  <c r="AA276" i="3"/>
  <c r="Z276" i="3"/>
  <c r="Y276" i="3"/>
  <c r="W276" i="3"/>
  <c r="V276" i="3"/>
  <c r="U276" i="3"/>
  <c r="AA275" i="3"/>
  <c r="Y275" i="3"/>
  <c r="W275" i="3"/>
  <c r="V275" i="3"/>
  <c r="U275" i="3"/>
  <c r="AA274" i="3"/>
  <c r="Z274" i="3"/>
  <c r="Y274" i="3"/>
  <c r="W274" i="3"/>
  <c r="V274" i="3"/>
  <c r="U274" i="3"/>
  <c r="AA273" i="3"/>
  <c r="Z273" i="3"/>
  <c r="Y273" i="3"/>
  <c r="W273" i="3"/>
  <c r="V273" i="3"/>
  <c r="U273" i="3"/>
  <c r="AA272" i="3"/>
  <c r="Z272" i="3"/>
  <c r="Y272" i="3"/>
  <c r="W272" i="3"/>
  <c r="V272" i="3"/>
  <c r="U272" i="3"/>
  <c r="AA271" i="3"/>
  <c r="Z271" i="3"/>
  <c r="Y271" i="3"/>
  <c r="V271" i="3"/>
  <c r="U271" i="3"/>
  <c r="AA270" i="3"/>
  <c r="Z270" i="3"/>
  <c r="Y270" i="3"/>
  <c r="W270" i="3"/>
  <c r="V270" i="3"/>
  <c r="U270" i="3"/>
  <c r="AA269" i="3"/>
  <c r="Z269" i="3"/>
  <c r="Y269" i="3"/>
  <c r="W269" i="3"/>
  <c r="V269" i="3"/>
  <c r="U269" i="3"/>
  <c r="AA268" i="3"/>
  <c r="Z268" i="3"/>
  <c r="Y268" i="3"/>
  <c r="W268" i="3"/>
  <c r="V268" i="3"/>
  <c r="U268" i="3"/>
  <c r="AA267" i="3"/>
  <c r="Y267" i="3"/>
  <c r="W267" i="3"/>
  <c r="V267" i="3"/>
  <c r="U267" i="3"/>
  <c r="AA266" i="3"/>
  <c r="Z266" i="3"/>
  <c r="Y266" i="3"/>
  <c r="W266" i="3"/>
  <c r="V266" i="3"/>
  <c r="U266" i="3"/>
  <c r="AA265" i="3"/>
  <c r="Z265" i="3"/>
  <c r="Y265" i="3"/>
  <c r="W265" i="3"/>
  <c r="V265" i="3"/>
  <c r="U265" i="3"/>
  <c r="AA264" i="3"/>
  <c r="Z264" i="3"/>
  <c r="Y264" i="3"/>
  <c r="W264" i="3"/>
  <c r="V264" i="3"/>
  <c r="U264" i="3"/>
  <c r="AA263" i="3"/>
  <c r="Z263" i="3"/>
  <c r="Y263" i="3"/>
  <c r="V263" i="3"/>
  <c r="U263" i="3"/>
  <c r="AA262" i="3"/>
  <c r="Z262" i="3"/>
  <c r="Y262" i="3"/>
  <c r="W262" i="3"/>
  <c r="V262" i="3"/>
  <c r="U262" i="3"/>
  <c r="AA261" i="3"/>
  <c r="Z261" i="3"/>
  <c r="Y261" i="3"/>
  <c r="W261" i="3"/>
  <c r="V261" i="3"/>
  <c r="U261" i="3"/>
  <c r="AA260" i="3"/>
  <c r="Z260" i="3"/>
  <c r="Y260" i="3"/>
  <c r="W260" i="3"/>
  <c r="V260" i="3"/>
  <c r="U260" i="3"/>
  <c r="AA259" i="3"/>
  <c r="Y259" i="3"/>
  <c r="W259" i="3"/>
  <c r="V259" i="3"/>
  <c r="U259" i="3"/>
  <c r="AA258" i="3"/>
  <c r="Z258" i="3"/>
  <c r="Y258" i="3"/>
  <c r="W258" i="3"/>
  <c r="V258" i="3"/>
  <c r="U258" i="3"/>
  <c r="AA257" i="3"/>
  <c r="Z257" i="3"/>
  <c r="Y257" i="3"/>
  <c r="W257" i="3"/>
  <c r="V257" i="3"/>
  <c r="U257" i="3"/>
  <c r="AA256" i="3"/>
  <c r="Z256" i="3"/>
  <c r="Y256" i="3"/>
  <c r="W256" i="3"/>
  <c r="V256" i="3"/>
  <c r="U256" i="3"/>
  <c r="AA255" i="3"/>
  <c r="Z255" i="3"/>
  <c r="Y255" i="3"/>
  <c r="V255" i="3"/>
  <c r="U255" i="3"/>
  <c r="AA254" i="3"/>
  <c r="Z254" i="3"/>
  <c r="Y254" i="3"/>
  <c r="W254" i="3"/>
  <c r="V254" i="3"/>
  <c r="U254" i="3"/>
  <c r="AA253" i="3"/>
  <c r="Z253" i="3"/>
  <c r="Y253" i="3"/>
  <c r="W253" i="3"/>
  <c r="V253" i="3"/>
  <c r="U253" i="3"/>
  <c r="AA252" i="3"/>
  <c r="Z252" i="3"/>
  <c r="Y252" i="3"/>
  <c r="W252" i="3"/>
  <c r="V252" i="3"/>
  <c r="U252" i="3"/>
  <c r="AA251" i="3"/>
  <c r="Y251" i="3"/>
  <c r="W251" i="3"/>
  <c r="V251" i="3"/>
  <c r="U251" i="3"/>
  <c r="AA250" i="3"/>
  <c r="Z250" i="3"/>
  <c r="Y250" i="3"/>
  <c r="W250" i="3"/>
  <c r="V250" i="3"/>
  <c r="U250" i="3"/>
  <c r="AA249" i="3"/>
  <c r="Z249" i="3"/>
  <c r="Y249" i="3"/>
  <c r="W249" i="3"/>
  <c r="V249" i="3"/>
  <c r="U249" i="3"/>
  <c r="AA248" i="3"/>
  <c r="Z248" i="3"/>
  <c r="Y248" i="3"/>
  <c r="W248" i="3"/>
  <c r="V248" i="3"/>
  <c r="U248" i="3"/>
  <c r="AA247" i="3"/>
  <c r="Z247" i="3"/>
  <c r="Y247" i="3"/>
  <c r="V247" i="3"/>
  <c r="U247" i="3"/>
  <c r="AA246" i="3"/>
  <c r="Z246" i="3"/>
  <c r="Y246" i="3"/>
  <c r="W246" i="3"/>
  <c r="V246" i="3"/>
  <c r="U246" i="3"/>
  <c r="AA245" i="3"/>
  <c r="Z245" i="3"/>
  <c r="Y245" i="3"/>
  <c r="W245" i="3"/>
  <c r="V245" i="3"/>
  <c r="U245" i="3"/>
  <c r="AA244" i="3"/>
  <c r="Z244" i="3"/>
  <c r="Y244" i="3"/>
  <c r="W244" i="3"/>
  <c r="V244" i="3"/>
  <c r="U244" i="3"/>
  <c r="AA243" i="3"/>
  <c r="Y243" i="3"/>
  <c r="W243" i="3"/>
  <c r="V243" i="3"/>
  <c r="U243" i="3"/>
  <c r="AA242" i="3"/>
  <c r="Z242" i="3"/>
  <c r="Y242" i="3"/>
  <c r="W242" i="3"/>
  <c r="V242" i="3"/>
  <c r="U242" i="3"/>
  <c r="AA241" i="3"/>
  <c r="Z241" i="3"/>
  <c r="Y241" i="3"/>
  <c r="W241" i="3"/>
  <c r="V241" i="3"/>
  <c r="U241" i="3"/>
  <c r="AA240" i="3"/>
  <c r="Z240" i="3"/>
  <c r="Y240" i="3"/>
  <c r="W240" i="3"/>
  <c r="V240" i="3"/>
  <c r="U240" i="3"/>
  <c r="AA239" i="3"/>
  <c r="Z239" i="3"/>
  <c r="Y239" i="3"/>
  <c r="V239" i="3"/>
  <c r="U239" i="3"/>
  <c r="AA238" i="3"/>
  <c r="Z238" i="3"/>
  <c r="Y238" i="3"/>
  <c r="W238" i="3"/>
  <c r="V238" i="3"/>
  <c r="U238" i="3"/>
  <c r="AA237" i="3"/>
  <c r="Z237" i="3"/>
  <c r="Y237" i="3"/>
  <c r="W237" i="3"/>
  <c r="V237" i="3"/>
  <c r="U237" i="3"/>
  <c r="AA236" i="3"/>
  <c r="Z236" i="3"/>
  <c r="Y236" i="3"/>
  <c r="W236" i="3"/>
  <c r="V236" i="3"/>
  <c r="U236" i="3"/>
  <c r="AA235" i="3"/>
  <c r="Y235" i="3"/>
  <c r="W235" i="3"/>
  <c r="V235" i="3"/>
  <c r="U235" i="3"/>
  <c r="AA234" i="3"/>
  <c r="Z234" i="3"/>
  <c r="Y234" i="3"/>
  <c r="W234" i="3"/>
  <c r="V234" i="3"/>
  <c r="U234" i="3"/>
  <c r="AA233" i="3"/>
  <c r="Z233" i="3"/>
  <c r="Y233" i="3"/>
  <c r="W233" i="3"/>
  <c r="V233" i="3"/>
  <c r="U233" i="3"/>
  <c r="AA232" i="3"/>
  <c r="Z232" i="3"/>
  <c r="Y232" i="3"/>
  <c r="W232" i="3"/>
  <c r="V232" i="3"/>
  <c r="U232" i="3"/>
  <c r="AA231" i="3"/>
  <c r="Z231" i="3"/>
  <c r="Y231" i="3"/>
  <c r="V231" i="3"/>
  <c r="U231" i="3"/>
  <c r="AA230" i="3"/>
  <c r="Z230" i="3"/>
  <c r="Y230" i="3"/>
  <c r="W230" i="3"/>
  <c r="V230" i="3"/>
  <c r="U230" i="3"/>
  <c r="AA229" i="3"/>
  <c r="Z229" i="3"/>
  <c r="Y229" i="3"/>
  <c r="W229" i="3"/>
  <c r="V229" i="3"/>
  <c r="U229" i="3"/>
  <c r="AA228" i="3"/>
  <c r="Z228" i="3"/>
  <c r="Y228" i="3"/>
  <c r="W228" i="3"/>
  <c r="V228" i="3"/>
  <c r="U228" i="3"/>
  <c r="AA227" i="3"/>
  <c r="Y227" i="3"/>
  <c r="W227" i="3"/>
  <c r="V227" i="3"/>
  <c r="U227" i="3"/>
  <c r="AA226" i="3"/>
  <c r="Z226" i="3"/>
  <c r="Y226" i="3"/>
  <c r="W226" i="3"/>
  <c r="V226" i="3"/>
  <c r="U226" i="3"/>
  <c r="AA225" i="3"/>
  <c r="Z225" i="3"/>
  <c r="Y225" i="3"/>
  <c r="W225" i="3"/>
  <c r="V225" i="3"/>
  <c r="U225" i="3"/>
  <c r="AA224" i="3"/>
  <c r="Z224" i="3"/>
  <c r="Y224" i="3"/>
  <c r="W224" i="3"/>
  <c r="V224" i="3"/>
  <c r="U224" i="3"/>
  <c r="AA223" i="3"/>
  <c r="Z223" i="3"/>
  <c r="Y223" i="3"/>
  <c r="V223" i="3"/>
  <c r="U223" i="3"/>
  <c r="AA222" i="3"/>
  <c r="Z222" i="3"/>
  <c r="Y222" i="3"/>
  <c r="W222" i="3"/>
  <c r="V222" i="3"/>
  <c r="U222" i="3"/>
  <c r="AA221" i="3"/>
  <c r="Z221" i="3"/>
  <c r="Y221" i="3"/>
  <c r="W221" i="3"/>
  <c r="V221" i="3"/>
  <c r="U221" i="3"/>
  <c r="AA220" i="3"/>
  <c r="Z220" i="3"/>
  <c r="Y220" i="3"/>
  <c r="W220" i="3"/>
  <c r="V220" i="3"/>
  <c r="U220" i="3"/>
  <c r="AA219" i="3"/>
  <c r="Y219" i="3"/>
  <c r="W219" i="3"/>
  <c r="V219" i="3"/>
  <c r="U219" i="3"/>
  <c r="AA218" i="3"/>
  <c r="Z218" i="3"/>
  <c r="Y218" i="3"/>
  <c r="W218" i="3"/>
  <c r="V218" i="3"/>
  <c r="U218" i="3"/>
  <c r="AA217" i="3"/>
  <c r="Z217" i="3"/>
  <c r="Y217" i="3"/>
  <c r="W217" i="3"/>
  <c r="V217" i="3"/>
  <c r="U217" i="3"/>
  <c r="AA216" i="3"/>
  <c r="Z216" i="3"/>
  <c r="Y216" i="3"/>
  <c r="W216" i="3"/>
  <c r="V216" i="3"/>
  <c r="U216" i="3"/>
  <c r="AA215" i="3"/>
  <c r="Z215" i="3"/>
  <c r="Y215" i="3"/>
  <c r="V215" i="3"/>
  <c r="U215" i="3"/>
  <c r="AA214" i="3"/>
  <c r="Z214" i="3"/>
  <c r="Y214" i="3"/>
  <c r="W214" i="3"/>
  <c r="V214" i="3"/>
  <c r="U214" i="3"/>
  <c r="AA213" i="3"/>
  <c r="Z213" i="3"/>
  <c r="Y213" i="3"/>
  <c r="W213" i="3"/>
  <c r="V213" i="3"/>
  <c r="U213" i="3"/>
  <c r="AA212" i="3"/>
  <c r="Z212" i="3"/>
  <c r="Y212" i="3"/>
  <c r="W212" i="3"/>
  <c r="V212" i="3"/>
  <c r="U212" i="3"/>
  <c r="AA211" i="3"/>
  <c r="Y211" i="3"/>
  <c r="W211" i="3"/>
  <c r="V211" i="3"/>
  <c r="U211" i="3"/>
  <c r="AA210" i="3"/>
  <c r="Z210" i="3"/>
  <c r="Y210" i="3"/>
  <c r="W210" i="3"/>
  <c r="V210" i="3"/>
  <c r="U210" i="3"/>
  <c r="AA209" i="3"/>
  <c r="Z209" i="3"/>
  <c r="Y209" i="3"/>
  <c r="W209" i="3"/>
  <c r="V209" i="3"/>
  <c r="U209" i="3"/>
  <c r="AA208" i="3"/>
  <c r="Z208" i="3"/>
  <c r="Y208" i="3"/>
  <c r="W208" i="3"/>
  <c r="V208" i="3"/>
  <c r="U208" i="3"/>
  <c r="AA207" i="3"/>
  <c r="Z207" i="3"/>
  <c r="Y207" i="3"/>
  <c r="V207" i="3"/>
  <c r="U207" i="3"/>
  <c r="AA206" i="3"/>
  <c r="Z206" i="3"/>
  <c r="Y206" i="3"/>
  <c r="W206" i="3"/>
  <c r="V206" i="3"/>
  <c r="U206" i="3"/>
  <c r="AA205" i="3"/>
  <c r="Z205" i="3"/>
  <c r="Y205" i="3"/>
  <c r="W205" i="3"/>
  <c r="V205" i="3"/>
  <c r="U205" i="3"/>
  <c r="AA204" i="3"/>
  <c r="Z204" i="3"/>
  <c r="Y204" i="3"/>
  <c r="W204" i="3"/>
  <c r="V204" i="3"/>
  <c r="U204" i="3"/>
  <c r="AA203" i="3"/>
  <c r="Y203" i="3"/>
  <c r="W203" i="3"/>
  <c r="V203" i="3"/>
  <c r="U203" i="3"/>
  <c r="AA202" i="3"/>
  <c r="Z202" i="3"/>
  <c r="Y202" i="3"/>
  <c r="W202" i="3"/>
  <c r="V202" i="3"/>
  <c r="U202" i="3"/>
  <c r="AA201" i="3"/>
  <c r="Z201" i="3"/>
  <c r="Y201" i="3"/>
  <c r="W201" i="3"/>
  <c r="V201" i="3"/>
  <c r="U201" i="3"/>
  <c r="AA200" i="3"/>
  <c r="Z200" i="3"/>
  <c r="Y200" i="3"/>
  <c r="W200" i="3"/>
  <c r="V200" i="3"/>
  <c r="U200" i="3"/>
  <c r="AA199" i="3"/>
  <c r="Z199" i="3"/>
  <c r="Y199" i="3"/>
  <c r="V199" i="3"/>
  <c r="U199" i="3"/>
  <c r="AA198" i="3"/>
  <c r="Z198" i="3"/>
  <c r="Y198" i="3"/>
  <c r="W198" i="3"/>
  <c r="V198" i="3"/>
  <c r="U198" i="3"/>
  <c r="AA197" i="3"/>
  <c r="Z197" i="3"/>
  <c r="Y197" i="3"/>
  <c r="W197" i="3"/>
  <c r="V197" i="3"/>
  <c r="U197" i="3"/>
  <c r="AA196" i="3"/>
  <c r="Z196" i="3"/>
  <c r="Y196" i="3"/>
  <c r="W196" i="3"/>
  <c r="V196" i="3"/>
  <c r="U196" i="3"/>
  <c r="AA195" i="3"/>
  <c r="Y195" i="3"/>
  <c r="W195" i="3"/>
  <c r="V195" i="3"/>
  <c r="U195" i="3"/>
  <c r="AA194" i="3"/>
  <c r="Z194" i="3"/>
  <c r="Y194" i="3"/>
  <c r="W194" i="3"/>
  <c r="V194" i="3"/>
  <c r="U194" i="3"/>
  <c r="AA193" i="3"/>
  <c r="Z193" i="3"/>
  <c r="Y193" i="3"/>
  <c r="W193" i="3"/>
  <c r="V193" i="3"/>
  <c r="U193" i="3"/>
  <c r="AA192" i="3"/>
  <c r="Z192" i="3"/>
  <c r="Y192" i="3"/>
  <c r="W192" i="3"/>
  <c r="V192" i="3"/>
  <c r="U192" i="3"/>
  <c r="AA191" i="3"/>
  <c r="Z191" i="3"/>
  <c r="Y191" i="3"/>
  <c r="V191" i="3"/>
  <c r="U191" i="3"/>
  <c r="AA190" i="3"/>
  <c r="Z190" i="3"/>
  <c r="Y190" i="3"/>
  <c r="W190" i="3"/>
  <c r="V190" i="3"/>
  <c r="U190" i="3"/>
  <c r="AA189" i="3"/>
  <c r="Z189" i="3"/>
  <c r="Y189" i="3"/>
  <c r="W189" i="3"/>
  <c r="V189" i="3"/>
  <c r="U189" i="3"/>
  <c r="AA188" i="3"/>
  <c r="Z188" i="3"/>
  <c r="Y188" i="3"/>
  <c r="W188" i="3"/>
  <c r="V188" i="3"/>
  <c r="U188" i="3"/>
  <c r="AA187" i="3"/>
  <c r="Y187" i="3"/>
  <c r="W187" i="3"/>
  <c r="V187" i="3"/>
  <c r="U187" i="3"/>
  <c r="AA186" i="3"/>
  <c r="Z186" i="3"/>
  <c r="Y186" i="3"/>
  <c r="W186" i="3"/>
  <c r="V186" i="3"/>
  <c r="U186" i="3"/>
  <c r="AA185" i="3"/>
  <c r="Z185" i="3"/>
  <c r="Y185" i="3"/>
  <c r="W185" i="3"/>
  <c r="V185" i="3"/>
  <c r="U185" i="3"/>
  <c r="AA184" i="3"/>
  <c r="Z184" i="3"/>
  <c r="Y184" i="3"/>
  <c r="W184" i="3"/>
  <c r="V184" i="3"/>
  <c r="U184" i="3"/>
  <c r="AA183" i="3"/>
  <c r="Z183" i="3"/>
  <c r="Y183" i="3"/>
  <c r="V183" i="3"/>
  <c r="U183" i="3"/>
  <c r="AA182" i="3"/>
  <c r="Z182" i="3"/>
  <c r="Y182" i="3"/>
  <c r="W182" i="3"/>
  <c r="V182" i="3"/>
  <c r="U182" i="3"/>
  <c r="AA181" i="3"/>
  <c r="Z181" i="3"/>
  <c r="Y181" i="3"/>
  <c r="W181" i="3"/>
  <c r="V181" i="3"/>
  <c r="U181" i="3"/>
  <c r="AA180" i="3"/>
  <c r="Z180" i="3"/>
  <c r="Y180" i="3"/>
  <c r="W180" i="3"/>
  <c r="V180" i="3"/>
  <c r="U180" i="3"/>
  <c r="AA179" i="3"/>
  <c r="Y179" i="3"/>
  <c r="W179" i="3"/>
  <c r="V179" i="3"/>
  <c r="U179" i="3"/>
  <c r="AA178" i="3"/>
  <c r="Z178" i="3"/>
  <c r="Y178" i="3"/>
  <c r="W178" i="3"/>
  <c r="V178" i="3"/>
  <c r="U178" i="3"/>
  <c r="AA177" i="3"/>
  <c r="Z177" i="3"/>
  <c r="Y177" i="3"/>
  <c r="W177" i="3"/>
  <c r="V177" i="3"/>
  <c r="U177" i="3"/>
  <c r="AA176" i="3"/>
  <c r="Z176" i="3"/>
  <c r="Y176" i="3"/>
  <c r="W176" i="3"/>
  <c r="V176" i="3"/>
  <c r="U176" i="3"/>
  <c r="AA175" i="3"/>
  <c r="Z175" i="3"/>
  <c r="Y175" i="3"/>
  <c r="V175" i="3"/>
  <c r="U175" i="3"/>
  <c r="AA174" i="3"/>
  <c r="Z174" i="3"/>
  <c r="Y174" i="3"/>
  <c r="W174" i="3"/>
  <c r="V174" i="3"/>
  <c r="U174" i="3"/>
  <c r="AA173" i="3"/>
  <c r="Z173" i="3"/>
  <c r="Y173" i="3"/>
  <c r="W173" i="3"/>
  <c r="V173" i="3"/>
  <c r="U173" i="3"/>
  <c r="AA172" i="3"/>
  <c r="Z172" i="3"/>
  <c r="Y172" i="3"/>
  <c r="W172" i="3"/>
  <c r="V172" i="3"/>
  <c r="U172" i="3"/>
  <c r="AA171" i="3"/>
  <c r="Y171" i="3"/>
  <c r="W171" i="3"/>
  <c r="V171" i="3"/>
  <c r="U171" i="3"/>
  <c r="AA170" i="3"/>
  <c r="Z170" i="3"/>
  <c r="Y170" i="3"/>
  <c r="V170" i="3"/>
  <c r="U170" i="3"/>
  <c r="AA169" i="3"/>
  <c r="Z169" i="3"/>
  <c r="Y169" i="3"/>
  <c r="W169" i="3"/>
  <c r="V169" i="3"/>
  <c r="U169" i="3"/>
  <c r="AA168" i="3"/>
  <c r="Z168" i="3"/>
  <c r="W168" i="3"/>
  <c r="V168" i="3"/>
  <c r="U168" i="3"/>
  <c r="AA167" i="3"/>
  <c r="Z167" i="3"/>
  <c r="Y167" i="3"/>
  <c r="V167" i="3"/>
  <c r="U167" i="3"/>
  <c r="AA166" i="3"/>
  <c r="Y166" i="3"/>
  <c r="W166" i="3"/>
  <c r="V166" i="3"/>
  <c r="U166" i="3"/>
  <c r="AA165" i="3"/>
  <c r="Z165" i="3"/>
  <c r="Y165" i="3"/>
  <c r="W165" i="3"/>
  <c r="V165" i="3"/>
  <c r="U165" i="3"/>
  <c r="AA164" i="3"/>
  <c r="Z164" i="3"/>
  <c r="Y164" i="3"/>
  <c r="W164" i="3"/>
  <c r="V164" i="3"/>
  <c r="U164" i="3"/>
  <c r="AA163" i="3"/>
  <c r="Y163" i="3"/>
  <c r="W163" i="3"/>
  <c r="V163" i="3"/>
  <c r="U163" i="3"/>
  <c r="AA162" i="3"/>
  <c r="Z162" i="3"/>
  <c r="Y162" i="3"/>
  <c r="V162" i="3"/>
  <c r="U162" i="3"/>
  <c r="AA161" i="3"/>
  <c r="Z161" i="3"/>
  <c r="Y161" i="3"/>
  <c r="W161" i="3"/>
  <c r="V161" i="3"/>
  <c r="U161" i="3"/>
  <c r="AA160" i="3"/>
  <c r="Z160" i="3"/>
  <c r="W160" i="3"/>
  <c r="V160" i="3"/>
  <c r="U160" i="3"/>
  <c r="AA159" i="3"/>
  <c r="Z159" i="3"/>
  <c r="Y159" i="3"/>
  <c r="V159" i="3"/>
  <c r="U159" i="3"/>
  <c r="AA158" i="3"/>
  <c r="Y158" i="3"/>
  <c r="W158" i="3"/>
  <c r="V158" i="3"/>
  <c r="U158" i="3"/>
  <c r="AA157" i="3"/>
  <c r="Z157" i="3"/>
  <c r="Y157" i="3"/>
  <c r="W157" i="3"/>
  <c r="V157" i="3"/>
  <c r="U157" i="3"/>
  <c r="AA156" i="3"/>
  <c r="Z156" i="3"/>
  <c r="Y156" i="3"/>
  <c r="W156" i="3"/>
  <c r="V156" i="3"/>
  <c r="U156" i="3"/>
  <c r="AA155" i="3"/>
  <c r="Y155" i="3"/>
  <c r="W155" i="3"/>
  <c r="V155" i="3"/>
  <c r="U155" i="3"/>
  <c r="AA154" i="3"/>
  <c r="Z154" i="3"/>
  <c r="Y154" i="3"/>
  <c r="V154" i="3"/>
  <c r="U154" i="3"/>
  <c r="AA153" i="3"/>
  <c r="Z153" i="3"/>
  <c r="Y153" i="3"/>
  <c r="W153" i="3"/>
  <c r="V153" i="3"/>
  <c r="U153" i="3"/>
  <c r="AA152" i="3"/>
  <c r="Z152" i="3"/>
  <c r="W152" i="3"/>
  <c r="V152" i="3"/>
  <c r="U152" i="3"/>
  <c r="AA151" i="3"/>
  <c r="Z151" i="3"/>
  <c r="Y151" i="3"/>
  <c r="V151" i="3"/>
  <c r="U151" i="3"/>
  <c r="AA150" i="3"/>
  <c r="Y150" i="3"/>
  <c r="W150" i="3"/>
  <c r="V150" i="3"/>
  <c r="U150" i="3"/>
  <c r="AA149" i="3"/>
  <c r="Z149" i="3"/>
  <c r="Y149" i="3"/>
  <c r="W149" i="3"/>
  <c r="V149" i="3"/>
  <c r="U149" i="3"/>
  <c r="AA148" i="3"/>
  <c r="Z148" i="3"/>
  <c r="Y148" i="3"/>
  <c r="W148" i="3"/>
  <c r="V148" i="3"/>
  <c r="U148" i="3"/>
  <c r="AA147" i="3"/>
  <c r="Y147" i="3"/>
  <c r="W147" i="3"/>
  <c r="V147" i="3"/>
  <c r="U147" i="3"/>
  <c r="AA146" i="3"/>
  <c r="Z146" i="3"/>
  <c r="Y146" i="3"/>
  <c r="V146" i="3"/>
  <c r="U146" i="3"/>
  <c r="AA145" i="3"/>
  <c r="Z145" i="3"/>
  <c r="Y145" i="3"/>
  <c r="W145" i="3"/>
  <c r="V145" i="3"/>
  <c r="U145" i="3"/>
  <c r="AA144" i="3"/>
  <c r="Z144" i="3"/>
  <c r="W144" i="3"/>
  <c r="V144" i="3"/>
  <c r="U144" i="3"/>
  <c r="AA143" i="3"/>
  <c r="Z143" i="3"/>
  <c r="Y143" i="3"/>
  <c r="V143" i="3"/>
  <c r="U143" i="3"/>
  <c r="AA142" i="3"/>
  <c r="Y142" i="3"/>
  <c r="W142" i="3"/>
  <c r="V142" i="3"/>
  <c r="U142" i="3"/>
  <c r="AA141" i="3"/>
  <c r="Z141" i="3"/>
  <c r="Y141" i="3"/>
  <c r="W141" i="3"/>
  <c r="V141" i="3"/>
  <c r="U141" i="3"/>
  <c r="AA140" i="3"/>
  <c r="Z140" i="3"/>
  <c r="Y140" i="3"/>
  <c r="W140" i="3"/>
  <c r="V140" i="3"/>
  <c r="U140" i="3"/>
  <c r="AA139" i="3"/>
  <c r="Y139" i="3"/>
  <c r="W139" i="3"/>
  <c r="V139" i="3"/>
  <c r="U139" i="3"/>
  <c r="AA138" i="3"/>
  <c r="Z138" i="3"/>
  <c r="Y138" i="3"/>
  <c r="V138" i="3"/>
  <c r="U138" i="3"/>
  <c r="AA137" i="3"/>
  <c r="Z137" i="3"/>
  <c r="Y137" i="3"/>
  <c r="W137" i="3"/>
  <c r="V137" i="3"/>
  <c r="U137" i="3"/>
  <c r="AA136" i="3"/>
  <c r="Z136" i="3"/>
  <c r="W136" i="3"/>
  <c r="V136" i="3"/>
  <c r="U136" i="3"/>
  <c r="AA135" i="3"/>
  <c r="Z135" i="3"/>
  <c r="Y135" i="3"/>
  <c r="V135" i="3"/>
  <c r="U135" i="3"/>
  <c r="AA134" i="3"/>
  <c r="Y134" i="3"/>
  <c r="W134" i="3"/>
  <c r="V134" i="3"/>
  <c r="U134" i="3"/>
  <c r="AA133" i="3"/>
  <c r="Z133" i="3"/>
  <c r="Y133" i="3"/>
  <c r="W133" i="3"/>
  <c r="V133" i="3"/>
  <c r="U133" i="3"/>
  <c r="AA132" i="3"/>
  <c r="Z132" i="3"/>
  <c r="Y132" i="3"/>
  <c r="W132" i="3"/>
  <c r="V132" i="3"/>
  <c r="U132" i="3"/>
  <c r="AA131" i="3"/>
  <c r="Y131" i="3"/>
  <c r="W131" i="3"/>
  <c r="V131" i="3"/>
  <c r="U131" i="3"/>
  <c r="AA130" i="3"/>
  <c r="Z130" i="3"/>
  <c r="Y130" i="3"/>
  <c r="V130" i="3"/>
  <c r="U130" i="3"/>
  <c r="AA129" i="3"/>
  <c r="Z129" i="3"/>
  <c r="Y129" i="3"/>
  <c r="W129" i="3"/>
  <c r="V129" i="3"/>
  <c r="U129" i="3"/>
  <c r="AA128" i="3"/>
  <c r="Z128" i="3"/>
  <c r="W128" i="3"/>
  <c r="V128" i="3"/>
  <c r="U128" i="3"/>
  <c r="AA127" i="3"/>
  <c r="Z127" i="3"/>
  <c r="Y127" i="3"/>
  <c r="V127" i="3"/>
  <c r="U127" i="3"/>
  <c r="AA126" i="3"/>
  <c r="Y126" i="3"/>
  <c r="W126" i="3"/>
  <c r="V126" i="3"/>
  <c r="U126" i="3"/>
  <c r="AA125" i="3"/>
  <c r="Z125" i="3"/>
  <c r="Y125" i="3"/>
  <c r="W125" i="3"/>
  <c r="V125" i="3"/>
  <c r="U125" i="3"/>
  <c r="AA124" i="3"/>
  <c r="Z124" i="3"/>
  <c r="Y124" i="3"/>
  <c r="W124" i="3"/>
  <c r="V124" i="3"/>
  <c r="U124" i="3"/>
  <c r="AA123" i="3"/>
  <c r="Y123" i="3"/>
  <c r="W123" i="3"/>
  <c r="V123" i="3"/>
  <c r="U123" i="3"/>
  <c r="AA122" i="3"/>
  <c r="Z122" i="3"/>
  <c r="Y122" i="3"/>
  <c r="V122" i="3"/>
  <c r="U122" i="3"/>
  <c r="AA121" i="3"/>
  <c r="Z121" i="3"/>
  <c r="Y121" i="3"/>
  <c r="W121" i="3"/>
  <c r="V121" i="3"/>
  <c r="U121" i="3"/>
  <c r="AA120" i="3"/>
  <c r="Z120" i="3"/>
  <c r="W120" i="3"/>
  <c r="V120" i="3"/>
  <c r="U120" i="3"/>
  <c r="AA119" i="3"/>
  <c r="Z119" i="3"/>
  <c r="Y119" i="3"/>
  <c r="V119" i="3"/>
  <c r="U119" i="3"/>
  <c r="AA118" i="3"/>
  <c r="Y118" i="3"/>
  <c r="W118" i="3"/>
  <c r="V118" i="3"/>
  <c r="U118" i="3"/>
  <c r="AA117" i="3"/>
  <c r="Z117" i="3"/>
  <c r="Y117" i="3"/>
  <c r="W117" i="3"/>
  <c r="V117" i="3"/>
  <c r="U117" i="3"/>
  <c r="AA116" i="3"/>
  <c r="Z116" i="3"/>
  <c r="Y116" i="3"/>
  <c r="W116" i="3"/>
  <c r="V116" i="3"/>
  <c r="U116" i="3"/>
  <c r="AA115" i="3"/>
  <c r="Y115" i="3"/>
  <c r="W115" i="3"/>
  <c r="V115" i="3"/>
  <c r="U115" i="3"/>
  <c r="AA114" i="3"/>
  <c r="Z114" i="3"/>
  <c r="Y114" i="3"/>
  <c r="V114" i="3"/>
  <c r="U114" i="3"/>
  <c r="AA113" i="3"/>
  <c r="Z113" i="3"/>
  <c r="Y113" i="3"/>
  <c r="W113" i="3"/>
  <c r="V113" i="3"/>
  <c r="U113" i="3"/>
  <c r="AA112" i="3"/>
  <c r="Z112" i="3"/>
  <c r="W112" i="3"/>
  <c r="V112" i="3"/>
  <c r="U112" i="3"/>
  <c r="AA111" i="3"/>
  <c r="Z111" i="3"/>
  <c r="Y111" i="3"/>
  <c r="V111" i="3"/>
  <c r="U111" i="3"/>
  <c r="AA110" i="3"/>
  <c r="Y110" i="3"/>
  <c r="W110" i="3"/>
  <c r="V110" i="3"/>
  <c r="U110" i="3"/>
  <c r="AA109" i="3"/>
  <c r="Z109" i="3"/>
  <c r="Y109" i="3"/>
  <c r="W109" i="3"/>
  <c r="V109" i="3"/>
  <c r="U109" i="3"/>
  <c r="AA108" i="3"/>
  <c r="Z108" i="3"/>
  <c r="Y108" i="3"/>
  <c r="W108" i="3"/>
  <c r="V108" i="3"/>
  <c r="U108" i="3"/>
  <c r="AA107" i="3"/>
  <c r="Y107" i="3"/>
  <c r="W107" i="3"/>
  <c r="V107" i="3"/>
  <c r="U107" i="3"/>
  <c r="AA106" i="3"/>
  <c r="Z106" i="3"/>
  <c r="Y106" i="3"/>
  <c r="V106" i="3"/>
  <c r="U106" i="3"/>
  <c r="AA105" i="3"/>
  <c r="Z105" i="3"/>
  <c r="Y105" i="3"/>
  <c r="W105" i="3"/>
  <c r="V105" i="3"/>
  <c r="U105" i="3"/>
  <c r="AA104" i="3"/>
  <c r="Z104" i="3"/>
  <c r="W104" i="3"/>
  <c r="V104" i="3"/>
  <c r="U104" i="3"/>
  <c r="AA103" i="3"/>
  <c r="Z103" i="3"/>
  <c r="Y103" i="3"/>
  <c r="V103" i="3"/>
  <c r="U103" i="3"/>
  <c r="AA102" i="3"/>
  <c r="Y102" i="3"/>
  <c r="W102" i="3"/>
  <c r="V102" i="3"/>
  <c r="U102" i="3"/>
  <c r="AA101" i="3"/>
  <c r="Z101" i="3"/>
  <c r="Y101" i="3"/>
  <c r="W101" i="3"/>
  <c r="V101" i="3"/>
  <c r="U101" i="3"/>
  <c r="AA100" i="3"/>
  <c r="Z100" i="3"/>
  <c r="Y100" i="3"/>
  <c r="W100" i="3"/>
  <c r="V100" i="3"/>
  <c r="U100" i="3"/>
  <c r="AA99" i="3"/>
  <c r="Y99" i="3"/>
  <c r="W99" i="3"/>
  <c r="V99" i="3"/>
  <c r="U99" i="3"/>
  <c r="AA98" i="3"/>
  <c r="Z98" i="3"/>
  <c r="Y98" i="3"/>
  <c r="V98" i="3"/>
  <c r="U98" i="3"/>
  <c r="AA97" i="3"/>
  <c r="Z97" i="3"/>
  <c r="Y97" i="3"/>
  <c r="W97" i="3"/>
  <c r="V97" i="3"/>
  <c r="U97" i="3"/>
  <c r="AA96" i="3"/>
  <c r="Z96" i="3"/>
  <c r="W96" i="3"/>
  <c r="V96" i="3"/>
  <c r="U96" i="3"/>
  <c r="AA95" i="3"/>
  <c r="Z95" i="3"/>
  <c r="Y95" i="3"/>
  <c r="V95" i="3"/>
  <c r="U95" i="3"/>
  <c r="AA94" i="3"/>
  <c r="Y94" i="3"/>
  <c r="W94" i="3"/>
  <c r="V94" i="3"/>
  <c r="U94" i="3"/>
  <c r="AA93" i="3"/>
  <c r="Z93" i="3"/>
  <c r="Y93" i="3"/>
  <c r="W93" i="3"/>
  <c r="V93" i="3"/>
  <c r="U93" i="3"/>
  <c r="AA92" i="3"/>
  <c r="Z92" i="3"/>
  <c r="Y92" i="3"/>
  <c r="W92" i="3"/>
  <c r="V92" i="3"/>
  <c r="U92" i="3"/>
  <c r="AA91" i="3"/>
  <c r="Y91" i="3"/>
  <c r="W91" i="3"/>
  <c r="V91" i="3"/>
  <c r="U91" i="3"/>
  <c r="AA90" i="3"/>
  <c r="Z90" i="3"/>
  <c r="Y90" i="3"/>
  <c r="V90" i="3"/>
  <c r="U90" i="3"/>
  <c r="AA89" i="3"/>
  <c r="Z89" i="3"/>
  <c r="Y89" i="3"/>
  <c r="W89" i="3"/>
  <c r="V89" i="3"/>
  <c r="U89" i="3"/>
  <c r="AA88" i="3"/>
  <c r="Z88" i="3"/>
  <c r="W88" i="3"/>
  <c r="V88" i="3"/>
  <c r="U88" i="3"/>
  <c r="AA87" i="3"/>
  <c r="Z87" i="3"/>
  <c r="Y87" i="3"/>
  <c r="V87" i="3"/>
  <c r="U87" i="3"/>
  <c r="AA86" i="3"/>
  <c r="Y86" i="3"/>
  <c r="W86" i="3"/>
  <c r="V86" i="3"/>
  <c r="U86" i="3"/>
  <c r="AA85" i="3"/>
  <c r="Z85" i="3"/>
  <c r="Y85" i="3"/>
  <c r="W85" i="3"/>
  <c r="V85" i="3"/>
  <c r="U85" i="3"/>
  <c r="AA84" i="3"/>
  <c r="Z84" i="3"/>
  <c r="Y84" i="3"/>
  <c r="W84" i="3"/>
  <c r="V84" i="3"/>
  <c r="U84" i="3"/>
  <c r="AA83" i="3"/>
  <c r="Y83" i="3"/>
  <c r="W83" i="3"/>
  <c r="V83" i="3"/>
  <c r="U83" i="3"/>
  <c r="AA82" i="3"/>
  <c r="Z82" i="3"/>
  <c r="Y82" i="3"/>
  <c r="V82" i="3"/>
  <c r="U82" i="3"/>
  <c r="AA81" i="3"/>
  <c r="Z81" i="3"/>
  <c r="Y81" i="3"/>
  <c r="W81" i="3"/>
  <c r="V81" i="3"/>
  <c r="U81" i="3"/>
  <c r="AA80" i="3"/>
  <c r="Z80" i="3"/>
  <c r="W80" i="3"/>
  <c r="V80" i="3"/>
  <c r="U80" i="3"/>
  <c r="AA79" i="3"/>
  <c r="Z79" i="3"/>
  <c r="Y79" i="3"/>
  <c r="V79" i="3"/>
  <c r="U79" i="3"/>
  <c r="AA78" i="3"/>
  <c r="Y78" i="3"/>
  <c r="W78" i="3"/>
  <c r="V78" i="3"/>
  <c r="U78" i="3"/>
  <c r="AA77" i="3"/>
  <c r="Z77" i="3"/>
  <c r="Y77" i="3"/>
  <c r="W77" i="3"/>
  <c r="V77" i="3"/>
  <c r="U77" i="3"/>
  <c r="AA76" i="3"/>
  <c r="Z76" i="3"/>
  <c r="Y76" i="3"/>
  <c r="W76" i="3"/>
  <c r="V76" i="3"/>
  <c r="U76" i="3"/>
  <c r="AA75" i="3"/>
  <c r="Y75" i="3"/>
  <c r="W75" i="3"/>
  <c r="V75" i="3"/>
  <c r="U75" i="3"/>
  <c r="AA74" i="3"/>
  <c r="Z74" i="3"/>
  <c r="Y74" i="3"/>
  <c r="V74" i="3"/>
  <c r="U74" i="3"/>
  <c r="AA73" i="3"/>
  <c r="Z73" i="3"/>
  <c r="Y73" i="3"/>
  <c r="W73" i="3"/>
  <c r="V73" i="3"/>
  <c r="U73" i="3"/>
  <c r="AA72" i="3"/>
  <c r="Z72" i="3"/>
  <c r="W72" i="3"/>
  <c r="V72" i="3"/>
  <c r="U72" i="3"/>
  <c r="AA71" i="3"/>
  <c r="Z71" i="3"/>
  <c r="Y71" i="3"/>
  <c r="V71" i="3"/>
  <c r="U71" i="3"/>
  <c r="AA70" i="3"/>
  <c r="Y70" i="3"/>
  <c r="W70" i="3"/>
  <c r="V70" i="3"/>
  <c r="U70" i="3"/>
  <c r="AA69" i="3"/>
  <c r="Z69" i="3"/>
  <c r="Y69" i="3"/>
  <c r="W69" i="3"/>
  <c r="V69" i="3"/>
  <c r="U69" i="3"/>
  <c r="AA68" i="3"/>
  <c r="Z68" i="3"/>
  <c r="Y68" i="3"/>
  <c r="W68" i="3"/>
  <c r="V68" i="3"/>
  <c r="U68" i="3"/>
  <c r="AA67" i="3"/>
  <c r="Y67" i="3"/>
  <c r="W67" i="3"/>
  <c r="V67" i="3"/>
  <c r="U67" i="3"/>
  <c r="AA66" i="3"/>
  <c r="Z66" i="3"/>
  <c r="Y66" i="3"/>
  <c r="V66" i="3"/>
  <c r="U66" i="3"/>
  <c r="AA65" i="3"/>
  <c r="Z65" i="3"/>
  <c r="Y65" i="3"/>
  <c r="W65" i="3"/>
  <c r="V65" i="3"/>
  <c r="U65" i="3"/>
  <c r="AA64" i="3"/>
  <c r="Z64" i="3"/>
  <c r="W64" i="3"/>
  <c r="V64" i="3"/>
  <c r="U64" i="3"/>
  <c r="AA63" i="3"/>
  <c r="Z63" i="3"/>
  <c r="Y63" i="3"/>
  <c r="V63" i="3"/>
  <c r="U63" i="3"/>
  <c r="AA62" i="3"/>
  <c r="Y62" i="3"/>
  <c r="W62" i="3"/>
  <c r="V62" i="3"/>
  <c r="U62" i="3"/>
  <c r="AA61" i="3"/>
  <c r="Z61" i="3"/>
  <c r="Y61" i="3"/>
  <c r="W61" i="3"/>
  <c r="V61" i="3"/>
  <c r="U61" i="3"/>
  <c r="AA60" i="3"/>
  <c r="Z60" i="3"/>
  <c r="Y60" i="3"/>
  <c r="W60" i="3"/>
  <c r="V60" i="3"/>
  <c r="U60" i="3"/>
  <c r="AA59" i="3"/>
  <c r="Y59" i="3"/>
  <c r="W59" i="3"/>
  <c r="V59" i="3"/>
  <c r="U59" i="3"/>
  <c r="AA58" i="3"/>
  <c r="Z58" i="3"/>
  <c r="Y58" i="3"/>
  <c r="V58" i="3"/>
  <c r="U58" i="3"/>
  <c r="AA57" i="3"/>
  <c r="Z57" i="3"/>
  <c r="Y57" i="3"/>
  <c r="W57" i="3"/>
  <c r="V57" i="3"/>
  <c r="U57" i="3"/>
  <c r="AA56" i="3"/>
  <c r="Z56" i="3"/>
  <c r="W56" i="3"/>
  <c r="V56" i="3"/>
  <c r="U56" i="3"/>
  <c r="AA55" i="3"/>
  <c r="Z55" i="3"/>
  <c r="Y55" i="3"/>
  <c r="V55" i="3"/>
  <c r="U55" i="3"/>
  <c r="AA54" i="3"/>
  <c r="Y54" i="3"/>
  <c r="W54" i="3"/>
  <c r="V54" i="3"/>
  <c r="U54" i="3"/>
  <c r="AA53" i="3"/>
  <c r="Z53" i="3"/>
  <c r="Y53" i="3"/>
  <c r="W53" i="3"/>
  <c r="V53" i="3"/>
  <c r="U53" i="3"/>
  <c r="AA52" i="3"/>
  <c r="Z52" i="3"/>
  <c r="Y52" i="3"/>
  <c r="W52" i="3"/>
  <c r="V52" i="3"/>
  <c r="U52" i="3"/>
  <c r="AA51" i="3"/>
  <c r="Y51" i="3"/>
  <c r="W51" i="3"/>
  <c r="V51" i="3"/>
  <c r="U51" i="3"/>
  <c r="AA50" i="3"/>
  <c r="Z50" i="3"/>
  <c r="V50" i="3"/>
  <c r="U50" i="3"/>
  <c r="AA49" i="3"/>
  <c r="Z49" i="3"/>
  <c r="Y49" i="3"/>
  <c r="W49" i="3"/>
  <c r="V49" i="3"/>
  <c r="U49" i="3"/>
  <c r="AA48" i="3"/>
  <c r="Z48" i="3"/>
  <c r="W48" i="3"/>
  <c r="V48" i="3"/>
  <c r="U48" i="3"/>
  <c r="AA47" i="3"/>
  <c r="Z47" i="3"/>
  <c r="Y47" i="3"/>
  <c r="V47" i="3"/>
  <c r="U47" i="3"/>
  <c r="AA46" i="3"/>
  <c r="Y46" i="3"/>
  <c r="W46" i="3"/>
  <c r="V46" i="3"/>
  <c r="U46" i="3"/>
  <c r="AA45" i="3"/>
  <c r="Z45" i="3"/>
  <c r="Y45" i="3"/>
  <c r="W45" i="3"/>
  <c r="V45" i="3"/>
  <c r="U45" i="3"/>
  <c r="AA44" i="3"/>
  <c r="Z44" i="3"/>
  <c r="Y44" i="3"/>
  <c r="W44" i="3"/>
  <c r="V44" i="3"/>
  <c r="U44" i="3"/>
  <c r="AA43" i="3"/>
  <c r="Y43" i="3"/>
  <c r="W43" i="3"/>
  <c r="V43" i="3"/>
  <c r="U43" i="3"/>
  <c r="AA42" i="3"/>
  <c r="Z42" i="3"/>
  <c r="V42" i="3"/>
  <c r="U42" i="3"/>
  <c r="AA41" i="3"/>
  <c r="Z41" i="3"/>
  <c r="Y41" i="3"/>
  <c r="W41" i="3"/>
  <c r="V41" i="3"/>
  <c r="U41" i="3"/>
  <c r="AA40" i="3"/>
  <c r="W40" i="3"/>
  <c r="V40" i="3"/>
  <c r="U40" i="3"/>
  <c r="AA39" i="3"/>
  <c r="Z39" i="3"/>
  <c r="Y39" i="3"/>
  <c r="V39" i="3"/>
  <c r="U39" i="3"/>
  <c r="AA38" i="3"/>
  <c r="Y38" i="3"/>
  <c r="W38" i="3"/>
  <c r="V38" i="3"/>
  <c r="U38" i="3"/>
  <c r="AA37" i="3"/>
  <c r="Z37" i="3"/>
  <c r="Y37" i="3"/>
  <c r="W37" i="3"/>
  <c r="V37" i="3"/>
  <c r="U37" i="3"/>
  <c r="AA36" i="3"/>
  <c r="Z36" i="3"/>
  <c r="Y36" i="3"/>
  <c r="W36" i="3"/>
  <c r="V36" i="3"/>
  <c r="U36" i="3"/>
  <c r="AA35" i="3"/>
  <c r="Y35" i="3"/>
  <c r="W35" i="3"/>
  <c r="V35" i="3"/>
  <c r="U35" i="3"/>
  <c r="AA34" i="3"/>
  <c r="Z34" i="3"/>
  <c r="V34" i="3"/>
  <c r="U34" i="3"/>
  <c r="AA33" i="3"/>
  <c r="Z33" i="3"/>
  <c r="Y33" i="3"/>
  <c r="W33" i="3"/>
  <c r="V33" i="3"/>
  <c r="U33" i="3"/>
  <c r="AA32" i="3"/>
  <c r="W32" i="3"/>
  <c r="V32" i="3"/>
  <c r="U32" i="3"/>
  <c r="AA31" i="3"/>
  <c r="Z31" i="3"/>
  <c r="Y31" i="3"/>
  <c r="V31" i="3"/>
  <c r="U31" i="3"/>
  <c r="AA30" i="3"/>
  <c r="Y30" i="3"/>
  <c r="W30" i="3"/>
  <c r="V30" i="3"/>
  <c r="U30" i="3"/>
  <c r="AA29" i="3"/>
  <c r="Z29" i="3"/>
  <c r="Y29" i="3"/>
  <c r="W29" i="3"/>
  <c r="V29" i="3"/>
  <c r="U29" i="3"/>
  <c r="AA28" i="3"/>
  <c r="Z28" i="3"/>
  <c r="Y28" i="3"/>
  <c r="W28" i="3"/>
  <c r="V28" i="3"/>
  <c r="U28" i="3"/>
  <c r="AA27" i="3"/>
  <c r="Y27" i="3"/>
  <c r="W27" i="3"/>
  <c r="V27" i="3"/>
  <c r="U27" i="3"/>
  <c r="AA26" i="3"/>
  <c r="Z26" i="3"/>
  <c r="V26" i="3"/>
  <c r="U26" i="3"/>
  <c r="AA25" i="3"/>
  <c r="Z25" i="3"/>
  <c r="Y25" i="3"/>
  <c r="W25" i="3"/>
  <c r="V25" i="3"/>
  <c r="U25" i="3"/>
  <c r="AA24" i="3"/>
  <c r="W24" i="3"/>
  <c r="V24" i="3"/>
  <c r="U24" i="3"/>
  <c r="AA23" i="3"/>
  <c r="Z23" i="3"/>
  <c r="Y23" i="3"/>
  <c r="V23" i="3"/>
  <c r="U23" i="3"/>
  <c r="AA22" i="3"/>
  <c r="Y22" i="3"/>
  <c r="W22" i="3"/>
  <c r="V22" i="3"/>
  <c r="U22" i="3"/>
  <c r="AA21" i="3"/>
  <c r="Z21" i="3"/>
  <c r="Y21" i="3"/>
  <c r="W21" i="3"/>
  <c r="V21" i="3"/>
  <c r="U21" i="3"/>
  <c r="AA20" i="3"/>
  <c r="Z20" i="3"/>
  <c r="Y20" i="3"/>
  <c r="W20" i="3"/>
  <c r="V20" i="3"/>
  <c r="U20" i="3"/>
  <c r="AA19" i="3"/>
  <c r="Y19" i="3"/>
  <c r="W19" i="3"/>
  <c r="V19" i="3"/>
  <c r="U19" i="3"/>
  <c r="AA18" i="3"/>
  <c r="Z18" i="3"/>
  <c r="V18" i="3"/>
  <c r="U18" i="3"/>
  <c r="AA17" i="3"/>
  <c r="Z17" i="3"/>
  <c r="Y17" i="3"/>
  <c r="W17" i="3"/>
  <c r="V17" i="3"/>
  <c r="U17" i="3"/>
  <c r="AA16" i="3"/>
  <c r="W16" i="3"/>
  <c r="V16" i="3"/>
  <c r="U16" i="3"/>
  <c r="AA15" i="3"/>
  <c r="Z15" i="3"/>
  <c r="Y15" i="3"/>
  <c r="V15" i="3"/>
  <c r="U15" i="3"/>
  <c r="AA14" i="3"/>
  <c r="Y14" i="3"/>
  <c r="W14" i="3"/>
  <c r="V14" i="3"/>
  <c r="U14" i="3"/>
  <c r="AA13" i="3"/>
  <c r="Z13" i="3"/>
  <c r="Y13" i="3"/>
  <c r="W13" i="3"/>
  <c r="V13" i="3"/>
  <c r="U13" i="3"/>
  <c r="AA12" i="3"/>
  <c r="Z12" i="3"/>
  <c r="Y12" i="3"/>
  <c r="W12" i="3"/>
  <c r="V12" i="3"/>
  <c r="U12" i="3"/>
  <c r="AA11" i="3"/>
  <c r="Y11" i="3"/>
  <c r="W11" i="3"/>
  <c r="V11" i="3"/>
  <c r="U11" i="3"/>
  <c r="AA10" i="3"/>
  <c r="Z10" i="3"/>
  <c r="V10" i="3"/>
  <c r="U10" i="3"/>
  <c r="AA9" i="3"/>
  <c r="Z9" i="3"/>
  <c r="Y9" i="3"/>
  <c r="W9" i="3"/>
  <c r="V9" i="3"/>
  <c r="U9" i="3"/>
  <c r="AA8" i="3"/>
  <c r="W8" i="3"/>
  <c r="V8" i="3"/>
  <c r="U8" i="3"/>
  <c r="AA7" i="3"/>
  <c r="Z7" i="3"/>
  <c r="Y7" i="3"/>
  <c r="V7" i="3"/>
  <c r="U7" i="3"/>
  <c r="AA6" i="3" l="1"/>
  <c r="Z6" i="3"/>
  <c r="U6" i="3"/>
  <c r="V6" i="3"/>
  <c r="Y8" i="3"/>
  <c r="Y6" i="3" s="1"/>
  <c r="W7" i="3"/>
  <c r="W6" i="3" s="1"/>
  <c r="T42" i="3" l="1"/>
  <c r="X42" i="3"/>
  <c r="T89" i="3"/>
  <c r="X89" i="3"/>
  <c r="T129" i="3"/>
  <c r="X129" i="3"/>
  <c r="T177" i="3"/>
  <c r="X177" i="3"/>
  <c r="X217" i="3"/>
  <c r="T217" i="3"/>
  <c r="X281" i="3"/>
  <c r="T281" i="3"/>
  <c r="X377" i="3"/>
  <c r="T377" i="3"/>
  <c r="T11" i="3"/>
  <c r="X11" i="3"/>
  <c r="X19" i="3"/>
  <c r="T19" i="3"/>
  <c r="X27" i="3"/>
  <c r="T27" i="3"/>
  <c r="T35" i="3"/>
  <c r="X35" i="3"/>
  <c r="T43" i="3"/>
  <c r="X43" i="3"/>
  <c r="T50" i="3"/>
  <c r="X50" i="3"/>
  <c r="T58" i="3"/>
  <c r="X58" i="3"/>
  <c r="T66" i="3"/>
  <c r="X66" i="3"/>
  <c r="T74" i="3"/>
  <c r="X74" i="3"/>
  <c r="T82" i="3"/>
  <c r="X82" i="3"/>
  <c r="T90" i="3"/>
  <c r="X90" i="3"/>
  <c r="T98" i="3"/>
  <c r="X98" i="3"/>
  <c r="T106" i="3"/>
  <c r="X106" i="3"/>
  <c r="T114" i="3"/>
  <c r="X114" i="3"/>
  <c r="T122" i="3"/>
  <c r="X122" i="3"/>
  <c r="T130" i="3"/>
  <c r="X130" i="3"/>
  <c r="T138" i="3"/>
  <c r="X138" i="3"/>
  <c r="T146" i="3"/>
  <c r="X146" i="3"/>
  <c r="T154" i="3"/>
  <c r="X154" i="3"/>
  <c r="T162" i="3"/>
  <c r="X162" i="3"/>
  <c r="T170" i="3"/>
  <c r="X170" i="3"/>
  <c r="T178" i="3"/>
  <c r="X178" i="3"/>
  <c r="T186" i="3"/>
  <c r="X186" i="3"/>
  <c r="T194" i="3"/>
  <c r="X194" i="3"/>
  <c r="T202" i="3"/>
  <c r="X202" i="3"/>
  <c r="T210" i="3"/>
  <c r="X210" i="3"/>
  <c r="X218" i="3"/>
  <c r="T218" i="3"/>
  <c r="X226" i="3"/>
  <c r="T226" i="3"/>
  <c r="X234" i="3"/>
  <c r="T234" i="3"/>
  <c r="X242" i="3"/>
  <c r="T242" i="3"/>
  <c r="X250" i="3"/>
  <c r="T250" i="3"/>
  <c r="X258" i="3"/>
  <c r="T258" i="3"/>
  <c r="X266" i="3"/>
  <c r="T266" i="3"/>
  <c r="X274" i="3"/>
  <c r="T274" i="3"/>
  <c r="X282" i="3"/>
  <c r="T282" i="3"/>
  <c r="X290" i="3"/>
  <c r="T290" i="3"/>
  <c r="X298" i="3"/>
  <c r="T298" i="3"/>
  <c r="X306" i="3"/>
  <c r="T306" i="3"/>
  <c r="X314" i="3"/>
  <c r="T314" i="3"/>
  <c r="X322" i="3"/>
  <c r="T322" i="3"/>
  <c r="X330" i="3"/>
  <c r="T330" i="3"/>
  <c r="X338" i="3"/>
  <c r="T338" i="3"/>
  <c r="X346" i="3"/>
  <c r="T346" i="3"/>
  <c r="X354" i="3"/>
  <c r="T354" i="3"/>
  <c r="X362" i="3"/>
  <c r="T362" i="3"/>
  <c r="X370" i="3"/>
  <c r="T370" i="3"/>
  <c r="X378" i="3"/>
  <c r="T378" i="3"/>
  <c r="X10" i="3"/>
  <c r="T10" i="3"/>
  <c r="T49" i="3"/>
  <c r="X49" i="3"/>
  <c r="T81" i="3"/>
  <c r="X81" i="3"/>
  <c r="T113" i="3"/>
  <c r="X113" i="3"/>
  <c r="T161" i="3"/>
  <c r="X161" i="3"/>
  <c r="T201" i="3"/>
  <c r="X201" i="3"/>
  <c r="X249" i="3"/>
  <c r="T249" i="3"/>
  <c r="X297" i="3"/>
  <c r="T297" i="3"/>
  <c r="X321" i="3"/>
  <c r="T321" i="3"/>
  <c r="X337" i="3"/>
  <c r="T337" i="3"/>
  <c r="X361" i="3"/>
  <c r="T361" i="3"/>
  <c r="X12" i="3"/>
  <c r="T12" i="3"/>
  <c r="X20" i="3"/>
  <c r="T20" i="3"/>
  <c r="X28" i="3"/>
  <c r="T28" i="3"/>
  <c r="X36" i="3"/>
  <c r="T36" i="3"/>
  <c r="T44" i="3"/>
  <c r="X44" i="3"/>
  <c r="T51" i="3"/>
  <c r="X51" i="3"/>
  <c r="T59" i="3"/>
  <c r="X59" i="3"/>
  <c r="T67" i="3"/>
  <c r="X67" i="3"/>
  <c r="T75" i="3"/>
  <c r="X75" i="3"/>
  <c r="T83" i="3"/>
  <c r="X83" i="3"/>
  <c r="T91" i="3"/>
  <c r="X91" i="3"/>
  <c r="T99" i="3"/>
  <c r="X99" i="3"/>
  <c r="T107" i="3"/>
  <c r="X107" i="3"/>
  <c r="T115" i="3"/>
  <c r="X115" i="3"/>
  <c r="T123" i="3"/>
  <c r="X123" i="3"/>
  <c r="T131" i="3"/>
  <c r="X131" i="3"/>
  <c r="T139" i="3"/>
  <c r="X139" i="3"/>
  <c r="T147" i="3"/>
  <c r="X147" i="3"/>
  <c r="T155" i="3"/>
  <c r="X155" i="3"/>
  <c r="T163" i="3"/>
  <c r="X163" i="3"/>
  <c r="T171" i="3"/>
  <c r="X171" i="3"/>
  <c r="T179" i="3"/>
  <c r="X179" i="3"/>
  <c r="T187" i="3"/>
  <c r="X187" i="3"/>
  <c r="T195" i="3"/>
  <c r="X195" i="3"/>
  <c r="T203" i="3"/>
  <c r="X203" i="3"/>
  <c r="T211" i="3"/>
  <c r="X211" i="3"/>
  <c r="X219" i="3"/>
  <c r="T219" i="3"/>
  <c r="X227" i="3"/>
  <c r="T227" i="3"/>
  <c r="X235" i="3"/>
  <c r="T235" i="3"/>
  <c r="X243" i="3"/>
  <c r="T243" i="3"/>
  <c r="X251" i="3"/>
  <c r="T251" i="3"/>
  <c r="X259" i="3"/>
  <c r="T259" i="3"/>
  <c r="X267" i="3"/>
  <c r="T267" i="3"/>
  <c r="X275" i="3"/>
  <c r="T275" i="3"/>
  <c r="X283" i="3"/>
  <c r="T283" i="3"/>
  <c r="X291" i="3"/>
  <c r="T291" i="3"/>
  <c r="X299" i="3"/>
  <c r="T299" i="3"/>
  <c r="X307" i="3"/>
  <c r="T307" i="3"/>
  <c r="X315" i="3"/>
  <c r="T315" i="3"/>
  <c r="X323" i="3"/>
  <c r="T323" i="3"/>
  <c r="X331" i="3"/>
  <c r="T331" i="3"/>
  <c r="X339" i="3"/>
  <c r="T339" i="3"/>
  <c r="X347" i="3"/>
  <c r="T347" i="3"/>
  <c r="X355" i="3"/>
  <c r="T355" i="3"/>
  <c r="X363" i="3"/>
  <c r="T363" i="3"/>
  <c r="X371" i="3"/>
  <c r="T371" i="3"/>
  <c r="X379" i="3"/>
  <c r="T379" i="3"/>
  <c r="X34" i="3"/>
  <c r="T34" i="3"/>
  <c r="T73" i="3"/>
  <c r="X73" i="3"/>
  <c r="T121" i="3"/>
  <c r="X121" i="3"/>
  <c r="T169" i="3"/>
  <c r="X169" i="3"/>
  <c r="T209" i="3"/>
  <c r="X209" i="3"/>
  <c r="X241" i="3"/>
  <c r="T241" i="3"/>
  <c r="X257" i="3"/>
  <c r="T257" i="3"/>
  <c r="X289" i="3"/>
  <c r="T289" i="3"/>
  <c r="X313" i="3"/>
  <c r="T313" i="3"/>
  <c r="X329" i="3"/>
  <c r="T329" i="3"/>
  <c r="X369" i="3"/>
  <c r="T369" i="3"/>
  <c r="X13" i="3"/>
  <c r="T13" i="3"/>
  <c r="T21" i="3"/>
  <c r="X21" i="3"/>
  <c r="X29" i="3"/>
  <c r="T29" i="3"/>
  <c r="X37" i="3"/>
  <c r="T37" i="3"/>
  <c r="T45" i="3"/>
  <c r="X45" i="3"/>
  <c r="T52" i="3"/>
  <c r="X52" i="3"/>
  <c r="T60" i="3"/>
  <c r="X60" i="3"/>
  <c r="T68" i="3"/>
  <c r="X68" i="3"/>
  <c r="T76" i="3"/>
  <c r="X76" i="3"/>
  <c r="T84" i="3"/>
  <c r="X84" i="3"/>
  <c r="T92" i="3"/>
  <c r="X92" i="3"/>
  <c r="T100" i="3"/>
  <c r="X100" i="3"/>
  <c r="T108" i="3"/>
  <c r="X108" i="3"/>
  <c r="T116" i="3"/>
  <c r="X116" i="3"/>
  <c r="T124" i="3"/>
  <c r="X124" i="3"/>
  <c r="T132" i="3"/>
  <c r="X132" i="3"/>
  <c r="T140" i="3"/>
  <c r="X140" i="3"/>
  <c r="T148" i="3"/>
  <c r="X148" i="3"/>
  <c r="T156" i="3"/>
  <c r="X156" i="3"/>
  <c r="T164" i="3"/>
  <c r="X164" i="3"/>
  <c r="T172" i="3"/>
  <c r="X172" i="3"/>
  <c r="T180" i="3"/>
  <c r="X180" i="3"/>
  <c r="T188" i="3"/>
  <c r="X188" i="3"/>
  <c r="T196" i="3"/>
  <c r="X196" i="3"/>
  <c r="T204" i="3"/>
  <c r="X204" i="3"/>
  <c r="X212" i="3"/>
  <c r="T212" i="3"/>
  <c r="X220" i="3"/>
  <c r="T220" i="3"/>
  <c r="X228" i="3"/>
  <c r="T228" i="3"/>
  <c r="X236" i="3"/>
  <c r="T236" i="3"/>
  <c r="X244" i="3"/>
  <c r="T244" i="3"/>
  <c r="X252" i="3"/>
  <c r="T252" i="3"/>
  <c r="X260" i="3"/>
  <c r="T260" i="3"/>
  <c r="X268" i="3"/>
  <c r="T268" i="3"/>
  <c r="X276" i="3"/>
  <c r="T276" i="3"/>
  <c r="X284" i="3"/>
  <c r="T284" i="3"/>
  <c r="X292" i="3"/>
  <c r="T292" i="3"/>
  <c r="X300" i="3"/>
  <c r="T300" i="3"/>
  <c r="X308" i="3"/>
  <c r="T308" i="3"/>
  <c r="X316" i="3"/>
  <c r="T316" i="3"/>
  <c r="X324" i="3"/>
  <c r="T324" i="3"/>
  <c r="X332" i="3"/>
  <c r="T332" i="3"/>
  <c r="X340" i="3"/>
  <c r="T340" i="3"/>
  <c r="X348" i="3"/>
  <c r="T348" i="3"/>
  <c r="X356" i="3"/>
  <c r="T356" i="3"/>
  <c r="X364" i="3"/>
  <c r="T364" i="3"/>
  <c r="X372" i="3"/>
  <c r="T372" i="3"/>
  <c r="X380" i="3"/>
  <c r="T380" i="3"/>
  <c r="X18" i="3"/>
  <c r="T18" i="3"/>
  <c r="T57" i="3"/>
  <c r="X57" i="3"/>
  <c r="T97" i="3"/>
  <c r="X97" i="3"/>
  <c r="T137" i="3"/>
  <c r="X137" i="3"/>
  <c r="T153" i="3"/>
  <c r="X153" i="3"/>
  <c r="T193" i="3"/>
  <c r="X193" i="3"/>
  <c r="X233" i="3"/>
  <c r="T233" i="3"/>
  <c r="X273" i="3"/>
  <c r="T273" i="3"/>
  <c r="X345" i="3"/>
  <c r="T345" i="3"/>
  <c r="X14" i="3"/>
  <c r="T14" i="3"/>
  <c r="X22" i="3"/>
  <c r="T22" i="3"/>
  <c r="T30" i="3"/>
  <c r="X30" i="3"/>
  <c r="X38" i="3"/>
  <c r="T38" i="3"/>
  <c r="T46" i="3"/>
  <c r="X46" i="3"/>
  <c r="T53" i="3"/>
  <c r="X53" i="3"/>
  <c r="T61" i="3"/>
  <c r="X61" i="3"/>
  <c r="T69" i="3"/>
  <c r="X69" i="3"/>
  <c r="T77" i="3"/>
  <c r="X77" i="3"/>
  <c r="T85" i="3"/>
  <c r="X85" i="3"/>
  <c r="T93" i="3"/>
  <c r="X93" i="3"/>
  <c r="T101" i="3"/>
  <c r="X101" i="3"/>
  <c r="T109" i="3"/>
  <c r="X109" i="3"/>
  <c r="T117" i="3"/>
  <c r="X117" i="3"/>
  <c r="T125" i="3"/>
  <c r="X125" i="3"/>
  <c r="T133" i="3"/>
  <c r="X133" i="3"/>
  <c r="T141" i="3"/>
  <c r="X141" i="3"/>
  <c r="T149" i="3"/>
  <c r="X149" i="3"/>
  <c r="T157" i="3"/>
  <c r="X157" i="3"/>
  <c r="T165" i="3"/>
  <c r="X165" i="3"/>
  <c r="T173" i="3"/>
  <c r="X173" i="3"/>
  <c r="T181" i="3"/>
  <c r="X181" i="3"/>
  <c r="T189" i="3"/>
  <c r="X189" i="3"/>
  <c r="T197" i="3"/>
  <c r="X197" i="3"/>
  <c r="T205" i="3"/>
  <c r="X205" i="3"/>
  <c r="X213" i="3"/>
  <c r="T213" i="3"/>
  <c r="X221" i="3"/>
  <c r="T221" i="3"/>
  <c r="X229" i="3"/>
  <c r="T229" i="3"/>
  <c r="X237" i="3"/>
  <c r="T237" i="3"/>
  <c r="X245" i="3"/>
  <c r="T245" i="3"/>
  <c r="X253" i="3"/>
  <c r="T253" i="3"/>
  <c r="X261" i="3"/>
  <c r="T261" i="3"/>
  <c r="X269" i="3"/>
  <c r="T269" i="3"/>
  <c r="X277" i="3"/>
  <c r="T277" i="3"/>
  <c r="X285" i="3"/>
  <c r="T285" i="3"/>
  <c r="X293" i="3"/>
  <c r="T293" i="3"/>
  <c r="X301" i="3"/>
  <c r="T301" i="3"/>
  <c r="X309" i="3"/>
  <c r="T309" i="3"/>
  <c r="X317" i="3"/>
  <c r="T317" i="3"/>
  <c r="X325" i="3"/>
  <c r="T325" i="3"/>
  <c r="X333" i="3"/>
  <c r="T333" i="3"/>
  <c r="X341" i="3"/>
  <c r="T341" i="3"/>
  <c r="X349" i="3"/>
  <c r="T349" i="3"/>
  <c r="X357" i="3"/>
  <c r="T357" i="3"/>
  <c r="X365" i="3"/>
  <c r="T365" i="3"/>
  <c r="X373" i="3"/>
  <c r="T373" i="3"/>
  <c r="X381" i="3"/>
  <c r="T381" i="3"/>
  <c r="X26" i="3"/>
  <c r="T26" i="3"/>
  <c r="T65" i="3"/>
  <c r="X65" i="3"/>
  <c r="T105" i="3"/>
  <c r="X105" i="3"/>
  <c r="T145" i="3"/>
  <c r="X145" i="3"/>
  <c r="T185" i="3"/>
  <c r="X185" i="3"/>
  <c r="X225" i="3"/>
  <c r="T225" i="3"/>
  <c r="X265" i="3"/>
  <c r="T265" i="3"/>
  <c r="X305" i="3"/>
  <c r="T305" i="3"/>
  <c r="X353" i="3"/>
  <c r="T353" i="3"/>
  <c r="X7" i="3"/>
  <c r="T7" i="3"/>
  <c r="T15" i="3"/>
  <c r="X15" i="3"/>
  <c r="X23" i="3"/>
  <c r="T23" i="3"/>
  <c r="X31" i="3"/>
  <c r="T31" i="3"/>
  <c r="X39" i="3"/>
  <c r="T39" i="3"/>
  <c r="T47" i="3"/>
  <c r="X47" i="3"/>
  <c r="T54" i="3"/>
  <c r="X54" i="3"/>
  <c r="T62" i="3"/>
  <c r="X62" i="3"/>
  <c r="T70" i="3"/>
  <c r="X70" i="3"/>
  <c r="T78" i="3"/>
  <c r="X78" i="3"/>
  <c r="T86" i="3"/>
  <c r="X86" i="3"/>
  <c r="T94" i="3"/>
  <c r="X94" i="3"/>
  <c r="T102" i="3"/>
  <c r="X102" i="3"/>
  <c r="T110" i="3"/>
  <c r="X110" i="3"/>
  <c r="T118" i="3"/>
  <c r="X118" i="3"/>
  <c r="T126" i="3"/>
  <c r="X126" i="3"/>
  <c r="T134" i="3"/>
  <c r="X134" i="3"/>
  <c r="T142" i="3"/>
  <c r="X142" i="3"/>
  <c r="T150" i="3"/>
  <c r="X150" i="3"/>
  <c r="T158" i="3"/>
  <c r="X158" i="3"/>
  <c r="T166" i="3"/>
  <c r="X166" i="3"/>
  <c r="T174" i="3"/>
  <c r="X174" i="3"/>
  <c r="T182" i="3"/>
  <c r="X182" i="3"/>
  <c r="T190" i="3"/>
  <c r="X190" i="3"/>
  <c r="T198" i="3"/>
  <c r="X198" i="3"/>
  <c r="T206" i="3"/>
  <c r="X206" i="3"/>
  <c r="X214" i="3"/>
  <c r="T214" i="3"/>
  <c r="X222" i="3"/>
  <c r="T222" i="3"/>
  <c r="X230" i="3"/>
  <c r="T230" i="3"/>
  <c r="X238" i="3"/>
  <c r="T238" i="3"/>
  <c r="X246" i="3"/>
  <c r="T246" i="3"/>
  <c r="X254" i="3"/>
  <c r="T254" i="3"/>
  <c r="X262" i="3"/>
  <c r="T262" i="3"/>
  <c r="X270" i="3"/>
  <c r="T270" i="3"/>
  <c r="X278" i="3"/>
  <c r="T278" i="3"/>
  <c r="X286" i="3"/>
  <c r="T286" i="3"/>
  <c r="X294" i="3"/>
  <c r="T294" i="3"/>
  <c r="X302" i="3"/>
  <c r="T302" i="3"/>
  <c r="X310" i="3"/>
  <c r="T310" i="3"/>
  <c r="X318" i="3"/>
  <c r="T318" i="3"/>
  <c r="X326" i="3"/>
  <c r="T326" i="3"/>
  <c r="X334" i="3"/>
  <c r="T334" i="3"/>
  <c r="X342" i="3"/>
  <c r="T342" i="3"/>
  <c r="X350" i="3"/>
  <c r="T350" i="3"/>
  <c r="X358" i="3"/>
  <c r="T358" i="3"/>
  <c r="X366" i="3"/>
  <c r="T366" i="3"/>
  <c r="X374" i="3"/>
  <c r="T374" i="3"/>
  <c r="T55" i="3"/>
  <c r="X55" i="3"/>
  <c r="T63" i="3"/>
  <c r="X63" i="3"/>
  <c r="T71" i="3"/>
  <c r="X71" i="3"/>
  <c r="T79" i="3"/>
  <c r="X79" i="3"/>
  <c r="T87" i="3"/>
  <c r="X87" i="3"/>
  <c r="T95" i="3"/>
  <c r="X95" i="3"/>
  <c r="T103" i="3"/>
  <c r="X103" i="3"/>
  <c r="T111" i="3"/>
  <c r="X111" i="3"/>
  <c r="T119" i="3"/>
  <c r="X119" i="3"/>
  <c r="T127" i="3"/>
  <c r="X127" i="3"/>
  <c r="T135" i="3"/>
  <c r="X135" i="3"/>
  <c r="T143" i="3"/>
  <c r="X143" i="3"/>
  <c r="T151" i="3"/>
  <c r="X151" i="3"/>
  <c r="T159" i="3"/>
  <c r="X159" i="3"/>
  <c r="T167" i="3"/>
  <c r="X167" i="3"/>
  <c r="T175" i="3"/>
  <c r="X175" i="3"/>
  <c r="T183" i="3"/>
  <c r="X183" i="3"/>
  <c r="T191" i="3"/>
  <c r="X191" i="3"/>
  <c r="T199" i="3"/>
  <c r="X199" i="3"/>
  <c r="T207" i="3"/>
  <c r="X207" i="3"/>
  <c r="X215" i="3"/>
  <c r="T215" i="3"/>
  <c r="X223" i="3"/>
  <c r="T223" i="3"/>
  <c r="X231" i="3"/>
  <c r="T231" i="3"/>
  <c r="X239" i="3"/>
  <c r="T239" i="3"/>
  <c r="X247" i="3"/>
  <c r="T247" i="3"/>
  <c r="X255" i="3"/>
  <c r="T255" i="3"/>
  <c r="X263" i="3"/>
  <c r="T263" i="3"/>
  <c r="X271" i="3"/>
  <c r="T271" i="3"/>
  <c r="X279" i="3"/>
  <c r="T279" i="3"/>
  <c r="X287" i="3"/>
  <c r="T287" i="3"/>
  <c r="X295" i="3"/>
  <c r="T295" i="3"/>
  <c r="X303" i="3"/>
  <c r="T303" i="3"/>
  <c r="X311" i="3"/>
  <c r="T311" i="3"/>
  <c r="X319" i="3"/>
  <c r="T319" i="3"/>
  <c r="X327" i="3"/>
  <c r="T327" i="3"/>
  <c r="X335" i="3"/>
  <c r="T335" i="3"/>
  <c r="X343" i="3"/>
  <c r="T343" i="3"/>
  <c r="X351" i="3"/>
  <c r="T351" i="3"/>
  <c r="X359" i="3"/>
  <c r="T359" i="3"/>
  <c r="X367" i="3"/>
  <c r="T367" i="3"/>
  <c r="X375" i="3"/>
  <c r="T375" i="3"/>
  <c r="X8" i="3"/>
  <c r="T8" i="3"/>
  <c r="X16" i="3"/>
  <c r="T16" i="3"/>
  <c r="X24" i="3"/>
  <c r="T24" i="3"/>
  <c r="T32" i="3"/>
  <c r="X32" i="3"/>
  <c r="X40" i="3"/>
  <c r="T40" i="3"/>
  <c r="X9" i="3"/>
  <c r="T9" i="3"/>
  <c r="X17" i="3"/>
  <c r="T17" i="3"/>
  <c r="T25" i="3"/>
  <c r="X25" i="3"/>
  <c r="X33" i="3"/>
  <c r="T33" i="3"/>
  <c r="T41" i="3"/>
  <c r="X41" i="3"/>
  <c r="T48" i="3"/>
  <c r="X48" i="3"/>
  <c r="T56" i="3"/>
  <c r="X56" i="3"/>
  <c r="T64" i="3"/>
  <c r="X64" i="3"/>
  <c r="T72" i="3"/>
  <c r="X72" i="3"/>
  <c r="T80" i="3"/>
  <c r="X80" i="3"/>
  <c r="T88" i="3"/>
  <c r="X88" i="3"/>
  <c r="T96" i="3"/>
  <c r="X96" i="3"/>
  <c r="T104" i="3"/>
  <c r="X104" i="3"/>
  <c r="T112" i="3"/>
  <c r="X112" i="3"/>
  <c r="T120" i="3"/>
  <c r="X120" i="3"/>
  <c r="T128" i="3"/>
  <c r="X128" i="3"/>
  <c r="T136" i="3"/>
  <c r="X136" i="3"/>
  <c r="T144" i="3"/>
  <c r="X144" i="3"/>
  <c r="T152" i="3"/>
  <c r="X152" i="3"/>
  <c r="T160" i="3"/>
  <c r="X160" i="3"/>
  <c r="T168" i="3"/>
  <c r="X168" i="3"/>
  <c r="T176" i="3"/>
  <c r="X176" i="3"/>
  <c r="T184" i="3"/>
  <c r="X184" i="3"/>
  <c r="T192" i="3"/>
  <c r="X192" i="3"/>
  <c r="T200" i="3"/>
  <c r="X200" i="3"/>
  <c r="T208" i="3"/>
  <c r="X208" i="3"/>
  <c r="X216" i="3"/>
  <c r="T216" i="3"/>
  <c r="X224" i="3"/>
  <c r="T224" i="3"/>
  <c r="X232" i="3"/>
  <c r="T232" i="3"/>
  <c r="X240" i="3"/>
  <c r="T240" i="3"/>
  <c r="X248" i="3"/>
  <c r="T248" i="3"/>
  <c r="X256" i="3"/>
  <c r="T256" i="3"/>
  <c r="X264" i="3"/>
  <c r="T264" i="3"/>
  <c r="X272" i="3"/>
  <c r="T272" i="3"/>
  <c r="X280" i="3"/>
  <c r="T280" i="3"/>
  <c r="X288" i="3"/>
  <c r="T288" i="3"/>
  <c r="X296" i="3"/>
  <c r="T296" i="3"/>
  <c r="X304" i="3"/>
  <c r="T304" i="3"/>
  <c r="X312" i="3"/>
  <c r="T312" i="3"/>
  <c r="X320" i="3"/>
  <c r="T320" i="3"/>
  <c r="X328" i="3"/>
  <c r="T328" i="3"/>
  <c r="X336" i="3"/>
  <c r="T336" i="3"/>
  <c r="X344" i="3"/>
  <c r="T344" i="3"/>
  <c r="X352" i="3"/>
  <c r="T352" i="3"/>
  <c r="X360" i="3"/>
  <c r="T360" i="3"/>
  <c r="X368" i="3"/>
  <c r="T368" i="3"/>
  <c r="X376" i="3"/>
  <c r="T376" i="3"/>
  <c r="T6" i="3" l="1"/>
  <c r="X6" i="3"/>
</calcChain>
</file>

<file path=xl/sharedStrings.xml><?xml version="1.0" encoding="utf-8"?>
<sst xmlns="http://schemas.openxmlformats.org/spreadsheetml/2006/main" count="1554" uniqueCount="993">
  <si>
    <t>Общо приходи в хил. лева</t>
  </si>
  <si>
    <t>Общо разходи в хил. лева</t>
  </si>
  <si>
    <t>Коефициент на ефективност на разходите</t>
  </si>
  <si>
    <t>Разходи за персонал в хил. лева</t>
  </si>
  <si>
    <t>Дял на разходите за персонал в общите разходи в %</t>
  </si>
  <si>
    <t>Разходи за издръжка в хил. лева</t>
  </si>
  <si>
    <t>Дял на разходите за издръжка в общите разходи в %</t>
  </si>
  <si>
    <t>Разходи за лекарства и медицински изделия в хил. лева</t>
  </si>
  <si>
    <t>Дял на разходите за  лекарства и медицински изделия в общите разходи в %</t>
  </si>
  <si>
    <t>Общо задължения в хил. лева</t>
  </si>
  <si>
    <t>Просрочени задължения в хил. лева</t>
  </si>
  <si>
    <t xml:space="preserve">Дял на общите задължения в общите приходи от дейността в % </t>
  </si>
  <si>
    <t xml:space="preserve">Дял на просрочените задължения в общите приходи от дейността в % </t>
  </si>
  <si>
    <t xml:space="preserve">Дял на просрочените задължения в общите разходи в % </t>
  </si>
  <si>
    <t>Брой преминали болни</t>
  </si>
  <si>
    <t xml:space="preserve">Средно месечен брой лекари </t>
  </si>
  <si>
    <t>Средно месечен брой специалисти по здравни грижи</t>
  </si>
  <si>
    <t>Средно месечен брой болни на един лекар</t>
  </si>
  <si>
    <t>Средно месечен брой болни на един специалист по здравни грижи</t>
  </si>
  <si>
    <t>Средно месечен брой легла</t>
  </si>
  <si>
    <t>Брой проведени леглодни</t>
  </si>
  <si>
    <t>Среден разход на един леглоден в лева</t>
  </si>
  <si>
    <t>Среден разход на един преминал болен в лева</t>
  </si>
  <si>
    <t>Средна продължителност на престоя в дни</t>
  </si>
  <si>
    <t xml:space="preserve">Използваемост на едно легло в % </t>
  </si>
  <si>
    <t>Лечебни заведения за болнична помощ 
с над 50% държавно участие в капитала
към 30.06.2023 г.</t>
  </si>
  <si>
    <t>Q2 2022</t>
  </si>
  <si>
    <t>Q1 2023</t>
  </si>
  <si>
    <t>Q2 2023</t>
  </si>
  <si>
    <t>Текущо тримесечие</t>
  </si>
  <si>
    <t>Изменение Q2 2023 спрямо Q2 2022</t>
  </si>
  <si>
    <t>Изменение Q2 2023 спрямо Q1 2023</t>
  </si>
  <si>
    <t>ОБЩО/СРЕДНО, в т.ч. за:</t>
  </si>
  <si>
    <t xml:space="preserve"> ЕАД</t>
  </si>
  <si>
    <t xml:space="preserve"> АД</t>
  </si>
  <si>
    <t xml:space="preserve"> ЕООД</t>
  </si>
  <si>
    <t>УМБАЛСМ "Н.И. ПИРОГОВ" ЕАД</t>
  </si>
  <si>
    <t>УМБАЛ "Александровска" ЕАД</t>
  </si>
  <si>
    <t>УМБАЛ "Проф. д-р Ал. Чирков" ЕАД</t>
  </si>
  <si>
    <t>УМБАЛ "Царица Йоанна - ИСУЛ" ЕАД</t>
  </si>
  <si>
    <t>МБАЛНП "Св. Наум" ЕАД</t>
  </si>
  <si>
    <t>СБАЛАГ "Майчин дом" ЕАД</t>
  </si>
  <si>
    <t>СБАЛО "Проф. Бойчо Бойчев" ЕАД</t>
  </si>
  <si>
    <t>УМБАЛ "Св. Ив. Рилски" ЕАД</t>
  </si>
  <si>
    <t>СБАЛДБ Проф. Иван Митев" ЕАД</t>
  </si>
  <si>
    <t>УСБАЛЕ "Акад. Ив. Пенчев" ЕАД</t>
  </si>
  <si>
    <t>СБАЛИПБ Проф. Иван Киров" ЕАД</t>
  </si>
  <si>
    <t>УМБАЛ "Св. Георги" -  Пловдив ЕАД</t>
  </si>
  <si>
    <t>УМБАЛ "Георги Странски" -  Плевен ЕАД</t>
  </si>
  <si>
    <t>УМБАЛ "Св.Марина" -  Варна ЕАД</t>
  </si>
  <si>
    <t>МБАЛ - НКБ ЕАД</t>
  </si>
  <si>
    <t>УСБАЛ по онкология ЕАД</t>
  </si>
  <si>
    <t>МБАЛ Лозенец ЕАД</t>
  </si>
  <si>
    <t>НСБФТР ЕАД</t>
  </si>
  <si>
    <t>СБАЛХЗ ЕАД</t>
  </si>
  <si>
    <t>СБР - НК ЕАД</t>
  </si>
  <si>
    <t>СБР - БМБ ЕАД</t>
  </si>
  <si>
    <t>МБАЛ "Благоевград" АД</t>
  </si>
  <si>
    <t>УМБАЛ "Бургас" АД</t>
  </si>
  <si>
    <t>МБАЛ "Св. Анна"- Варна АД</t>
  </si>
  <si>
    <t>МОБАЛ "Д-р Стефан Черкезов" АД, Велико Търново</t>
  </si>
  <si>
    <t xml:space="preserve">МБАЛ "Св. Петка" АД, Видин </t>
  </si>
  <si>
    <t xml:space="preserve">МБАЛ "Христо Ботев" АД, Враца </t>
  </si>
  <si>
    <t xml:space="preserve">МБАЛ "Д-р Тота Венкова" АД, Габрово </t>
  </si>
  <si>
    <t>МБАЛ "Добрич" АД</t>
  </si>
  <si>
    <t xml:space="preserve">МБАЛ "Д-р Ат. Дафовски" АД, Кърджали </t>
  </si>
  <si>
    <t xml:space="preserve">МБАЛ "Д-р Никола Василев" АД Кюстендил </t>
  </si>
  <si>
    <t xml:space="preserve">МБАЛ "Проф. Д-р П.Стоянов" АД, Ловеч </t>
  </si>
  <si>
    <t xml:space="preserve">МБАЛ "Д-р Ст.Илиев" АД, Монтана </t>
  </si>
  <si>
    <t>МБАЛ "Пазарджик" АД</t>
  </si>
  <si>
    <t xml:space="preserve">МБАЛ "Рахила Ангелова" АД, Перник </t>
  </si>
  <si>
    <t>УМБАЛ "Пловдив" АД</t>
  </si>
  <si>
    <t xml:space="preserve">МБАЛ "Св. Ив. Рилски" АД, Разград </t>
  </si>
  <si>
    <t>УМБАЛ "Канев" АД, Русе</t>
  </si>
  <si>
    <t>МБАЛ "Силистра" АД</t>
  </si>
  <si>
    <t xml:space="preserve">МБАЛ "Д-р Ив. Селимински" Ад, Сливен </t>
  </si>
  <si>
    <t xml:space="preserve">МБАЛ "Д-р Братан Шукеров" АД, Смолян </t>
  </si>
  <si>
    <t>УМБАЛ "Св. Анна" АД, София</t>
  </si>
  <si>
    <t xml:space="preserve">УМБАЛ "Д-р Ст. Киркович" АД, Стара Загора </t>
  </si>
  <si>
    <t>МБАЛ "Търговище" АД</t>
  </si>
  <si>
    <t>МБАЛ "Хасково" АД</t>
  </si>
  <si>
    <t>МБАЛ "Шумен" АД</t>
  </si>
  <si>
    <t xml:space="preserve">МБАЛ "Св. Панталеймон" АД, Ямбол </t>
  </si>
  <si>
    <t>СБПЛРПФЗ "Св. Петка Българска" ЕООД, гр. Велинград</t>
  </si>
  <si>
    <t>СБАЛББ - ГАБРОВО ЕООД, гр. Габрово</t>
  </si>
  <si>
    <t>СБАЛББ - ПЕРНИК ЕООД, гр. Перник</t>
  </si>
  <si>
    <t>СБАЛББ - ТРОЯН ЕООД, гр. Троян</t>
  </si>
  <si>
    <t>ДСБДПЛББ - ТРЯВНА ЕООД, гр. Трявна</t>
  </si>
  <si>
    <t xml:space="preserve">СБДПЛББ - РОМАН ЕООД, гр. Роман </t>
  </si>
  <si>
    <t>СБПФЗДПЛР"Цар Фердинанд І" ЕООД, с.Искрец</t>
  </si>
  <si>
    <t>СБР КОТЕЛ ЕООД</t>
  </si>
  <si>
    <t>СБР МАРИКОСТИНОВО ЕООД</t>
  </si>
  <si>
    <t>СБР ТУЗЛАТА ЕООД</t>
  </si>
  <si>
    <t>СБДПЛРВБ МЕЗДРА ЕООД</t>
  </si>
  <si>
    <t>СБАЛПФЗ-СОФИЯ ОБЛАСТ ЕООД</t>
  </si>
  <si>
    <t>СБАЛОЗ-СОФИЯ ОБЛАСТ ЕООД</t>
  </si>
  <si>
    <t>ЦПЗ-СОФИЯ ЕООД</t>
  </si>
  <si>
    <t>Медико-статистическа и финансова информация</t>
  </si>
  <si>
    <t>Изплатени средства за здравноосигурени пациенти по изпълнителите на БМП за болничната медицинска помощ, за медицински изделия, прилагани в БМП и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 за ІІ-ро тримесечие на 2023 година</t>
  </si>
  <si>
    <t>№ РЗОК</t>
  </si>
  <si>
    <t>Рег.№ ЛЗ</t>
  </si>
  <si>
    <t>ЛЗ за БМП</t>
  </si>
  <si>
    <t>ІІ тримесечие на 2023 година</t>
  </si>
  <si>
    <t>Брой клинични пътеки</t>
  </si>
  <si>
    <t>Здравноосигурителни плащания за болнична медицинска помощ 
(лв.)</t>
  </si>
  <si>
    <t>в т.ч. по НРД
(лв.)</t>
  </si>
  <si>
    <t>в т.ч. по чл.5 от ЗБНЗОК за 2022 г.
(лв.)</t>
  </si>
  <si>
    <t xml:space="preserve">ОБЩО               </t>
  </si>
  <si>
    <t>01</t>
  </si>
  <si>
    <t>0103131003</t>
  </si>
  <si>
    <t>МЦ Надежда ООД</t>
  </si>
  <si>
    <t>0103131013</t>
  </si>
  <si>
    <t>МЦ Визио ЛМ ООД</t>
  </si>
  <si>
    <t>0103211001</t>
  </si>
  <si>
    <t xml:space="preserve">МБАЛ Благоевград АД   </t>
  </si>
  <si>
    <t>0103211015</t>
  </si>
  <si>
    <t>МБАЛ "Пулс" АД</t>
  </si>
  <si>
    <t>0103212016</t>
  </si>
  <si>
    <t>СБАЛО Св.Мина  ЕООД</t>
  </si>
  <si>
    <t>0103212017</t>
  </si>
  <si>
    <t>СБАЛПФЗ Бл-град ЕООД</t>
  </si>
  <si>
    <t>0111133001</t>
  </si>
  <si>
    <t>МДЦ Неврокоп ООД</t>
  </si>
  <si>
    <t>0111211004</t>
  </si>
  <si>
    <t>МБАЛ Ив.Скендеров ЕООД</t>
  </si>
  <si>
    <t>0133232006</t>
  </si>
  <si>
    <t>СБР Марикостиново ЕООД</t>
  </si>
  <si>
    <t>0133232018</t>
  </si>
  <si>
    <t>СБР Петрич ЕООД</t>
  </si>
  <si>
    <t>0137211002</t>
  </si>
  <si>
    <t>МБАЛ Разлог ЕООД</t>
  </si>
  <si>
    <t>0140211003</t>
  </si>
  <si>
    <t>МБАЛ Югозападна болница ООД</t>
  </si>
  <si>
    <t>0140233007</t>
  </si>
  <si>
    <t>СБР НК фил.Сандански ЕАД</t>
  </si>
  <si>
    <t>02</t>
  </si>
  <si>
    <t>0201211002</t>
  </si>
  <si>
    <t xml:space="preserve"> МБАЛ - Айтос  ЕООД</t>
  </si>
  <si>
    <t>0204131007</t>
  </si>
  <si>
    <t xml:space="preserve">МЦ  ОКСИКОМ  - Бургас ООД </t>
  </si>
  <si>
    <t>0204131018</t>
  </si>
  <si>
    <t>МЦСП Д-р Иванови-МладостООД</t>
  </si>
  <si>
    <t>0204131030</t>
  </si>
  <si>
    <t>АМЦСМП“ОЧНА КЛИНИКА д-р ХУБАНОВ“ЕООД</t>
  </si>
  <si>
    <t>0204134004</t>
  </si>
  <si>
    <t>ВДКЦ-Бургас</t>
  </si>
  <si>
    <t>0204211001</t>
  </si>
  <si>
    <t xml:space="preserve"> УМБАЛ - Бургас  АД</t>
  </si>
  <si>
    <t>0204211024</t>
  </si>
  <si>
    <t>МБАЛ  Лайф Хоспитал  ЕООД</t>
  </si>
  <si>
    <t>0204211027</t>
  </si>
  <si>
    <t xml:space="preserve">УМБАЛ  Дева Мария </t>
  </si>
  <si>
    <t>0204211031</t>
  </si>
  <si>
    <t xml:space="preserve"> МБАЛ-Д-р Маджуров  ООД</t>
  </si>
  <si>
    <t>0204211032</t>
  </si>
  <si>
    <t>МБАЛ БУРГАС МЕД ЕООД</t>
  </si>
  <si>
    <t>0204212010</t>
  </si>
  <si>
    <t>СБАЛПФЗ - Бургас ЕООД</t>
  </si>
  <si>
    <t>0204212025</t>
  </si>
  <si>
    <t xml:space="preserve"> СОБАЛ-Бургас  ООД</t>
  </si>
  <si>
    <t>0204232016</t>
  </si>
  <si>
    <t xml:space="preserve"> СБР - БМБ  ЕАД</t>
  </si>
  <si>
    <t>0204331011</t>
  </si>
  <si>
    <t>ЦПЗ проф.д-р Иван Темков - Бургас</t>
  </si>
  <si>
    <t>0204334013</t>
  </si>
  <si>
    <t xml:space="preserve"> КОЦ - Бургас  ЕООД</t>
  </si>
  <si>
    <t>0204391033</t>
  </si>
  <si>
    <t>ДЦ "ЕлМасри" ООД</t>
  </si>
  <si>
    <t>0204391034</t>
  </si>
  <si>
    <t>НефроЛайф България-Специализирани центрове по хемодиализа ООД</t>
  </si>
  <si>
    <t>0204391035</t>
  </si>
  <si>
    <t>НЕФРОЦЕНТЪР БУРГАС ООД</t>
  </si>
  <si>
    <t>0206211005</t>
  </si>
  <si>
    <t xml:space="preserve"> МБАЛ-Средец  ЕООД</t>
  </si>
  <si>
    <t>0209211003</t>
  </si>
  <si>
    <t xml:space="preserve"> МБАЛ - Карнобат  ЕООД</t>
  </si>
  <si>
    <t>0215232022</t>
  </si>
  <si>
    <t xml:space="preserve"> СБР Стайков и фамилия  ЕООД</t>
  </si>
  <si>
    <t>0215232029</t>
  </si>
  <si>
    <t>СБР Мари ЕООД</t>
  </si>
  <si>
    <t>0215232030</t>
  </si>
  <si>
    <t>СБР Несебър АД</t>
  </si>
  <si>
    <t>0215391023</t>
  </si>
  <si>
    <t>ДЦ  Диализа Етропал Бета  ЕООД</t>
  </si>
  <si>
    <t>0217211004</t>
  </si>
  <si>
    <t xml:space="preserve"> МБАЛ - Поморие  ЕООД</t>
  </si>
  <si>
    <t>0217233017</t>
  </si>
  <si>
    <t xml:space="preserve"> СБР - НК -ф.Поморие  ЕАД</t>
  </si>
  <si>
    <t>0290211001</t>
  </si>
  <si>
    <t>МБАЛ "Сърце и мозък "ЕАД</t>
  </si>
  <si>
    <t>0290232001</t>
  </si>
  <si>
    <t>"СБР- Вита" ЕООД</t>
  </si>
  <si>
    <t>03</t>
  </si>
  <si>
    <t>0306131010</t>
  </si>
  <si>
    <t xml:space="preserve">"АМЦСМП- Св.Петка" ООД                           </t>
  </si>
  <si>
    <t>0306131071</t>
  </si>
  <si>
    <t>"АМЦСМП - ОМЦ Св. Николай Чудотворец"ЕООД</t>
  </si>
  <si>
    <t>0306131074</t>
  </si>
  <si>
    <t xml:space="preserve">"АМЦСМП-Очна клиника Св.Петка" АД                                             </t>
  </si>
  <si>
    <t>0306131078</t>
  </si>
  <si>
    <t xml:space="preserve">"Аджибадем Сити Клиник Медицински център  Варна"ЕООД                                             </t>
  </si>
  <si>
    <t>0306131117</t>
  </si>
  <si>
    <t>АМЦСМП - Света Петка Ай Кеър ЕООД</t>
  </si>
  <si>
    <t>0306211001</t>
  </si>
  <si>
    <t xml:space="preserve">МБАЛ "Света Марина " АД                                                                          </t>
  </si>
  <si>
    <t>0306211002</t>
  </si>
  <si>
    <t xml:space="preserve"> "МБАЛ "Света Анна" - Варна" АД                                                                        </t>
  </si>
  <si>
    <t>0306211021</t>
  </si>
  <si>
    <t xml:space="preserve"> "МБАЛ Еврохоспитал" ООД                                                         </t>
  </si>
  <si>
    <t>0306211030</t>
  </si>
  <si>
    <t xml:space="preserve"> "МБАЛ  Майчин дом - Варна" ЕООД                      </t>
  </si>
  <si>
    <t>0306212007</t>
  </si>
  <si>
    <t xml:space="preserve"> "СБОБАЛ-Варна "ЕООД                                                                                                                                                                           </t>
  </si>
  <si>
    <t>0306212008</t>
  </si>
  <si>
    <t xml:space="preserve"> СБАГАЛ - проф. д-р Димитър Стаматов-Варна ЕООД                                     </t>
  </si>
  <si>
    <t>0306212009</t>
  </si>
  <si>
    <t xml:space="preserve"> "СХБАЛ ПрофесорТемелков"           </t>
  </si>
  <si>
    <t>0306212011</t>
  </si>
  <si>
    <t xml:space="preserve">"СОБАЛ-Доц. Георгиев"  ЕООД           </t>
  </si>
  <si>
    <t>0306212022</t>
  </si>
  <si>
    <t xml:space="preserve">СБАЛ ПО КАРДИОЛОГИЯ ВАРНА ЕАД </t>
  </si>
  <si>
    <t>0306212026</t>
  </si>
  <si>
    <t xml:space="preserve">"СБАЛОЗ  -Д-р Марко Антонов Марков" ЕООД                                    </t>
  </si>
  <si>
    <t>0306212027</t>
  </si>
  <si>
    <t>"СБАЛК Кардиолайф"ООД</t>
  </si>
  <si>
    <t>0306232016</t>
  </si>
  <si>
    <t>"СБР - ВАРНА" АД</t>
  </si>
  <si>
    <t>0306232033</t>
  </si>
  <si>
    <t>СБР "Света Елена 1" ООД</t>
  </si>
  <si>
    <t>0306253028</t>
  </si>
  <si>
    <t>МИ-МВР-ФИЛИАЛ ВАРНА "БДПЛР"</t>
  </si>
  <si>
    <t>0306391031</t>
  </si>
  <si>
    <t>ДЦ ВИРТУС МЕДИКАЛ ЕООД</t>
  </si>
  <si>
    <t>0306391032</t>
  </si>
  <si>
    <t>ДЦ ХИПОКРАТ ЕООД</t>
  </si>
  <si>
    <t>0306911012</t>
  </si>
  <si>
    <t xml:space="preserve">"МБАЛ - Варна "към ВМА </t>
  </si>
  <si>
    <t>0314211005</t>
  </si>
  <si>
    <t>"МБАЛ- Девня "ЕООД</t>
  </si>
  <si>
    <t>0324211004</t>
  </si>
  <si>
    <t>"МБАЛ " Царица Йоанна" - Провадия " ЕООД</t>
  </si>
  <si>
    <t>04</t>
  </si>
  <si>
    <t>0404211001</t>
  </si>
  <si>
    <t>МОБАЛ "Д-р Стефан Черкезов" АД - Велико Търново</t>
  </si>
  <si>
    <t>0404212016</t>
  </si>
  <si>
    <t>СБАЛ по кардиология - Велико Търново ЕАД</t>
  </si>
  <si>
    <t>0404212017</t>
  </si>
  <si>
    <t>СБАЛПФЗ "Д-р Трейман" ЕООД - Велико Търново</t>
  </si>
  <si>
    <t>0404232018</t>
  </si>
  <si>
    <t>СБР по ФРМ - Димина ООД - с. Вонеща вода</t>
  </si>
  <si>
    <t>0404333010</t>
  </si>
  <si>
    <t>ЦКВЗ - Велико Търново ЕООД</t>
  </si>
  <si>
    <t>0404334009</t>
  </si>
  <si>
    <t>КОЦ - Велико Търново ЕООД</t>
  </si>
  <si>
    <t>0404391019</t>
  </si>
  <si>
    <t>Частен диализен център - В. Търново ЕООД</t>
  </si>
  <si>
    <t>0406131002</t>
  </si>
  <si>
    <t>МЦСМП "Визус" ЕООД - Горна Оряховица</t>
  </si>
  <si>
    <t>0406211002</t>
  </si>
  <si>
    <t>МБАЛ "Св. Иван Рилски" ЕООД - Горна Оряховица</t>
  </si>
  <si>
    <t>0422211004</t>
  </si>
  <si>
    <t>МБАЛ - Павликени  ЕООД - Павликени</t>
  </si>
  <si>
    <t>0426252021</t>
  </si>
  <si>
    <t>СБПЛР "Минерални бани" - Полски Тръмбеш</t>
  </si>
  <si>
    <t>0428211006</t>
  </si>
  <si>
    <t>МБАЛ "Д-р Димитър Павлович" ЕООД - Свищов</t>
  </si>
  <si>
    <t>0428233013</t>
  </si>
  <si>
    <t xml:space="preserve">СБР-НК-ЕАД-филиал Овча могила </t>
  </si>
  <si>
    <t>05</t>
  </si>
  <si>
    <t>0501211002</t>
  </si>
  <si>
    <t>МБАЛ Проф. д-р Г. Златарски ЕООД Белоградчик</t>
  </si>
  <si>
    <t>0509211001</t>
  </si>
  <si>
    <t>МБАЛ "Света Петка" АД</t>
  </si>
  <si>
    <t>0509391009</t>
  </si>
  <si>
    <t>ДЦ Омега ЕООД</t>
  </si>
  <si>
    <t>06</t>
  </si>
  <si>
    <t>0608211003</t>
  </si>
  <si>
    <t>МБАЛ Бяла Слатина  ЕООД</t>
  </si>
  <si>
    <t>0610133002</t>
  </si>
  <si>
    <t>Медико-дентален център ТРИО ЕООД</t>
  </si>
  <si>
    <t>0610211001</t>
  </si>
  <si>
    <t>МБАЛ Христо Ботев  АД</t>
  </si>
  <si>
    <t>0610211019</t>
  </si>
  <si>
    <t xml:space="preserve">МБАЛ Първа частна МБАЛ  Враца ЕООД </t>
  </si>
  <si>
    <t>0610212016</t>
  </si>
  <si>
    <t>СОБАЛ Ралчовски  ЕООД</t>
  </si>
  <si>
    <t>0610212018</t>
  </si>
  <si>
    <t>СБАЛПФЗ  ВРАЦА ЕООД</t>
  </si>
  <si>
    <t>0610333009</t>
  </si>
  <si>
    <t>ЦКВЗ  Враца ЕООД</t>
  </si>
  <si>
    <t>0610334010</t>
  </si>
  <si>
    <t>КОЦ  Враца ЕООД</t>
  </si>
  <si>
    <t>0620211004</t>
  </si>
  <si>
    <t xml:space="preserve">МБАЛ Св. Иван Рилски  ЕООД  </t>
  </si>
  <si>
    <t>0627211002</t>
  </si>
  <si>
    <t>МБАЛ Мездра  ЕООД</t>
  </si>
  <si>
    <t>0627252021</t>
  </si>
  <si>
    <t>СБПЛРВБ  МЕЗДРА ЕООД</t>
  </si>
  <si>
    <t>0632222014</t>
  </si>
  <si>
    <t>СБПЛББ Роман ЕООД</t>
  </si>
  <si>
    <t>07</t>
  </si>
  <si>
    <t>0705211001</t>
  </si>
  <si>
    <t>МБАЛ "Д-р Тота Венкова" АД</t>
  </si>
  <si>
    <t>0705211013</t>
  </si>
  <si>
    <t>МБАЛ "Свети Иван Рилски Габрово" ЕООД</t>
  </si>
  <si>
    <t>0705212005</t>
  </si>
  <si>
    <t>"СБАЛББ - Габрово" ЕООД</t>
  </si>
  <si>
    <t>0729211003</t>
  </si>
  <si>
    <t>МБАЛ "Д-р Стойчо Христов" ЕООД</t>
  </si>
  <si>
    <t>0735211004</t>
  </si>
  <si>
    <t>МБАЛ "Д-р Теодоси Витанов" ЕООД</t>
  </si>
  <si>
    <t>08</t>
  </si>
  <si>
    <t>0803211002</t>
  </si>
  <si>
    <t>МБАЛ Балчик ЕООД</t>
  </si>
  <si>
    <t>0803232008</t>
  </si>
  <si>
    <t>СБР Тузлата ЕООД</t>
  </si>
  <si>
    <t>0803232016</t>
  </si>
  <si>
    <t>СБР МЕДИКА АЛБЕНА ЕООД</t>
  </si>
  <si>
    <t>0817211003</t>
  </si>
  <si>
    <t>МБАЛ Каварна ЕООД</t>
  </si>
  <si>
    <t>0828134001</t>
  </si>
  <si>
    <t>ДКЦ 1 Добрич ООД</t>
  </si>
  <si>
    <t>0828134002</t>
  </si>
  <si>
    <t>ДКЦ 2 - Добрич ЕООД</t>
  </si>
  <si>
    <t>0828211001</t>
  </si>
  <si>
    <t>МБАЛ Добрич АД</t>
  </si>
  <si>
    <t>0828391015</t>
  </si>
  <si>
    <t>ДЦ Диалхелп" ЕООД</t>
  </si>
  <si>
    <t>09</t>
  </si>
  <si>
    <t>0902211002</t>
  </si>
  <si>
    <t>МБАЛ Ардино ЕООД</t>
  </si>
  <si>
    <t>0915211004</t>
  </si>
  <si>
    <t>МБАЛ  Живот+ ЕООД  Крумовград</t>
  </si>
  <si>
    <t>0916211001</t>
  </si>
  <si>
    <t xml:space="preserve">МБАЛ Д-р Атанас Дафовски АД Кърджали </t>
  </si>
  <si>
    <t>0916211009</t>
  </si>
  <si>
    <t>МБАЛ - Кърджали  ООД</t>
  </si>
  <si>
    <t>0921211003</t>
  </si>
  <si>
    <t>МБАЛ Д-р С. Ростовцев ЕООД Момчилград</t>
  </si>
  <si>
    <t>10</t>
  </si>
  <si>
    <t>1029131002</t>
  </si>
  <si>
    <t>МЦ Д-р Никола Василиев ЕООД</t>
  </si>
  <si>
    <t>1029211001</t>
  </si>
  <si>
    <t>МБАЛ "Д-р Н. Василиев" АД</t>
  </si>
  <si>
    <t>1029233006</t>
  </si>
  <si>
    <t>СБР-НК ЕАД ф. Кюстендил</t>
  </si>
  <si>
    <t>1041232010</t>
  </si>
  <si>
    <t xml:space="preserve">СБР-Сапарева баня АД </t>
  </si>
  <si>
    <t>1048131001</t>
  </si>
  <si>
    <t>"МЦ Асклепий"ООД</t>
  </si>
  <si>
    <t>1048131004</t>
  </si>
  <si>
    <t>МЦ "Хипократ" ООД</t>
  </si>
  <si>
    <t>1048211002</t>
  </si>
  <si>
    <t>МБАЛ "Св. Иван Рилски" ЕООД</t>
  </si>
  <si>
    <t>1048211009</t>
  </si>
  <si>
    <t>МБАЛ "Св. Иван Рилски 2003" ООД</t>
  </si>
  <si>
    <t>11</t>
  </si>
  <si>
    <t>1118211001</t>
  </si>
  <si>
    <t>МБАЛ Ловеч</t>
  </si>
  <si>
    <t>1118211010</t>
  </si>
  <si>
    <t>МБАЛ"Кардиолайф"ООД</t>
  </si>
  <si>
    <t>1119211004</t>
  </si>
  <si>
    <t>МБАЛ Луковит</t>
  </si>
  <si>
    <t>1133211003</t>
  </si>
  <si>
    <t>МБАЛ Тетевен</t>
  </si>
  <si>
    <t>1134211002</t>
  </si>
  <si>
    <t>МБАЛ Троян</t>
  </si>
  <si>
    <t>1134212005</t>
  </si>
  <si>
    <t>СБАЛББ Троян</t>
  </si>
  <si>
    <t>12</t>
  </si>
  <si>
    <t>1202211002</t>
  </si>
  <si>
    <t>МБАЛ ЕООД гр. Берковица</t>
  </si>
  <si>
    <t>1212233004</t>
  </si>
  <si>
    <t>"СБР-НК" ЕАД -филиал "Св.Мина" гр.Вършец</t>
  </si>
  <si>
    <t>1224211003</t>
  </si>
  <si>
    <t>МБАЛ " Св. Николай Чудотворец" - ЕООД гр. Лом</t>
  </si>
  <si>
    <t>1229211001</t>
  </si>
  <si>
    <t>МБАЛ "Д-р Стамен Илиев" АД</t>
  </si>
  <si>
    <t>1229211008</t>
  </si>
  <si>
    <t>МБАЛ "Сити клиник - Св.Георги" ЕООД гр.Монтана</t>
  </si>
  <si>
    <t>1229391010</t>
  </si>
  <si>
    <t>„ФЪРСТ ДИАЛИЗИС СЪРВИСИЗ БЪЛГАРИЯ“ ЕАД  гр. Монтана</t>
  </si>
  <si>
    <t>13</t>
  </si>
  <si>
    <t>1308211004</t>
  </si>
  <si>
    <t>"МБАЛ-Велинград" ЕООД гр.Велинград</t>
  </si>
  <si>
    <t>1308211017</t>
  </si>
  <si>
    <t>"МБАЛ Здраве-Велинград" ЕООД гр.Велинград</t>
  </si>
  <si>
    <t>1308212012</t>
  </si>
  <si>
    <t>СБПЛРПФЗ "Св. Петка Българска" ЕООД гр. Велинград</t>
  </si>
  <si>
    <t>1308232020</t>
  </si>
  <si>
    <t>"СБР-Вита" ЕООД гр.Велинград</t>
  </si>
  <si>
    <t>1308233008</t>
  </si>
  <si>
    <t>"СБР-НК" ЕАД филиал Велинград</t>
  </si>
  <si>
    <t>1319211001</t>
  </si>
  <si>
    <t>"МБАЛ-Пазарджик" АД гр.Пазарджик</t>
  </si>
  <si>
    <t>1319211013</t>
  </si>
  <si>
    <t>"МБАЛ-Хигия" АД гр.Пазарджик</t>
  </si>
  <si>
    <t>1319211014</t>
  </si>
  <si>
    <t>"МБАЛ Хигия-Север" ООД гр.Пазарджик</t>
  </si>
  <si>
    <t>1319211015</t>
  </si>
  <si>
    <t>УМБАЛ "Пълмед" ООД - клон МС Здраве гр.Пазарджик</t>
  </si>
  <si>
    <t>1319212018</t>
  </si>
  <si>
    <t>"СБАЛПФЗ-Пазарджик" ЕООД гр.Пазарджик</t>
  </si>
  <si>
    <t>1319391019</t>
  </si>
  <si>
    <t xml:space="preserve">"ДЪЧМЕД ДИАЛИЗА БЪЛГАРИЯ - ДИАЛИЗЕН ЦЕНТЪР" ЕООД гр.Пазарджик </t>
  </si>
  <si>
    <t>1320211002</t>
  </si>
  <si>
    <t>"МБАЛ-Уни Хоспитал" ООД гр.Панагюрище</t>
  </si>
  <si>
    <t>1321211003</t>
  </si>
  <si>
    <t>МБАЛ "Проф. Димитър Ранев" ООД гр.Пещера</t>
  </si>
  <si>
    <t>1390391001</t>
  </si>
  <si>
    <t>"Фърст Диализис Сървисиз България" ЕАД</t>
  </si>
  <si>
    <t>14</t>
  </si>
  <si>
    <t>1432211001</t>
  </si>
  <si>
    <t>МБАЛ "Рахила Ангелова"АД-Перник</t>
  </si>
  <si>
    <t>1432212005</t>
  </si>
  <si>
    <t>СБАЛББ-ЕООД-Перник</t>
  </si>
  <si>
    <t>1432211013</t>
  </si>
  <si>
    <t>МБАЛ "Св.Георги"-Перник-ООД</t>
  </si>
  <si>
    <t>1432252010</t>
  </si>
  <si>
    <t>СБПЛР-ЕООД-Перник</t>
  </si>
  <si>
    <t>1432391012</t>
  </si>
  <si>
    <t>Диализен център-Перник</t>
  </si>
  <si>
    <t>15</t>
  </si>
  <si>
    <t>1503211006</t>
  </si>
  <si>
    <t>МБАЛ - Белене ЕООД</t>
  </si>
  <si>
    <t>1508211005</t>
  </si>
  <si>
    <t>МБАЛ - Гулянци ЕООД</t>
  </si>
  <si>
    <t>1516211003</t>
  </si>
  <si>
    <t>МБАЛ - Левски ЕООД</t>
  </si>
  <si>
    <t>1521211004</t>
  </si>
  <si>
    <t>МБАЛ - Никопол ЕООД</t>
  </si>
  <si>
    <t>1524131015</t>
  </si>
  <si>
    <t>АСМП - МЦ Окулус - Кушинова ЕООД</t>
  </si>
  <si>
    <t>1524131022</t>
  </si>
  <si>
    <t>МЦ Св. Марина - ДТ ООД</t>
  </si>
  <si>
    <t>1524134003</t>
  </si>
  <si>
    <t>ДКЦ ІІ - Плевен ЕООД</t>
  </si>
  <si>
    <t>1524211001</t>
  </si>
  <si>
    <t>УМБАЛ - Д-р Г. Странски ЕАД</t>
  </si>
  <si>
    <t>1524211014</t>
  </si>
  <si>
    <t>МБАЛ - Авис Медика ООД</t>
  </si>
  <si>
    <t>1524211017</t>
  </si>
  <si>
    <t>МБАЛ Св. Панталеймон - Плевен ООД</t>
  </si>
  <si>
    <t>1524211018</t>
  </si>
  <si>
    <t>МБАЛ Св. Параскева ООД</t>
  </si>
  <si>
    <t>1524211019</t>
  </si>
  <si>
    <t>УМБАЛ Св. Марина - Плевен ООД</t>
  </si>
  <si>
    <t>1524211020</t>
  </si>
  <si>
    <t>МБАЛ Сърце и мозък ЕАД</t>
  </si>
  <si>
    <t>1524212015</t>
  </si>
  <si>
    <t>СБАЛ по кардиология ЕАД</t>
  </si>
  <si>
    <t>1524911008</t>
  </si>
  <si>
    <t xml:space="preserve">ВМА - МБАЛ - Плевен </t>
  </si>
  <si>
    <t>1537211002</t>
  </si>
  <si>
    <t>МБАЛ - Червен бряг ЕООД</t>
  </si>
  <si>
    <t>1539211012</t>
  </si>
  <si>
    <t>МБАЛ - Кнежа ЕООД</t>
  </si>
  <si>
    <t>16</t>
  </si>
  <si>
    <t>1601211005</t>
  </si>
  <si>
    <t>МБАЛ Асеновград ЕООД гр. Асеновград</t>
  </si>
  <si>
    <t>1601232056</t>
  </si>
  <si>
    <t>СБР Света Богородица ЕООД -Нареченски бани</t>
  </si>
  <si>
    <t>1601233016</t>
  </si>
  <si>
    <t>СБР НК филиал Нареченски бани</t>
  </si>
  <si>
    <t>1613131004</t>
  </si>
  <si>
    <t>МЦ Витамед ЕООД Карлово</t>
  </si>
  <si>
    <t>1613211006</t>
  </si>
  <si>
    <t>МБАЛ Д-р Киро Попов ЕООД Карлово</t>
  </si>
  <si>
    <t>1613232020</t>
  </si>
  <si>
    <t>СБР НК филиал Баня; Карловско</t>
  </si>
  <si>
    <t>1622131037</t>
  </si>
  <si>
    <t>МЦ Луксор</t>
  </si>
  <si>
    <t>1622131088</t>
  </si>
  <si>
    <t>МЦ за очно здраве Виста ООД</t>
  </si>
  <si>
    <t>1622131104</t>
  </si>
  <si>
    <t>МЦ АВАНГАРД 1 ООД</t>
  </si>
  <si>
    <t>1622211001</t>
  </si>
  <si>
    <t>УМБАЛ Св. Георги ЕАД Пловдив</t>
  </si>
  <si>
    <t>1622211002</t>
  </si>
  <si>
    <t>УМБАЛ Пловдив АД</t>
  </si>
  <si>
    <t>1622211003</t>
  </si>
  <si>
    <t>МБАЛ Св.Мина ЕООД Пловдив</t>
  </si>
  <si>
    <t>1622211004</t>
  </si>
  <si>
    <t>МБАЛ Св. Пантелеймон ЕООД Пловдив</t>
  </si>
  <si>
    <t>1622211029</t>
  </si>
  <si>
    <t>УМБАЛ Каспела ЕООД Пловдив</t>
  </si>
  <si>
    <t>1622211031</t>
  </si>
  <si>
    <t>МБАЛ Мед Лайн Клиник AД</t>
  </si>
  <si>
    <t>1622211036</t>
  </si>
  <si>
    <t>МБАЛ Тримонциум ООД</t>
  </si>
  <si>
    <t>1622211037</t>
  </si>
  <si>
    <t>УМБАЛ  Пълмед Пловдив  ООД</t>
  </si>
  <si>
    <t>1622211039</t>
  </si>
  <si>
    <t>МБАЛ  Св. Каридад ЕАД</t>
  </si>
  <si>
    <t>1622211042</t>
  </si>
  <si>
    <t>МБАЛ Централ онко хоспитал</t>
  </si>
  <si>
    <t>1622211044</t>
  </si>
  <si>
    <t>МБАЛ МК Свети Иван Рилски ЕООД</t>
  </si>
  <si>
    <t>1622211045</t>
  </si>
  <si>
    <t>УМБАЛ Еврохоспитал Пловдив ООД</t>
  </si>
  <si>
    <t>1622211049</t>
  </si>
  <si>
    <t>МБАЛ Уро Медикс ООД Пловдив</t>
  </si>
  <si>
    <t>1622211053</t>
  </si>
  <si>
    <t>МБАЛ  Св.Св. Козма и Дамян ООД</t>
  </si>
  <si>
    <t>1622212028</t>
  </si>
  <si>
    <t>СОБАЛ Луксор ООД Пловдив</t>
  </si>
  <si>
    <t>1622212030</t>
  </si>
  <si>
    <t>УСБАЛАГ Селена ООД - Пловдив</t>
  </si>
  <si>
    <t>1622212033</t>
  </si>
  <si>
    <t>СГЕБАЛ Еврохоспитал ООД Пловдив</t>
  </si>
  <si>
    <t>1622212038</t>
  </si>
  <si>
    <t>Медикус алфа СХБАЛ ЕООД</t>
  </si>
  <si>
    <t>1622212041</t>
  </si>
  <si>
    <t>СБАЛАГ Торакс Д-р Сава Бояджиев ЕООД - Пловдив</t>
  </si>
  <si>
    <t>1622212050</t>
  </si>
  <si>
    <t>СБАЛ Специал медик</t>
  </si>
  <si>
    <t>1622333018</t>
  </si>
  <si>
    <t>ЦКВЗ Пловдив ЕООД</t>
  </si>
  <si>
    <t>1622334019</t>
  </si>
  <si>
    <t>КОЦ  Пловдив ЕООД</t>
  </si>
  <si>
    <t>1622391046</t>
  </si>
  <si>
    <t>Хемодиализен център Фърст диализис сървисиз България  ЕАД</t>
  </si>
  <si>
    <t>1622391051</t>
  </si>
  <si>
    <t>Дъчмед диализа България -ДЦ ЕООД клон Пловдив</t>
  </si>
  <si>
    <t>1622911013</t>
  </si>
  <si>
    <t>МБАЛ Пловдив към ВМА София</t>
  </si>
  <si>
    <t>1622911014</t>
  </si>
  <si>
    <t>МТБ Пловдив</t>
  </si>
  <si>
    <t>1623211007</t>
  </si>
  <si>
    <t>МБАЛ Първомай ЕООД гр. Първомай</t>
  </si>
  <si>
    <t>1625131001</t>
  </si>
  <si>
    <t>МЦ Св. Елисавета - Раковски ООД</t>
  </si>
  <si>
    <t>1625211008</t>
  </si>
  <si>
    <t>МБАЛ Раковски ЕООД гр. Раковски</t>
  </si>
  <si>
    <t>1626131002</t>
  </si>
  <si>
    <t>МЦ Литомед ЕООД</t>
  </si>
  <si>
    <t>1626211048</t>
  </si>
  <si>
    <t>МБАЛ Паркхоспитал ЕООД</t>
  </si>
  <si>
    <t>1637232012</t>
  </si>
  <si>
    <t>ВМА БПЛР- гр. Хисаря</t>
  </si>
  <si>
    <t>1637232057</t>
  </si>
  <si>
    <t>СБР- Витус ООД Хисаря</t>
  </si>
  <si>
    <t>1637233021</t>
  </si>
  <si>
    <t xml:space="preserve">СБР НК филиал Хисар  </t>
  </si>
  <si>
    <t>1637253040</t>
  </si>
  <si>
    <t>МИ-МВР Филиал Хисар БПЛР</t>
  </si>
  <si>
    <t>1641221054</t>
  </si>
  <si>
    <t xml:space="preserve">МБПЛР Стамболийски ЕООД гр. Стамболийски </t>
  </si>
  <si>
    <t>1643221052</t>
  </si>
  <si>
    <t>МБПЛ Иван Раев Сопот ЕООД</t>
  </si>
  <si>
    <t>17</t>
  </si>
  <si>
    <t>1714211002</t>
  </si>
  <si>
    <t>МБАЛ - Исперих ЕООД</t>
  </si>
  <si>
    <t>1716211003</t>
  </si>
  <si>
    <t>МБАЛ - Кубрат ЕООД</t>
  </si>
  <si>
    <t>1726131005</t>
  </si>
  <si>
    <t>МЦ Вита Медика ЕООД</t>
  </si>
  <si>
    <t>1726211001</t>
  </si>
  <si>
    <t>МБАЛ Св. Иван Рилски - Разград  АД</t>
  </si>
  <si>
    <t>18</t>
  </si>
  <si>
    <t>1804211002</t>
  </si>
  <si>
    <t>МБАЛ - ЮЛИЯ ВРЕВСКА - БЯЛА ЕООД</t>
  </si>
  <si>
    <t>1827211001</t>
  </si>
  <si>
    <t>УМБАЛ - КАНЕВ АД</t>
  </si>
  <si>
    <t>1827211019</t>
  </si>
  <si>
    <t>УМБАЛ МЕДИКА РУСЕ ООД</t>
  </si>
  <si>
    <t>1827212013</t>
  </si>
  <si>
    <t>СБАЛ ПО ФРМ - МЕДИКА - ООД</t>
  </si>
  <si>
    <t>1827212015</t>
  </si>
  <si>
    <t>СБАЛК " МЕДИКА-КОР " ЕАД</t>
  </si>
  <si>
    <t>1827212016</t>
  </si>
  <si>
    <t>СБАЛПФЗ - Д-Р ДИМИТЪР ГРАМАТИКОВ - РУСЕ- ЕООД</t>
  </si>
  <si>
    <t>1827334009</t>
  </si>
  <si>
    <t>КОМПЛЕКСЕН ОНКОЛОГИЧЕН ЦЕНТЪР - РУСЕ ЕООД</t>
  </si>
  <si>
    <t>1827391020</t>
  </si>
  <si>
    <t>"ДИАЛИЗЕН ЦЕНТЪР РУРИКОМ"ООД</t>
  </si>
  <si>
    <t>19</t>
  </si>
  <si>
    <t>1910211003</t>
  </si>
  <si>
    <t>МБАЛ Дулово ЕООД</t>
  </si>
  <si>
    <t>1931211001</t>
  </si>
  <si>
    <t>МБАЛ Силистра АД</t>
  </si>
  <si>
    <t>1934211002</t>
  </si>
  <si>
    <t>МБАЛ Тутракан ЕООД</t>
  </si>
  <si>
    <t>20</t>
  </si>
  <si>
    <t>2011252017</t>
  </si>
  <si>
    <t>"СБР - Котел" ЕООД</t>
  </si>
  <si>
    <t>2016211002</t>
  </si>
  <si>
    <t>МБАЛ "Света Петка Българска" ЕООД</t>
  </si>
  <si>
    <t>2020211001</t>
  </si>
  <si>
    <t>МБАЛ "Д-р Иван Селимински" АД</t>
  </si>
  <si>
    <t>2020211016</t>
  </si>
  <si>
    <t>МБАЛ "Хаджи Димитър" ООД</t>
  </si>
  <si>
    <t>2020212012</t>
  </si>
  <si>
    <t>СХБАЛ "Амброаз Паре" ООД</t>
  </si>
  <si>
    <t>2020212015</t>
  </si>
  <si>
    <t>САГБАЛ "Ева"</t>
  </si>
  <si>
    <t>2020911006</t>
  </si>
  <si>
    <t>МБАЛ Сливен към ВМА София</t>
  </si>
  <si>
    <t>21</t>
  </si>
  <si>
    <t>2102232008</t>
  </si>
  <si>
    <t>"СБР-НК"ЕАД - филиал с. Баните</t>
  </si>
  <si>
    <t>2109211004</t>
  </si>
  <si>
    <t>"МБАЛ-Девин" ЕАД гр.Девин</t>
  </si>
  <si>
    <t>2109232012</t>
  </si>
  <si>
    <t>"СБР-Орфей" ЕООД гр. Девин</t>
  </si>
  <si>
    <t>2111211002</t>
  </si>
  <si>
    <t>МБАЛ"Проф. д-р Асен Шопов"ЕООД-гр.Златоград</t>
  </si>
  <si>
    <t>2116211003</t>
  </si>
  <si>
    <t>МБАЛ"Проф. д-р Константин Чилов"ЕООД-гр.Мадан</t>
  </si>
  <si>
    <t>2127232011</t>
  </si>
  <si>
    <t>"СБР-Родопи" ЕООД гр. Рудозем</t>
  </si>
  <si>
    <t>2131211001</t>
  </si>
  <si>
    <t>МБАЛ -"Д-р Братан Шукеров"АД  гр.Смолян</t>
  </si>
  <si>
    <t>22</t>
  </si>
  <si>
    <t>2201211001</t>
  </si>
  <si>
    <t>МБАЛ"Св. Анна"- София АД</t>
  </si>
  <si>
    <t>2201211002</t>
  </si>
  <si>
    <t>МБАЛ Царица Йоанна - ЕАД</t>
  </si>
  <si>
    <t>2201211003</t>
  </si>
  <si>
    <t>МБАЛСМ Н. И. Пирогов ЕАД</t>
  </si>
  <si>
    <t>2201211004</t>
  </si>
  <si>
    <t>УМБАЛ Св. Иван  Рилски ЕАД</t>
  </si>
  <si>
    <t>2201211005</t>
  </si>
  <si>
    <t>УМБАЛ „Проф. Д-р Александър Чирков“ ЕАД</t>
  </si>
  <si>
    <t>2201211032</t>
  </si>
  <si>
    <t>Първа МБАЛ София-АД</t>
  </si>
  <si>
    <t>2201211033</t>
  </si>
  <si>
    <t>Втора МБАЛ - София - АД</t>
  </si>
  <si>
    <t>2201211034</t>
  </si>
  <si>
    <t>Четвърта МБАЛ - София - ЕАД</t>
  </si>
  <si>
    <t>2201211035</t>
  </si>
  <si>
    <t>Пета МБАЛ - София - АД</t>
  </si>
  <si>
    <t>2201211055</t>
  </si>
  <si>
    <t>УМБАЛ Александровска - ЕАД</t>
  </si>
  <si>
    <t>2201211060</t>
  </si>
  <si>
    <t>МБАЛ Вита ЕООД</t>
  </si>
  <si>
    <t>2201211063</t>
  </si>
  <si>
    <t>МБАЛ Доверие АД</t>
  </si>
  <si>
    <t>2201211064</t>
  </si>
  <si>
    <t>МБАЛ"Света София" ООД</t>
  </si>
  <si>
    <t>2201211067</t>
  </si>
  <si>
    <t>АДЖИБАДЕМ СИТИ КЛИНИК МБАЛ ТОКУДА EАД</t>
  </si>
  <si>
    <t>2201211078</t>
  </si>
  <si>
    <t>МБАЛ Люлин ЕАД</t>
  </si>
  <si>
    <t>2201211080</t>
  </si>
  <si>
    <t>МБАЛ "Полимед" ООД</t>
  </si>
  <si>
    <t>2201211082</t>
  </si>
  <si>
    <t>МБАЛ "СЕРДИКА" ЕООД</t>
  </si>
  <si>
    <t>2201211083</t>
  </si>
  <si>
    <t>МБАЛ - НКБ - ЕАД</t>
  </si>
  <si>
    <t>2201211084</t>
  </si>
  <si>
    <t>МБАЛ СВ. БОГОРОДИЦА ООД</t>
  </si>
  <si>
    <t>2201211085</t>
  </si>
  <si>
    <t>МБАЛ "Св. Панталеймон" АД</t>
  </si>
  <si>
    <t>2201211091</t>
  </si>
  <si>
    <t>УМБАЛ Софиямед ООД</t>
  </si>
  <si>
    <t>2201211093</t>
  </si>
  <si>
    <t>Аджибадем Сити клиник УМБАЛ ЕООД</t>
  </si>
  <si>
    <t>2201211094</t>
  </si>
  <si>
    <t>МБАЛ за женско здраве - Надежда ООД</t>
  </si>
  <si>
    <t>2201211096</t>
  </si>
  <si>
    <t>МБАЛ БОЛНИЦА ЕВРОПА ООД</t>
  </si>
  <si>
    <t>2201211097</t>
  </si>
  <si>
    <t>МБАЛ Здравето 2012 ООД</t>
  </si>
  <si>
    <t>2201211109</t>
  </si>
  <si>
    <t>УБ Лозенец</t>
  </si>
  <si>
    <t>2201212006</t>
  </si>
  <si>
    <t>СБАЛАГ Майчин дом - ЕАД</t>
  </si>
  <si>
    <t>2201212007</t>
  </si>
  <si>
    <t>Първа САГБАЛ Св. София - АД</t>
  </si>
  <si>
    <t>2201212008</t>
  </si>
  <si>
    <t>Втора САГБАЛ Шейново - АД</t>
  </si>
  <si>
    <t>2201212009</t>
  </si>
  <si>
    <t>МБАЛНП Св. Наум - ЕАД</t>
  </si>
  <si>
    <t>2201212010</t>
  </si>
  <si>
    <t>СБАЛО Проф. Бойчо Бойчев - ЕАД</t>
  </si>
  <si>
    <t>2201212011</t>
  </si>
  <si>
    <t>УСБАЛЕ Акад. Ив. Пенчев - ЕАД</t>
  </si>
  <si>
    <t>2201212012</t>
  </si>
  <si>
    <t>СБАЛДБ - ЕАД</t>
  </si>
  <si>
    <t>2201212014</t>
  </si>
  <si>
    <t>СБАЛИПБ Проф. Ив. Киров ЕАД</t>
  </si>
  <si>
    <t>2201212017</t>
  </si>
  <si>
    <t>СБАЛТОСМ - ПРОФ. Д-Р ДИМИТЪР ШОЙЛЕВ ЕАД</t>
  </si>
  <si>
    <t>2201212038</t>
  </si>
  <si>
    <t>СБАЛ - Св. Лазар ООД</t>
  </si>
  <si>
    <t>2201212039</t>
  </si>
  <si>
    <t>СБАЛОТ "ВИТОША" ЕООД</t>
  </si>
  <si>
    <t>2201212059</t>
  </si>
  <si>
    <t>СБАЛГАР"Д-р Малинов"ООД</t>
  </si>
  <si>
    <t>2201212061</t>
  </si>
  <si>
    <t>САГБАЛ Д-р Щерев ЕООД</t>
  </si>
  <si>
    <t>2201212065</t>
  </si>
  <si>
    <t>СБАЛ "Йоан Павел" ООД</t>
  </si>
  <si>
    <t>2201212066</t>
  </si>
  <si>
    <t>СОБАЛ"Акад. Пашев" ООД</t>
  </si>
  <si>
    <t>2201212070</t>
  </si>
  <si>
    <t>СОБАЛ"ВИЗУС"ООД</t>
  </si>
  <si>
    <t>2201212071</t>
  </si>
  <si>
    <t>СБАЛОБ"ЗОРА"ООД</t>
  </si>
  <si>
    <t>2201212072</t>
  </si>
  <si>
    <t>СОБАЛ"Вижън"ООД</t>
  </si>
  <si>
    <t>2201212075</t>
  </si>
  <si>
    <t>СБАЛХЗ-ЕАД</t>
  </si>
  <si>
    <t>2201212076</t>
  </si>
  <si>
    <t>СБАЛОБ"ЗРЕНИЕ"ООД</t>
  </si>
  <si>
    <t>2201212079</t>
  </si>
  <si>
    <t>СБАЛ -ГРЪБНАЧЕН ЦЕНТЪР АД</t>
  </si>
  <si>
    <t>2201212086</t>
  </si>
  <si>
    <t>СБАЛОЗ ЕООД</t>
  </si>
  <si>
    <t>2201212090</t>
  </si>
  <si>
    <t>СБАЛОБ ДЕН - ЕООД</t>
  </si>
  <si>
    <t>2201212095</t>
  </si>
  <si>
    <t>СОБАЛ ПЕНТАГРАМ ЕООД</t>
  </si>
  <si>
    <t>2201212102</t>
  </si>
  <si>
    <t>СБАЛОЗ Кристал ООД</t>
  </si>
  <si>
    <t>2201212103</t>
  </si>
  <si>
    <t>"СБАЛ ДЛЧХ - МЕДИКРОН" ООД</t>
  </si>
  <si>
    <t>2201214020</t>
  </si>
  <si>
    <t>2201222024</t>
  </si>
  <si>
    <t>СБПЛР - Кремиковци ЕООД</t>
  </si>
  <si>
    <t>2201222025</t>
  </si>
  <si>
    <t>СБДПЛР - Бухово ЕООД</t>
  </si>
  <si>
    <t>2201222026</t>
  </si>
  <si>
    <t>СБПЛР ПАНЧАРЕВО  ЕООД</t>
  </si>
  <si>
    <t>2201222027</t>
  </si>
  <si>
    <t>СБПЛРДЦП Св. София - ЕООД</t>
  </si>
  <si>
    <t>2201232029</t>
  </si>
  <si>
    <t>СБР-Банкя АД</t>
  </si>
  <si>
    <t>2201232030</t>
  </si>
  <si>
    <t>БПЛР - ВМА БАНКЯ</t>
  </si>
  <si>
    <t>2201233028</t>
  </si>
  <si>
    <t>СБР Здраве - ЕАД</t>
  </si>
  <si>
    <t>2201233087</t>
  </si>
  <si>
    <t>СБР-НК ЕАД-филиал Банкя</t>
  </si>
  <si>
    <t>2201234021</t>
  </si>
  <si>
    <t>НСБФТР - ЕАД</t>
  </si>
  <si>
    <t>2201251096</t>
  </si>
  <si>
    <t>"МБПЛР "Сердика"ООД</t>
  </si>
  <si>
    <t>2201252113</t>
  </si>
  <si>
    <t>СБРПЛ Блокс ЕООД</t>
  </si>
  <si>
    <t>2201253089</t>
  </si>
  <si>
    <t>БДПЛР МИ - МВР ФИЛИАЛ БАНКЯ</t>
  </si>
  <si>
    <t>2201331047</t>
  </si>
  <si>
    <t xml:space="preserve"> ЦПЗ "Проф. Никола Шипковенски" ЕООД</t>
  </si>
  <si>
    <t>2201391092</t>
  </si>
  <si>
    <t>Диализен център Диалмед ООД</t>
  </si>
  <si>
    <t>2201391101</t>
  </si>
  <si>
    <t>Диализен център Хемомед ЕООД</t>
  </si>
  <si>
    <t>2201391111</t>
  </si>
  <si>
    <t>Диализен център Дружба ООД</t>
  </si>
  <si>
    <t>2201911041</t>
  </si>
  <si>
    <t>Медицински институт - МВР</t>
  </si>
  <si>
    <t>2201911042</t>
  </si>
  <si>
    <t>Военномедицинска академия</t>
  </si>
  <si>
    <t>2201911043</t>
  </si>
  <si>
    <t>НМТБ ЦАР БОРИС ІІІ</t>
  </si>
  <si>
    <t>2202131522</t>
  </si>
  <si>
    <t>"Очен лазерен център"Вижън"ООД</t>
  </si>
  <si>
    <t>2203131515</t>
  </si>
  <si>
    <t>МЦО - Ресбиомед ЕООД</t>
  </si>
  <si>
    <t>2203131519</t>
  </si>
  <si>
    <t>МЦ за очно здраве Фокус ЕООД</t>
  </si>
  <si>
    <t>2204131521</t>
  </si>
  <si>
    <t>МЦ РВД"ЗДРАВЕ"ООД</t>
  </si>
  <si>
    <t>2204131532</t>
  </si>
  <si>
    <t>МЦ- клиника "Св. Мария Магдалена" ЕООД</t>
  </si>
  <si>
    <t>2212131505</t>
  </si>
  <si>
    <t>МЦ Пентаграм 2012 ООД</t>
  </si>
  <si>
    <t>2205131519</t>
  </si>
  <si>
    <t>МЦ СВЕТЛИНА ЕООД</t>
  </si>
  <si>
    <t>2210131569</t>
  </si>
  <si>
    <t>АСМП МЦ "Просперитас" ООД</t>
  </si>
  <si>
    <t>2217134501</t>
  </si>
  <si>
    <t>ДКЦ СВЕТА СОФИЯ-ЕООД</t>
  </si>
  <si>
    <t>2220134001</t>
  </si>
  <si>
    <t>ДКЦ ХХХ- София ЕООД</t>
  </si>
  <si>
    <t>2290211001</t>
  </si>
  <si>
    <t>МБАЛ СВЕТИ ГЕОРГИ-ПЕРНИК ООД</t>
  </si>
  <si>
    <t>23</t>
  </si>
  <si>
    <t>2301212022</t>
  </si>
  <si>
    <t>СБАЛОЗ - София област ЕООД</t>
  </si>
  <si>
    <t>2301212023</t>
  </si>
  <si>
    <t>СБАЛПФЗ - София област ЕООД</t>
  </si>
  <si>
    <t>2307211002</t>
  </si>
  <si>
    <t>МБАЛ - Ботевград ЕООД</t>
  </si>
  <si>
    <t>2317211004</t>
  </si>
  <si>
    <t>МБАЛ - Елин Пелин ЕООД</t>
  </si>
  <si>
    <t>2317211024</t>
  </si>
  <si>
    <t xml:space="preserve"> МБАЛ - Скин Системс EООД - с. Доганово</t>
  </si>
  <si>
    <t>2318211005</t>
  </si>
  <si>
    <t>МБАЛ Проф. д-р  Ал. Герчев  - Етрополе ЕООД</t>
  </si>
  <si>
    <t>2320211006</t>
  </si>
  <si>
    <t>МБАЛ - Ихтиман ЕООД</t>
  </si>
  <si>
    <t>2325222010</t>
  </si>
  <si>
    <t>СБДПЛР - Костенец ЕООД</t>
  </si>
  <si>
    <t>2325233017</t>
  </si>
  <si>
    <t>СБР - НК ЕАД филиал Момин проход</t>
  </si>
  <si>
    <t>2339211009</t>
  </si>
  <si>
    <t>МБАЛ - Самоков ЕООД</t>
  </si>
  <si>
    <t>2343211008</t>
  </si>
  <si>
    <t>МБАЛ - Своге ЕООД</t>
  </si>
  <si>
    <t>2343222013</t>
  </si>
  <si>
    <t>СБПФЗДПЛР - Цар Фердинанд І ЕООД с.Искрец</t>
  </si>
  <si>
    <t>2355211007</t>
  </si>
  <si>
    <t>МБАЛ - Пирдоп АД</t>
  </si>
  <si>
    <t>24</t>
  </si>
  <si>
    <t>2407211005</t>
  </si>
  <si>
    <t>МБАЛ Гълъбово ЕАД</t>
  </si>
  <si>
    <t>2412211003</t>
  </si>
  <si>
    <t>МБАЛ Д-р Христо Стамболски ЕООД</t>
  </si>
  <si>
    <t>2412212028</t>
  </si>
  <si>
    <t>СБНАЛ Свети Лазар ЕООД  гр.Казанлък</t>
  </si>
  <si>
    <t>2424233014</t>
  </si>
  <si>
    <t>СБР - НK ЕАД филиал Павел баня</t>
  </si>
  <si>
    <t>2431131035</t>
  </si>
  <si>
    <t>ОМЦ Трошев ООД</t>
  </si>
  <si>
    <t>2431131051</t>
  </si>
  <si>
    <t>МЦ Верея ЕООД</t>
  </si>
  <si>
    <t>2431211002</t>
  </si>
  <si>
    <t>УМБАЛ Проф.д-р Ст. Киркович АД</t>
  </si>
  <si>
    <t>2431211024</t>
  </si>
  <si>
    <t>МБАЛ НИАМЕД ООД</t>
  </si>
  <si>
    <t>2431211026</t>
  </si>
  <si>
    <t>МБАЛ ТРАКИЯ ЕООД</t>
  </si>
  <si>
    <t>2431211029</t>
  </si>
  <si>
    <t>МБАЛ- МК Св.Ив.Рилски ЕООД клон гр.Стара Загора</t>
  </si>
  <si>
    <t>2431212027</t>
  </si>
  <si>
    <t>СБАЛПЗ Стара Загора ЕООД</t>
  </si>
  <si>
    <t>2431334012</t>
  </si>
  <si>
    <t>КОЦ Стара Загора ЕООД</t>
  </si>
  <si>
    <t>2431391030</t>
  </si>
  <si>
    <t>Диализен център Виа Диал ООД</t>
  </si>
  <si>
    <t>2436211004</t>
  </si>
  <si>
    <t>МБАЛ Чирпан ЕООД</t>
  </si>
  <si>
    <t>25</t>
  </si>
  <si>
    <t>2522211003</t>
  </si>
  <si>
    <t xml:space="preserve">"МБАЛ - Омуртаг" ЕАД </t>
  </si>
  <si>
    <t>2524211002</t>
  </si>
  <si>
    <t xml:space="preserve">"МБАЛ - Попово"  ЕООД  </t>
  </si>
  <si>
    <t>2535211001</t>
  </si>
  <si>
    <t xml:space="preserve">"МБАЛ - Търговище" АД </t>
  </si>
  <si>
    <t>2535212007</t>
  </si>
  <si>
    <t>"СОБАЛ Д-р Тасков" ООД</t>
  </si>
  <si>
    <t>26</t>
  </si>
  <si>
    <t>2609211002</t>
  </si>
  <si>
    <t>МБАЛ  Св. Екатерина  ЕООД Димитровград</t>
  </si>
  <si>
    <t>2617212008</t>
  </si>
  <si>
    <t>СБПЛР Любимец  ЕООД</t>
  </si>
  <si>
    <t>2619232019</t>
  </si>
  <si>
    <t>СБР Айлин ЕООД</t>
  </si>
  <si>
    <t>2628211004</t>
  </si>
  <si>
    <t>МБАЛ  Свиленград  ЕООД</t>
  </si>
  <si>
    <t>2632212018</t>
  </si>
  <si>
    <t>СБАЛВБ Тополовград  ЕООД</t>
  </si>
  <si>
    <t>2633211003</t>
  </si>
  <si>
    <t>МБАЛ  Харманли  ЕООД</t>
  </si>
  <si>
    <t>2634131016</t>
  </si>
  <si>
    <t xml:space="preserve">Очен медицински център Хасково ООД </t>
  </si>
  <si>
    <t>2634211001</t>
  </si>
  <si>
    <t>МБАЛ  Хасково АД</t>
  </si>
  <si>
    <t>2634211015</t>
  </si>
  <si>
    <t xml:space="preserve">МБАЛ  Хигия  ООД </t>
  </si>
  <si>
    <t>2634212016</t>
  </si>
  <si>
    <t>СБАЛПФЗ  Хасково  ЕООД</t>
  </si>
  <si>
    <t>2634212017</t>
  </si>
  <si>
    <t>СБАЛО Хасково  ЕООД</t>
  </si>
  <si>
    <t>27</t>
  </si>
  <si>
    <t>2723211002</t>
  </si>
  <si>
    <t>"МБАЛ Велики Преслав" ЕООД</t>
  </si>
  <si>
    <t>2730211001</t>
  </si>
  <si>
    <t>"МБАЛ - Шумен" АД</t>
  </si>
  <si>
    <t>2730212011</t>
  </si>
  <si>
    <t>"СБАЛ по Кардиология Мадара" ЕАД</t>
  </si>
  <si>
    <t>2730334007</t>
  </si>
  <si>
    <t>"КОЦ-Шумен"ЕООД</t>
  </si>
  <si>
    <t>2730391012</t>
  </si>
  <si>
    <t>ДЪЧМЕД ДИАЛИЗА БЪЛГАРИЯ - ДИАЛИЗЕН ЦЕНТЪР ШУМЕН ЕООД</t>
  </si>
  <si>
    <t>28</t>
  </si>
  <si>
    <t>2807211002</t>
  </si>
  <si>
    <t>2826211001</t>
  </si>
  <si>
    <t>МБАЛ "Св. Пантелеймон" АД</t>
  </si>
  <si>
    <t>2826211008</t>
  </si>
  <si>
    <t>МБАЛ "Св. Йоан Рилски" ООД</t>
  </si>
  <si>
    <t>2826212007</t>
  </si>
  <si>
    <t>СБАЛК Ямбол ЕАД</t>
  </si>
  <si>
    <t>Изплатени средства от НЗОК за медицински изделия
в лева</t>
  </si>
  <si>
    <t>Изплатени средства от НЗОК за лекарствени продукти
в лева</t>
  </si>
  <si>
    <t>ІІ тримесечие на 2022 година</t>
  </si>
  <si>
    <t>І тримесечие на 2023 година</t>
  </si>
  <si>
    <t>Изменение Q1 2023 спрямо
 Q1 2022</t>
  </si>
  <si>
    <t>Изменение Q1 2023 спрямо 
Q4 2022</t>
  </si>
  <si>
    <t>Общо изплатени средства от НЗОК за БМП</t>
  </si>
  <si>
    <t>Общо изплатени средства от НЗОК за медицински изделия</t>
  </si>
  <si>
    <t>Общо изплатени средства от НЗОК за лекарствени продукти</t>
  </si>
  <si>
    <t>Лечебни заведения за болнична помощ 
с над 50% общинско участие в капитала
към 30.06.2023 г.</t>
  </si>
  <si>
    <t>МБАЛ Д-р  Ив.Скендеров ЕООД Гоце Делчев</t>
  </si>
  <si>
    <t>МБАЛ Югозпадна болница ООД Сандански, Петрич</t>
  </si>
  <si>
    <t>МБАЛ  Карнобат  ЕООД</t>
  </si>
  <si>
    <t>МБАЛ Айтос  ЕООД</t>
  </si>
  <si>
    <t>МБАЛ Поморие  ЕООД</t>
  </si>
  <si>
    <t>МБАЛ Средец  ЕООД</t>
  </si>
  <si>
    <t>МБАЛ  Царица Йоанна ЕООД Провадия</t>
  </si>
  <si>
    <t>МБАЛ  Девня ЕООД</t>
  </si>
  <si>
    <t xml:space="preserve">МБАЛ  Павликени  ЕООД  </t>
  </si>
  <si>
    <t>МБАЛ Д-р Димитър Павлович ЕООД   Свищов</t>
  </si>
  <si>
    <t>МБАЛ Св. Иван Рилски ЕООД - Горна Оряховица</t>
  </si>
  <si>
    <t xml:space="preserve">МБАЛ Св. Иван Рилски ЕООД Козлодуй </t>
  </si>
  <si>
    <t>МБАЛ Мездра ЕООД</t>
  </si>
  <si>
    <t>МБАЛ Д-р Теодоси Витанов ЕООД Габрово</t>
  </si>
  <si>
    <t>МБАЛ Д-р Стойчо Христов ЕООД Габрово</t>
  </si>
  <si>
    <t xml:space="preserve">МБАЛ Каварна ЕООД </t>
  </si>
  <si>
    <t xml:space="preserve">МБАЛ Балчик ЕООД </t>
  </si>
  <si>
    <t>МБАЛ Св. Иван Рилски ЕООД Дупница</t>
  </si>
  <si>
    <t xml:space="preserve">МБАЛ Троян </t>
  </si>
  <si>
    <t xml:space="preserve">МБАЛ Тетевен </t>
  </si>
  <si>
    <t xml:space="preserve">МБАЛ Луковит </t>
  </si>
  <si>
    <t>МБАЛ ЕООД гр. Берковица Монтана</t>
  </si>
  <si>
    <t>МБАЛ Св. Николай Чудотворец ЕООД гр. Лом</t>
  </si>
  <si>
    <t>МБАЛ Велинград ЕООД</t>
  </si>
  <si>
    <t>МБАЛ  Левски ЕООД</t>
  </si>
  <si>
    <t>МБАЛ  Никопол ЕООД</t>
  </si>
  <si>
    <t>МБАЛ Червен бряг ЕООД</t>
  </si>
  <si>
    <t>МБАЛ  Гулянци ЕООД</t>
  </si>
  <si>
    <t>МБАЛ  Кнежа ЕООД</t>
  </si>
  <si>
    <t>МБАЛ Белене ЕООД</t>
  </si>
  <si>
    <t>МБАЛ Асеновград ЕООД</t>
  </si>
  <si>
    <t>МБАЛ   Кубрат ЕООД Разград</t>
  </si>
  <si>
    <t>МБАЛ  Исперих ЕООД Разград</t>
  </si>
  <si>
    <t>МБАЛ Д-р Юлия Вревска ЕООД Бяла</t>
  </si>
  <si>
    <t>МБАЛ Св.Петка българска- Нова Загора ЕООД</t>
  </si>
  <si>
    <t>МБАЛПроф. д-р Асен ШоповЕООД Златоград</t>
  </si>
  <si>
    <t>МБАЛПроф. д-р Константин ЧиловЕООД Мадан</t>
  </si>
  <si>
    <t xml:space="preserve">МБАЛ Девин ЕАД </t>
  </si>
  <si>
    <t>Първа МБАЛ София АД</t>
  </si>
  <si>
    <t>Втора МБАЛ - София  АД</t>
  </si>
  <si>
    <t>Четвърта МБАЛ  София  ЕАД</t>
  </si>
  <si>
    <t>Пета МБАЛ София АД</t>
  </si>
  <si>
    <t>МБАЛ Ботевград ЕООД</t>
  </si>
  <si>
    <t>МБАЛ Елин Пелин ЕООД</t>
  </si>
  <si>
    <t>МБАЛ Проф. д-р  Ал. Герчев Етрополе ЕООД</t>
  </si>
  <si>
    <t>МБАЛ Ихтиман ЕООД</t>
  </si>
  <si>
    <t>МБАЛ Самоков ЕООД</t>
  </si>
  <si>
    <t>МБАЛ Своге ЕООД</t>
  </si>
  <si>
    <t>МБАЛ Пирдоп АД</t>
  </si>
  <si>
    <t>МБАЛ Д-р Христо Стамболски ЕООД Стара Загора</t>
  </si>
  <si>
    <t xml:space="preserve">МБАЛ Попово  ЕООД  </t>
  </si>
  <si>
    <t xml:space="preserve">МБАЛ Омуртаг ЕАД </t>
  </si>
  <si>
    <t>МБАЛ Харманли ЕООД</t>
  </si>
  <si>
    <t>МБАЛ Св. Екатерина  ЕООД Димитровград</t>
  </si>
  <si>
    <t>МБАЛ Свиленград  ЕООД</t>
  </si>
  <si>
    <t>МБАЛ Велики Преслав ЕООД</t>
  </si>
  <si>
    <t>МБАЛ Св. Иван Рилски ЕООД Елхово</t>
  </si>
  <si>
    <t>СБАЛО Св.Мина  ЕООД Благоевград</t>
  </si>
  <si>
    <t>СБАЛПФЗ Благоевград ЕООД</t>
  </si>
  <si>
    <t>СБАЛПФЗ Бургас ЕООД</t>
  </si>
  <si>
    <t>СБАГАЛ Проф. Д-р П Стаматов ЕООД Варна</t>
  </si>
  <si>
    <t xml:space="preserve">СБАЛПФЗ Варна ЕООД </t>
  </si>
  <si>
    <t xml:space="preserve">СБАЛОЗ Варна ЕООД </t>
  </si>
  <si>
    <t xml:space="preserve">СБОБАЛ Варна ЕООД                                                                                                                                                                           </t>
  </si>
  <si>
    <t>СБАЛПФЗ Д-р Трейман ЕООД</t>
  </si>
  <si>
    <t>СБАЛПФЗ  Враца ЕООД</t>
  </si>
  <si>
    <t xml:space="preserve">СБАЛПФЗ Пазарджик ЕООД </t>
  </si>
  <si>
    <t>СБАЛПФЗ  Д-р Димитър Граматиков  ЕООД</t>
  </si>
  <si>
    <t>Първа САГБАЛ Св. София АД</t>
  </si>
  <si>
    <t>СБАЛОЗ ЕООД  София</t>
  </si>
  <si>
    <t>Втора САГБАЛ Шейново АД</t>
  </si>
  <si>
    <t xml:space="preserve">МБПЛ Стамболийски ЕООД </t>
  </si>
  <si>
    <t>СБПЛР ЕООД Перник</t>
  </si>
  <si>
    <t>СБПЛР  Кремиковци ЕООД</t>
  </si>
  <si>
    <t>СБДПЛР„Панчарево“</t>
  </si>
  <si>
    <t>СБПЛРДЦП Св. София  ЕООД</t>
  </si>
  <si>
    <t>СБДПЛР  Бухово ЕООД</t>
  </si>
  <si>
    <t>СБДПЛР  Костенец ЕООД</t>
  </si>
  <si>
    <t>КОЦ Бургас  ЕООД</t>
  </si>
  <si>
    <t>КОЦ Велико Търново ЕООД</t>
  </si>
  <si>
    <t>КОЦ Враца ЕООД</t>
  </si>
  <si>
    <t>КОЦ Пловдив ЕООД</t>
  </si>
  <si>
    <t>КОЦ РУСЕ ЕООД</t>
  </si>
  <si>
    <t>КОЦ Шумен ЕООД</t>
  </si>
  <si>
    <t>ЦКВЗ Велико Търново ЕООД</t>
  </si>
  <si>
    <t>ЦКВЗ Враца ЕООД</t>
  </si>
  <si>
    <t>ЦПЗ Благоевград ЕООД</t>
  </si>
  <si>
    <t>ЦПЗ Проф.д-р Иван ТемковБургас ЕООД</t>
  </si>
  <si>
    <t>ЦПЗ В. Търново ЕООД</t>
  </si>
  <si>
    <t xml:space="preserve">ЦПЗ Враца ЕООД     </t>
  </si>
  <si>
    <t>ЦПЗ Д-р П Станчев Добрич  ЕООД</t>
  </si>
  <si>
    <t>ЦПЗ Пловдив ЕООД</t>
  </si>
  <si>
    <t>ЦПЗ Русе ЕООД</t>
  </si>
  <si>
    <t>ЦПЗ Смолян ЕООД</t>
  </si>
  <si>
    <t>ЦПЗ Проф. Шипковенски ЕООД София</t>
  </si>
  <si>
    <t>ЦПЗ Стара Загора ЕООД</t>
  </si>
  <si>
    <t>ЦПЗ Хасково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</si>
</sst>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&quot; &quot;##0"/>
    <numFmt numFmtId="166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2" fillId="0" borderId="0"/>
  </cellStyleXfs>
  <cellXfs count="297">
    <xf numFmtId="0" fontId="0" fillId="0" borderId="0" xfId="0"/>
    <xf numFmtId="0" fontId="2" fillId="2" borderId="1" xfId="3" applyFont="1" applyFill="1" applyBorder="1" applyAlignment="1">
      <alignment horizontal="centerContinuous" wrapText="1"/>
    </xf>
    <xf numFmtId="0" fontId="3" fillId="2" borderId="2" xfId="3" applyFont="1" applyFill="1" applyBorder="1" applyAlignment="1">
      <alignment horizontal="centerContinuous" vertical="center" wrapText="1"/>
    </xf>
    <xf numFmtId="0" fontId="3" fillId="2" borderId="3" xfId="3" applyFont="1" applyFill="1" applyBorder="1" applyAlignment="1">
      <alignment horizontal="centerContinuous" vertical="center" wrapText="1"/>
    </xf>
    <xf numFmtId="0" fontId="3" fillId="2" borderId="4" xfId="3" applyFont="1" applyFill="1" applyBorder="1" applyAlignment="1">
      <alignment horizontal="centerContinuous" vertical="center" wrapText="1"/>
    </xf>
    <xf numFmtId="0" fontId="3" fillId="2" borderId="5" xfId="3" applyFont="1" applyFill="1" applyBorder="1" applyAlignment="1">
      <alignment vertical="center" wrapText="1"/>
    </xf>
    <xf numFmtId="0" fontId="2" fillId="2" borderId="6" xfId="3" applyFont="1" applyFill="1" applyBorder="1" applyAlignment="1">
      <alignment horizontal="centerContinuous" vertical="top" wrapText="1"/>
    </xf>
    <xf numFmtId="14" fontId="4" fillId="0" borderId="7" xfId="1" applyNumberFormat="1" applyFont="1" applyFill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3" borderId="10" xfId="3" applyFont="1" applyFill="1" applyBorder="1" applyAlignment="1">
      <alignment horizontal="center" vertical="center" wrapText="1"/>
    </xf>
    <xf numFmtId="0" fontId="5" fillId="3" borderId="11" xfId="3" applyFont="1" applyFill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165" fontId="6" fillId="2" borderId="13" xfId="0" applyNumberFormat="1" applyFont="1" applyFill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horizontal="right" vertical="center" wrapText="1"/>
    </xf>
    <xf numFmtId="3" fontId="6" fillId="2" borderId="15" xfId="0" applyNumberFormat="1" applyFont="1" applyFill="1" applyBorder="1" applyAlignment="1">
      <alignment horizontal="right" vertical="center" wrapText="1"/>
    </xf>
    <xf numFmtId="3" fontId="6" fillId="2" borderId="16" xfId="0" applyNumberFormat="1" applyFont="1" applyFill="1" applyBorder="1" applyAlignment="1">
      <alignment horizontal="right" vertical="center" wrapText="1"/>
    </xf>
    <xf numFmtId="2" fontId="3" fillId="2" borderId="14" xfId="3" applyNumberFormat="1" applyFont="1" applyFill="1" applyBorder="1" applyAlignment="1">
      <alignment horizontal="center" vertical="center"/>
    </xf>
    <xf numFmtId="2" fontId="3" fillId="2" borderId="15" xfId="3" applyNumberFormat="1" applyFont="1" applyFill="1" applyBorder="1" applyAlignment="1">
      <alignment horizontal="center" vertical="center"/>
    </xf>
    <xf numFmtId="2" fontId="3" fillId="2" borderId="16" xfId="3" applyNumberFormat="1" applyFont="1" applyFill="1" applyBorder="1" applyAlignment="1">
      <alignment horizontal="center" vertical="center"/>
    </xf>
    <xf numFmtId="165" fontId="6" fillId="2" borderId="14" xfId="0" applyNumberFormat="1" applyFont="1" applyFill="1" applyBorder="1" applyAlignment="1">
      <alignment horizontal="right" vertical="center" wrapText="1"/>
    </xf>
    <xf numFmtId="165" fontId="6" fillId="2" borderId="15" xfId="0" applyNumberFormat="1" applyFont="1" applyFill="1" applyBorder="1" applyAlignment="1">
      <alignment horizontal="right" vertical="center" wrapText="1"/>
    </xf>
    <xf numFmtId="166" fontId="3" fillId="2" borderId="14" xfId="2" applyNumberFormat="1" applyFont="1" applyFill="1" applyBorder="1" applyAlignment="1">
      <alignment horizontal="center" vertical="center"/>
    </xf>
    <xf numFmtId="166" fontId="3" fillId="2" borderId="15" xfId="3" applyNumberFormat="1" applyFont="1" applyFill="1" applyBorder="1" applyAlignment="1">
      <alignment horizontal="center" vertical="center" wrapText="1"/>
    </xf>
    <xf numFmtId="166" fontId="3" fillId="2" borderId="16" xfId="3" applyNumberFormat="1" applyFont="1" applyFill="1" applyBorder="1" applyAlignment="1">
      <alignment horizontal="center" vertical="center" wrapText="1"/>
    </xf>
    <xf numFmtId="165" fontId="6" fillId="2" borderId="16" xfId="0" applyNumberFormat="1" applyFont="1" applyFill="1" applyBorder="1" applyAlignment="1">
      <alignment horizontal="right" vertical="center" wrapText="1"/>
    </xf>
    <xf numFmtId="165" fontId="6" fillId="2" borderId="14" xfId="0" applyNumberFormat="1" applyFont="1" applyFill="1" applyBorder="1" applyAlignment="1">
      <alignment vertical="center" wrapText="1"/>
    </xf>
    <xf numFmtId="165" fontId="6" fillId="2" borderId="15" xfId="0" applyNumberFormat="1" applyFont="1" applyFill="1" applyBorder="1" applyAlignment="1">
      <alignment vertical="center" wrapText="1"/>
    </xf>
    <xf numFmtId="165" fontId="6" fillId="2" borderId="16" xfId="0" applyNumberFormat="1" applyFont="1" applyFill="1" applyBorder="1" applyAlignment="1">
      <alignment vertical="center" wrapText="1"/>
    </xf>
    <xf numFmtId="166" fontId="3" fillId="2" borderId="15" xfId="2" applyNumberFormat="1" applyFont="1" applyFill="1" applyBorder="1" applyAlignment="1">
      <alignment horizontal="center" vertical="center"/>
    </xf>
    <xf numFmtId="2" fontId="3" fillId="2" borderId="15" xfId="2" applyNumberFormat="1" applyFont="1" applyFill="1" applyBorder="1" applyAlignment="1">
      <alignment horizontal="center" vertical="center"/>
    </xf>
    <xf numFmtId="2" fontId="3" fillId="2" borderId="15" xfId="3" applyNumberFormat="1" applyFont="1" applyFill="1" applyBorder="1" applyAlignment="1">
      <alignment horizontal="center" vertical="center" wrapText="1"/>
    </xf>
    <xf numFmtId="2" fontId="3" fillId="2" borderId="14" xfId="2" applyNumberFormat="1" applyFont="1" applyFill="1" applyBorder="1" applyAlignment="1">
      <alignment horizontal="center" vertical="center"/>
    </xf>
    <xf numFmtId="2" fontId="3" fillId="2" borderId="16" xfId="3" applyNumberFormat="1" applyFont="1" applyFill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vertical="center" wrapText="1"/>
    </xf>
    <xf numFmtId="3" fontId="6" fillId="2" borderId="15" xfId="0" applyNumberFormat="1" applyFont="1" applyFill="1" applyBorder="1" applyAlignment="1">
      <alignment vertical="center" wrapText="1"/>
    </xf>
    <xf numFmtId="3" fontId="6" fillId="2" borderId="16" xfId="0" applyNumberFormat="1" applyFont="1" applyFill="1" applyBorder="1" applyAlignment="1">
      <alignment vertical="center" wrapText="1"/>
    </xf>
    <xf numFmtId="1" fontId="3" fillId="2" borderId="14" xfId="2" applyNumberFormat="1" applyFont="1" applyFill="1" applyBorder="1" applyAlignment="1">
      <alignment horizontal="center" vertical="center"/>
    </xf>
    <xf numFmtId="9" fontId="3" fillId="2" borderId="14" xfId="2" applyFont="1" applyFill="1" applyBorder="1" applyAlignment="1">
      <alignment horizontal="center" vertical="center"/>
    </xf>
    <xf numFmtId="9" fontId="3" fillId="2" borderId="15" xfId="2" applyFont="1" applyFill="1" applyBorder="1" applyAlignment="1">
      <alignment horizontal="center" vertical="center" wrapText="1"/>
    </xf>
    <xf numFmtId="9" fontId="3" fillId="2" borderId="17" xfId="2" applyFont="1" applyFill="1" applyBorder="1" applyAlignment="1">
      <alignment horizontal="center" vertical="center" wrapText="1"/>
    </xf>
    <xf numFmtId="165" fontId="6" fillId="2" borderId="18" xfId="0" applyNumberFormat="1" applyFont="1" applyFill="1" applyBorder="1" applyAlignment="1">
      <alignment horizontal="right" wrapText="1"/>
    </xf>
    <xf numFmtId="3" fontId="6" fillId="2" borderId="19" xfId="0" applyNumberFormat="1" applyFont="1" applyFill="1" applyBorder="1" applyAlignment="1">
      <alignment horizontal="right" wrapText="1"/>
    </xf>
    <xf numFmtId="3" fontId="6" fillId="2" borderId="0" xfId="0" applyNumberFormat="1" applyFont="1" applyFill="1" applyAlignment="1">
      <alignment horizontal="right" wrapText="1"/>
    </xf>
    <xf numFmtId="3" fontId="6" fillId="2" borderId="20" xfId="0" applyNumberFormat="1" applyFont="1" applyFill="1" applyBorder="1" applyAlignment="1">
      <alignment horizontal="right" wrapText="1"/>
    </xf>
    <xf numFmtId="2" fontId="3" fillId="2" borderId="19" xfId="3" applyNumberFormat="1" applyFont="1" applyFill="1" applyBorder="1" applyAlignment="1">
      <alignment horizontal="center" vertical="center"/>
    </xf>
    <xf numFmtId="2" fontId="3" fillId="2" borderId="0" xfId="3" applyNumberFormat="1" applyFont="1" applyFill="1" applyAlignment="1">
      <alignment horizontal="center" vertical="center"/>
    </xf>
    <xf numFmtId="2" fontId="3" fillId="2" borderId="20" xfId="3" applyNumberFormat="1" applyFont="1" applyFill="1" applyBorder="1" applyAlignment="1">
      <alignment horizontal="center" vertical="center"/>
    </xf>
    <xf numFmtId="165" fontId="6" fillId="2" borderId="19" xfId="0" applyNumberFormat="1" applyFont="1" applyFill="1" applyBorder="1" applyAlignment="1">
      <alignment horizontal="right" wrapText="1"/>
    </xf>
    <xf numFmtId="165" fontId="6" fillId="2" borderId="0" xfId="0" applyNumberFormat="1" applyFont="1" applyFill="1" applyAlignment="1">
      <alignment horizontal="right" wrapText="1"/>
    </xf>
    <xf numFmtId="166" fontId="3" fillId="2" borderId="19" xfId="2" applyNumberFormat="1" applyFont="1" applyFill="1" applyBorder="1" applyAlignment="1">
      <alignment horizontal="center" vertical="center"/>
    </xf>
    <xf numFmtId="166" fontId="3" fillId="2" borderId="0" xfId="2" applyNumberFormat="1" applyFont="1" applyFill="1" applyBorder="1" applyAlignment="1">
      <alignment horizontal="center" vertical="center"/>
    </xf>
    <xf numFmtId="166" fontId="3" fillId="2" borderId="20" xfId="2" applyNumberFormat="1" applyFont="1" applyFill="1" applyBorder="1" applyAlignment="1">
      <alignment horizontal="center" vertical="center"/>
    </xf>
    <xf numFmtId="165" fontId="6" fillId="2" borderId="20" xfId="0" applyNumberFormat="1" applyFont="1" applyFill="1" applyBorder="1" applyAlignment="1">
      <alignment horizontal="right" wrapText="1"/>
    </xf>
    <xf numFmtId="165" fontId="6" fillId="2" borderId="19" xfId="0" applyNumberFormat="1" applyFont="1" applyFill="1" applyBorder="1" applyAlignment="1">
      <alignment wrapText="1"/>
    </xf>
    <xf numFmtId="165" fontId="6" fillId="2" borderId="0" xfId="0" applyNumberFormat="1" applyFont="1" applyFill="1" applyAlignment="1">
      <alignment wrapText="1"/>
    </xf>
    <xf numFmtId="165" fontId="6" fillId="2" borderId="20" xfId="0" applyNumberFormat="1" applyFont="1" applyFill="1" applyBorder="1" applyAlignment="1">
      <alignment wrapText="1"/>
    </xf>
    <xf numFmtId="2" fontId="3" fillId="2" borderId="0" xfId="2" applyNumberFormat="1" applyFont="1" applyFill="1" applyBorder="1" applyAlignment="1">
      <alignment horizontal="center" vertical="center"/>
    </xf>
    <xf numFmtId="2" fontId="3" fillId="2" borderId="19" xfId="2" applyNumberFormat="1" applyFont="1" applyFill="1" applyBorder="1" applyAlignment="1">
      <alignment horizontal="center" vertical="center"/>
    </xf>
    <xf numFmtId="2" fontId="3" fillId="2" borderId="20" xfId="2" applyNumberFormat="1" applyFont="1" applyFill="1" applyBorder="1" applyAlignment="1">
      <alignment horizontal="center" vertical="center"/>
    </xf>
    <xf numFmtId="3" fontId="6" fillId="2" borderId="19" xfId="0" applyNumberFormat="1" applyFont="1" applyFill="1" applyBorder="1" applyAlignment="1">
      <alignment wrapText="1"/>
    </xf>
    <xf numFmtId="3" fontId="6" fillId="2" borderId="0" xfId="0" applyNumberFormat="1" applyFont="1" applyFill="1" applyAlignment="1">
      <alignment wrapText="1"/>
    </xf>
    <xf numFmtId="3" fontId="6" fillId="2" borderId="20" xfId="0" applyNumberFormat="1" applyFont="1" applyFill="1" applyBorder="1" applyAlignment="1">
      <alignment wrapText="1"/>
    </xf>
    <xf numFmtId="1" fontId="3" fillId="2" borderId="19" xfId="2" applyNumberFormat="1" applyFont="1" applyFill="1" applyBorder="1" applyAlignment="1">
      <alignment horizontal="center" vertical="center"/>
    </xf>
    <xf numFmtId="9" fontId="3" fillId="2" borderId="19" xfId="2" applyFont="1" applyFill="1" applyBorder="1" applyAlignment="1">
      <alignment horizontal="center" vertical="center"/>
    </xf>
    <xf numFmtId="9" fontId="3" fillId="2" borderId="0" xfId="2" applyFont="1" applyFill="1" applyBorder="1" applyAlignment="1">
      <alignment horizontal="center" vertical="center"/>
    </xf>
    <xf numFmtId="9" fontId="3" fillId="2" borderId="21" xfId="2" applyFont="1" applyFill="1" applyBorder="1" applyAlignment="1">
      <alignment horizontal="center" vertical="center"/>
    </xf>
    <xf numFmtId="165" fontId="6" fillId="2" borderId="22" xfId="0" applyNumberFormat="1" applyFont="1" applyFill="1" applyBorder="1" applyAlignment="1">
      <alignment horizontal="right" wrapText="1"/>
    </xf>
    <xf numFmtId="3" fontId="6" fillId="2" borderId="23" xfId="0" applyNumberFormat="1" applyFont="1" applyFill="1" applyBorder="1" applyAlignment="1">
      <alignment horizontal="right" wrapText="1"/>
    </xf>
    <xf numFmtId="3" fontId="6" fillId="2" borderId="24" xfId="0" applyNumberFormat="1" applyFont="1" applyFill="1" applyBorder="1" applyAlignment="1">
      <alignment horizontal="right" wrapText="1"/>
    </xf>
    <xf numFmtId="3" fontId="6" fillId="2" borderId="25" xfId="0" applyNumberFormat="1" applyFont="1" applyFill="1" applyBorder="1" applyAlignment="1">
      <alignment horizontal="right" wrapText="1"/>
    </xf>
    <xf numFmtId="2" fontId="3" fillId="2" borderId="23" xfId="3" applyNumberFormat="1" applyFont="1" applyFill="1" applyBorder="1" applyAlignment="1">
      <alignment horizontal="center" vertical="center"/>
    </xf>
    <xf numFmtId="2" fontId="3" fillId="2" borderId="24" xfId="3" applyNumberFormat="1" applyFont="1" applyFill="1" applyBorder="1" applyAlignment="1">
      <alignment horizontal="center" vertical="center"/>
    </xf>
    <xf numFmtId="2" fontId="3" fillId="2" borderId="25" xfId="3" applyNumberFormat="1" applyFont="1" applyFill="1" applyBorder="1" applyAlignment="1">
      <alignment horizontal="center" vertical="center"/>
    </xf>
    <xf numFmtId="165" fontId="6" fillId="2" borderId="23" xfId="0" applyNumberFormat="1" applyFont="1" applyFill="1" applyBorder="1" applyAlignment="1">
      <alignment horizontal="right" wrapText="1"/>
    </xf>
    <xf numFmtId="165" fontId="6" fillId="2" borderId="24" xfId="0" applyNumberFormat="1" applyFont="1" applyFill="1" applyBorder="1" applyAlignment="1">
      <alignment horizontal="right" wrapText="1"/>
    </xf>
    <xf numFmtId="166" fontId="3" fillId="2" borderId="23" xfId="2" applyNumberFormat="1" applyFont="1" applyFill="1" applyBorder="1" applyAlignment="1">
      <alignment horizontal="center" vertical="center"/>
    </xf>
    <xf numFmtId="166" fontId="3" fillId="2" borderId="24" xfId="2" applyNumberFormat="1" applyFont="1" applyFill="1" applyBorder="1" applyAlignment="1">
      <alignment horizontal="center" vertical="center"/>
    </xf>
    <xf numFmtId="166" fontId="3" fillId="2" borderId="25" xfId="2" applyNumberFormat="1" applyFont="1" applyFill="1" applyBorder="1" applyAlignment="1">
      <alignment horizontal="center" vertical="center"/>
    </xf>
    <xf numFmtId="165" fontId="6" fillId="2" borderId="25" xfId="0" applyNumberFormat="1" applyFont="1" applyFill="1" applyBorder="1" applyAlignment="1">
      <alignment horizontal="right" wrapText="1"/>
    </xf>
    <xf numFmtId="165" fontId="6" fillId="2" borderId="23" xfId="0" applyNumberFormat="1" applyFont="1" applyFill="1" applyBorder="1" applyAlignment="1">
      <alignment wrapText="1"/>
    </xf>
    <xf numFmtId="165" fontId="6" fillId="2" borderId="24" xfId="0" applyNumberFormat="1" applyFont="1" applyFill="1" applyBorder="1" applyAlignment="1">
      <alignment wrapText="1"/>
    </xf>
    <xf numFmtId="165" fontId="6" fillId="2" borderId="25" xfId="0" applyNumberFormat="1" applyFont="1" applyFill="1" applyBorder="1" applyAlignment="1">
      <alignment wrapText="1"/>
    </xf>
    <xf numFmtId="2" fontId="3" fillId="2" borderId="24" xfId="2" applyNumberFormat="1" applyFont="1" applyFill="1" applyBorder="1" applyAlignment="1">
      <alignment horizontal="center" vertical="center"/>
    </xf>
    <xf numFmtId="2" fontId="3" fillId="2" borderId="23" xfId="2" applyNumberFormat="1" applyFont="1" applyFill="1" applyBorder="1" applyAlignment="1">
      <alignment horizontal="center" vertical="center"/>
    </xf>
    <xf numFmtId="2" fontId="3" fillId="2" borderId="25" xfId="2" applyNumberFormat="1" applyFont="1" applyFill="1" applyBorder="1" applyAlignment="1">
      <alignment horizontal="center" vertical="center"/>
    </xf>
    <xf numFmtId="1" fontId="3" fillId="2" borderId="23" xfId="2" applyNumberFormat="1" applyFont="1" applyFill="1" applyBorder="1" applyAlignment="1">
      <alignment horizontal="center" vertical="center"/>
    </xf>
    <xf numFmtId="9" fontId="3" fillId="2" borderId="23" xfId="2" applyFont="1" applyFill="1" applyBorder="1" applyAlignment="1">
      <alignment horizontal="center" vertical="center"/>
    </xf>
    <xf numFmtId="9" fontId="3" fillId="2" borderId="24" xfId="2" applyFont="1" applyFill="1" applyBorder="1" applyAlignment="1">
      <alignment horizontal="center" vertical="center"/>
    </xf>
    <xf numFmtId="9" fontId="3" fillId="2" borderId="26" xfId="2" applyFont="1" applyFill="1" applyBorder="1" applyAlignment="1">
      <alignment horizontal="center" vertical="center"/>
    </xf>
    <xf numFmtId="0" fontId="7" fillId="2" borderId="18" xfId="3" applyFont="1" applyFill="1" applyBorder="1"/>
    <xf numFmtId="0" fontId="8" fillId="2" borderId="18" xfId="3" applyFont="1" applyFill="1" applyBorder="1"/>
    <xf numFmtId="0" fontId="7" fillId="2" borderId="27" xfId="3" applyFont="1" applyFill="1" applyBorder="1"/>
    <xf numFmtId="0" fontId="0" fillId="2" borderId="0" xfId="0" applyFill="1"/>
    <xf numFmtId="3" fontId="0" fillId="2" borderId="0" xfId="0" applyNumberFormat="1" applyFill="1"/>
    <xf numFmtId="1" fontId="6" fillId="0" borderId="45" xfId="4" applyNumberFormat="1" applyFont="1" applyBorder="1" applyAlignment="1">
      <alignment horizontal="right" vertical="center" wrapText="1"/>
    </xf>
    <xf numFmtId="1" fontId="6" fillId="0" borderId="46" xfId="4" applyNumberFormat="1" applyFont="1" applyBorder="1" applyAlignment="1">
      <alignment horizontal="right" vertical="center"/>
    </xf>
    <xf numFmtId="1" fontId="6" fillId="0" borderId="49" xfId="4" applyNumberFormat="1" applyFont="1" applyBorder="1" applyAlignment="1">
      <alignment horizontal="right" vertical="center"/>
    </xf>
    <xf numFmtId="3" fontId="6" fillId="0" borderId="45" xfId="4" applyNumberFormat="1" applyFont="1" applyBorder="1" applyAlignment="1">
      <alignment horizontal="right" vertical="center"/>
    </xf>
    <xf numFmtId="3" fontId="6" fillId="0" borderId="46" xfId="4" applyNumberFormat="1" applyFont="1" applyBorder="1" applyAlignment="1">
      <alignment horizontal="right" vertical="center"/>
    </xf>
    <xf numFmtId="3" fontId="6" fillId="0" borderId="47" xfId="4" applyNumberFormat="1" applyFont="1" applyBorder="1" applyAlignment="1">
      <alignment horizontal="right" vertical="center"/>
    </xf>
    <xf numFmtId="3" fontId="8" fillId="0" borderId="51" xfId="3" applyNumberFormat="1" applyFont="1" applyBorder="1" applyAlignment="1">
      <alignment horizontal="right" vertical="center"/>
    </xf>
    <xf numFmtId="3" fontId="8" fillId="0" borderId="52" xfId="3" applyNumberFormat="1" applyFont="1" applyBorder="1" applyAlignment="1">
      <alignment horizontal="right" vertical="center"/>
    </xf>
    <xf numFmtId="3" fontId="8" fillId="0" borderId="53" xfId="3" applyNumberFormat="1" applyFont="1" applyBorder="1" applyAlignment="1">
      <alignment horizontal="right" vertical="center"/>
    </xf>
    <xf numFmtId="3" fontId="8" fillId="0" borderId="35" xfId="3" applyNumberFormat="1" applyFont="1" applyBorder="1" applyAlignment="1">
      <alignment horizontal="right" vertical="center"/>
    </xf>
    <xf numFmtId="3" fontId="8" fillId="0" borderId="36" xfId="3" applyNumberFormat="1" applyFont="1" applyBorder="1" applyAlignment="1">
      <alignment horizontal="right" vertical="center"/>
    </xf>
    <xf numFmtId="3" fontId="8" fillId="0" borderId="37" xfId="3" applyNumberFormat="1" applyFont="1" applyBorder="1" applyAlignment="1">
      <alignment horizontal="right" vertical="center"/>
    </xf>
    <xf numFmtId="3" fontId="8" fillId="0" borderId="35" xfId="0" applyNumberFormat="1" applyFont="1" applyBorder="1" applyAlignment="1">
      <alignment horizontal="right"/>
    </xf>
    <xf numFmtId="3" fontId="8" fillId="0" borderId="36" xfId="0" applyNumberFormat="1" applyFont="1" applyBorder="1" applyAlignment="1">
      <alignment horizontal="right"/>
    </xf>
    <xf numFmtId="3" fontId="8" fillId="0" borderId="37" xfId="0" applyNumberFormat="1" applyFont="1" applyBorder="1" applyAlignment="1">
      <alignment horizontal="right"/>
    </xf>
    <xf numFmtId="0" fontId="8" fillId="0" borderId="0" xfId="0" applyFont="1"/>
    <xf numFmtId="3" fontId="6" fillId="0" borderId="48" xfId="4" applyNumberFormat="1" applyFont="1" applyBorder="1" applyAlignment="1">
      <alignment horizontal="right" vertical="center"/>
    </xf>
    <xf numFmtId="3" fontId="8" fillId="0" borderId="55" xfId="3" applyNumberFormat="1" applyFont="1" applyBorder="1" applyAlignment="1">
      <alignment horizontal="right" vertical="center"/>
    </xf>
    <xf numFmtId="3" fontId="8" fillId="0" borderId="38" xfId="3" applyNumberFormat="1" applyFont="1" applyBorder="1" applyAlignment="1">
      <alignment horizontal="right" vertical="center"/>
    </xf>
    <xf numFmtId="3" fontId="8" fillId="0" borderId="38" xfId="0" applyNumberFormat="1" applyFont="1" applyBorder="1" applyAlignment="1">
      <alignment horizontal="right"/>
    </xf>
    <xf numFmtId="3" fontId="7" fillId="0" borderId="32" xfId="0" applyNumberFormat="1" applyFont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8" fillId="0" borderId="33" xfId="0" applyNumberFormat="1" applyFont="1" applyBorder="1"/>
    <xf numFmtId="3" fontId="7" fillId="0" borderId="34" xfId="0" applyNumberFormat="1" applyFont="1" applyBorder="1" applyAlignment="1">
      <alignment vertical="center"/>
    </xf>
    <xf numFmtId="3" fontId="7" fillId="0" borderId="35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3" fontId="8" fillId="0" borderId="36" xfId="0" applyNumberFormat="1" applyFont="1" applyBorder="1"/>
    <xf numFmtId="3" fontId="7" fillId="0" borderId="37" xfId="0" applyNumberFormat="1" applyFont="1" applyBorder="1" applyAlignment="1">
      <alignment vertical="center"/>
    </xf>
    <xf numFmtId="3" fontId="7" fillId="0" borderId="58" xfId="0" applyNumberFormat="1" applyFont="1" applyBorder="1" applyAlignment="1">
      <alignment vertical="center"/>
    </xf>
    <xf numFmtId="3" fontId="7" fillId="0" borderId="59" xfId="0" applyNumberFormat="1" applyFont="1" applyBorder="1" applyAlignment="1">
      <alignment vertical="center"/>
    </xf>
    <xf numFmtId="3" fontId="8" fillId="0" borderId="59" xfId="0" applyNumberFormat="1" applyFont="1" applyBorder="1"/>
    <xf numFmtId="3" fontId="7" fillId="0" borderId="60" xfId="0" applyNumberFormat="1" applyFont="1" applyBorder="1" applyAlignment="1">
      <alignment vertical="center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/>
    <xf numFmtId="3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left"/>
    </xf>
    <xf numFmtId="3" fontId="7" fillId="0" borderId="0" xfId="0" applyNumberFormat="1" applyFont="1"/>
    <xf numFmtId="49" fontId="13" fillId="4" borderId="34" xfId="0" applyNumberFormat="1" applyFont="1" applyFill="1" applyBorder="1" applyAlignment="1">
      <alignment horizontal="left"/>
    </xf>
    <xf numFmtId="49" fontId="13" fillId="4" borderId="37" xfId="0" applyNumberFormat="1" applyFont="1" applyFill="1" applyBorder="1" applyAlignment="1">
      <alignment horizontal="left"/>
    </xf>
    <xf numFmtId="1" fontId="7" fillId="0" borderId="37" xfId="0" applyNumberFormat="1" applyFont="1" applyBorder="1"/>
    <xf numFmtId="0" fontId="13" fillId="0" borderId="37" xfId="5" applyFont="1" applyBorder="1"/>
    <xf numFmtId="1" fontId="7" fillId="0" borderId="60" xfId="0" applyNumberFormat="1" applyFont="1" applyBorder="1"/>
    <xf numFmtId="49" fontId="13" fillId="4" borderId="32" xfId="0" applyNumberFormat="1" applyFont="1" applyFill="1" applyBorder="1" applyAlignment="1">
      <alignment horizontal="center"/>
    </xf>
    <xf numFmtId="49" fontId="13" fillId="4" borderId="33" xfId="0" applyNumberFormat="1" applyFont="1" applyFill="1" applyBorder="1" applyAlignment="1">
      <alignment horizontal="center"/>
    </xf>
    <xf numFmtId="49" fontId="13" fillId="4" borderId="35" xfId="0" applyNumberFormat="1" applyFont="1" applyFill="1" applyBorder="1" applyAlignment="1">
      <alignment horizontal="center"/>
    </xf>
    <xf numFmtId="49" fontId="13" fillId="4" borderId="36" xfId="0" applyNumberFormat="1" applyFont="1" applyFill="1" applyBorder="1" applyAlignment="1">
      <alignment horizontal="center"/>
    </xf>
    <xf numFmtId="49" fontId="7" fillId="0" borderId="35" xfId="0" applyNumberFormat="1" applyFont="1" applyBorder="1" applyAlignment="1">
      <alignment horizontal="center"/>
    </xf>
    <xf numFmtId="1" fontId="7" fillId="0" borderId="36" xfId="0" quotePrefix="1" applyNumberFormat="1" applyFont="1" applyBorder="1" applyAlignment="1">
      <alignment horizontal="center"/>
    </xf>
    <xf numFmtId="1" fontId="7" fillId="0" borderId="35" xfId="0" applyNumberFormat="1" applyFont="1" applyBorder="1" applyAlignment="1">
      <alignment horizontal="center"/>
    </xf>
    <xf numFmtId="1" fontId="7" fillId="0" borderId="36" xfId="0" applyNumberFormat="1" applyFont="1" applyBorder="1" applyAlignment="1">
      <alignment horizontal="center"/>
    </xf>
    <xf numFmtId="1" fontId="7" fillId="0" borderId="35" xfId="0" quotePrefix="1" applyNumberFormat="1" applyFont="1" applyBorder="1" applyAlignment="1">
      <alignment horizontal="center"/>
    </xf>
    <xf numFmtId="49" fontId="7" fillId="0" borderId="36" xfId="0" applyNumberFormat="1" applyFont="1" applyBorder="1" applyAlignment="1">
      <alignment horizontal="center"/>
    </xf>
    <xf numFmtId="1" fontId="7" fillId="0" borderId="58" xfId="0" applyNumberFormat="1" applyFont="1" applyBorder="1" applyAlignment="1">
      <alignment horizontal="center"/>
    </xf>
    <xf numFmtId="1" fontId="7" fillId="0" borderId="59" xfId="0" applyNumberFormat="1" applyFont="1" applyBorder="1" applyAlignment="1">
      <alignment horizontal="center"/>
    </xf>
    <xf numFmtId="3" fontId="13" fillId="4" borderId="32" xfId="0" applyNumberFormat="1" applyFont="1" applyFill="1" applyBorder="1" applyAlignment="1">
      <alignment horizontal="right"/>
    </xf>
    <xf numFmtId="3" fontId="13" fillId="4" borderId="33" xfId="0" applyNumberFormat="1" applyFont="1" applyFill="1" applyBorder="1" applyAlignment="1">
      <alignment horizontal="right"/>
    </xf>
    <xf numFmtId="3" fontId="13" fillId="4" borderId="34" xfId="0" applyNumberFormat="1" applyFont="1" applyFill="1" applyBorder="1" applyAlignment="1">
      <alignment horizontal="right"/>
    </xf>
    <xf numFmtId="3" fontId="13" fillId="4" borderId="35" xfId="0" applyNumberFormat="1" applyFont="1" applyFill="1" applyBorder="1" applyAlignment="1">
      <alignment horizontal="right"/>
    </xf>
    <xf numFmtId="3" fontId="13" fillId="4" borderId="36" xfId="0" applyNumberFormat="1" applyFont="1" applyFill="1" applyBorder="1" applyAlignment="1">
      <alignment horizontal="right"/>
    </xf>
    <xf numFmtId="3" fontId="13" fillId="4" borderId="37" xfId="0" applyNumberFormat="1" applyFont="1" applyFill="1" applyBorder="1" applyAlignment="1">
      <alignment horizontal="right"/>
    </xf>
    <xf numFmtId="3" fontId="7" fillId="0" borderId="35" xfId="0" applyNumberFormat="1" applyFont="1" applyBorder="1" applyAlignment="1">
      <alignment horizontal="right"/>
    </xf>
    <xf numFmtId="3" fontId="7" fillId="0" borderId="36" xfId="0" applyNumberFormat="1" applyFont="1" applyBorder="1" applyAlignment="1">
      <alignment horizontal="right"/>
    </xf>
    <xf numFmtId="3" fontId="7" fillId="0" borderId="37" xfId="0" applyNumberFormat="1" applyFont="1" applyBorder="1" applyAlignment="1">
      <alignment horizontal="right"/>
    </xf>
    <xf numFmtId="3" fontId="13" fillId="0" borderId="35" xfId="5" applyNumberFormat="1" applyFont="1" applyBorder="1" applyAlignment="1">
      <alignment horizontal="right"/>
    </xf>
    <xf numFmtId="3" fontId="13" fillId="0" borderId="36" xfId="5" applyNumberFormat="1" applyFont="1" applyBorder="1" applyAlignment="1">
      <alignment horizontal="right"/>
    </xf>
    <xf numFmtId="3" fontId="13" fillId="0" borderId="37" xfId="5" applyNumberFormat="1" applyFont="1" applyBorder="1" applyAlignment="1">
      <alignment horizontal="right"/>
    </xf>
    <xf numFmtId="3" fontId="7" fillId="0" borderId="58" xfId="0" applyNumberFormat="1" applyFont="1" applyBorder="1" applyAlignment="1">
      <alignment horizontal="right"/>
    </xf>
    <xf numFmtId="3" fontId="7" fillId="0" borderId="59" xfId="0" applyNumberFormat="1" applyFont="1" applyBorder="1" applyAlignment="1">
      <alignment horizontal="right"/>
    </xf>
    <xf numFmtId="3" fontId="7" fillId="0" borderId="60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3" fillId="0" borderId="0" xfId="0" applyFont="1"/>
    <xf numFmtId="165" fontId="6" fillId="2" borderId="61" xfId="0" applyNumberFormat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3" fontId="6" fillId="2" borderId="62" xfId="0" applyNumberFormat="1" applyFont="1" applyFill="1" applyBorder="1" applyAlignment="1">
      <alignment horizontal="right" vertical="center" wrapText="1"/>
    </xf>
    <xf numFmtId="2" fontId="3" fillId="2" borderId="10" xfId="3" applyNumberFormat="1" applyFont="1" applyFill="1" applyBorder="1" applyAlignment="1">
      <alignment horizontal="center" vertical="center"/>
    </xf>
    <xf numFmtId="2" fontId="3" fillId="2" borderId="11" xfId="3" applyNumberFormat="1" applyFont="1" applyFill="1" applyBorder="1" applyAlignment="1">
      <alignment horizontal="center" vertical="center"/>
    </xf>
    <xf numFmtId="2" fontId="3" fillId="2" borderId="62" xfId="3" applyNumberFormat="1" applyFont="1" applyFill="1" applyBorder="1" applyAlignment="1">
      <alignment horizontal="center" vertical="center"/>
    </xf>
    <xf numFmtId="165" fontId="6" fillId="2" borderId="10" xfId="0" applyNumberFormat="1" applyFont="1" applyFill="1" applyBorder="1" applyAlignment="1">
      <alignment horizontal="right" vertical="center" wrapText="1"/>
    </xf>
    <xf numFmtId="165" fontId="6" fillId="2" borderId="11" xfId="0" applyNumberFormat="1" applyFont="1" applyFill="1" applyBorder="1" applyAlignment="1">
      <alignment horizontal="right" vertical="center" wrapText="1"/>
    </xf>
    <xf numFmtId="166" fontId="3" fillId="2" borderId="10" xfId="2" applyNumberFormat="1" applyFont="1" applyFill="1" applyBorder="1" applyAlignment="1">
      <alignment horizontal="center" vertical="center"/>
    </xf>
    <xf numFmtId="166" fontId="3" fillId="2" borderId="11" xfId="3" applyNumberFormat="1" applyFont="1" applyFill="1" applyBorder="1" applyAlignment="1">
      <alignment horizontal="center" vertical="center" wrapText="1"/>
    </xf>
    <xf numFmtId="166" fontId="3" fillId="2" borderId="62" xfId="3" applyNumberFormat="1" applyFont="1" applyFill="1" applyBorder="1" applyAlignment="1">
      <alignment horizontal="center" vertical="center" wrapText="1"/>
    </xf>
    <xf numFmtId="165" fontId="6" fillId="2" borderId="62" xfId="0" applyNumberFormat="1" applyFont="1" applyFill="1" applyBorder="1" applyAlignment="1">
      <alignment horizontal="right" vertical="center" wrapText="1"/>
    </xf>
    <xf numFmtId="165" fontId="6" fillId="2" borderId="10" xfId="0" applyNumberFormat="1" applyFont="1" applyFill="1" applyBorder="1" applyAlignment="1">
      <alignment vertical="center" wrapText="1"/>
    </xf>
    <xf numFmtId="165" fontId="6" fillId="2" borderId="11" xfId="0" applyNumberFormat="1" applyFont="1" applyFill="1" applyBorder="1" applyAlignment="1">
      <alignment vertical="center" wrapText="1"/>
    </xf>
    <xf numFmtId="165" fontId="6" fillId="2" borderId="62" xfId="0" applyNumberFormat="1" applyFont="1" applyFill="1" applyBorder="1" applyAlignment="1">
      <alignment vertical="center" wrapText="1"/>
    </xf>
    <xf numFmtId="166" fontId="3" fillId="2" borderId="11" xfId="2" applyNumberFormat="1" applyFont="1" applyFill="1" applyBorder="1" applyAlignment="1">
      <alignment horizontal="center" vertical="center"/>
    </xf>
    <xf numFmtId="2" fontId="3" fillId="2" borderId="11" xfId="2" applyNumberFormat="1" applyFont="1" applyFill="1" applyBorder="1" applyAlignment="1">
      <alignment horizontal="center" vertical="center"/>
    </xf>
    <xf numFmtId="2" fontId="3" fillId="2" borderId="11" xfId="3" applyNumberFormat="1" applyFont="1" applyFill="1" applyBorder="1" applyAlignment="1">
      <alignment horizontal="center" vertical="center" wrapText="1"/>
    </xf>
    <xf numFmtId="2" fontId="3" fillId="2" borderId="10" xfId="2" applyNumberFormat="1" applyFont="1" applyFill="1" applyBorder="1" applyAlignment="1">
      <alignment horizontal="center" vertical="center"/>
    </xf>
    <xf numFmtId="2" fontId="3" fillId="2" borderId="62" xfId="3" applyNumberFormat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vertical="center" wrapText="1"/>
    </xf>
    <xf numFmtId="3" fontId="6" fillId="2" borderId="11" xfId="0" applyNumberFormat="1" applyFont="1" applyFill="1" applyBorder="1" applyAlignment="1">
      <alignment vertical="center" wrapText="1"/>
    </xf>
    <xf numFmtId="3" fontId="6" fillId="2" borderId="62" xfId="0" applyNumberFormat="1" applyFont="1" applyFill="1" applyBorder="1" applyAlignment="1">
      <alignment vertical="center" wrapText="1"/>
    </xf>
    <xf numFmtId="1" fontId="3" fillId="2" borderId="10" xfId="2" applyNumberFormat="1" applyFont="1" applyFill="1" applyBorder="1" applyAlignment="1">
      <alignment horizontal="center" vertical="center"/>
    </xf>
    <xf numFmtId="9" fontId="3" fillId="2" borderId="10" xfId="2" applyFont="1" applyFill="1" applyBorder="1" applyAlignment="1">
      <alignment horizontal="center" vertical="center"/>
    </xf>
    <xf numFmtId="9" fontId="3" fillId="2" borderId="11" xfId="2" applyFont="1" applyFill="1" applyBorder="1" applyAlignment="1">
      <alignment horizontal="center" vertical="center" wrapText="1"/>
    </xf>
    <xf numFmtId="9" fontId="3" fillId="2" borderId="63" xfId="2" applyFont="1" applyFill="1" applyBorder="1" applyAlignment="1">
      <alignment horizontal="center" vertical="center" wrapText="1"/>
    </xf>
    <xf numFmtId="3" fontId="8" fillId="0" borderId="19" xfId="2" applyNumberFormat="1" applyFont="1" applyFill="1" applyBorder="1" applyAlignment="1">
      <alignment horizontal="right" vertical="center"/>
    </xf>
    <xf numFmtId="3" fontId="8" fillId="0" borderId="0" xfId="2" applyNumberFormat="1" applyFont="1" applyFill="1" applyBorder="1" applyAlignment="1">
      <alignment horizontal="right" vertical="center"/>
    </xf>
    <xf numFmtId="3" fontId="8" fillId="0" borderId="20" xfId="2" applyNumberFormat="1" applyFont="1" applyFill="1" applyBorder="1" applyAlignment="1">
      <alignment horizontal="right" vertical="center"/>
    </xf>
    <xf numFmtId="2" fontId="8" fillId="0" borderId="19" xfId="3" applyNumberFormat="1" applyFont="1" applyFill="1" applyBorder="1" applyAlignment="1">
      <alignment horizontal="center" vertical="center"/>
    </xf>
    <xf numFmtId="2" fontId="8" fillId="0" borderId="0" xfId="3" applyNumberFormat="1" applyFont="1" applyFill="1" applyAlignment="1">
      <alignment horizontal="center" vertical="center"/>
    </xf>
    <xf numFmtId="2" fontId="8" fillId="0" borderId="20" xfId="3" applyNumberFormat="1" applyFont="1" applyFill="1" applyBorder="1" applyAlignment="1">
      <alignment horizontal="center" vertical="center"/>
    </xf>
    <xf numFmtId="9" fontId="8" fillId="0" borderId="19" xfId="2" applyFont="1" applyFill="1" applyBorder="1" applyAlignment="1">
      <alignment horizontal="center" vertical="center"/>
    </xf>
    <xf numFmtId="9" fontId="8" fillId="0" borderId="0" xfId="2" applyFont="1" applyFill="1" applyBorder="1" applyAlignment="1">
      <alignment horizontal="center" vertical="center"/>
    </xf>
    <xf numFmtId="9" fontId="8" fillId="0" borderId="20" xfId="2" applyFont="1" applyFill="1" applyBorder="1" applyAlignment="1">
      <alignment horizontal="center" vertical="center"/>
    </xf>
    <xf numFmtId="3" fontId="8" fillId="0" borderId="19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2" fontId="8" fillId="0" borderId="0" xfId="2" applyNumberFormat="1" applyFont="1" applyFill="1" applyBorder="1" applyAlignment="1">
      <alignment horizontal="center" vertical="center"/>
    </xf>
    <xf numFmtId="2" fontId="8" fillId="0" borderId="19" xfId="2" applyNumberFormat="1" applyFont="1" applyFill="1" applyBorder="1" applyAlignment="1">
      <alignment horizontal="center" vertical="center"/>
    </xf>
    <xf numFmtId="2" fontId="8" fillId="0" borderId="20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center" vertical="center"/>
    </xf>
    <xf numFmtId="3" fontId="8" fillId="0" borderId="19" xfId="2" applyNumberFormat="1" applyFont="1" applyFill="1" applyBorder="1" applyAlignment="1">
      <alignment horizontal="center" vertical="center"/>
    </xf>
    <xf numFmtId="3" fontId="8" fillId="0" borderId="20" xfId="2" applyNumberFormat="1" applyFont="1" applyFill="1" applyBorder="1" applyAlignment="1">
      <alignment horizontal="center" vertical="center"/>
    </xf>
    <xf numFmtId="9" fontId="8" fillId="0" borderId="21" xfId="2" applyFont="1" applyFill="1" applyBorder="1" applyAlignment="1">
      <alignment horizontal="center" vertical="center"/>
    </xf>
    <xf numFmtId="3" fontId="7" fillId="0" borderId="19" xfId="2" applyNumberFormat="1" applyFont="1" applyFill="1" applyBorder="1" applyAlignment="1">
      <alignment horizontal="right" vertical="center"/>
    </xf>
    <xf numFmtId="3" fontId="7" fillId="0" borderId="0" xfId="2" applyNumberFormat="1" applyFont="1" applyFill="1" applyBorder="1" applyAlignment="1">
      <alignment horizontal="right" vertical="center"/>
    </xf>
    <xf numFmtId="3" fontId="7" fillId="0" borderId="20" xfId="2" applyNumberFormat="1" applyFont="1" applyFill="1" applyBorder="1" applyAlignment="1">
      <alignment horizontal="right" vertical="center"/>
    </xf>
    <xf numFmtId="2" fontId="7" fillId="0" borderId="19" xfId="3" applyNumberFormat="1" applyFont="1" applyFill="1" applyBorder="1" applyAlignment="1">
      <alignment horizontal="center" vertical="center"/>
    </xf>
    <xf numFmtId="2" fontId="7" fillId="0" borderId="0" xfId="3" applyNumberFormat="1" applyFont="1" applyFill="1" applyAlignment="1">
      <alignment horizontal="center" vertical="center"/>
    </xf>
    <xf numFmtId="2" fontId="7" fillId="0" borderId="20" xfId="3" applyNumberFormat="1" applyFont="1" applyFill="1" applyBorder="1" applyAlignment="1">
      <alignment horizontal="center" vertical="center"/>
    </xf>
    <xf numFmtId="9" fontId="7" fillId="0" borderId="19" xfId="2" applyFont="1" applyFill="1" applyBorder="1" applyAlignment="1">
      <alignment horizontal="center" vertical="center"/>
    </xf>
    <xf numFmtId="9" fontId="7" fillId="0" borderId="0" xfId="2" applyFont="1" applyFill="1" applyBorder="1" applyAlignment="1">
      <alignment horizontal="center" vertical="center"/>
    </xf>
    <xf numFmtId="9" fontId="7" fillId="0" borderId="20" xfId="2" applyFont="1" applyFill="1" applyBorder="1" applyAlignment="1">
      <alignment horizontal="center" vertical="center"/>
    </xf>
    <xf numFmtId="3" fontId="7" fillId="0" borderId="19" xfId="2" applyNumberFormat="1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vertical="center"/>
    </xf>
    <xf numFmtId="2" fontId="7" fillId="0" borderId="0" xfId="2" applyNumberFormat="1" applyFont="1" applyFill="1" applyBorder="1" applyAlignment="1">
      <alignment horizontal="center" vertical="center"/>
    </xf>
    <xf numFmtId="2" fontId="7" fillId="0" borderId="19" xfId="2" applyNumberFormat="1" applyFont="1" applyFill="1" applyBorder="1" applyAlignment="1">
      <alignment horizontal="center" vertical="center"/>
    </xf>
    <xf numFmtId="2" fontId="7" fillId="0" borderId="20" xfId="2" applyNumberFormat="1" applyFont="1" applyFill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3" fontId="7" fillId="0" borderId="19" xfId="2" applyNumberFormat="1" applyFont="1" applyFill="1" applyBorder="1" applyAlignment="1">
      <alignment horizontal="center" vertical="center"/>
    </xf>
    <xf numFmtId="3" fontId="7" fillId="0" borderId="20" xfId="2" applyNumberFormat="1" applyFont="1" applyFill="1" applyBorder="1" applyAlignment="1">
      <alignment horizontal="center" vertical="center"/>
    </xf>
    <xf numFmtId="9" fontId="7" fillId="0" borderId="21" xfId="2" applyFont="1" applyFill="1" applyBorder="1" applyAlignment="1">
      <alignment horizontal="center" vertical="center"/>
    </xf>
    <xf numFmtId="3" fontId="7" fillId="0" borderId="28" xfId="2" applyNumberFormat="1" applyFont="1" applyFill="1" applyBorder="1" applyAlignment="1">
      <alignment horizontal="right" vertical="center"/>
    </xf>
    <xf numFmtId="3" fontId="7" fillId="0" borderId="29" xfId="2" applyNumberFormat="1" applyFont="1" applyFill="1" applyBorder="1" applyAlignment="1">
      <alignment horizontal="right" vertical="center"/>
    </xf>
    <xf numFmtId="3" fontId="7" fillId="0" borderId="30" xfId="2" applyNumberFormat="1" applyFont="1" applyFill="1" applyBorder="1" applyAlignment="1">
      <alignment horizontal="right" vertical="center"/>
    </xf>
    <xf numFmtId="2" fontId="7" fillId="0" borderId="28" xfId="3" applyNumberFormat="1" applyFont="1" applyFill="1" applyBorder="1" applyAlignment="1">
      <alignment horizontal="center" vertical="center"/>
    </xf>
    <xf numFmtId="2" fontId="7" fillId="0" borderId="29" xfId="3" applyNumberFormat="1" applyFont="1" applyFill="1" applyBorder="1" applyAlignment="1">
      <alignment horizontal="center" vertical="center"/>
    </xf>
    <xf numFmtId="2" fontId="7" fillId="0" borderId="30" xfId="3" applyNumberFormat="1" applyFont="1" applyFill="1" applyBorder="1" applyAlignment="1">
      <alignment horizontal="center" vertical="center"/>
    </xf>
    <xf numFmtId="9" fontId="7" fillId="0" borderId="28" xfId="2" applyFont="1" applyFill="1" applyBorder="1" applyAlignment="1">
      <alignment horizontal="center" vertical="center"/>
    </xf>
    <xf numFmtId="9" fontId="7" fillId="0" borderId="29" xfId="2" applyFont="1" applyFill="1" applyBorder="1" applyAlignment="1">
      <alignment horizontal="center" vertical="center"/>
    </xf>
    <xf numFmtId="9" fontId="7" fillId="0" borderId="30" xfId="2" applyFont="1" applyFill="1" applyBorder="1" applyAlignment="1">
      <alignment horizontal="center" vertical="center"/>
    </xf>
    <xf numFmtId="3" fontId="7" fillId="0" borderId="28" xfId="2" applyNumberFormat="1" applyFont="1" applyFill="1" applyBorder="1" applyAlignment="1">
      <alignment vertical="center"/>
    </xf>
    <xf numFmtId="3" fontId="7" fillId="0" borderId="29" xfId="2" applyNumberFormat="1" applyFont="1" applyFill="1" applyBorder="1" applyAlignment="1">
      <alignment vertical="center"/>
    </xf>
    <xf numFmtId="2" fontId="8" fillId="0" borderId="29" xfId="2" applyNumberFormat="1" applyFont="1" applyFill="1" applyBorder="1" applyAlignment="1">
      <alignment horizontal="center" vertical="center"/>
    </xf>
    <xf numFmtId="2" fontId="8" fillId="0" borderId="28" xfId="2" applyNumberFormat="1" applyFont="1" applyFill="1" applyBorder="1" applyAlignment="1">
      <alignment horizontal="center" vertical="center"/>
    </xf>
    <xf numFmtId="2" fontId="8" fillId="0" borderId="30" xfId="2" applyNumberFormat="1" applyFont="1" applyFill="1" applyBorder="1" applyAlignment="1">
      <alignment horizontal="center" vertical="center"/>
    </xf>
    <xf numFmtId="3" fontId="7" fillId="0" borderId="29" xfId="2" applyNumberFormat="1" applyFont="1" applyFill="1" applyBorder="1" applyAlignment="1">
      <alignment horizontal="center" vertical="center"/>
    </xf>
    <xf numFmtId="3" fontId="7" fillId="0" borderId="28" xfId="2" applyNumberFormat="1" applyFont="1" applyFill="1" applyBorder="1" applyAlignment="1">
      <alignment horizontal="center" vertical="center"/>
    </xf>
    <xf numFmtId="3" fontId="7" fillId="0" borderId="30" xfId="2" applyNumberFormat="1" applyFont="1" applyFill="1" applyBorder="1" applyAlignment="1">
      <alignment horizontal="center" vertical="center"/>
    </xf>
    <xf numFmtId="2" fontId="7" fillId="0" borderId="29" xfId="2" applyNumberFormat="1" applyFont="1" applyFill="1" applyBorder="1" applyAlignment="1">
      <alignment horizontal="center" vertical="center"/>
    </xf>
    <xf numFmtId="9" fontId="8" fillId="0" borderId="28" xfId="2" applyFont="1" applyFill="1" applyBorder="1" applyAlignment="1">
      <alignment horizontal="center" vertical="center"/>
    </xf>
    <xf numFmtId="9" fontId="8" fillId="0" borderId="29" xfId="2" applyFont="1" applyFill="1" applyBorder="1" applyAlignment="1">
      <alignment horizontal="center" vertical="center"/>
    </xf>
    <xf numFmtId="9" fontId="8" fillId="0" borderId="31" xfId="2" applyFont="1" applyFill="1" applyBorder="1" applyAlignment="1">
      <alignment horizontal="center" vertical="center"/>
    </xf>
    <xf numFmtId="3" fontId="8" fillId="0" borderId="20" xfId="2" applyNumberFormat="1" applyFont="1" applyFill="1" applyBorder="1" applyAlignment="1">
      <alignment vertical="center"/>
    </xf>
    <xf numFmtId="3" fontId="7" fillId="0" borderId="20" xfId="2" applyNumberFormat="1" applyFont="1" applyFill="1" applyBorder="1" applyAlignment="1">
      <alignment vertical="center"/>
    </xf>
    <xf numFmtId="3" fontId="7" fillId="0" borderId="30" xfId="2" applyNumberFormat="1" applyFont="1" applyFill="1" applyBorder="1" applyAlignment="1">
      <alignment vertical="center"/>
    </xf>
    <xf numFmtId="3" fontId="8" fillId="0" borderId="15" xfId="2" applyNumberFormat="1" applyFont="1" applyFill="1" applyBorder="1" applyAlignment="1">
      <alignment horizontal="right" vertical="center"/>
    </xf>
    <xf numFmtId="3" fontId="8" fillId="0" borderId="16" xfId="2" applyNumberFormat="1" applyFont="1" applyFill="1" applyBorder="1" applyAlignment="1">
      <alignment horizontal="right" vertical="center"/>
    </xf>
    <xf numFmtId="3" fontId="6" fillId="0" borderId="36" xfId="4" applyNumberFormat="1" applyFont="1" applyBorder="1" applyAlignment="1">
      <alignment horizontal="center" vertical="center" wrapText="1"/>
    </xf>
    <xf numFmtId="3" fontId="6" fillId="0" borderId="41" xfId="4" applyNumberFormat="1" applyFont="1" applyBorder="1" applyAlignment="1">
      <alignment horizontal="center" vertical="center" wrapText="1"/>
    </xf>
    <xf numFmtId="3" fontId="6" fillId="0" borderId="37" xfId="4" applyNumberFormat="1" applyFont="1" applyBorder="1" applyAlignment="1">
      <alignment horizontal="center" vertical="center" wrapText="1"/>
    </xf>
    <xf numFmtId="3" fontId="6" fillId="0" borderId="42" xfId="4" applyNumberFormat="1" applyFont="1" applyBorder="1" applyAlignment="1">
      <alignment horizontal="center" vertical="center" wrapText="1"/>
    </xf>
    <xf numFmtId="1" fontId="6" fillId="0" borderId="32" xfId="4" applyNumberFormat="1" applyFont="1" applyBorder="1" applyAlignment="1">
      <alignment horizontal="center" vertical="center" wrapText="1"/>
    </xf>
    <xf numFmtId="1" fontId="6" fillId="0" borderId="35" xfId="4" applyNumberFormat="1" applyFont="1" applyBorder="1" applyAlignment="1">
      <alignment horizontal="center" vertical="center" wrapText="1"/>
    </xf>
    <xf numFmtId="1" fontId="6" fillId="0" borderId="40" xfId="4" applyNumberFormat="1" applyFont="1" applyBorder="1" applyAlignment="1">
      <alignment horizontal="center" vertical="center" wrapText="1"/>
    </xf>
    <xf numFmtId="1" fontId="6" fillId="0" borderId="33" xfId="4" applyNumberFormat="1" applyFont="1" applyBorder="1" applyAlignment="1">
      <alignment horizontal="center" vertical="center"/>
    </xf>
    <xf numFmtId="1" fontId="6" fillId="0" borderId="36" xfId="4" applyNumberFormat="1" applyFont="1" applyBorder="1" applyAlignment="1">
      <alignment horizontal="center" vertical="center"/>
    </xf>
    <xf numFmtId="1" fontId="6" fillId="0" borderId="41" xfId="4" applyNumberFormat="1" applyFont="1" applyBorder="1" applyAlignment="1">
      <alignment horizontal="center" vertical="center"/>
    </xf>
    <xf numFmtId="1" fontId="6" fillId="0" borderId="50" xfId="4" applyNumberFormat="1" applyFont="1" applyBorder="1" applyAlignment="1">
      <alignment horizontal="center" vertical="center"/>
    </xf>
    <xf numFmtId="1" fontId="6" fillId="0" borderId="39" xfId="4" applyNumberFormat="1" applyFont="1" applyBorder="1" applyAlignment="1">
      <alignment horizontal="center" vertical="center"/>
    </xf>
    <xf numFmtId="1" fontId="6" fillId="0" borderId="44" xfId="4" applyNumberFormat="1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3" fontId="6" fillId="0" borderId="35" xfId="4" applyNumberFormat="1" applyFont="1" applyBorder="1" applyAlignment="1">
      <alignment horizontal="center" vertical="center" wrapText="1"/>
    </xf>
    <xf numFmtId="3" fontId="6" fillId="0" borderId="40" xfId="4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3" fontId="6" fillId="0" borderId="39" xfId="4" applyNumberFormat="1" applyFont="1" applyBorder="1" applyAlignment="1">
      <alignment horizontal="center" vertical="center" wrapText="1"/>
    </xf>
    <xf numFmtId="3" fontId="6" fillId="0" borderId="44" xfId="4" applyNumberFormat="1" applyFont="1" applyBorder="1" applyAlignment="1">
      <alignment horizontal="center" vertical="center" wrapText="1"/>
    </xf>
    <xf numFmtId="0" fontId="3" fillId="0" borderId="54" xfId="3" applyFont="1" applyBorder="1" applyAlignment="1">
      <alignment horizontal="center" vertical="center" wrapText="1"/>
    </xf>
    <xf numFmtId="0" fontId="3" fillId="0" borderId="33" xfId="3" applyFont="1" applyBorder="1" applyAlignment="1">
      <alignment horizontal="center" vertical="center" wrapText="1"/>
    </xf>
    <xf numFmtId="0" fontId="3" fillId="0" borderId="34" xfId="3" applyFont="1" applyBorder="1" applyAlignment="1">
      <alignment horizontal="center" vertical="center" wrapText="1"/>
    </xf>
    <xf numFmtId="0" fontId="3" fillId="2" borderId="32" xfId="3" applyFont="1" applyFill="1" applyBorder="1" applyAlignment="1">
      <alignment horizontal="center" vertical="center" wrapText="1"/>
    </xf>
    <xf numFmtId="0" fontId="3" fillId="2" borderId="33" xfId="3" applyFont="1" applyFill="1" applyBorder="1" applyAlignment="1">
      <alignment horizontal="center" vertical="center" wrapText="1"/>
    </xf>
    <xf numFmtId="0" fontId="3" fillId="2" borderId="34" xfId="3" applyFont="1" applyFill="1" applyBorder="1" applyAlignment="1">
      <alignment horizontal="center" vertical="center" wrapText="1"/>
    </xf>
    <xf numFmtId="3" fontId="6" fillId="0" borderId="38" xfId="4" applyNumberFormat="1" applyFont="1" applyBorder="1" applyAlignment="1">
      <alignment horizontal="center" vertical="center" wrapText="1"/>
    </xf>
    <xf numFmtId="3" fontId="6" fillId="0" borderId="43" xfId="4" applyNumberFormat="1" applyFont="1" applyBorder="1" applyAlignment="1">
      <alignment horizontal="center" vertical="center" wrapText="1"/>
    </xf>
    <xf numFmtId="3" fontId="6" fillId="2" borderId="35" xfId="4" applyNumberFormat="1" applyFont="1" applyFill="1" applyBorder="1" applyAlignment="1">
      <alignment horizontal="center" vertical="center" wrapText="1"/>
    </xf>
    <xf numFmtId="3" fontId="6" fillId="2" borderId="40" xfId="4" applyNumberFormat="1" applyFont="1" applyFill="1" applyBorder="1" applyAlignment="1">
      <alignment horizontal="center" vertical="center" wrapText="1"/>
    </xf>
    <xf numFmtId="3" fontId="6" fillId="2" borderId="36" xfId="4" applyNumberFormat="1" applyFont="1" applyFill="1" applyBorder="1" applyAlignment="1">
      <alignment horizontal="center" vertical="center" wrapText="1"/>
    </xf>
    <xf numFmtId="3" fontId="6" fillId="2" borderId="41" xfId="4" applyNumberFormat="1" applyFont="1" applyFill="1" applyBorder="1" applyAlignment="1">
      <alignment horizontal="center" vertical="center" wrapText="1"/>
    </xf>
    <xf numFmtId="3" fontId="6" fillId="2" borderId="37" xfId="4" applyNumberFormat="1" applyFont="1" applyFill="1" applyBorder="1" applyAlignment="1">
      <alignment horizontal="center" vertical="center" wrapText="1"/>
    </xf>
    <xf numFmtId="3" fontId="6" fillId="2" borderId="42" xfId="4" applyNumberFormat="1" applyFont="1" applyFill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3 2 2" xfId="3"/>
    <cellStyle name="Normal_Payments and Expenditures of Medical care11" xfId="4"/>
    <cellStyle name="Normal_Sheet1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8"/>
  <sheetViews>
    <sheetView showGridLines="0" tabSelected="1" topLeftCell="BA1" workbookViewId="0">
      <selection activeCell="A2" sqref="A2"/>
    </sheetView>
  </sheetViews>
  <sheetFormatPr defaultRowHeight="15" x14ac:dyDescent="0.25"/>
  <cols>
    <col min="1" max="1" width="43.85546875" customWidth="1"/>
    <col min="2" max="28" width="9.42578125" customWidth="1"/>
    <col min="29" max="30" width="9.42578125" hidden="1" customWidth="1"/>
    <col min="31" max="33" width="9.42578125" customWidth="1"/>
    <col min="34" max="35" width="9.42578125" hidden="1" customWidth="1"/>
    <col min="36" max="80" width="9.42578125" customWidth="1"/>
  </cols>
  <sheetData>
    <row r="1" spans="1:80" ht="31.5" x14ac:dyDescent="0.25">
      <c r="A1" s="1"/>
      <c r="B1" s="2" t="s">
        <v>0</v>
      </c>
      <c r="C1" s="3"/>
      <c r="D1" s="4"/>
      <c r="E1" s="2" t="s">
        <v>1</v>
      </c>
      <c r="F1" s="3"/>
      <c r="G1" s="4"/>
      <c r="H1" s="2" t="s">
        <v>2</v>
      </c>
      <c r="I1" s="3"/>
      <c r="J1" s="4"/>
      <c r="K1" s="2" t="s">
        <v>3</v>
      </c>
      <c r="L1" s="3"/>
      <c r="M1" s="4"/>
      <c r="N1" s="2" t="s">
        <v>4</v>
      </c>
      <c r="O1" s="3"/>
      <c r="P1" s="4"/>
      <c r="Q1" s="2" t="s">
        <v>5</v>
      </c>
      <c r="R1" s="3"/>
      <c r="S1" s="4"/>
      <c r="T1" s="2" t="s">
        <v>6</v>
      </c>
      <c r="U1" s="3"/>
      <c r="V1" s="4"/>
      <c r="W1" s="2" t="s">
        <v>7</v>
      </c>
      <c r="X1" s="3"/>
      <c r="Y1" s="4"/>
      <c r="Z1" s="2" t="s">
        <v>8</v>
      </c>
      <c r="AA1" s="3"/>
      <c r="AB1" s="4"/>
      <c r="AC1" s="5"/>
      <c r="AD1" s="5"/>
      <c r="AE1" s="2" t="s">
        <v>9</v>
      </c>
      <c r="AF1" s="3"/>
      <c r="AG1" s="4"/>
      <c r="AH1" s="5"/>
      <c r="AI1" s="5"/>
      <c r="AJ1" s="2" t="s">
        <v>10</v>
      </c>
      <c r="AK1" s="3"/>
      <c r="AL1" s="4"/>
      <c r="AM1" s="2" t="s">
        <v>11</v>
      </c>
      <c r="AN1" s="3"/>
      <c r="AO1" s="4"/>
      <c r="AP1" s="2" t="s">
        <v>12</v>
      </c>
      <c r="AQ1" s="3"/>
      <c r="AR1" s="4"/>
      <c r="AS1" s="2" t="s">
        <v>13</v>
      </c>
      <c r="AT1" s="3"/>
      <c r="AU1" s="4"/>
      <c r="AV1" s="2" t="s">
        <v>14</v>
      </c>
      <c r="AW1" s="3"/>
      <c r="AX1" s="4"/>
      <c r="AY1" s="2" t="s">
        <v>15</v>
      </c>
      <c r="AZ1" s="3"/>
      <c r="BA1" s="4"/>
      <c r="BB1" s="2" t="s">
        <v>16</v>
      </c>
      <c r="BC1" s="3"/>
      <c r="BD1" s="4"/>
      <c r="BE1" s="2" t="s">
        <v>17</v>
      </c>
      <c r="BF1" s="3"/>
      <c r="BG1" s="4"/>
      <c r="BH1" s="2" t="s">
        <v>18</v>
      </c>
      <c r="BI1" s="3"/>
      <c r="BJ1" s="4"/>
      <c r="BK1" s="2" t="s">
        <v>19</v>
      </c>
      <c r="BL1" s="3"/>
      <c r="BM1" s="4"/>
      <c r="BN1" s="2" t="s">
        <v>20</v>
      </c>
      <c r="BO1" s="3"/>
      <c r="BP1" s="4"/>
      <c r="BQ1" s="2" t="s">
        <v>21</v>
      </c>
      <c r="BR1" s="3"/>
      <c r="BS1" s="4"/>
      <c r="BT1" s="2" t="s">
        <v>22</v>
      </c>
      <c r="BU1" s="3"/>
      <c r="BV1" s="4"/>
      <c r="BW1" s="2" t="s">
        <v>23</v>
      </c>
      <c r="BX1" s="3"/>
      <c r="BY1" s="4"/>
      <c r="BZ1" s="2" t="s">
        <v>24</v>
      </c>
      <c r="CA1" s="3"/>
      <c r="CB1" s="4"/>
    </row>
    <row r="2" spans="1:80" ht="42" x14ac:dyDescent="0.25">
      <c r="A2" s="6" t="s">
        <v>25</v>
      </c>
      <c r="B2" s="7" t="s">
        <v>26</v>
      </c>
      <c r="C2" s="8" t="s">
        <v>27</v>
      </c>
      <c r="D2" s="9" t="s">
        <v>28</v>
      </c>
      <c r="E2" s="7" t="s">
        <v>26</v>
      </c>
      <c r="F2" s="8" t="s">
        <v>27</v>
      </c>
      <c r="G2" s="9" t="s">
        <v>28</v>
      </c>
      <c r="H2" s="7" t="s">
        <v>29</v>
      </c>
      <c r="I2" s="8" t="s">
        <v>30</v>
      </c>
      <c r="J2" s="9" t="s">
        <v>31</v>
      </c>
      <c r="K2" s="7" t="s">
        <v>26</v>
      </c>
      <c r="L2" s="8" t="s">
        <v>27</v>
      </c>
      <c r="M2" s="9" t="s">
        <v>28</v>
      </c>
      <c r="N2" s="7" t="s">
        <v>29</v>
      </c>
      <c r="O2" s="8" t="s">
        <v>30</v>
      </c>
      <c r="P2" s="9" t="s">
        <v>31</v>
      </c>
      <c r="Q2" s="7" t="s">
        <v>26</v>
      </c>
      <c r="R2" s="8" t="s">
        <v>27</v>
      </c>
      <c r="S2" s="9" t="s">
        <v>28</v>
      </c>
      <c r="T2" s="7" t="s">
        <v>29</v>
      </c>
      <c r="U2" s="8" t="s">
        <v>30</v>
      </c>
      <c r="V2" s="9" t="s">
        <v>31</v>
      </c>
      <c r="W2" s="7" t="s">
        <v>26</v>
      </c>
      <c r="X2" s="8" t="s">
        <v>27</v>
      </c>
      <c r="Y2" s="9" t="s">
        <v>28</v>
      </c>
      <c r="Z2" s="7" t="s">
        <v>29</v>
      </c>
      <c r="AA2" s="8" t="s">
        <v>30</v>
      </c>
      <c r="AB2" s="9" t="s">
        <v>31</v>
      </c>
      <c r="AC2" s="10" t="s">
        <v>26</v>
      </c>
      <c r="AD2" s="11" t="s">
        <v>27</v>
      </c>
      <c r="AE2" s="7" t="s">
        <v>29</v>
      </c>
      <c r="AF2" s="8" t="s">
        <v>30</v>
      </c>
      <c r="AG2" s="9" t="s">
        <v>31</v>
      </c>
      <c r="AH2" s="10" t="s">
        <v>26</v>
      </c>
      <c r="AI2" s="11" t="s">
        <v>27</v>
      </c>
      <c r="AJ2" s="7" t="s">
        <v>29</v>
      </c>
      <c r="AK2" s="8" t="s">
        <v>30</v>
      </c>
      <c r="AL2" s="9" t="s">
        <v>31</v>
      </c>
      <c r="AM2" s="7" t="s">
        <v>29</v>
      </c>
      <c r="AN2" s="8" t="s">
        <v>30</v>
      </c>
      <c r="AO2" s="9" t="s">
        <v>31</v>
      </c>
      <c r="AP2" s="7" t="s">
        <v>29</v>
      </c>
      <c r="AQ2" s="8" t="s">
        <v>30</v>
      </c>
      <c r="AR2" s="9" t="s">
        <v>31</v>
      </c>
      <c r="AS2" s="7" t="s">
        <v>29</v>
      </c>
      <c r="AT2" s="8" t="s">
        <v>30</v>
      </c>
      <c r="AU2" s="9" t="s">
        <v>31</v>
      </c>
      <c r="AV2" s="7" t="s">
        <v>26</v>
      </c>
      <c r="AW2" s="8" t="s">
        <v>27</v>
      </c>
      <c r="AX2" s="9" t="s">
        <v>28</v>
      </c>
      <c r="AY2" s="7" t="s">
        <v>26</v>
      </c>
      <c r="AZ2" s="8" t="s">
        <v>27</v>
      </c>
      <c r="BA2" s="9" t="s">
        <v>28</v>
      </c>
      <c r="BB2" s="7" t="s">
        <v>26</v>
      </c>
      <c r="BC2" s="8" t="s">
        <v>27</v>
      </c>
      <c r="BD2" s="9" t="s">
        <v>28</v>
      </c>
      <c r="BE2" s="7" t="s">
        <v>29</v>
      </c>
      <c r="BF2" s="8" t="s">
        <v>30</v>
      </c>
      <c r="BG2" s="9" t="s">
        <v>31</v>
      </c>
      <c r="BH2" s="7" t="s">
        <v>29</v>
      </c>
      <c r="BI2" s="8" t="s">
        <v>30</v>
      </c>
      <c r="BJ2" s="9" t="s">
        <v>31</v>
      </c>
      <c r="BK2" s="7" t="s">
        <v>26</v>
      </c>
      <c r="BL2" s="8" t="s">
        <v>27</v>
      </c>
      <c r="BM2" s="9" t="s">
        <v>28</v>
      </c>
      <c r="BN2" s="7" t="s">
        <v>26</v>
      </c>
      <c r="BO2" s="8" t="s">
        <v>27</v>
      </c>
      <c r="BP2" s="9" t="s">
        <v>28</v>
      </c>
      <c r="BQ2" s="7" t="s">
        <v>29</v>
      </c>
      <c r="BR2" s="8" t="s">
        <v>30</v>
      </c>
      <c r="BS2" s="9" t="s">
        <v>31</v>
      </c>
      <c r="BT2" s="7" t="s">
        <v>29</v>
      </c>
      <c r="BU2" s="8" t="s">
        <v>30</v>
      </c>
      <c r="BV2" s="9" t="s">
        <v>31</v>
      </c>
      <c r="BW2" s="7" t="s">
        <v>29</v>
      </c>
      <c r="BX2" s="8" t="s">
        <v>30</v>
      </c>
      <c r="BY2" s="9" t="s">
        <v>31</v>
      </c>
      <c r="BZ2" s="7" t="s">
        <v>29</v>
      </c>
      <c r="CA2" s="8" t="s">
        <v>30</v>
      </c>
      <c r="CB2" s="12" t="s">
        <v>31</v>
      </c>
    </row>
    <row r="3" spans="1:80" x14ac:dyDescent="0.25">
      <c r="A3" s="13" t="s">
        <v>32</v>
      </c>
      <c r="B3" s="14">
        <v>1012213.836261533</v>
      </c>
      <c r="C3" s="15">
        <v>563234.03192081826</v>
      </c>
      <c r="D3" s="16">
        <v>1155819.2633146022</v>
      </c>
      <c r="E3" s="14">
        <v>1046916.4418185405</v>
      </c>
      <c r="F3" s="15">
        <v>553331.79714399972</v>
      </c>
      <c r="G3" s="16">
        <v>1134271.9632000006</v>
      </c>
      <c r="H3" s="17">
        <v>1.018996590600558</v>
      </c>
      <c r="I3" s="18">
        <v>5.2144035965660418E-2</v>
      </c>
      <c r="J3" s="19">
        <v>1.1009358994753526E-3</v>
      </c>
      <c r="K3" s="20">
        <v>522116.17621000006</v>
      </c>
      <c r="L3" s="21">
        <v>269368.61670399993</v>
      </c>
      <c r="M3" s="21">
        <v>558095.1326199997</v>
      </c>
      <c r="N3" s="22">
        <v>0.49202938160042797</v>
      </c>
      <c r="O3" s="23">
        <v>-6.6887159996641965E-3</v>
      </c>
      <c r="P3" s="24">
        <v>5.2172770108572242E-3</v>
      </c>
      <c r="Q3" s="21">
        <v>110503.74007</v>
      </c>
      <c r="R3" s="21">
        <v>60252.840409999975</v>
      </c>
      <c r="S3" s="25">
        <v>117321.98353999999</v>
      </c>
      <c r="T3" s="22">
        <v>0.10343373313134883</v>
      </c>
      <c r="U3" s="23">
        <v>-2.1178998891910744E-3</v>
      </c>
      <c r="V3" s="24">
        <v>-5.4572446165280092E-3</v>
      </c>
      <c r="W3" s="26">
        <v>334911.91952000005</v>
      </c>
      <c r="X3" s="27">
        <v>185632.07705999995</v>
      </c>
      <c r="Y3" s="28">
        <v>379142.65719999996</v>
      </c>
      <c r="Z3" s="22">
        <v>0.33426080296507127</v>
      </c>
      <c r="AA3" s="23">
        <v>1.43576032997349E-2</v>
      </c>
      <c r="AB3" s="24">
        <v>-1.2197857488479569E-3</v>
      </c>
      <c r="AC3" s="20">
        <v>566590.45082000003</v>
      </c>
      <c r="AD3" s="21">
        <v>589944.78662799986</v>
      </c>
      <c r="AE3" s="20">
        <v>563743.14006600005</v>
      </c>
      <c r="AF3" s="21">
        <v>-2847.3107539999764</v>
      </c>
      <c r="AG3" s="25">
        <v>-26201.646561999805</v>
      </c>
      <c r="AH3" s="20">
        <v>116947.52550000002</v>
      </c>
      <c r="AI3" s="21">
        <v>58156.745459999984</v>
      </c>
      <c r="AJ3" s="20">
        <v>59985.690329999998</v>
      </c>
      <c r="AK3" s="21">
        <v>-56961.83517000002</v>
      </c>
      <c r="AL3" s="25">
        <v>1828.9448700000139</v>
      </c>
      <c r="AM3" s="22">
        <v>0.4877433332001449</v>
      </c>
      <c r="AN3" s="23">
        <v>-7.201037745117439E-2</v>
      </c>
      <c r="AO3" s="24">
        <v>-0.55968056733386384</v>
      </c>
      <c r="AP3" s="22">
        <v>5.1898849789002437E-2</v>
      </c>
      <c r="AQ3" s="23">
        <v>-6.3637533246353989E-2</v>
      </c>
      <c r="AR3" s="24">
        <v>-5.1356177720016931E-2</v>
      </c>
      <c r="AS3" s="29">
        <v>5.2884750991083973E-2</v>
      </c>
      <c r="AT3" s="23">
        <v>-5.8821896099926427E-2</v>
      </c>
      <c r="AU3" s="23">
        <v>-5.2218092836387606E-2</v>
      </c>
      <c r="AV3" s="26">
        <v>441832</v>
      </c>
      <c r="AW3" s="27">
        <v>246219</v>
      </c>
      <c r="AX3" s="28">
        <v>487962</v>
      </c>
      <c r="AY3" s="26">
        <v>7804.2938871000006</v>
      </c>
      <c r="AZ3" s="27">
        <v>7955.3023271889406</v>
      </c>
      <c r="BA3" s="28">
        <v>8016.6631252432153</v>
      </c>
      <c r="BB3" s="26">
        <v>12131.128899090001</v>
      </c>
      <c r="BC3" s="27">
        <v>11914.530852534563</v>
      </c>
      <c r="BD3" s="28">
        <v>11876.441812467998</v>
      </c>
      <c r="BE3" s="30">
        <v>10.144744606258186</v>
      </c>
      <c r="BF3" s="31">
        <v>0.7090842208405288</v>
      </c>
      <c r="BG3" s="31">
        <v>-0.17202232785292004</v>
      </c>
      <c r="BH3" s="32">
        <v>6.8477580477531719</v>
      </c>
      <c r="BI3" s="31">
        <v>0.77753430524635903</v>
      </c>
      <c r="BJ3" s="33">
        <v>-4.0721323848834423E-2</v>
      </c>
      <c r="BK3" s="27">
        <v>21533.33</v>
      </c>
      <c r="BL3" s="27">
        <v>21769</v>
      </c>
      <c r="BM3" s="27">
        <v>21687</v>
      </c>
      <c r="BN3" s="34">
        <v>2303168</v>
      </c>
      <c r="BO3" s="35">
        <v>1171550</v>
      </c>
      <c r="BP3" s="36">
        <v>2383048</v>
      </c>
      <c r="BQ3" s="37">
        <v>475.9752901326371</v>
      </c>
      <c r="BR3" s="31">
        <v>21.420328523870182</v>
      </c>
      <c r="BS3" s="33">
        <v>3.6678366359876122</v>
      </c>
      <c r="BT3" s="27">
        <v>2324.5088002754323</v>
      </c>
      <c r="BU3" s="27">
        <v>-44.9810551866899</v>
      </c>
      <c r="BV3" s="27">
        <v>77.193210723043194</v>
      </c>
      <c r="BW3" s="32">
        <v>4.8836753681639147</v>
      </c>
      <c r="BX3" s="31">
        <v>-0.32909328598517362</v>
      </c>
      <c r="BY3" s="33">
        <v>0.12551291928710206</v>
      </c>
      <c r="BZ3" s="38">
        <v>0.61046505074724744</v>
      </c>
      <c r="CA3" s="39">
        <v>1.9535311460619376E-2</v>
      </c>
      <c r="CB3" s="40">
        <v>1.2494440143994034E-2</v>
      </c>
    </row>
    <row r="4" spans="1:80" x14ac:dyDescent="0.25">
      <c r="A4" s="41" t="s">
        <v>33</v>
      </c>
      <c r="B4" s="42">
        <v>612083.72416803287</v>
      </c>
      <c r="C4" s="43">
        <v>353266.17313181842</v>
      </c>
      <c r="D4" s="44">
        <v>731198.92472939845</v>
      </c>
      <c r="E4" s="42">
        <v>638495.46518854029</v>
      </c>
      <c r="F4" s="43">
        <v>357650.01962999994</v>
      </c>
      <c r="G4" s="44">
        <v>735247.51515999995</v>
      </c>
      <c r="H4" s="45">
        <v>0.9944935680201239</v>
      </c>
      <c r="I4" s="46">
        <v>3.5859157065785019E-2</v>
      </c>
      <c r="J4" s="47">
        <v>6.7509320843471832E-3</v>
      </c>
      <c r="K4" s="48">
        <v>265471.15504000004</v>
      </c>
      <c r="L4" s="49">
        <v>148931.16373999999</v>
      </c>
      <c r="M4" s="49">
        <v>308207.19993999996</v>
      </c>
      <c r="N4" s="50">
        <v>0.41918835981775449</v>
      </c>
      <c r="O4" s="51">
        <v>3.4122587899899637E-3</v>
      </c>
      <c r="P4" s="52">
        <v>2.7724348470976601E-3</v>
      </c>
      <c r="Q4" s="49">
        <v>58189.858749999999</v>
      </c>
      <c r="R4" s="49">
        <v>32574.142019999992</v>
      </c>
      <c r="S4" s="53">
        <v>66193.156840000011</v>
      </c>
      <c r="T4" s="50">
        <v>9.0028399246742746E-2</v>
      </c>
      <c r="U4" s="51">
        <v>-1.1075005717739173E-3</v>
      </c>
      <c r="V4" s="52">
        <v>-1.0498622718752432E-3</v>
      </c>
      <c r="W4" s="54">
        <v>259072.46203999998</v>
      </c>
      <c r="X4" s="55">
        <v>150093.35811999999</v>
      </c>
      <c r="Y4" s="56">
        <v>306478.01879999996</v>
      </c>
      <c r="Z4" s="50">
        <v>0.41683652440947883</v>
      </c>
      <c r="AA4" s="51">
        <v>1.1081940132989243E-2</v>
      </c>
      <c r="AB4" s="52">
        <v>-2.828930314321354E-3</v>
      </c>
      <c r="AC4" s="48">
        <v>372833.88702000002</v>
      </c>
      <c r="AD4" s="49">
        <v>413695.69079799991</v>
      </c>
      <c r="AE4" s="48">
        <v>391633.29329</v>
      </c>
      <c r="AF4" s="49">
        <v>18799.406269999978</v>
      </c>
      <c r="AG4" s="53">
        <v>-22062.397507999907</v>
      </c>
      <c r="AH4" s="48">
        <v>83628.982099999994</v>
      </c>
      <c r="AI4" s="49">
        <v>29282.677989999996</v>
      </c>
      <c r="AJ4" s="48">
        <v>31691.635029999998</v>
      </c>
      <c r="AK4" s="49">
        <v>-51937.347069999996</v>
      </c>
      <c r="AL4" s="53">
        <v>2408.9570400000011</v>
      </c>
      <c r="AM4" s="50">
        <v>0.53560430690586058</v>
      </c>
      <c r="AN4" s="51">
        <v>-7.3518060343439884E-2</v>
      </c>
      <c r="AO4" s="52">
        <v>-0.63545514418863391</v>
      </c>
      <c r="AP4" s="50">
        <v>4.3342015364325671E-2</v>
      </c>
      <c r="AQ4" s="51">
        <v>-9.3287956644277636E-2</v>
      </c>
      <c r="AR4" s="52">
        <v>-3.9549244023460099E-2</v>
      </c>
      <c r="AS4" s="51">
        <v>4.3103355504851268E-2</v>
      </c>
      <c r="AT4" s="51">
        <v>-8.7874837230323952E-2</v>
      </c>
      <c r="AU4" s="51">
        <v>-3.8771875538876441E-2</v>
      </c>
      <c r="AV4" s="54">
        <v>228725</v>
      </c>
      <c r="AW4" s="55">
        <v>127197</v>
      </c>
      <c r="AX4" s="56">
        <v>255438</v>
      </c>
      <c r="AY4" s="54">
        <v>4019.2392204333332</v>
      </c>
      <c r="AZ4" s="55">
        <v>4140.3723271889403</v>
      </c>
      <c r="BA4" s="56">
        <v>4203.6981252432142</v>
      </c>
      <c r="BB4" s="54">
        <v>5528.8055657566665</v>
      </c>
      <c r="BC4" s="55">
        <v>5575.8708525345619</v>
      </c>
      <c r="BD4" s="56">
        <v>5547.3676458013315</v>
      </c>
      <c r="BE4" s="57">
        <v>10.127511236915197</v>
      </c>
      <c r="BF4" s="57">
        <v>0.64292192968223638</v>
      </c>
      <c r="BG4" s="57">
        <v>-0.11287215121026861</v>
      </c>
      <c r="BH4" s="58">
        <v>7.6744507878835968</v>
      </c>
      <c r="BI4" s="57">
        <v>0.77950162030219783</v>
      </c>
      <c r="BJ4" s="59">
        <v>7.04367923429432E-2</v>
      </c>
      <c r="BK4" s="55">
        <v>10432.5</v>
      </c>
      <c r="BL4" s="55">
        <v>10681</v>
      </c>
      <c r="BM4" s="55">
        <v>10626</v>
      </c>
      <c r="BN4" s="60">
        <v>1164538</v>
      </c>
      <c r="BO4" s="61">
        <v>593025</v>
      </c>
      <c r="BP4" s="62">
        <v>1237802</v>
      </c>
      <c r="BQ4" s="63">
        <v>593.99444754492231</v>
      </c>
      <c r="BR4" s="57">
        <v>45.712240190125499</v>
      </c>
      <c r="BS4" s="59">
        <v>-9.0998901811431097</v>
      </c>
      <c r="BT4" s="55">
        <v>2878.3795486967483</v>
      </c>
      <c r="BU4" s="55">
        <v>86.837455840522125</v>
      </c>
      <c r="BV4" s="55">
        <v>66.599242321598467</v>
      </c>
      <c r="BW4" s="58">
        <v>4.8458021124499879</v>
      </c>
      <c r="BX4" s="57">
        <v>-0.24563083104110373</v>
      </c>
      <c r="BY4" s="59">
        <v>0.18354592716259877</v>
      </c>
      <c r="BZ4" s="64">
        <v>0.64715582324277976</v>
      </c>
      <c r="CA4" s="65">
        <v>3.0437720946115965E-2</v>
      </c>
      <c r="CB4" s="66">
        <v>3.0250414885260146E-2</v>
      </c>
    </row>
    <row r="5" spans="1:80" x14ac:dyDescent="0.25">
      <c r="A5" s="41" t="s">
        <v>34</v>
      </c>
      <c r="B5" s="42">
        <v>381474.72987349995</v>
      </c>
      <c r="C5" s="43">
        <v>201009.899729</v>
      </c>
      <c r="D5" s="44">
        <v>405492.73020120407</v>
      </c>
      <c r="E5" s="42">
        <v>389425.39530999999</v>
      </c>
      <c r="F5" s="43">
        <v>186183.72318399997</v>
      </c>
      <c r="G5" s="44">
        <v>379548.17198000004</v>
      </c>
      <c r="H5" s="45">
        <v>1.0683564304521829</v>
      </c>
      <c r="I5" s="46">
        <v>8.8772832495431664E-2</v>
      </c>
      <c r="J5" s="47">
        <v>-1.1275538935107576E-2</v>
      </c>
      <c r="K5" s="48">
        <v>246761.68318999995</v>
      </c>
      <c r="L5" s="49">
        <v>115228.26317400002</v>
      </c>
      <c r="M5" s="49">
        <v>239163.52855000002</v>
      </c>
      <c r="N5" s="50">
        <v>0.63012694094230159</v>
      </c>
      <c r="O5" s="51">
        <v>-3.52891756576168E-3</v>
      </c>
      <c r="P5" s="52">
        <v>1.1231469289694984E-2</v>
      </c>
      <c r="Q5" s="49">
        <v>49127.306420000008</v>
      </c>
      <c r="R5" s="49">
        <v>26105.227220000001</v>
      </c>
      <c r="S5" s="53">
        <v>47979.356909999988</v>
      </c>
      <c r="T5" s="50">
        <v>0.12641177181727598</v>
      </c>
      <c r="U5" s="51">
        <v>2.5845205010341377E-4</v>
      </c>
      <c r="V5" s="52">
        <v>-1.3800416302954921E-2</v>
      </c>
      <c r="W5" s="54">
        <v>70850.121700000018</v>
      </c>
      <c r="X5" s="55">
        <v>33402.965850000001</v>
      </c>
      <c r="Y5" s="56">
        <v>68112.665379999991</v>
      </c>
      <c r="Z5" s="50">
        <v>0.17945723470271155</v>
      </c>
      <c r="AA5" s="51">
        <v>-2.4777971500523355E-3</v>
      </c>
      <c r="AB5" s="52">
        <v>4.8609293556850508E-5</v>
      </c>
      <c r="AC5" s="48">
        <v>185252.57623000004</v>
      </c>
      <c r="AD5" s="49">
        <v>166928.45942999999</v>
      </c>
      <c r="AE5" s="48">
        <v>162880.09198399997</v>
      </c>
      <c r="AF5" s="49">
        <v>-22372.484246000065</v>
      </c>
      <c r="AG5" s="53">
        <v>-4048.3674460000184</v>
      </c>
      <c r="AH5" s="48">
        <v>30796.03269</v>
      </c>
      <c r="AI5" s="49">
        <v>26318.51065</v>
      </c>
      <c r="AJ5" s="48">
        <v>25626.597529999999</v>
      </c>
      <c r="AK5" s="49">
        <v>-5169.4351600000009</v>
      </c>
      <c r="AL5" s="53">
        <v>-691.91312000000107</v>
      </c>
      <c r="AM5" s="50">
        <v>0.40168437028002807</v>
      </c>
      <c r="AN5" s="51">
        <v>-8.3937773790776493E-2</v>
      </c>
      <c r="AO5" s="52">
        <v>-0.42876457604078327</v>
      </c>
      <c r="AP5" s="50">
        <v>6.3198660842289756E-2</v>
      </c>
      <c r="AQ5" s="51">
        <v>-1.7530232262142634E-2</v>
      </c>
      <c r="AR5" s="52">
        <v>-6.7732754403836998E-2</v>
      </c>
      <c r="AS5" s="51">
        <v>6.7518695706826823E-2</v>
      </c>
      <c r="AT5" s="51">
        <v>-1.1562003859479031E-2</v>
      </c>
      <c r="AU5" s="51">
        <v>-7.3839045990014104E-2</v>
      </c>
      <c r="AV5" s="54">
        <v>199983</v>
      </c>
      <c r="AW5" s="55">
        <v>112632</v>
      </c>
      <c r="AX5" s="56">
        <v>218948</v>
      </c>
      <c r="AY5" s="54">
        <v>3636.974666666667</v>
      </c>
      <c r="AZ5" s="55">
        <v>3661.4900000000002</v>
      </c>
      <c r="BA5" s="56">
        <v>3659.5150000000003</v>
      </c>
      <c r="BB5" s="54">
        <v>6343.3233333333337</v>
      </c>
      <c r="BC5" s="55">
        <v>6082.2400000000007</v>
      </c>
      <c r="BD5" s="56">
        <v>6070.9941666666655</v>
      </c>
      <c r="BE5" s="57">
        <v>9.9716310312523184</v>
      </c>
      <c r="BF5" s="57">
        <v>0.80728344712470523</v>
      </c>
      <c r="BG5" s="57">
        <v>-0.28211812551173132</v>
      </c>
      <c r="BH5" s="58">
        <v>6.0107673194107569</v>
      </c>
      <c r="BI5" s="57">
        <v>0.75634495300660642</v>
      </c>
      <c r="BJ5" s="59">
        <v>-0.16195851843845599</v>
      </c>
      <c r="BK5" s="55">
        <v>9801.83</v>
      </c>
      <c r="BL5" s="55">
        <v>9787</v>
      </c>
      <c r="BM5" s="55">
        <v>9760</v>
      </c>
      <c r="BN5" s="60">
        <v>992256</v>
      </c>
      <c r="BO5" s="61">
        <v>513325</v>
      </c>
      <c r="BP5" s="62">
        <v>1004482</v>
      </c>
      <c r="BQ5" s="63">
        <v>377.85462753936855</v>
      </c>
      <c r="BR5" s="57">
        <v>-14.610013954358863</v>
      </c>
      <c r="BS5" s="59">
        <v>15.15317488461767</v>
      </c>
      <c r="BT5" s="55">
        <v>1733.5082849809087</v>
      </c>
      <c r="BU5" s="55">
        <v>-213.78421143128639</v>
      </c>
      <c r="BV5" s="55">
        <v>80.48140821409288</v>
      </c>
      <c r="BW5" s="58">
        <v>4.5877651314467363</v>
      </c>
      <c r="BX5" s="57">
        <v>-0.37393661320155847</v>
      </c>
      <c r="BY5" s="59">
        <v>3.0223757769628712E-2</v>
      </c>
      <c r="BZ5" s="64">
        <v>0.57176798724954458</v>
      </c>
      <c r="CA5" s="65">
        <v>1.2476778560320367E-2</v>
      </c>
      <c r="CB5" s="66">
        <v>-1.1006214355759547E-2</v>
      </c>
    </row>
    <row r="6" spans="1:80" x14ac:dyDescent="0.25">
      <c r="A6" s="67" t="s">
        <v>35</v>
      </c>
      <c r="B6" s="68">
        <v>18655.38222</v>
      </c>
      <c r="C6" s="69">
        <v>8957.959060000001</v>
      </c>
      <c r="D6" s="70">
        <v>19127.608383999999</v>
      </c>
      <c r="E6" s="68">
        <v>18995.581320000001</v>
      </c>
      <c r="F6" s="69">
        <v>9498.0543300000008</v>
      </c>
      <c r="G6" s="70">
        <v>19476.27606</v>
      </c>
      <c r="H6" s="71">
        <v>0.98209782635418241</v>
      </c>
      <c r="I6" s="72">
        <v>7.2071869665624178E-6</v>
      </c>
      <c r="J6" s="73">
        <v>3.8961606159493289E-2</v>
      </c>
      <c r="K6" s="74">
        <v>9883.3379800000002</v>
      </c>
      <c r="L6" s="75">
        <v>5209.1897900000004</v>
      </c>
      <c r="M6" s="75">
        <v>10724.404130000001</v>
      </c>
      <c r="N6" s="76">
        <v>0.55063935718315138</v>
      </c>
      <c r="O6" s="77">
        <v>3.034267273295943E-2</v>
      </c>
      <c r="P6" s="78">
        <v>2.1912636039688183E-3</v>
      </c>
      <c r="Q6" s="75">
        <v>3186.5749000000001</v>
      </c>
      <c r="R6" s="75">
        <v>1573.4711700000003</v>
      </c>
      <c r="S6" s="79">
        <v>3149.4697900000006</v>
      </c>
      <c r="T6" s="76">
        <v>0.16170800723390447</v>
      </c>
      <c r="U6" s="77">
        <v>-6.0454742899765657E-3</v>
      </c>
      <c r="V6" s="78">
        <v>-3.9544658717847736E-3</v>
      </c>
      <c r="W6" s="80">
        <v>4989.3357799999994</v>
      </c>
      <c r="X6" s="81">
        <v>2135.7530900000002</v>
      </c>
      <c r="Y6" s="82">
        <v>4551.9730200000004</v>
      </c>
      <c r="Z6" s="76">
        <v>0.23371885908665849</v>
      </c>
      <c r="AA6" s="77">
        <v>-2.8938845142000486E-2</v>
      </c>
      <c r="AB6" s="78">
        <v>8.8566909208969147E-3</v>
      </c>
      <c r="AC6" s="74">
        <v>8503.9875700000011</v>
      </c>
      <c r="AD6" s="75">
        <v>9320.6364000000012</v>
      </c>
      <c r="AE6" s="74">
        <v>9229.7547920000015</v>
      </c>
      <c r="AF6" s="75">
        <v>725.7672220000004</v>
      </c>
      <c r="AG6" s="79">
        <v>-90.881607999999687</v>
      </c>
      <c r="AH6" s="74">
        <v>2522.5107099999996</v>
      </c>
      <c r="AI6" s="75">
        <v>2555.5568199999998</v>
      </c>
      <c r="AJ6" s="74">
        <v>2667.45777</v>
      </c>
      <c r="AK6" s="75">
        <v>144.94706000000042</v>
      </c>
      <c r="AL6" s="79">
        <v>111.90095000000019</v>
      </c>
      <c r="AM6" s="76">
        <v>0.48253574658714643</v>
      </c>
      <c r="AN6" s="77">
        <v>2.6689413892709624E-2</v>
      </c>
      <c r="AO6" s="78">
        <v>-0.55795085728889315</v>
      </c>
      <c r="AP6" s="76">
        <v>0.13945589623380697</v>
      </c>
      <c r="AQ6" s="77">
        <v>4.2396524574840888E-3</v>
      </c>
      <c r="AR6" s="78">
        <v>-0.14582748169670115</v>
      </c>
      <c r="AS6" s="77">
        <v>0.13695933256349624</v>
      </c>
      <c r="AT6" s="77">
        <v>4.1647279917421121E-3</v>
      </c>
      <c r="AU6" s="77">
        <v>-0.13210175418225623</v>
      </c>
      <c r="AV6" s="80">
        <v>13124</v>
      </c>
      <c r="AW6" s="81">
        <v>6390</v>
      </c>
      <c r="AX6" s="82">
        <v>13576</v>
      </c>
      <c r="AY6" s="80">
        <v>148.07999999999998</v>
      </c>
      <c r="AZ6" s="81">
        <v>153.44</v>
      </c>
      <c r="BA6" s="82">
        <v>153.44999999999999</v>
      </c>
      <c r="BB6" s="80">
        <v>259</v>
      </c>
      <c r="BC6" s="81">
        <v>256.42</v>
      </c>
      <c r="BD6" s="82">
        <v>258.08</v>
      </c>
      <c r="BE6" s="83">
        <v>14.745302487237971</v>
      </c>
      <c r="BF6" s="83">
        <v>-2.5992308368008921E-2</v>
      </c>
      <c r="BG6" s="83">
        <v>0.86365493770721002</v>
      </c>
      <c r="BH6" s="84">
        <v>8.7673072948956392</v>
      </c>
      <c r="BI6" s="83">
        <v>0.32200484959319375</v>
      </c>
      <c r="BJ6" s="85">
        <v>0.46062294890078803</v>
      </c>
      <c r="BK6" s="81">
        <v>1299</v>
      </c>
      <c r="BL6" s="81">
        <v>1301</v>
      </c>
      <c r="BM6" s="81">
        <v>1301</v>
      </c>
      <c r="BN6" s="80">
        <v>146374</v>
      </c>
      <c r="BO6" s="81">
        <v>65200</v>
      </c>
      <c r="BP6" s="82">
        <v>140764</v>
      </c>
      <c r="BQ6" s="86">
        <v>138.361200733142</v>
      </c>
      <c r="BR6" s="83">
        <v>8.5869148627005245</v>
      </c>
      <c r="BS6" s="85">
        <v>-7.3144791748334512</v>
      </c>
      <c r="BT6" s="81">
        <v>1434.6107881555686</v>
      </c>
      <c r="BU6" s="81">
        <v>-12.781875666436918</v>
      </c>
      <c r="BV6" s="81">
        <v>-51.782690717670903</v>
      </c>
      <c r="BW6" s="84">
        <v>10.368591632292281</v>
      </c>
      <c r="BX6" s="83">
        <v>-0.78456289376684651</v>
      </c>
      <c r="BY6" s="85">
        <v>0.16514875279306374</v>
      </c>
      <c r="BZ6" s="87">
        <v>0.60109317618925617</v>
      </c>
      <c r="CA6" s="88">
        <v>-2.1459658758153366E-2</v>
      </c>
      <c r="CB6" s="89">
        <v>4.4256554786916147E-2</v>
      </c>
    </row>
    <row r="7" spans="1:80" x14ac:dyDescent="0.25">
      <c r="A7" s="90" t="s">
        <v>36</v>
      </c>
      <c r="B7" s="195">
        <v>59488.595899999993</v>
      </c>
      <c r="C7" s="196">
        <v>36140.343980000027</v>
      </c>
      <c r="D7" s="197">
        <v>74063.237330000018</v>
      </c>
      <c r="E7" s="195">
        <v>61795.929960000001</v>
      </c>
      <c r="F7" s="196">
        <v>36509.039850000001</v>
      </c>
      <c r="G7" s="197">
        <v>73756.206999999995</v>
      </c>
      <c r="H7" s="198">
        <v>1.0041627727683993</v>
      </c>
      <c r="I7" s="199">
        <v>4.1500734370296444E-2</v>
      </c>
      <c r="J7" s="200">
        <v>1.4261528350983377E-2</v>
      </c>
      <c r="K7" s="195">
        <v>37392.392999999996</v>
      </c>
      <c r="L7" s="196">
        <v>21585.915000000001</v>
      </c>
      <c r="M7" s="197">
        <v>44749.88</v>
      </c>
      <c r="N7" s="201">
        <v>0.6067269701111393</v>
      </c>
      <c r="O7" s="202">
        <v>1.632216715506507E-3</v>
      </c>
      <c r="P7" s="203">
        <v>1.5478471419109185E-2</v>
      </c>
      <c r="Q7" s="195">
        <v>4666.6409999999996</v>
      </c>
      <c r="R7" s="196">
        <v>2453.223</v>
      </c>
      <c r="S7" s="197">
        <v>5257.6019999999999</v>
      </c>
      <c r="T7" s="201">
        <v>7.1283519229778186E-2</v>
      </c>
      <c r="U7" s="202">
        <v>-4.2334444767422597E-3</v>
      </c>
      <c r="V7" s="203">
        <v>4.0885721679205789E-3</v>
      </c>
      <c r="W7" s="195">
        <v>14272.477000000001</v>
      </c>
      <c r="X7" s="196">
        <v>9464.2450000000008</v>
      </c>
      <c r="Y7" s="197">
        <v>17516.034</v>
      </c>
      <c r="Z7" s="201">
        <v>0.23748555833409385</v>
      </c>
      <c r="AA7" s="202">
        <v>6.52411784378229E-3</v>
      </c>
      <c r="AB7" s="203">
        <v>-2.1744622434409722E-2</v>
      </c>
      <c r="AC7" s="195">
        <v>70526.170480000001</v>
      </c>
      <c r="AD7" s="196">
        <v>64357.604810000004</v>
      </c>
      <c r="AE7" s="255">
        <v>62799.565360000001</v>
      </c>
      <c r="AF7" s="255">
        <v>-7726.6051200000002</v>
      </c>
      <c r="AG7" s="256">
        <v>-1558.0394500000039</v>
      </c>
      <c r="AH7" s="195">
        <v>17459.656199999998</v>
      </c>
      <c r="AI7" s="196">
        <v>0</v>
      </c>
      <c r="AJ7" s="255">
        <v>0</v>
      </c>
      <c r="AK7" s="255">
        <v>-17459.656199999998</v>
      </c>
      <c r="AL7" s="256">
        <v>0</v>
      </c>
      <c r="AM7" s="201">
        <v>0.8479181794361349</v>
      </c>
      <c r="AN7" s="202">
        <v>-0.33762283751027466</v>
      </c>
      <c r="AO7" s="203">
        <v>-0.93285083719567508</v>
      </c>
      <c r="AP7" s="201">
        <v>0</v>
      </c>
      <c r="AQ7" s="202">
        <v>-0.29349585304298637</v>
      </c>
      <c r="AR7" s="203">
        <v>0</v>
      </c>
      <c r="AS7" s="202">
        <v>0</v>
      </c>
      <c r="AT7" s="202">
        <v>-0.28253731615175126</v>
      </c>
      <c r="AU7" s="202">
        <v>0</v>
      </c>
      <c r="AV7" s="195">
        <v>22337</v>
      </c>
      <c r="AW7" s="196">
        <v>13253</v>
      </c>
      <c r="AX7" s="197">
        <v>26425</v>
      </c>
      <c r="AY7" s="204">
        <v>578</v>
      </c>
      <c r="AZ7" s="205">
        <v>593</v>
      </c>
      <c r="BA7" s="197">
        <v>596</v>
      </c>
      <c r="BB7" s="204">
        <v>766</v>
      </c>
      <c r="BC7" s="205">
        <v>789</v>
      </c>
      <c r="BD7" s="197">
        <v>790</v>
      </c>
      <c r="BE7" s="206">
        <v>7.3895413870246083</v>
      </c>
      <c r="BF7" s="206">
        <v>0.94865326707074438</v>
      </c>
      <c r="BG7" s="206">
        <v>-6.0149450524576764E-2</v>
      </c>
      <c r="BH7" s="207">
        <v>5.5748945147679327</v>
      </c>
      <c r="BI7" s="206">
        <v>0.71479877934582703</v>
      </c>
      <c r="BJ7" s="208">
        <v>-2.4176038675244094E-2</v>
      </c>
      <c r="BK7" s="196">
        <v>856</v>
      </c>
      <c r="BL7" s="196">
        <v>916</v>
      </c>
      <c r="BM7" s="197">
        <v>856</v>
      </c>
      <c r="BN7" s="195">
        <v>105193</v>
      </c>
      <c r="BO7" s="196">
        <v>53884</v>
      </c>
      <c r="BP7" s="197">
        <v>108654</v>
      </c>
      <c r="BQ7" s="209">
        <v>678.81722716144827</v>
      </c>
      <c r="BR7" s="209">
        <v>91.36435520228747</v>
      </c>
      <c r="BS7" s="209">
        <v>1.2684213935023081</v>
      </c>
      <c r="BT7" s="210">
        <v>2791.1525827814571</v>
      </c>
      <c r="BU7" s="209">
        <v>24.62485031962251</v>
      </c>
      <c r="BV7" s="211">
        <v>36.377071576446724</v>
      </c>
      <c r="BW7" s="206">
        <v>4.1117880794701991</v>
      </c>
      <c r="BX7" s="206">
        <v>-0.59757307019179695</v>
      </c>
      <c r="BY7" s="206">
        <v>4.599165601890487E-2</v>
      </c>
      <c r="BZ7" s="201">
        <v>0.70517912772585667</v>
      </c>
      <c r="CA7" s="202">
        <v>2.6234273076194858E-2</v>
      </c>
      <c r="CB7" s="212">
        <v>5.1564377604556344E-2</v>
      </c>
    </row>
    <row r="8" spans="1:80" x14ac:dyDescent="0.25">
      <c r="A8" s="90" t="s">
        <v>37</v>
      </c>
      <c r="B8" s="195">
        <v>41450.349540005416</v>
      </c>
      <c r="C8" s="196">
        <v>21219.713529999997</v>
      </c>
      <c r="D8" s="197">
        <v>45847.658480000006</v>
      </c>
      <c r="E8" s="195">
        <v>45558.437008540292</v>
      </c>
      <c r="F8" s="196">
        <v>20294.746999999999</v>
      </c>
      <c r="G8" s="197">
        <v>46426.384080000003</v>
      </c>
      <c r="H8" s="198">
        <v>0.98753455364943432</v>
      </c>
      <c r="I8" s="199">
        <v>7.7706379951657634E-2</v>
      </c>
      <c r="J8" s="200">
        <v>-5.8042093844619003E-2</v>
      </c>
      <c r="K8" s="195">
        <v>20467.2886</v>
      </c>
      <c r="L8" s="196">
        <v>10389.96826</v>
      </c>
      <c r="M8" s="197">
        <v>23013.336900000002</v>
      </c>
      <c r="N8" s="201">
        <v>0.49569522494675405</v>
      </c>
      <c r="O8" s="202">
        <v>4.6441695986503662E-2</v>
      </c>
      <c r="P8" s="203">
        <v>-1.6258349049512122E-2</v>
      </c>
      <c r="Q8" s="195">
        <v>3716.5884299999998</v>
      </c>
      <c r="R8" s="196">
        <v>1719.8372300000001</v>
      </c>
      <c r="S8" s="197">
        <v>3972.1929100000002</v>
      </c>
      <c r="T8" s="201">
        <v>8.5558955079406654E-2</v>
      </c>
      <c r="U8" s="202">
        <v>3.9804665701697051E-3</v>
      </c>
      <c r="V8" s="203">
        <v>8.1598045646603945E-4</v>
      </c>
      <c r="W8" s="195">
        <v>15315.85241</v>
      </c>
      <c r="X8" s="196">
        <v>5967.0720800000008</v>
      </c>
      <c r="Y8" s="197">
        <v>14603.575649999999</v>
      </c>
      <c r="Z8" s="201">
        <v>0.31455337173870201</v>
      </c>
      <c r="AA8" s="202">
        <v>-2.1627002647910953E-2</v>
      </c>
      <c r="AB8" s="203">
        <v>2.0532851059138935E-2</v>
      </c>
      <c r="AC8" s="195">
        <v>55592.456060000019</v>
      </c>
      <c r="AD8" s="196">
        <v>73141.553960000005</v>
      </c>
      <c r="AE8" s="196">
        <v>48132.093369999995</v>
      </c>
      <c r="AF8" s="196">
        <v>-7460.3626900000236</v>
      </c>
      <c r="AG8" s="197">
        <v>-25009.46059000001</v>
      </c>
      <c r="AH8" s="195">
        <v>38704.388659999997</v>
      </c>
      <c r="AI8" s="196">
        <v>1976.8364999999999</v>
      </c>
      <c r="AJ8" s="196">
        <v>5667.8829699999997</v>
      </c>
      <c r="AK8" s="196">
        <v>-33036.505689999998</v>
      </c>
      <c r="AL8" s="197">
        <v>3691.0464699999998</v>
      </c>
      <c r="AM8" s="201">
        <v>1.0498266425317342</v>
      </c>
      <c r="AN8" s="202">
        <v>-0.29135519735469373</v>
      </c>
      <c r="AO8" s="203">
        <v>-2.3970414717146706</v>
      </c>
      <c r="AP8" s="201">
        <v>0.12362426256670195</v>
      </c>
      <c r="AQ8" s="202">
        <v>-0.81012874770996213</v>
      </c>
      <c r="AR8" s="203">
        <v>3.0463886145729591E-2</v>
      </c>
      <c r="AS8" s="202">
        <v>0.12208323095404847</v>
      </c>
      <c r="AT8" s="202">
        <v>-0.72747156507077015</v>
      </c>
      <c r="AU8" s="202">
        <v>2.4676916896524126E-2</v>
      </c>
      <c r="AV8" s="195">
        <v>15509</v>
      </c>
      <c r="AW8" s="196">
        <v>9821</v>
      </c>
      <c r="AX8" s="197">
        <v>18631</v>
      </c>
      <c r="AY8" s="204">
        <v>439.73</v>
      </c>
      <c r="AZ8" s="205">
        <v>431.63</v>
      </c>
      <c r="BA8" s="197">
        <v>427.94499999999994</v>
      </c>
      <c r="BB8" s="204">
        <v>411.87333333333333</v>
      </c>
      <c r="BC8" s="205">
        <v>390.7766666666667</v>
      </c>
      <c r="BD8" s="197">
        <v>389.57833333333338</v>
      </c>
      <c r="BE8" s="206">
        <v>7.2559947345258555</v>
      </c>
      <c r="BF8" s="206">
        <v>1.3777664277618573</v>
      </c>
      <c r="BG8" s="206">
        <v>-0.328433286387118</v>
      </c>
      <c r="BH8" s="207">
        <v>7.9705835796823052</v>
      </c>
      <c r="BI8" s="206">
        <v>1.6947868136862878</v>
      </c>
      <c r="BJ8" s="208">
        <v>-0.40675044742610211</v>
      </c>
      <c r="BK8" s="196">
        <v>660</v>
      </c>
      <c r="BL8" s="196">
        <v>677</v>
      </c>
      <c r="BM8" s="197">
        <v>690</v>
      </c>
      <c r="BN8" s="195">
        <v>79533</v>
      </c>
      <c r="BO8" s="196">
        <v>43989</v>
      </c>
      <c r="BP8" s="197">
        <v>88761</v>
      </c>
      <c r="BQ8" s="209">
        <v>523.04935816405862</v>
      </c>
      <c r="BR8" s="209">
        <v>-49.774966437557055</v>
      </c>
      <c r="BS8" s="209">
        <v>61.689768266584224</v>
      </c>
      <c r="BT8" s="210">
        <v>2491.8890064945522</v>
      </c>
      <c r="BU8" s="209">
        <v>-445.65932083411462</v>
      </c>
      <c r="BV8" s="211">
        <v>425.42459350198533</v>
      </c>
      <c r="BW8" s="206">
        <v>4.7641565133379853</v>
      </c>
      <c r="BX8" s="206">
        <v>-0.36402712197054488</v>
      </c>
      <c r="BY8" s="206">
        <v>0.28508106277286949</v>
      </c>
      <c r="BZ8" s="201">
        <v>0.71466183574879227</v>
      </c>
      <c r="CA8" s="202">
        <v>4.8890866386662735E-2</v>
      </c>
      <c r="CB8" s="212">
        <v>-7.2977900513061522E-3</v>
      </c>
    </row>
    <row r="9" spans="1:80" x14ac:dyDescent="0.25">
      <c r="A9" s="91" t="s">
        <v>38</v>
      </c>
      <c r="B9" s="195">
        <v>17713.317999999999</v>
      </c>
      <c r="C9" s="196">
        <v>8473.7469999999994</v>
      </c>
      <c r="D9" s="197">
        <v>18077.151000000005</v>
      </c>
      <c r="E9" s="195">
        <v>18212.794999999998</v>
      </c>
      <c r="F9" s="196">
        <v>9856.0679999999993</v>
      </c>
      <c r="G9" s="197">
        <v>20689.689999999999</v>
      </c>
      <c r="H9" s="198">
        <v>0.87372749422538498</v>
      </c>
      <c r="I9" s="199">
        <v>-9.8847994599916222E-2</v>
      </c>
      <c r="J9" s="200">
        <v>1.3978251423894528E-2</v>
      </c>
      <c r="K9" s="195">
        <v>5674.7892300000003</v>
      </c>
      <c r="L9" s="196">
        <v>3563.4949999999999</v>
      </c>
      <c r="M9" s="197">
        <v>7104.8050000000003</v>
      </c>
      <c r="N9" s="201">
        <v>0.34339833027947742</v>
      </c>
      <c r="O9" s="202">
        <v>3.1815773620820664E-2</v>
      </c>
      <c r="P9" s="203">
        <v>-1.8155080269232293E-2</v>
      </c>
      <c r="Q9" s="195">
        <v>2272.4409999999998</v>
      </c>
      <c r="R9" s="196">
        <v>1170.867</v>
      </c>
      <c r="S9" s="197">
        <v>2135.0360000000001</v>
      </c>
      <c r="T9" s="201">
        <v>0.10319323295805787</v>
      </c>
      <c r="U9" s="202">
        <v>-2.1578445414207351E-2</v>
      </c>
      <c r="V9" s="203">
        <v>-1.5603329727995038E-2</v>
      </c>
      <c r="W9" s="195">
        <v>8505.08</v>
      </c>
      <c r="X9" s="196">
        <v>4166.8490000000002</v>
      </c>
      <c r="Y9" s="197">
        <v>9334.5079999999998</v>
      </c>
      <c r="Z9" s="201">
        <v>0.45116712720200258</v>
      </c>
      <c r="AA9" s="202">
        <v>-1.5816660843709252E-2</v>
      </c>
      <c r="AB9" s="203">
        <v>2.8397215306102452E-2</v>
      </c>
      <c r="AC9" s="195">
        <v>4668.07</v>
      </c>
      <c r="AD9" s="196">
        <v>6188.4660000000003</v>
      </c>
      <c r="AE9" s="196">
        <v>6232.66</v>
      </c>
      <c r="AF9" s="196">
        <v>1564.5900000000001</v>
      </c>
      <c r="AG9" s="197">
        <v>44.193999999999505</v>
      </c>
      <c r="AH9" s="195">
        <v>0</v>
      </c>
      <c r="AI9" s="196">
        <v>0</v>
      </c>
      <c r="AJ9" s="196">
        <v>0</v>
      </c>
      <c r="AK9" s="196">
        <v>0</v>
      </c>
      <c r="AL9" s="197">
        <v>0</v>
      </c>
      <c r="AM9" s="201">
        <v>0.34478109963234793</v>
      </c>
      <c r="AN9" s="202">
        <v>8.1246622353726261E-2</v>
      </c>
      <c r="AO9" s="203">
        <v>-0.38552935216660245</v>
      </c>
      <c r="AP9" s="201">
        <v>0</v>
      </c>
      <c r="AQ9" s="202">
        <v>0</v>
      </c>
      <c r="AR9" s="203">
        <v>0</v>
      </c>
      <c r="AS9" s="202">
        <v>0</v>
      </c>
      <c r="AT9" s="202">
        <v>0</v>
      </c>
      <c r="AU9" s="202">
        <v>0</v>
      </c>
      <c r="AV9" s="195">
        <v>2571</v>
      </c>
      <c r="AW9" s="196">
        <v>1379</v>
      </c>
      <c r="AX9" s="197">
        <v>2635</v>
      </c>
      <c r="AY9" s="204">
        <v>85</v>
      </c>
      <c r="AZ9" s="205">
        <v>90</v>
      </c>
      <c r="BA9" s="197">
        <v>90</v>
      </c>
      <c r="BB9" s="204">
        <v>109</v>
      </c>
      <c r="BC9" s="205">
        <v>123</v>
      </c>
      <c r="BD9" s="197">
        <v>121</v>
      </c>
      <c r="BE9" s="206">
        <v>4.8796296296296298</v>
      </c>
      <c r="BF9" s="206">
        <v>-0.16154684095860539</v>
      </c>
      <c r="BG9" s="206">
        <v>-0.22777777777777786</v>
      </c>
      <c r="BH9" s="207">
        <v>3.6294765840220387</v>
      </c>
      <c r="BI9" s="206">
        <v>-0.30171607652841992</v>
      </c>
      <c r="BJ9" s="208">
        <v>-0.1076507872516741</v>
      </c>
      <c r="BK9" s="196">
        <v>154</v>
      </c>
      <c r="BL9" s="196">
        <v>154</v>
      </c>
      <c r="BM9" s="197">
        <v>154</v>
      </c>
      <c r="BN9" s="195">
        <v>13725</v>
      </c>
      <c r="BO9" s="196">
        <v>6235</v>
      </c>
      <c r="BP9" s="197">
        <v>12905</v>
      </c>
      <c r="BQ9" s="209">
        <v>1603.2305308020148</v>
      </c>
      <c r="BR9" s="209">
        <v>276.25093153061221</v>
      </c>
      <c r="BS9" s="209">
        <v>22.465815485254552</v>
      </c>
      <c r="BT9" s="210">
        <v>7851.8747628083493</v>
      </c>
      <c r="BU9" s="209">
        <v>767.94049598610127</v>
      </c>
      <c r="BV9" s="211">
        <v>704.61732988594213</v>
      </c>
      <c r="BW9" s="206">
        <v>4.8975332068311195</v>
      </c>
      <c r="BX9" s="206">
        <v>-0.44085652479081716</v>
      </c>
      <c r="BY9" s="206">
        <v>0.37614089356063385</v>
      </c>
      <c r="BZ9" s="201">
        <v>0.4655483405483406</v>
      </c>
      <c r="CA9" s="202">
        <v>-2.6846005437165643E-2</v>
      </c>
      <c r="CB9" s="212">
        <v>1.5692640692640702E-2</v>
      </c>
    </row>
    <row r="10" spans="1:80" x14ac:dyDescent="0.25">
      <c r="A10" s="91" t="s">
        <v>39</v>
      </c>
      <c r="B10" s="195">
        <v>31409.953679999999</v>
      </c>
      <c r="C10" s="196">
        <v>19675.952119999998</v>
      </c>
      <c r="D10" s="197">
        <v>39861.464910000017</v>
      </c>
      <c r="E10" s="195">
        <v>31844.14012</v>
      </c>
      <c r="F10" s="196">
        <v>19176.405830000003</v>
      </c>
      <c r="G10" s="197">
        <v>38498.324980000005</v>
      </c>
      <c r="H10" s="198">
        <v>1.0354077724344675</v>
      </c>
      <c r="I10" s="199">
        <v>4.9042508318803857E-2</v>
      </c>
      <c r="J10" s="200">
        <v>9.3577245564395728E-3</v>
      </c>
      <c r="K10" s="195">
        <v>12993.191500000001</v>
      </c>
      <c r="L10" s="196">
        <v>7291.5661</v>
      </c>
      <c r="M10" s="197">
        <v>15149.94512</v>
      </c>
      <c r="N10" s="201">
        <v>0.3935221890269367</v>
      </c>
      <c r="O10" s="202">
        <v>-1.4502378477070421E-2</v>
      </c>
      <c r="P10" s="203">
        <v>1.3285862958320183E-2</v>
      </c>
      <c r="Q10" s="195">
        <v>2607.4617000000003</v>
      </c>
      <c r="R10" s="196">
        <v>1479.8225400000001</v>
      </c>
      <c r="S10" s="197">
        <v>2699.3171699999998</v>
      </c>
      <c r="T10" s="201">
        <v>7.0115184787969423E-2</v>
      </c>
      <c r="U10" s="202">
        <v>-1.1766809518492016E-2</v>
      </c>
      <c r="V10" s="203">
        <v>-7.0537358699847563E-3</v>
      </c>
      <c r="W10" s="195">
        <v>14419.900780000002</v>
      </c>
      <c r="X10" s="196">
        <v>9523.9001000000007</v>
      </c>
      <c r="Y10" s="197">
        <v>18764.90598</v>
      </c>
      <c r="Z10" s="201">
        <v>0.4874213615721833</v>
      </c>
      <c r="AA10" s="202">
        <v>3.4593911194791827E-2</v>
      </c>
      <c r="AB10" s="203">
        <v>-9.2254128249561473E-3</v>
      </c>
      <c r="AC10" s="195">
        <v>15649.515900000004</v>
      </c>
      <c r="AD10" s="196">
        <v>18692.835640000001</v>
      </c>
      <c r="AE10" s="196">
        <v>18046.476209999997</v>
      </c>
      <c r="AF10" s="196">
        <v>2396.9603099999931</v>
      </c>
      <c r="AG10" s="197">
        <v>-646.35943000000407</v>
      </c>
      <c r="AH10" s="195">
        <v>2721.5309099999999</v>
      </c>
      <c r="AI10" s="196">
        <v>1906.1188599999998</v>
      </c>
      <c r="AJ10" s="196">
        <v>1491.5086299999998</v>
      </c>
      <c r="AK10" s="196">
        <v>-1230.0222800000001</v>
      </c>
      <c r="AL10" s="197">
        <v>-414.61023</v>
      </c>
      <c r="AM10" s="201">
        <v>0.45272987961545513</v>
      </c>
      <c r="AN10" s="202">
        <v>-4.5504408134058205E-2</v>
      </c>
      <c r="AO10" s="203">
        <v>-0.49730473756575416</v>
      </c>
      <c r="AP10" s="201">
        <v>3.7417305996344005E-2</v>
      </c>
      <c r="AQ10" s="202">
        <v>-4.9228186630819903E-2</v>
      </c>
      <c r="AR10" s="203">
        <v>-5.9458252979147141E-2</v>
      </c>
      <c r="AS10" s="202">
        <v>3.8742169452173389E-2</v>
      </c>
      <c r="AT10" s="202">
        <v>-4.6721934767450929E-2</v>
      </c>
      <c r="AU10" s="202">
        <v>-6.0657002472840019E-2</v>
      </c>
      <c r="AV10" s="195">
        <v>9549</v>
      </c>
      <c r="AW10" s="196">
        <v>6144</v>
      </c>
      <c r="AX10" s="197">
        <v>12044</v>
      </c>
      <c r="AY10" s="204">
        <v>265.03000000000003</v>
      </c>
      <c r="AZ10" s="205">
        <v>280.28000000000003</v>
      </c>
      <c r="BA10" s="197">
        <v>281.45999999999998</v>
      </c>
      <c r="BB10" s="204">
        <v>287.52999999999997</v>
      </c>
      <c r="BC10" s="205">
        <v>284.52999999999997</v>
      </c>
      <c r="BD10" s="197">
        <v>284.97000000000003</v>
      </c>
      <c r="BE10" s="206">
        <v>7.131860063004809</v>
      </c>
      <c r="BF10" s="206">
        <v>1.1268794947672518</v>
      </c>
      <c r="BG10" s="206">
        <v>-0.17511867254535485</v>
      </c>
      <c r="BH10" s="207">
        <v>7.0440163292042435</v>
      </c>
      <c r="BI10" s="206">
        <v>1.508941728293034</v>
      </c>
      <c r="BJ10" s="208">
        <v>-0.15381869697928874</v>
      </c>
      <c r="BK10" s="196">
        <v>475</v>
      </c>
      <c r="BL10" s="196">
        <v>475</v>
      </c>
      <c r="BM10" s="197">
        <v>475</v>
      </c>
      <c r="BN10" s="195">
        <v>48076</v>
      </c>
      <c r="BO10" s="196">
        <v>28780</v>
      </c>
      <c r="BP10" s="197">
        <v>57387</v>
      </c>
      <c r="BQ10" s="209">
        <v>670.85446146339768</v>
      </c>
      <c r="BR10" s="209">
        <v>8.4836294474229135</v>
      </c>
      <c r="BS10" s="209">
        <v>4.5443214356005228</v>
      </c>
      <c r="BT10" s="210">
        <v>3196.4733460644306</v>
      </c>
      <c r="BU10" s="209">
        <v>-138.34078316376099</v>
      </c>
      <c r="BV10" s="211">
        <v>75.313543004534495</v>
      </c>
      <c r="BW10" s="206">
        <v>4.7647791431418129</v>
      </c>
      <c r="BX10" s="206">
        <v>-0.2698841723886094</v>
      </c>
      <c r="BY10" s="206">
        <v>8.0534351475145982E-2</v>
      </c>
      <c r="BZ10" s="201">
        <v>0.67119298245614034</v>
      </c>
      <c r="CA10" s="202">
        <v>0.11200717262770188</v>
      </c>
      <c r="CB10" s="212">
        <v>-2.0233918128654826E-3</v>
      </c>
    </row>
    <row r="11" spans="1:80" x14ac:dyDescent="0.25">
      <c r="A11" s="90" t="s">
        <v>40</v>
      </c>
      <c r="B11" s="213">
        <v>5531.2797599999976</v>
      </c>
      <c r="C11" s="214">
        <v>2947.5739300000005</v>
      </c>
      <c r="D11" s="215">
        <v>6322.2610600000007</v>
      </c>
      <c r="E11" s="213">
        <v>5487.08547</v>
      </c>
      <c r="F11" s="214">
        <v>2887.4591700000005</v>
      </c>
      <c r="G11" s="215">
        <v>6015.4751699999997</v>
      </c>
      <c r="H11" s="216">
        <v>1.0509994441552988</v>
      </c>
      <c r="I11" s="217">
        <v>4.2945206574779071E-2</v>
      </c>
      <c r="J11" s="218">
        <v>3.0180185263406045E-2</v>
      </c>
      <c r="K11" s="213">
        <v>3529.9098000000004</v>
      </c>
      <c r="L11" s="214">
        <v>1887.8766700000001</v>
      </c>
      <c r="M11" s="215">
        <v>4056.0215600000001</v>
      </c>
      <c r="N11" s="219">
        <v>0.67426453361954453</v>
      </c>
      <c r="O11" s="220">
        <v>3.0952192432338599E-2</v>
      </c>
      <c r="P11" s="221">
        <v>2.0445186279647865E-2</v>
      </c>
      <c r="Q11" s="213">
        <v>715.31779000000006</v>
      </c>
      <c r="R11" s="214">
        <v>364.10894000000002</v>
      </c>
      <c r="S11" s="215">
        <v>684.77124000000003</v>
      </c>
      <c r="T11" s="219">
        <v>0.11383493749837888</v>
      </c>
      <c r="U11" s="220">
        <v>-1.6528949470562396E-2</v>
      </c>
      <c r="V11" s="221">
        <v>-1.2265179789167038E-2</v>
      </c>
      <c r="W11" s="213">
        <v>599.89177000000007</v>
      </c>
      <c r="X11" s="214">
        <v>180.36919999999998</v>
      </c>
      <c r="Y11" s="215">
        <v>356.64330999999999</v>
      </c>
      <c r="Z11" s="219">
        <v>5.9287637289009043E-2</v>
      </c>
      <c r="AA11" s="220">
        <v>-5.0040306166553722E-2</v>
      </c>
      <c r="AB11" s="221">
        <v>-3.1787698117361901E-3</v>
      </c>
      <c r="AC11" s="213">
        <v>1146.08683</v>
      </c>
      <c r="AD11" s="214">
        <v>1427.178768</v>
      </c>
      <c r="AE11" s="214">
        <v>2084.6171099999997</v>
      </c>
      <c r="AF11" s="214">
        <v>938.53027999999972</v>
      </c>
      <c r="AG11" s="215">
        <v>657.43834199999969</v>
      </c>
      <c r="AH11" s="213">
        <v>0</v>
      </c>
      <c r="AI11" s="214">
        <v>0</v>
      </c>
      <c r="AJ11" s="214">
        <v>0</v>
      </c>
      <c r="AK11" s="214">
        <v>0</v>
      </c>
      <c r="AL11" s="215">
        <v>0</v>
      </c>
      <c r="AM11" s="219">
        <v>0.32972651559567195</v>
      </c>
      <c r="AN11" s="220">
        <v>0.12252549165035617</v>
      </c>
      <c r="AO11" s="221">
        <v>-0.15446109153247217</v>
      </c>
      <c r="AP11" s="219">
        <v>0</v>
      </c>
      <c r="AQ11" s="220">
        <v>0</v>
      </c>
      <c r="AR11" s="221">
        <v>0</v>
      </c>
      <c r="AS11" s="220">
        <v>0</v>
      </c>
      <c r="AT11" s="220">
        <v>0</v>
      </c>
      <c r="AU11" s="220">
        <v>0</v>
      </c>
      <c r="AV11" s="213">
        <v>4540</v>
      </c>
      <c r="AW11" s="214">
        <v>2411</v>
      </c>
      <c r="AX11" s="215">
        <v>4704</v>
      </c>
      <c r="AY11" s="222">
        <v>77</v>
      </c>
      <c r="AZ11" s="223">
        <v>75.5</v>
      </c>
      <c r="BA11" s="215">
        <v>76</v>
      </c>
      <c r="BB11" s="222">
        <v>89.5</v>
      </c>
      <c r="BC11" s="223">
        <v>83.5</v>
      </c>
      <c r="BD11" s="215">
        <v>83</v>
      </c>
      <c r="BE11" s="224">
        <v>10.315789473684211</v>
      </c>
      <c r="BF11" s="224">
        <v>0.48894964684438413</v>
      </c>
      <c r="BG11" s="224">
        <v>-0.32880213779481693</v>
      </c>
      <c r="BH11" s="225">
        <v>9.4457831325301207</v>
      </c>
      <c r="BI11" s="224">
        <v>0.99140696865674904</v>
      </c>
      <c r="BJ11" s="226">
        <v>-0.17896736647187517</v>
      </c>
      <c r="BK11" s="214">
        <v>241</v>
      </c>
      <c r="BL11" s="214">
        <v>241</v>
      </c>
      <c r="BM11" s="215">
        <v>241</v>
      </c>
      <c r="BN11" s="213">
        <v>24948</v>
      </c>
      <c r="BO11" s="214">
        <v>11883</v>
      </c>
      <c r="BP11" s="215">
        <v>24883</v>
      </c>
      <c r="BQ11" s="227">
        <v>241.75039866575574</v>
      </c>
      <c r="BR11" s="227">
        <v>21.809502802359873</v>
      </c>
      <c r="BS11" s="227">
        <v>-1.2403587187431526</v>
      </c>
      <c r="BT11" s="228">
        <v>1278.7999936224489</v>
      </c>
      <c r="BU11" s="227">
        <v>70.190859261215564</v>
      </c>
      <c r="BV11" s="229">
        <v>81.181092751440929</v>
      </c>
      <c r="BW11" s="224">
        <v>5.2897534013605441</v>
      </c>
      <c r="BX11" s="224">
        <v>-0.2054007836614824</v>
      </c>
      <c r="BY11" s="224">
        <v>0.36109309443395787</v>
      </c>
      <c r="BZ11" s="219">
        <v>0.57360534808667585</v>
      </c>
      <c r="CA11" s="220">
        <v>1.6789823454044228E-3</v>
      </c>
      <c r="CB11" s="230">
        <v>2.5749193176579088E-2</v>
      </c>
    </row>
    <row r="12" spans="1:80" x14ac:dyDescent="0.25">
      <c r="A12" s="90" t="s">
        <v>41</v>
      </c>
      <c r="B12" s="213">
        <v>12896.465170000003</v>
      </c>
      <c r="C12" s="214">
        <v>7343.729800000001</v>
      </c>
      <c r="D12" s="215">
        <v>14914.066990000003</v>
      </c>
      <c r="E12" s="213">
        <v>12742.736940000001</v>
      </c>
      <c r="F12" s="214">
        <v>7342.0203199999996</v>
      </c>
      <c r="G12" s="215">
        <v>14911.825000000003</v>
      </c>
      <c r="H12" s="216">
        <v>1.000150349806278</v>
      </c>
      <c r="I12" s="217">
        <v>-1.1913638544406968E-2</v>
      </c>
      <c r="J12" s="218">
        <v>-8.2485288899425413E-5</v>
      </c>
      <c r="K12" s="213">
        <v>8979.5019100000009</v>
      </c>
      <c r="L12" s="214">
        <v>5160.6353199999994</v>
      </c>
      <c r="M12" s="215">
        <v>10518.044000000002</v>
      </c>
      <c r="N12" s="219">
        <v>0.70534921111265725</v>
      </c>
      <c r="O12" s="220">
        <v>6.7313153253523161E-4</v>
      </c>
      <c r="P12" s="221">
        <v>2.4588491856829542E-3</v>
      </c>
      <c r="Q12" s="213">
        <v>1636.2340300000001</v>
      </c>
      <c r="R12" s="214">
        <v>1053.06</v>
      </c>
      <c r="S12" s="215">
        <v>2223.3960000000002</v>
      </c>
      <c r="T12" s="219">
        <v>0.14910287640848788</v>
      </c>
      <c r="U12" s="220">
        <v>2.0697649359988524E-2</v>
      </c>
      <c r="V12" s="221">
        <v>5.6736901487582092E-3</v>
      </c>
      <c r="W12" s="213">
        <v>1664.527</v>
      </c>
      <c r="X12" s="214">
        <v>865.96400000000006</v>
      </c>
      <c r="Y12" s="215">
        <v>1590.0830000000001</v>
      </c>
      <c r="Z12" s="219">
        <v>0.10663235385340157</v>
      </c>
      <c r="AA12" s="220">
        <v>-2.399319447562169E-2</v>
      </c>
      <c r="AB12" s="221">
        <v>-1.1313928267484757E-2</v>
      </c>
      <c r="AC12" s="213">
        <v>6372.71324</v>
      </c>
      <c r="AD12" s="214">
        <v>6789.6565199999995</v>
      </c>
      <c r="AE12" s="214">
        <v>6432.5892300000005</v>
      </c>
      <c r="AF12" s="214">
        <v>59.875990000000456</v>
      </c>
      <c r="AG12" s="215">
        <v>-357.06728999999905</v>
      </c>
      <c r="AH12" s="213">
        <v>875.10599999999999</v>
      </c>
      <c r="AI12" s="214">
        <v>983.98199999999997</v>
      </c>
      <c r="AJ12" s="214">
        <v>759.35900000000004</v>
      </c>
      <c r="AK12" s="214">
        <v>-115.74699999999996</v>
      </c>
      <c r="AL12" s="215">
        <v>-224.62299999999993</v>
      </c>
      <c r="AM12" s="219">
        <v>0.43131020092058736</v>
      </c>
      <c r="AN12" s="220">
        <v>-6.2833981690344209E-2</v>
      </c>
      <c r="AO12" s="221">
        <v>-0.493241315122391</v>
      </c>
      <c r="AP12" s="219">
        <v>5.0915622177985127E-2</v>
      </c>
      <c r="AQ12" s="220">
        <v>-1.6940646067959343E-2</v>
      </c>
      <c r="AR12" s="221">
        <v>-8.3073784676281209E-2</v>
      </c>
      <c r="AS12" s="220">
        <v>5.0923277331916109E-2</v>
      </c>
      <c r="AT12" s="220">
        <v>-1.7751608143668385E-2</v>
      </c>
      <c r="AU12" s="220">
        <v>-8.3097326958647896E-2</v>
      </c>
      <c r="AV12" s="213">
        <v>6641</v>
      </c>
      <c r="AW12" s="214">
        <v>3241</v>
      </c>
      <c r="AX12" s="215">
        <v>6302</v>
      </c>
      <c r="AY12" s="222">
        <v>121</v>
      </c>
      <c r="AZ12" s="223">
        <v>113</v>
      </c>
      <c r="BA12" s="215">
        <v>115</v>
      </c>
      <c r="BB12" s="222">
        <v>251</v>
      </c>
      <c r="BC12" s="223">
        <v>252</v>
      </c>
      <c r="BD12" s="215">
        <v>249</v>
      </c>
      <c r="BE12" s="224">
        <v>9.1333333333333329</v>
      </c>
      <c r="BF12" s="224">
        <v>-1.4049586776859968E-2</v>
      </c>
      <c r="BG12" s="224">
        <v>-0.42713864306784721</v>
      </c>
      <c r="BH12" s="225">
        <v>4.2182061579651942</v>
      </c>
      <c r="BI12" s="224">
        <v>-0.19148839714768773</v>
      </c>
      <c r="BJ12" s="226">
        <v>-6.8830879071843043E-2</v>
      </c>
      <c r="BK12" s="214">
        <v>370</v>
      </c>
      <c r="BL12" s="214">
        <v>370</v>
      </c>
      <c r="BM12" s="215">
        <v>370</v>
      </c>
      <c r="BN12" s="213">
        <v>37546</v>
      </c>
      <c r="BO12" s="214">
        <v>18503</v>
      </c>
      <c r="BP12" s="215">
        <v>37102</v>
      </c>
      <c r="BQ12" s="227">
        <v>401.91431728747779</v>
      </c>
      <c r="BR12" s="227">
        <v>62.524317287477743</v>
      </c>
      <c r="BS12" s="227">
        <v>5.1127002524024192</v>
      </c>
      <c r="BT12" s="228">
        <v>2366.2051729609652</v>
      </c>
      <c r="BU12" s="227">
        <v>447.40725999605002</v>
      </c>
      <c r="BV12" s="229">
        <v>100.84870273572642</v>
      </c>
      <c r="BW12" s="224">
        <v>5.8873373532211994</v>
      </c>
      <c r="BX12" s="224">
        <v>0.23367073674777661</v>
      </c>
      <c r="BY12" s="224">
        <v>0.17829693359762633</v>
      </c>
      <c r="BZ12" s="219">
        <v>0.5570870870870871</v>
      </c>
      <c r="CA12" s="220">
        <v>-3.5520050437177764E-3</v>
      </c>
      <c r="CB12" s="230">
        <v>1.4414414414414267E-3</v>
      </c>
    </row>
    <row r="13" spans="1:80" x14ac:dyDescent="0.25">
      <c r="A13" s="90" t="s">
        <v>42</v>
      </c>
      <c r="B13" s="213">
        <v>4533.9279900000001</v>
      </c>
      <c r="C13" s="214">
        <v>2745.5532000000003</v>
      </c>
      <c r="D13" s="215">
        <v>5362.500140000001</v>
      </c>
      <c r="E13" s="213">
        <v>4967.6260000000002</v>
      </c>
      <c r="F13" s="214">
        <v>3447.1689999999999</v>
      </c>
      <c r="G13" s="215">
        <v>6235.7529999999997</v>
      </c>
      <c r="H13" s="216">
        <v>0.85996031914670146</v>
      </c>
      <c r="I13" s="217">
        <v>-5.2734797192572014E-2</v>
      </c>
      <c r="J13" s="218">
        <v>6.3494233497868979E-2</v>
      </c>
      <c r="K13" s="213">
        <v>2625.7449999999999</v>
      </c>
      <c r="L13" s="214">
        <v>1480.472</v>
      </c>
      <c r="M13" s="215">
        <v>3049.0909999999999</v>
      </c>
      <c r="N13" s="219">
        <v>0.48896917501382753</v>
      </c>
      <c r="O13" s="220">
        <v>-3.9602219048446852E-2</v>
      </c>
      <c r="P13" s="221">
        <v>5.9494437917967102E-2</v>
      </c>
      <c r="Q13" s="213">
        <v>526.90599999999995</v>
      </c>
      <c r="R13" s="214">
        <v>511.52100000000002</v>
      </c>
      <c r="S13" s="215">
        <v>742.61400000000003</v>
      </c>
      <c r="T13" s="219">
        <v>0.11908970736974349</v>
      </c>
      <c r="U13" s="220">
        <v>1.3021738484807324E-2</v>
      </c>
      <c r="V13" s="221">
        <v>-2.9299013925905212E-2</v>
      </c>
      <c r="W13" s="213">
        <v>1133.645</v>
      </c>
      <c r="X13" s="214">
        <v>994.06700000000001</v>
      </c>
      <c r="Y13" s="215">
        <v>1963.327</v>
      </c>
      <c r="Z13" s="219">
        <v>0.31485002693339526</v>
      </c>
      <c r="AA13" s="220">
        <v>8.6643434891240739E-2</v>
      </c>
      <c r="AB13" s="221">
        <v>2.6478032406872187E-2</v>
      </c>
      <c r="AC13" s="213">
        <v>7488.5150000000003</v>
      </c>
      <c r="AD13" s="214">
        <v>7420.1109999999999</v>
      </c>
      <c r="AE13" s="214">
        <v>7956.6040000000003</v>
      </c>
      <c r="AF13" s="214">
        <v>468.08899999999994</v>
      </c>
      <c r="AG13" s="215">
        <v>536.49300000000039</v>
      </c>
      <c r="AH13" s="213">
        <v>380.59699999999998</v>
      </c>
      <c r="AI13" s="214">
        <v>456.41899999999998</v>
      </c>
      <c r="AJ13" s="214">
        <v>420.43400000000003</v>
      </c>
      <c r="AK13" s="214">
        <v>39.837000000000046</v>
      </c>
      <c r="AL13" s="215">
        <v>-35.984999999999957</v>
      </c>
      <c r="AM13" s="219">
        <v>1.483748958932428</v>
      </c>
      <c r="AN13" s="220">
        <v>-0.16791269438818412</v>
      </c>
      <c r="AO13" s="221">
        <v>-1.2188433638096696</v>
      </c>
      <c r="AP13" s="219">
        <v>7.8402608675736077E-2</v>
      </c>
      <c r="AQ13" s="220">
        <v>-5.541600592572124E-3</v>
      </c>
      <c r="AR13" s="221">
        <v>-8.7836748842450033E-2</v>
      </c>
      <c r="AS13" s="220">
        <v>6.7423132378719941E-2</v>
      </c>
      <c r="AT13" s="220">
        <v>-9.192337465426928E-3</v>
      </c>
      <c r="AU13" s="220">
        <v>-6.498087798456656E-2</v>
      </c>
      <c r="AV13" s="213">
        <v>1946</v>
      </c>
      <c r="AW13" s="214">
        <v>883</v>
      </c>
      <c r="AX13" s="215">
        <v>2017</v>
      </c>
      <c r="AY13" s="222">
        <v>50</v>
      </c>
      <c r="AZ13" s="223">
        <v>48</v>
      </c>
      <c r="BA13" s="215">
        <v>48</v>
      </c>
      <c r="BB13" s="222">
        <v>55</v>
      </c>
      <c r="BC13" s="223">
        <v>55.5</v>
      </c>
      <c r="BD13" s="215">
        <v>53.5</v>
      </c>
      <c r="BE13" s="224">
        <v>7.0034722222222223</v>
      </c>
      <c r="BF13" s="224">
        <v>0.51680555555555507</v>
      </c>
      <c r="BG13" s="224">
        <v>0.87152777777777857</v>
      </c>
      <c r="BH13" s="225">
        <v>6.2834890965732093</v>
      </c>
      <c r="BI13" s="224">
        <v>0.38651939960351189</v>
      </c>
      <c r="BJ13" s="226">
        <v>0.98018579326990629</v>
      </c>
      <c r="BK13" s="214">
        <v>99</v>
      </c>
      <c r="BL13" s="214">
        <v>91</v>
      </c>
      <c r="BM13" s="215">
        <v>91</v>
      </c>
      <c r="BN13" s="213">
        <v>7560</v>
      </c>
      <c r="BO13" s="214">
        <v>4846</v>
      </c>
      <c r="BP13" s="215">
        <v>9436</v>
      </c>
      <c r="BQ13" s="227">
        <v>660.84707503179311</v>
      </c>
      <c r="BR13" s="227">
        <v>3.7536887884068619</v>
      </c>
      <c r="BS13" s="227">
        <v>-50.496094592639452</v>
      </c>
      <c r="BT13" s="228">
        <v>3091.5979176995538</v>
      </c>
      <c r="BU13" s="227">
        <v>538.86102150222587</v>
      </c>
      <c r="BV13" s="229">
        <v>-812.33073462207676</v>
      </c>
      <c r="BW13" s="224">
        <v>4.678235002478929</v>
      </c>
      <c r="BX13" s="224">
        <v>0.7933429161479939</v>
      </c>
      <c r="BY13" s="224">
        <v>-0.80987371779287187</v>
      </c>
      <c r="BZ13" s="219">
        <v>0.57606837606837602</v>
      </c>
      <c r="CA13" s="220">
        <v>0.15416983262287126</v>
      </c>
      <c r="CB13" s="230">
        <v>-1.5628815628815684E-2</v>
      </c>
    </row>
    <row r="14" spans="1:80" x14ac:dyDescent="0.25">
      <c r="A14" s="90" t="s">
        <v>43</v>
      </c>
      <c r="B14" s="213">
        <v>56282.291299999997</v>
      </c>
      <c r="C14" s="214">
        <v>39511.811699999998</v>
      </c>
      <c r="D14" s="215">
        <v>78236.58153999997</v>
      </c>
      <c r="E14" s="213">
        <v>55294.176079999997</v>
      </c>
      <c r="F14" s="214">
        <v>36926.326999999997</v>
      </c>
      <c r="G14" s="215">
        <v>74949.887489999994</v>
      </c>
      <c r="H14" s="216">
        <v>1.0438518877088174</v>
      </c>
      <c r="I14" s="217">
        <v>2.5981737721043174E-2</v>
      </c>
      <c r="J14" s="218">
        <v>-2.6165493115438476E-2</v>
      </c>
      <c r="K14" s="213">
        <v>17836.123540000001</v>
      </c>
      <c r="L14" s="214">
        <v>13650.35634</v>
      </c>
      <c r="M14" s="215">
        <v>27339.101490000001</v>
      </c>
      <c r="N14" s="219">
        <v>0.36476507711432726</v>
      </c>
      <c r="O14" s="220">
        <v>4.2197226312199854E-2</v>
      </c>
      <c r="P14" s="221">
        <v>-4.8995348033433195E-3</v>
      </c>
      <c r="Q14" s="213">
        <v>2200.2932900000001</v>
      </c>
      <c r="R14" s="214">
        <v>2669.4912300000001</v>
      </c>
      <c r="S14" s="215">
        <v>5215.4645199999995</v>
      </c>
      <c r="T14" s="219">
        <v>6.9586022002979794E-2</v>
      </c>
      <c r="U14" s="220">
        <v>2.9793525830930853E-2</v>
      </c>
      <c r="V14" s="221">
        <v>-2.7063354253666627E-3</v>
      </c>
      <c r="W14" s="213">
        <v>32203.519650000002</v>
      </c>
      <c r="X14" s="214">
        <v>18974.94889</v>
      </c>
      <c r="Y14" s="215">
        <v>38980.48214</v>
      </c>
      <c r="Z14" s="219">
        <v>0.52008726691151974</v>
      </c>
      <c r="AA14" s="220">
        <v>-6.2316196400922563E-2</v>
      </c>
      <c r="AB14" s="221">
        <v>6.227632564458907E-3</v>
      </c>
      <c r="AC14" s="213">
        <v>25881.835990000003</v>
      </c>
      <c r="AD14" s="214">
        <v>35644.534879999992</v>
      </c>
      <c r="AE14" s="214">
        <v>37787.039069999992</v>
      </c>
      <c r="AF14" s="214">
        <v>11905.203079999988</v>
      </c>
      <c r="AG14" s="215">
        <v>2142.5041899999997</v>
      </c>
      <c r="AH14" s="213">
        <v>0</v>
      </c>
      <c r="AI14" s="214">
        <v>0</v>
      </c>
      <c r="AJ14" s="214">
        <v>0</v>
      </c>
      <c r="AK14" s="214">
        <v>0</v>
      </c>
      <c r="AL14" s="215">
        <v>0</v>
      </c>
      <c r="AM14" s="219">
        <v>0.48298428083390421</v>
      </c>
      <c r="AN14" s="220">
        <v>2.3126741416350238E-2</v>
      </c>
      <c r="AO14" s="221">
        <v>-0.4191392449268746</v>
      </c>
      <c r="AP14" s="219">
        <v>0</v>
      </c>
      <c r="AQ14" s="220">
        <v>0</v>
      </c>
      <c r="AR14" s="221">
        <v>0</v>
      </c>
      <c r="AS14" s="220">
        <v>0</v>
      </c>
      <c r="AT14" s="220">
        <v>0</v>
      </c>
      <c r="AU14" s="220">
        <v>0</v>
      </c>
      <c r="AV14" s="213">
        <v>14728</v>
      </c>
      <c r="AW14" s="214">
        <v>10201</v>
      </c>
      <c r="AX14" s="215">
        <v>18190</v>
      </c>
      <c r="AY14" s="222">
        <v>223</v>
      </c>
      <c r="AZ14" s="223">
        <v>288</v>
      </c>
      <c r="BA14" s="215">
        <v>290</v>
      </c>
      <c r="BB14" s="222">
        <v>236</v>
      </c>
      <c r="BC14" s="223">
        <v>332</v>
      </c>
      <c r="BD14" s="215">
        <v>335</v>
      </c>
      <c r="BE14" s="224">
        <v>10.454022988505747</v>
      </c>
      <c r="BF14" s="224">
        <v>-0.55345085304881181</v>
      </c>
      <c r="BG14" s="224">
        <v>-1.3526899744572152</v>
      </c>
      <c r="BH14" s="225">
        <v>9.0497512437810936</v>
      </c>
      <c r="BI14" s="224">
        <v>-1.3513786997217316</v>
      </c>
      <c r="BJ14" s="226">
        <v>-1.19221662770485</v>
      </c>
      <c r="BK14" s="214">
        <v>405</v>
      </c>
      <c r="BL14" s="214">
        <v>591</v>
      </c>
      <c r="BM14" s="215">
        <v>591</v>
      </c>
      <c r="BN14" s="213">
        <v>59005</v>
      </c>
      <c r="BO14" s="214">
        <v>37308</v>
      </c>
      <c r="BP14" s="215">
        <v>74691</v>
      </c>
      <c r="BQ14" s="227">
        <v>1003.4661135879824</v>
      </c>
      <c r="BR14" s="227">
        <v>66.356104605692735</v>
      </c>
      <c r="BS14" s="227">
        <v>13.696439523438585</v>
      </c>
      <c r="BT14" s="228">
        <v>4120.3896366135232</v>
      </c>
      <c r="BU14" s="227">
        <v>366.03221673302369</v>
      </c>
      <c r="BV14" s="229">
        <v>500.51638889271135</v>
      </c>
      <c r="BW14" s="224">
        <v>4.1061572292468389</v>
      </c>
      <c r="BX14" s="224">
        <v>9.9842726259332437E-2</v>
      </c>
      <c r="BY14" s="224">
        <v>0.44886872811949852</v>
      </c>
      <c r="BZ14" s="219">
        <v>0.70211505922165829</v>
      </c>
      <c r="CA14" s="220">
        <v>-0.1028095707490122</v>
      </c>
      <c r="CB14" s="230">
        <v>7.0501974055281469E-4</v>
      </c>
    </row>
    <row r="15" spans="1:80" x14ac:dyDescent="0.25">
      <c r="A15" s="90" t="s">
        <v>44</v>
      </c>
      <c r="B15" s="213">
        <v>7248.7209699999948</v>
      </c>
      <c r="C15" s="214">
        <v>3872.6166199999993</v>
      </c>
      <c r="D15" s="215">
        <v>8753.3034899999984</v>
      </c>
      <c r="E15" s="213">
        <v>7137.4219999999996</v>
      </c>
      <c r="F15" s="214">
        <v>3780.9810000000002</v>
      </c>
      <c r="G15" s="215">
        <v>8596.6200000000008</v>
      </c>
      <c r="H15" s="216">
        <v>1.0182261737752742</v>
      </c>
      <c r="I15" s="217">
        <v>2.632452400806562E-3</v>
      </c>
      <c r="J15" s="218">
        <v>-6.0097639350711329E-3</v>
      </c>
      <c r="K15" s="213">
        <v>4628.8530000000001</v>
      </c>
      <c r="L15" s="214">
        <v>2530.335</v>
      </c>
      <c r="M15" s="215">
        <v>5445.0079999999998</v>
      </c>
      <c r="N15" s="219">
        <v>0.63338940188120441</v>
      </c>
      <c r="O15" s="220">
        <v>-1.5143499774323388E-2</v>
      </c>
      <c r="P15" s="221">
        <v>-3.5837711399713923E-2</v>
      </c>
      <c r="Q15" s="213">
        <v>814.178</v>
      </c>
      <c r="R15" s="214">
        <v>431.21800000000002</v>
      </c>
      <c r="S15" s="215">
        <v>932.80200000000002</v>
      </c>
      <c r="T15" s="219">
        <v>0.1085079950026871</v>
      </c>
      <c r="U15" s="220">
        <v>-5.5637244500789107E-3</v>
      </c>
      <c r="V15" s="221">
        <v>-5.5412424835631635E-3</v>
      </c>
      <c r="W15" s="213">
        <v>1205.538</v>
      </c>
      <c r="X15" s="214">
        <v>550.55899999999997</v>
      </c>
      <c r="Y15" s="215">
        <v>1170.8389999999999</v>
      </c>
      <c r="Z15" s="219">
        <v>0.13619759859107414</v>
      </c>
      <c r="AA15" s="220">
        <v>-3.27062437206177E-2</v>
      </c>
      <c r="AB15" s="221">
        <v>-9.4151405366813268E-3</v>
      </c>
      <c r="AC15" s="213">
        <v>6369.884</v>
      </c>
      <c r="AD15" s="214">
        <v>11301.287380000002</v>
      </c>
      <c r="AE15" s="214">
        <v>16503.020800000002</v>
      </c>
      <c r="AF15" s="214">
        <v>10133.136800000002</v>
      </c>
      <c r="AG15" s="215">
        <v>5201.7334200000005</v>
      </c>
      <c r="AH15" s="213">
        <v>0</v>
      </c>
      <c r="AI15" s="214">
        <v>0</v>
      </c>
      <c r="AJ15" s="214">
        <v>0</v>
      </c>
      <c r="AK15" s="214">
        <v>0</v>
      </c>
      <c r="AL15" s="215">
        <v>0</v>
      </c>
      <c r="AM15" s="219">
        <v>1.8853477225887898</v>
      </c>
      <c r="AN15" s="220">
        <v>1.0065880039621802</v>
      </c>
      <c r="AO15" s="221">
        <v>-1.032908456356185</v>
      </c>
      <c r="AP15" s="219">
        <v>0</v>
      </c>
      <c r="AQ15" s="220">
        <v>0</v>
      </c>
      <c r="AR15" s="221">
        <v>0</v>
      </c>
      <c r="AS15" s="220">
        <v>0</v>
      </c>
      <c r="AT15" s="220">
        <v>0</v>
      </c>
      <c r="AU15" s="220">
        <v>0</v>
      </c>
      <c r="AV15" s="213">
        <v>3416</v>
      </c>
      <c r="AW15" s="214">
        <v>1796</v>
      </c>
      <c r="AX15" s="215">
        <v>3428</v>
      </c>
      <c r="AY15" s="222">
        <v>79</v>
      </c>
      <c r="AZ15" s="223">
        <v>81</v>
      </c>
      <c r="BA15" s="215">
        <v>88</v>
      </c>
      <c r="BB15" s="222">
        <v>97</v>
      </c>
      <c r="BC15" s="223">
        <v>93</v>
      </c>
      <c r="BD15" s="215">
        <v>89</v>
      </c>
      <c r="BE15" s="224">
        <v>6.4924242424242422</v>
      </c>
      <c r="BF15" s="224">
        <v>-0.71432681242807927</v>
      </c>
      <c r="BG15" s="224">
        <v>-0.89852225963337062</v>
      </c>
      <c r="BH15" s="225">
        <v>6.4194756554307117</v>
      </c>
      <c r="BI15" s="224">
        <v>0.55005984787057383</v>
      </c>
      <c r="BJ15" s="226">
        <v>-1.7800330232370598E-2</v>
      </c>
      <c r="BK15" s="214">
        <v>107</v>
      </c>
      <c r="BL15" s="214">
        <v>107</v>
      </c>
      <c r="BM15" s="215">
        <v>107</v>
      </c>
      <c r="BN15" s="213">
        <v>14172</v>
      </c>
      <c r="BO15" s="214">
        <v>7578</v>
      </c>
      <c r="BP15" s="215">
        <v>14951</v>
      </c>
      <c r="BQ15" s="227">
        <v>574.98628854257242</v>
      </c>
      <c r="BR15" s="227">
        <v>71.357866301533761</v>
      </c>
      <c r="BS15" s="227">
        <v>76.044483316919241</v>
      </c>
      <c r="BT15" s="228">
        <v>2507.7654609101519</v>
      </c>
      <c r="BU15" s="227">
        <v>418.35621032467179</v>
      </c>
      <c r="BV15" s="229">
        <v>402.54218696805856</v>
      </c>
      <c r="BW15" s="224">
        <v>4.3614352392065348</v>
      </c>
      <c r="BX15" s="224">
        <v>0.21272329541262369</v>
      </c>
      <c r="BY15" s="224">
        <v>0.14205884722435247</v>
      </c>
      <c r="BZ15" s="219">
        <v>0.77627206645898228</v>
      </c>
      <c r="CA15" s="220">
        <v>4.4511855791351751E-2</v>
      </c>
      <c r="CB15" s="230">
        <v>-1.0643821391485009E-2</v>
      </c>
    </row>
    <row r="16" spans="1:80" x14ac:dyDescent="0.25">
      <c r="A16" s="90" t="s">
        <v>45</v>
      </c>
      <c r="B16" s="213">
        <v>2750.4300000000003</v>
      </c>
      <c r="C16" s="214">
        <v>1754.2279999999998</v>
      </c>
      <c r="D16" s="215">
        <v>3703.6379999999995</v>
      </c>
      <c r="E16" s="213">
        <v>2745.1410000000001</v>
      </c>
      <c r="F16" s="214">
        <v>1911.6610000000001</v>
      </c>
      <c r="G16" s="215">
        <v>3739.134</v>
      </c>
      <c r="H16" s="216">
        <v>0.99050689277249748</v>
      </c>
      <c r="I16" s="217">
        <v>-1.1419784217864826E-2</v>
      </c>
      <c r="J16" s="218">
        <v>7.2860929393007146E-2</v>
      </c>
      <c r="K16" s="213">
        <v>1969.837</v>
      </c>
      <c r="L16" s="214">
        <v>1351.5139999999999</v>
      </c>
      <c r="M16" s="215">
        <v>2767.5659999999998</v>
      </c>
      <c r="N16" s="219">
        <v>0.74016229426385893</v>
      </c>
      <c r="O16" s="220">
        <v>2.2590045698120398E-2</v>
      </c>
      <c r="P16" s="221">
        <v>3.3178158478277764E-2</v>
      </c>
      <c r="Q16" s="213">
        <v>289.05399999999997</v>
      </c>
      <c r="R16" s="214">
        <v>199.11500000000001</v>
      </c>
      <c r="S16" s="215">
        <v>361.327</v>
      </c>
      <c r="T16" s="219">
        <v>9.6633872977004834E-2</v>
      </c>
      <c r="U16" s="220">
        <v>-8.662721988426797E-3</v>
      </c>
      <c r="V16" s="221">
        <v>-7.5242387384091419E-3</v>
      </c>
      <c r="W16" s="213">
        <v>273.08199999999999</v>
      </c>
      <c r="X16" s="214">
        <v>273.899</v>
      </c>
      <c r="Y16" s="215">
        <v>441.90600000000001</v>
      </c>
      <c r="Z16" s="219">
        <v>0.11818405010358013</v>
      </c>
      <c r="AA16" s="220">
        <v>1.8705735510632079E-2</v>
      </c>
      <c r="AB16" s="221">
        <v>-2.5093968331696831E-2</v>
      </c>
      <c r="AC16" s="213">
        <v>1371.4749999999999</v>
      </c>
      <c r="AD16" s="214">
        <v>1222.5709999999999</v>
      </c>
      <c r="AE16" s="214">
        <v>1362.6659999999999</v>
      </c>
      <c r="AF16" s="214">
        <v>-8.8089999999999691</v>
      </c>
      <c r="AG16" s="215">
        <v>140.09500000000003</v>
      </c>
      <c r="AH16" s="213">
        <v>0</v>
      </c>
      <c r="AI16" s="214">
        <v>0</v>
      </c>
      <c r="AJ16" s="214">
        <v>0</v>
      </c>
      <c r="AK16" s="214">
        <v>0</v>
      </c>
      <c r="AL16" s="215">
        <v>0</v>
      </c>
      <c r="AM16" s="219">
        <v>0.36792634701339605</v>
      </c>
      <c r="AN16" s="220">
        <v>-0.1307138656079031</v>
      </c>
      <c r="AO16" s="221">
        <v>-0.32900187440366041</v>
      </c>
      <c r="AP16" s="219">
        <v>0</v>
      </c>
      <c r="AQ16" s="220">
        <v>0</v>
      </c>
      <c r="AR16" s="221">
        <v>0</v>
      </c>
      <c r="AS16" s="220">
        <v>0</v>
      </c>
      <c r="AT16" s="220">
        <v>0</v>
      </c>
      <c r="AU16" s="220">
        <v>0</v>
      </c>
      <c r="AV16" s="213">
        <v>2470</v>
      </c>
      <c r="AW16" s="214">
        <v>1416</v>
      </c>
      <c r="AX16" s="215">
        <v>2820</v>
      </c>
      <c r="AY16" s="222">
        <v>48</v>
      </c>
      <c r="AZ16" s="223">
        <v>42.5</v>
      </c>
      <c r="BA16" s="215">
        <v>48</v>
      </c>
      <c r="BB16" s="222">
        <v>45</v>
      </c>
      <c r="BC16" s="223">
        <v>52</v>
      </c>
      <c r="BD16" s="215">
        <v>53</v>
      </c>
      <c r="BE16" s="224">
        <v>9.7916666666666661</v>
      </c>
      <c r="BF16" s="224">
        <v>1.2152777777777768</v>
      </c>
      <c r="BG16" s="224">
        <v>-1.3142156862745118</v>
      </c>
      <c r="BH16" s="225">
        <v>8.8679245283018862</v>
      </c>
      <c r="BI16" s="224">
        <v>-0.28022361984626087</v>
      </c>
      <c r="BJ16" s="226">
        <v>-0.20899854862119049</v>
      </c>
      <c r="BK16" s="214">
        <v>96</v>
      </c>
      <c r="BL16" s="214">
        <v>96</v>
      </c>
      <c r="BM16" s="215">
        <v>96</v>
      </c>
      <c r="BN16" s="213">
        <v>10662</v>
      </c>
      <c r="BO16" s="214">
        <v>6151</v>
      </c>
      <c r="BP16" s="215">
        <v>12045</v>
      </c>
      <c r="BQ16" s="227">
        <v>310.43038605230385</v>
      </c>
      <c r="BR16" s="227">
        <v>52.960774347182848</v>
      </c>
      <c r="BS16" s="227">
        <v>-0.35826619936256066</v>
      </c>
      <c r="BT16" s="228">
        <v>1325.9340425531916</v>
      </c>
      <c r="BU16" s="227">
        <v>214.54092514428476</v>
      </c>
      <c r="BV16" s="229">
        <v>-24.109036542853573</v>
      </c>
      <c r="BW16" s="224">
        <v>4.2712765957446805</v>
      </c>
      <c r="BX16" s="224">
        <v>-4.5322594538720118E-2</v>
      </c>
      <c r="BY16" s="224">
        <v>-7.2649957927636066E-2</v>
      </c>
      <c r="BZ16" s="219">
        <v>0.69704861111111116</v>
      </c>
      <c r="CA16" s="220">
        <v>8.34436387354206E-2</v>
      </c>
      <c r="CB16" s="230">
        <v>-1.4872685185185142E-2</v>
      </c>
    </row>
    <row r="17" spans="1:80" x14ac:dyDescent="0.25">
      <c r="A17" s="90" t="s">
        <v>46</v>
      </c>
      <c r="B17" s="213">
        <v>13439.79</v>
      </c>
      <c r="C17" s="214">
        <v>6510.7929964199739</v>
      </c>
      <c r="D17" s="215">
        <v>13239.383</v>
      </c>
      <c r="E17" s="213">
        <v>12493.175999999999</v>
      </c>
      <c r="F17" s="214">
        <v>6352.4690000000001</v>
      </c>
      <c r="G17" s="215">
        <v>13019.194</v>
      </c>
      <c r="H17" s="216">
        <v>1.0169126445154746</v>
      </c>
      <c r="I17" s="217">
        <v>-5.8857840107490844E-2</v>
      </c>
      <c r="J17" s="218">
        <v>-8.0105776867862577E-3</v>
      </c>
      <c r="K17" s="213">
        <v>2542.46</v>
      </c>
      <c r="L17" s="214">
        <v>1347.2270000000001</v>
      </c>
      <c r="M17" s="215">
        <v>2809.3389999999999</v>
      </c>
      <c r="N17" s="219">
        <v>0.21578440262891851</v>
      </c>
      <c r="O17" s="220">
        <v>1.2276503596678812E-2</v>
      </c>
      <c r="P17" s="221">
        <v>3.7051307741483297E-3</v>
      </c>
      <c r="Q17" s="213">
        <v>644.12599999999998</v>
      </c>
      <c r="R17" s="214">
        <v>349.05</v>
      </c>
      <c r="S17" s="215">
        <v>575.50400000000002</v>
      </c>
      <c r="T17" s="219">
        <v>4.4204272553277878E-2</v>
      </c>
      <c r="U17" s="220">
        <v>-7.3539541138242237E-3</v>
      </c>
      <c r="V17" s="221">
        <v>-1.0742866897540379E-2</v>
      </c>
      <c r="W17" s="213">
        <v>8853.2819999999992</v>
      </c>
      <c r="X17" s="214">
        <v>4384.9979999999996</v>
      </c>
      <c r="Y17" s="215">
        <v>9116.9120000000003</v>
      </c>
      <c r="Z17" s="219">
        <v>0.7002670057762409</v>
      </c>
      <c r="AA17" s="220">
        <v>-8.3824201183434477E-3</v>
      </c>
      <c r="AB17" s="221">
        <v>9.9845345040474598E-3</v>
      </c>
      <c r="AC17" s="213">
        <v>5163.7250000000004</v>
      </c>
      <c r="AD17" s="214">
        <v>7963.9459999999999</v>
      </c>
      <c r="AE17" s="214">
        <v>3789.732</v>
      </c>
      <c r="AF17" s="214">
        <v>-1373.9930000000004</v>
      </c>
      <c r="AG17" s="215">
        <v>-4174.2139999999999</v>
      </c>
      <c r="AH17" s="213">
        <v>0</v>
      </c>
      <c r="AI17" s="214">
        <v>0</v>
      </c>
      <c r="AJ17" s="214">
        <v>0</v>
      </c>
      <c r="AK17" s="214">
        <v>0</v>
      </c>
      <c r="AL17" s="215">
        <v>0</v>
      </c>
      <c r="AM17" s="219">
        <v>0.28624687419345751</v>
      </c>
      <c r="AN17" s="220">
        <v>-9.7964858281529066E-2</v>
      </c>
      <c r="AO17" s="221">
        <v>-0.93694452574493059</v>
      </c>
      <c r="AP17" s="219">
        <v>0</v>
      </c>
      <c r="AQ17" s="220">
        <v>0</v>
      </c>
      <c r="AR17" s="221">
        <v>0</v>
      </c>
      <c r="AS17" s="220">
        <v>0</v>
      </c>
      <c r="AT17" s="220">
        <v>0</v>
      </c>
      <c r="AU17" s="220">
        <v>0</v>
      </c>
      <c r="AV17" s="213">
        <v>2005</v>
      </c>
      <c r="AW17" s="214">
        <v>886</v>
      </c>
      <c r="AX17" s="215">
        <v>1650</v>
      </c>
      <c r="AY17" s="222">
        <v>36</v>
      </c>
      <c r="AZ17" s="223">
        <v>37</v>
      </c>
      <c r="BA17" s="215">
        <v>35</v>
      </c>
      <c r="BB17" s="222">
        <v>55</v>
      </c>
      <c r="BC17" s="223">
        <v>54</v>
      </c>
      <c r="BD17" s="215">
        <v>52</v>
      </c>
      <c r="BE17" s="224">
        <v>7.8571428571428577</v>
      </c>
      <c r="BF17" s="224">
        <v>-1.4252645502645489</v>
      </c>
      <c r="BG17" s="224">
        <v>-0.12483912483912452</v>
      </c>
      <c r="BH17" s="225">
        <v>5.2884615384615383</v>
      </c>
      <c r="BI17" s="224">
        <v>-0.78729603729603692</v>
      </c>
      <c r="BJ17" s="226">
        <v>-0.18067426400759778</v>
      </c>
      <c r="BK17" s="214">
        <v>132</v>
      </c>
      <c r="BL17" s="214">
        <v>120</v>
      </c>
      <c r="BM17" s="215">
        <v>121</v>
      </c>
      <c r="BN17" s="213">
        <v>10187</v>
      </c>
      <c r="BO17" s="214">
        <v>3467</v>
      </c>
      <c r="BP17" s="215">
        <v>7083</v>
      </c>
      <c r="BQ17" s="227">
        <v>1838.0903571932797</v>
      </c>
      <c r="BR17" s="227">
        <v>611.70614201707485</v>
      </c>
      <c r="BS17" s="227">
        <v>5.8235559241709325</v>
      </c>
      <c r="BT17" s="228">
        <v>7890.4206060606057</v>
      </c>
      <c r="BU17" s="227">
        <v>1659.4101322451443</v>
      </c>
      <c r="BV17" s="229">
        <v>720.59103495451109</v>
      </c>
      <c r="BW17" s="224">
        <v>4.2927272727272729</v>
      </c>
      <c r="BX17" s="224">
        <v>-0.78807073226025803</v>
      </c>
      <c r="BY17" s="224">
        <v>0.37963472193720538</v>
      </c>
      <c r="BZ17" s="219">
        <v>0.32520661157024794</v>
      </c>
      <c r="CA17" s="220">
        <v>-0.10117041839794222</v>
      </c>
      <c r="CB17" s="230">
        <v>4.1880930517294579E-3</v>
      </c>
    </row>
    <row r="18" spans="1:80" x14ac:dyDescent="0.25">
      <c r="A18" s="90" t="s">
        <v>47</v>
      </c>
      <c r="B18" s="213">
        <v>118302.22065999999</v>
      </c>
      <c r="C18" s="214">
        <v>63551.422439999973</v>
      </c>
      <c r="D18" s="215">
        <v>130333.13587000006</v>
      </c>
      <c r="E18" s="213">
        <v>115719.18275000002</v>
      </c>
      <c r="F18" s="214">
        <v>59800.762330000005</v>
      </c>
      <c r="G18" s="215">
        <v>123719.92175000001</v>
      </c>
      <c r="H18" s="216">
        <v>1.0534531062294343</v>
      </c>
      <c r="I18" s="217">
        <v>3.1131501041637755E-2</v>
      </c>
      <c r="J18" s="218">
        <v>-9.2661629548380642E-3</v>
      </c>
      <c r="K18" s="213">
        <v>48616.320359999998</v>
      </c>
      <c r="L18" s="214">
        <v>24464.703699999998</v>
      </c>
      <c r="M18" s="215">
        <v>49900.998520000001</v>
      </c>
      <c r="N18" s="219">
        <v>0.40333842613346138</v>
      </c>
      <c r="O18" s="220">
        <v>-1.6784834372368551E-2</v>
      </c>
      <c r="P18" s="221">
        <v>-5.7651161424017161E-3</v>
      </c>
      <c r="Q18" s="213">
        <v>10751.47939</v>
      </c>
      <c r="R18" s="214">
        <v>5084.3094399999991</v>
      </c>
      <c r="S18" s="215">
        <v>11869.882350000002</v>
      </c>
      <c r="T18" s="219">
        <v>9.5941560438305082E-2</v>
      </c>
      <c r="U18" s="220">
        <v>3.0314729791884737E-3</v>
      </c>
      <c r="V18" s="221">
        <v>1.092074729309582E-2</v>
      </c>
      <c r="W18" s="213">
        <v>46609.134960000003</v>
      </c>
      <c r="X18" s="214">
        <v>26507.337680000001</v>
      </c>
      <c r="Y18" s="215">
        <v>53253.669940000007</v>
      </c>
      <c r="Z18" s="219">
        <v>0.43043730699740768</v>
      </c>
      <c r="AA18" s="220">
        <v>2.7659359103543946E-2</v>
      </c>
      <c r="AB18" s="221">
        <v>-1.2823558704001148E-2</v>
      </c>
      <c r="AC18" s="213">
        <v>47015.36069999999</v>
      </c>
      <c r="AD18" s="214">
        <v>48207.831659999996</v>
      </c>
      <c r="AE18" s="214">
        <v>50769.749929999998</v>
      </c>
      <c r="AF18" s="214">
        <v>3754.389230000008</v>
      </c>
      <c r="AG18" s="215">
        <v>2561.9182700000019</v>
      </c>
      <c r="AH18" s="213">
        <v>906.37493000000006</v>
      </c>
      <c r="AI18" s="214">
        <v>865.41974000000016</v>
      </c>
      <c r="AJ18" s="214">
        <v>843.32165999999995</v>
      </c>
      <c r="AK18" s="214">
        <v>-63.053270000000111</v>
      </c>
      <c r="AL18" s="215">
        <v>-22.098080000000209</v>
      </c>
      <c r="AM18" s="219">
        <v>0.38953831342353301</v>
      </c>
      <c r="AN18" s="220">
        <v>-7.8790844723349851E-3</v>
      </c>
      <c r="AO18" s="221">
        <v>-0.36902585098228918</v>
      </c>
      <c r="AP18" s="219">
        <v>6.4705084733107758E-3</v>
      </c>
      <c r="AQ18" s="220">
        <v>-1.1910123751009988E-3</v>
      </c>
      <c r="AR18" s="221">
        <v>-7.1471212629403407E-3</v>
      </c>
      <c r="AS18" s="220">
        <v>6.8163772500931114E-3</v>
      </c>
      <c r="AT18" s="220">
        <v>-1.0161610418349815E-3</v>
      </c>
      <c r="AU18" s="220">
        <v>-7.6553402712376921E-3</v>
      </c>
      <c r="AV18" s="213">
        <v>46226</v>
      </c>
      <c r="AW18" s="214">
        <v>23983</v>
      </c>
      <c r="AX18" s="215">
        <v>47681</v>
      </c>
      <c r="AY18" s="222">
        <v>692</v>
      </c>
      <c r="AZ18" s="223">
        <v>696</v>
      </c>
      <c r="BA18" s="215">
        <v>697</v>
      </c>
      <c r="BB18" s="222">
        <v>859</v>
      </c>
      <c r="BC18" s="223">
        <v>837</v>
      </c>
      <c r="BD18" s="215">
        <v>829</v>
      </c>
      <c r="BE18" s="224">
        <v>11.401482544237206</v>
      </c>
      <c r="BF18" s="224">
        <v>0.26805287179019288</v>
      </c>
      <c r="BG18" s="224">
        <v>-8.4628566873906408E-2</v>
      </c>
      <c r="BH18" s="225">
        <v>9.5860474467229597</v>
      </c>
      <c r="BI18" s="224">
        <v>0.61709129616028946</v>
      </c>
      <c r="BJ18" s="226">
        <v>3.487261597823732E-2</v>
      </c>
      <c r="BK18" s="214">
        <v>1517</v>
      </c>
      <c r="BL18" s="214">
        <v>1490</v>
      </c>
      <c r="BM18" s="215">
        <v>1490</v>
      </c>
      <c r="BN18" s="213">
        <v>200362</v>
      </c>
      <c r="BO18" s="214">
        <v>98197</v>
      </c>
      <c r="BP18" s="215">
        <v>196567</v>
      </c>
      <c r="BQ18" s="227">
        <v>629.40331668082649</v>
      </c>
      <c r="BR18" s="227">
        <v>51.85276942136602</v>
      </c>
      <c r="BS18" s="227">
        <v>20.415645672547157</v>
      </c>
      <c r="BT18" s="228">
        <v>2594.7425966317824</v>
      </c>
      <c r="BU18" s="227">
        <v>91.407184742369282</v>
      </c>
      <c r="BV18" s="229">
        <v>101.27796209898816</v>
      </c>
      <c r="BW18" s="224">
        <v>4.1225435708143703</v>
      </c>
      <c r="BX18" s="224">
        <v>-0.21185698298652067</v>
      </c>
      <c r="BY18" s="224">
        <v>2.8101674471127325E-2</v>
      </c>
      <c r="BZ18" s="219">
        <v>0.73291200596569728</v>
      </c>
      <c r="CA18" s="220">
        <v>3.2004860641761113E-3</v>
      </c>
      <c r="CB18" s="230">
        <v>6.4504101416851256E-4</v>
      </c>
    </row>
    <row r="19" spans="1:80" x14ac:dyDescent="0.25">
      <c r="A19" s="90" t="s">
        <v>48</v>
      </c>
      <c r="B19" s="213">
        <v>47143.189509999975</v>
      </c>
      <c r="C19" s="214">
        <v>24089.349820000007</v>
      </c>
      <c r="D19" s="215">
        <v>51598.954940000011</v>
      </c>
      <c r="E19" s="213">
        <v>52741.259490000011</v>
      </c>
      <c r="F19" s="214">
        <v>27250.775579999998</v>
      </c>
      <c r="G19" s="215">
        <v>55122.864639999993</v>
      </c>
      <c r="H19" s="216">
        <v>0.93607172408375072</v>
      </c>
      <c r="I19" s="217">
        <v>4.2213860887697519E-2</v>
      </c>
      <c r="J19" s="218">
        <v>5.2084046401660755E-2</v>
      </c>
      <c r="K19" s="213">
        <v>22927.286680000008</v>
      </c>
      <c r="L19" s="214">
        <v>11396.2673</v>
      </c>
      <c r="M19" s="215">
        <v>22830.908709999992</v>
      </c>
      <c r="N19" s="219">
        <v>0.41418218844585786</v>
      </c>
      <c r="O19" s="220">
        <v>-2.0530347843631558E-2</v>
      </c>
      <c r="P19" s="221">
        <v>-4.0175529355946371E-3</v>
      </c>
      <c r="Q19" s="213">
        <v>4544.8672999999999</v>
      </c>
      <c r="R19" s="214">
        <v>2586.8998099999999</v>
      </c>
      <c r="S19" s="215">
        <v>4850.2844299999997</v>
      </c>
      <c r="T19" s="219">
        <v>8.7990427596180906E-2</v>
      </c>
      <c r="U19" s="220">
        <v>1.8175272151854938E-3</v>
      </c>
      <c r="V19" s="221">
        <v>-6.9389736755608167E-3</v>
      </c>
      <c r="W19" s="213">
        <v>23357.390350000001</v>
      </c>
      <c r="X19" s="214">
        <v>12216.407989999998</v>
      </c>
      <c r="Y19" s="215">
        <v>25537.497210000001</v>
      </c>
      <c r="Z19" s="219">
        <v>0.46328320156766084</v>
      </c>
      <c r="AA19" s="220">
        <v>2.0415689948438509E-2</v>
      </c>
      <c r="AB19" s="221">
        <v>1.4987410714430438E-2</v>
      </c>
      <c r="AC19" s="213">
        <v>18839.356490000002</v>
      </c>
      <c r="AD19" s="214">
        <v>20402.443069999998</v>
      </c>
      <c r="AE19" s="214">
        <v>21647.121310000002</v>
      </c>
      <c r="AF19" s="214">
        <v>2807.7648200000003</v>
      </c>
      <c r="AG19" s="215">
        <v>1244.6782400000047</v>
      </c>
      <c r="AH19" s="213">
        <v>1518.1225499999998</v>
      </c>
      <c r="AI19" s="214">
        <v>0</v>
      </c>
      <c r="AJ19" s="214">
        <v>0</v>
      </c>
      <c r="AK19" s="214">
        <v>-1518.1225499999998</v>
      </c>
      <c r="AL19" s="215">
        <v>0</v>
      </c>
      <c r="AM19" s="219">
        <v>0.41952635155443707</v>
      </c>
      <c r="AN19" s="220">
        <v>1.9906455535229184E-2</v>
      </c>
      <c r="AO19" s="221">
        <v>-0.42742233001857155</v>
      </c>
      <c r="AP19" s="219">
        <v>0</v>
      </c>
      <c r="AQ19" s="220">
        <v>-3.2202372511897545E-2</v>
      </c>
      <c r="AR19" s="221">
        <v>0</v>
      </c>
      <c r="AS19" s="220">
        <v>0</v>
      </c>
      <c r="AT19" s="220">
        <v>-2.878434388332806E-2</v>
      </c>
      <c r="AU19" s="220">
        <v>0</v>
      </c>
      <c r="AV19" s="213">
        <v>18338</v>
      </c>
      <c r="AW19" s="214">
        <v>10608</v>
      </c>
      <c r="AX19" s="215">
        <v>20546</v>
      </c>
      <c r="AY19" s="222">
        <v>373.18333333333339</v>
      </c>
      <c r="AZ19" s="223">
        <v>366.37333333333333</v>
      </c>
      <c r="BA19" s="215">
        <v>364.81666666666666</v>
      </c>
      <c r="BB19" s="222">
        <v>615.66333333333341</v>
      </c>
      <c r="BC19" s="223">
        <v>599.45333333333338</v>
      </c>
      <c r="BD19" s="215">
        <v>596.10833333333335</v>
      </c>
      <c r="BE19" s="224">
        <v>9.386449814975558</v>
      </c>
      <c r="BF19" s="224">
        <v>1.1965520882103409</v>
      </c>
      <c r="BG19" s="224">
        <v>-0.2649076346204815</v>
      </c>
      <c r="BH19" s="225">
        <v>5.74448156794766</v>
      </c>
      <c r="BI19" s="224">
        <v>0.78018831243463715</v>
      </c>
      <c r="BJ19" s="226">
        <v>-0.15422614352279052</v>
      </c>
      <c r="BK19" s="214">
        <v>951.5</v>
      </c>
      <c r="BL19" s="214">
        <v>941</v>
      </c>
      <c r="BM19" s="215">
        <v>941</v>
      </c>
      <c r="BN19" s="213">
        <v>93097</v>
      </c>
      <c r="BO19" s="214">
        <v>51394</v>
      </c>
      <c r="BP19" s="215">
        <v>97169</v>
      </c>
      <c r="BQ19" s="227">
        <v>567.2885862775164</v>
      </c>
      <c r="BR19" s="227">
        <v>0.76915503913050998</v>
      </c>
      <c r="BS19" s="227">
        <v>37.055960290047096</v>
      </c>
      <c r="BT19" s="228">
        <v>2682.9000603523796</v>
      </c>
      <c r="BU19" s="227">
        <v>-193.16382284098972</v>
      </c>
      <c r="BV19" s="229">
        <v>114.01095967364654</v>
      </c>
      <c r="BW19" s="224">
        <v>4.7293390440961742</v>
      </c>
      <c r="BX19" s="224">
        <v>-0.34738688021400144</v>
      </c>
      <c r="BY19" s="224">
        <v>-0.11549504338497218</v>
      </c>
      <c r="BZ19" s="219">
        <v>0.57367457787223997</v>
      </c>
      <c r="CA19" s="220">
        <v>3.3109085178238296E-2</v>
      </c>
      <c r="CB19" s="230">
        <v>-3.3173928444916734E-2</v>
      </c>
    </row>
    <row r="20" spans="1:80" x14ac:dyDescent="0.25">
      <c r="A20" s="90" t="s">
        <v>49</v>
      </c>
      <c r="B20" s="213">
        <v>75646.510428027497</v>
      </c>
      <c r="C20" s="214">
        <v>45127.947343398439</v>
      </c>
      <c r="D20" s="215">
        <v>94246.425143398475</v>
      </c>
      <c r="E20" s="213">
        <v>76657.59414999999</v>
      </c>
      <c r="F20" s="214">
        <v>44885.066279999999</v>
      </c>
      <c r="G20" s="215">
        <v>92606.78658</v>
      </c>
      <c r="H20" s="216">
        <v>1.017705382336985</v>
      </c>
      <c r="I20" s="217">
        <v>3.089499170554999E-2</v>
      </c>
      <c r="J20" s="218">
        <v>1.2294204777764994E-2</v>
      </c>
      <c r="K20" s="213">
        <v>32218.488950000006</v>
      </c>
      <c r="L20" s="214">
        <v>19286.435470000004</v>
      </c>
      <c r="M20" s="215">
        <v>39337.400090000003</v>
      </c>
      <c r="N20" s="219">
        <v>0.42477880447798172</v>
      </c>
      <c r="O20" s="220">
        <v>4.4879082237061496E-3</v>
      </c>
      <c r="P20" s="221">
        <v>-4.9061011805781041E-3</v>
      </c>
      <c r="Q20" s="213">
        <v>6803.0695900000001</v>
      </c>
      <c r="R20" s="214">
        <v>3465.9094699999996</v>
      </c>
      <c r="S20" s="215">
        <v>6544.0686699999997</v>
      </c>
      <c r="T20" s="219">
        <v>7.0665109023589662E-2</v>
      </c>
      <c r="U20" s="220">
        <v>-1.8081083254347888E-2</v>
      </c>
      <c r="V20" s="221">
        <v>-6.5523211207509785E-3</v>
      </c>
      <c r="W20" s="213">
        <v>33285.382709999998</v>
      </c>
      <c r="X20" s="214">
        <v>19957.671010000002</v>
      </c>
      <c r="Y20" s="215">
        <v>42511.529450000002</v>
      </c>
      <c r="Z20" s="219">
        <v>0.45905414732510635</v>
      </c>
      <c r="AA20" s="220">
        <v>2.4845598529944335E-2</v>
      </c>
      <c r="AB20" s="221">
        <v>1.4414701200621272E-2</v>
      </c>
      <c r="AC20" s="213">
        <v>19263.344330000004</v>
      </c>
      <c r="AD20" s="214">
        <v>26489.006510000003</v>
      </c>
      <c r="AE20" s="214">
        <v>24275.518270000004</v>
      </c>
      <c r="AF20" s="214">
        <v>5012.1739400000006</v>
      </c>
      <c r="AG20" s="215">
        <v>-2213.4882399999988</v>
      </c>
      <c r="AH20" s="213">
        <v>0</v>
      </c>
      <c r="AI20" s="214">
        <v>0</v>
      </c>
      <c r="AJ20" s="214">
        <v>0</v>
      </c>
      <c r="AK20" s="214">
        <v>0</v>
      </c>
      <c r="AL20" s="215">
        <v>0</v>
      </c>
      <c r="AM20" s="219">
        <v>0.25757495027598287</v>
      </c>
      <c r="AN20" s="220">
        <v>2.9254731090517794E-3</v>
      </c>
      <c r="AO20" s="221">
        <v>-0.32940070603812954</v>
      </c>
      <c r="AP20" s="219">
        <v>0</v>
      </c>
      <c r="AQ20" s="220">
        <v>0</v>
      </c>
      <c r="AR20" s="221">
        <v>0</v>
      </c>
      <c r="AS20" s="220">
        <v>0</v>
      </c>
      <c r="AT20" s="220">
        <v>0</v>
      </c>
      <c r="AU20" s="220">
        <v>0</v>
      </c>
      <c r="AV20" s="213">
        <v>23627</v>
      </c>
      <c r="AW20" s="214">
        <v>14226</v>
      </c>
      <c r="AX20" s="215">
        <v>27791</v>
      </c>
      <c r="AY20" s="222">
        <v>342.45500000000004</v>
      </c>
      <c r="AZ20" s="223">
        <v>370.2766666666667</v>
      </c>
      <c r="BA20" s="215">
        <v>403.3683333333334</v>
      </c>
      <c r="BB20" s="222">
        <v>624.8599999999999</v>
      </c>
      <c r="BC20" s="223">
        <v>628.35</v>
      </c>
      <c r="BD20" s="215">
        <v>622.92833333333328</v>
      </c>
      <c r="BE20" s="224">
        <v>11.482887848575123</v>
      </c>
      <c r="BF20" s="224">
        <v>-1.5946548158265017E-2</v>
      </c>
      <c r="BG20" s="224">
        <v>-1.3237522313651002</v>
      </c>
      <c r="BH20" s="225">
        <v>7.4355798018498653</v>
      </c>
      <c r="BI20" s="224">
        <v>1.1336348328434731</v>
      </c>
      <c r="BJ20" s="226">
        <v>-0.11116962124236007</v>
      </c>
      <c r="BK20" s="214">
        <v>1287</v>
      </c>
      <c r="BL20" s="214">
        <v>1290</v>
      </c>
      <c r="BM20" s="215">
        <v>1290</v>
      </c>
      <c r="BN20" s="213">
        <v>134155</v>
      </c>
      <c r="BO20" s="214">
        <v>70307</v>
      </c>
      <c r="BP20" s="215">
        <v>144548</v>
      </c>
      <c r="BQ20" s="227">
        <v>640.66459985610311</v>
      </c>
      <c r="BR20" s="227">
        <v>69.253961788196648</v>
      </c>
      <c r="BS20" s="227">
        <v>2.2492744973194476</v>
      </c>
      <c r="BT20" s="228">
        <v>3332.2581619948905</v>
      </c>
      <c r="BU20" s="227">
        <v>87.766937971528023</v>
      </c>
      <c r="BV20" s="229">
        <v>177.11502407839953</v>
      </c>
      <c r="BW20" s="224">
        <v>5.2012522039509195</v>
      </c>
      <c r="BX20" s="224">
        <v>-0.47678563411569908</v>
      </c>
      <c r="BY20" s="224">
        <v>0.25910402456107029</v>
      </c>
      <c r="BZ20" s="219">
        <v>0.62251507321274757</v>
      </c>
      <c r="CA20" s="220">
        <v>4.6611541508110976E-2</v>
      </c>
      <c r="CB20" s="230">
        <v>1.6942291128337561E-2</v>
      </c>
    </row>
    <row r="21" spans="1:80" x14ac:dyDescent="0.25">
      <c r="A21" s="90" t="s">
        <v>50</v>
      </c>
      <c r="B21" s="213">
        <v>17979.84175</v>
      </c>
      <c r="C21" s="214">
        <v>10098.41202</v>
      </c>
      <c r="D21" s="215">
        <v>19924.342230000002</v>
      </c>
      <c r="E21" s="213">
        <v>19242.037379999998</v>
      </c>
      <c r="F21" s="214">
        <v>11370.222830000001</v>
      </c>
      <c r="G21" s="215">
        <v>22424.193669999993</v>
      </c>
      <c r="H21" s="216">
        <v>0.8885198961091566</v>
      </c>
      <c r="I21" s="217">
        <v>-4.5884366543824551E-2</v>
      </c>
      <c r="J21" s="218">
        <v>3.7441549855377065E-4</v>
      </c>
      <c r="K21" s="213">
        <v>10228.418119999998</v>
      </c>
      <c r="L21" s="214">
        <v>5541.6021500000006</v>
      </c>
      <c r="M21" s="215">
        <v>11569.870919999994</v>
      </c>
      <c r="N21" s="219">
        <v>0.51595482496561929</v>
      </c>
      <c r="O21" s="220">
        <v>-1.5611449332929017E-2</v>
      </c>
      <c r="P21" s="221">
        <v>2.8576324750245741E-2</v>
      </c>
      <c r="Q21" s="213">
        <v>2133.2374300000001</v>
      </c>
      <c r="R21" s="214">
        <v>1100.9597699999995</v>
      </c>
      <c r="S21" s="215">
        <v>2226.4424899999999</v>
      </c>
      <c r="T21" s="219">
        <v>9.9287516098232151E-2</v>
      </c>
      <c r="U21" s="220">
        <v>-1.1575870552147607E-2</v>
      </c>
      <c r="V21" s="221">
        <v>2.4591789177901557E-3</v>
      </c>
      <c r="W21" s="213">
        <v>5430.6586600000001</v>
      </c>
      <c r="X21" s="214">
        <v>3825.8477900000007</v>
      </c>
      <c r="Y21" s="215">
        <v>6951.5722500000002</v>
      </c>
      <c r="Z21" s="219">
        <v>0.3100032202852448</v>
      </c>
      <c r="AA21" s="220">
        <v>2.7774340216412896E-2</v>
      </c>
      <c r="AB21" s="221">
        <v>-2.647635862904113E-2</v>
      </c>
      <c r="AC21" s="213">
        <v>8547.7592299999997</v>
      </c>
      <c r="AD21" s="214">
        <v>14435.21659</v>
      </c>
      <c r="AE21" s="214">
        <v>13044.026520000001</v>
      </c>
      <c r="AF21" s="214">
        <v>4496.2672900000016</v>
      </c>
      <c r="AG21" s="215">
        <v>-1391.1900699999987</v>
      </c>
      <c r="AH21" s="213">
        <v>1428.6847600000001</v>
      </c>
      <c r="AI21" s="214">
        <v>3998.5381699999966</v>
      </c>
      <c r="AJ21" s="214">
        <v>4798.4083200000005</v>
      </c>
      <c r="AK21" s="214">
        <v>3369.7235600000004</v>
      </c>
      <c r="AL21" s="215">
        <v>799.87015000000383</v>
      </c>
      <c r="AM21" s="219">
        <v>0.65467789949721211</v>
      </c>
      <c r="AN21" s="220">
        <v>0.17926997606540551</v>
      </c>
      <c r="AO21" s="221">
        <v>-0.77477621283360965</v>
      </c>
      <c r="AP21" s="219">
        <v>0.24083145453981694</v>
      </c>
      <c r="AQ21" s="220">
        <v>0.16137109110252473</v>
      </c>
      <c r="AR21" s="221">
        <v>-0.15512566842970085</v>
      </c>
      <c r="AS21" s="220">
        <v>0.21398353896753522</v>
      </c>
      <c r="AT21" s="220">
        <v>0.13973543665977428</v>
      </c>
      <c r="AU21" s="220">
        <v>-0.13768399031341874</v>
      </c>
      <c r="AV21" s="213">
        <v>3794</v>
      </c>
      <c r="AW21" s="214">
        <v>2239</v>
      </c>
      <c r="AX21" s="215">
        <v>4521</v>
      </c>
      <c r="AY21" s="222">
        <v>187.1608871</v>
      </c>
      <c r="AZ21" s="223">
        <v>180.19566052227341</v>
      </c>
      <c r="BA21" s="215">
        <v>180.44442524321556</v>
      </c>
      <c r="BB21" s="222">
        <v>257.02389908999999</v>
      </c>
      <c r="BC21" s="223">
        <v>246.73751920122891</v>
      </c>
      <c r="BD21" s="215">
        <v>243.16564580133127</v>
      </c>
      <c r="BE21" s="224">
        <v>4.1758009369609521</v>
      </c>
      <c r="BF21" s="224">
        <v>0.79724603090583246</v>
      </c>
      <c r="BG21" s="224">
        <v>3.4006782927584744E-2</v>
      </c>
      <c r="BH21" s="225">
        <v>3.0987107472229733</v>
      </c>
      <c r="BI21" s="224">
        <v>0.63849854294108965</v>
      </c>
      <c r="BJ21" s="226">
        <v>7.3903917076258985E-2</v>
      </c>
      <c r="BK21" s="214">
        <v>266</v>
      </c>
      <c r="BL21" s="214">
        <v>293</v>
      </c>
      <c r="BM21" s="215">
        <v>293</v>
      </c>
      <c r="BN21" s="213">
        <v>19603</v>
      </c>
      <c r="BO21" s="214">
        <v>10543</v>
      </c>
      <c r="BP21" s="215">
        <v>21348</v>
      </c>
      <c r="BQ21" s="227">
        <v>1050.4119200861905</v>
      </c>
      <c r="BR21" s="227">
        <v>68.825561875712651</v>
      </c>
      <c r="BS21" s="227">
        <v>-28.049886799894921</v>
      </c>
      <c r="BT21" s="228">
        <v>4960.0074474673729</v>
      </c>
      <c r="BU21" s="227">
        <v>-111.69455042403388</v>
      </c>
      <c r="BV21" s="229">
        <v>-118.25196745000085</v>
      </c>
      <c r="BW21" s="224">
        <v>4.7219641672196415</v>
      </c>
      <c r="BX21" s="224">
        <v>-0.44487821548989981</v>
      </c>
      <c r="BY21" s="224">
        <v>1.3165596429110415E-2</v>
      </c>
      <c r="BZ21" s="219">
        <v>0.40477815699658704</v>
      </c>
      <c r="CA21" s="220">
        <v>-2.3792392564765397E-3</v>
      </c>
      <c r="CB21" s="230">
        <v>4.9677664012134914E-3</v>
      </c>
    </row>
    <row r="22" spans="1:80" x14ac:dyDescent="0.25">
      <c r="A22" s="90" t="s">
        <v>51</v>
      </c>
      <c r="B22" s="213">
        <v>36654.87096</v>
      </c>
      <c r="C22" s="214">
        <v>22015.019270000001</v>
      </c>
      <c r="D22" s="215">
        <v>44915.418279999998</v>
      </c>
      <c r="E22" s="213">
        <v>36284.233290000011</v>
      </c>
      <c r="F22" s="214">
        <v>21535.118999999999</v>
      </c>
      <c r="G22" s="215">
        <v>43834.275999999998</v>
      </c>
      <c r="H22" s="216">
        <v>1.0246643124663448</v>
      </c>
      <c r="I22" s="217">
        <v>1.4449471572844708E-2</v>
      </c>
      <c r="J22" s="218">
        <v>2.3797701798591309E-3</v>
      </c>
      <c r="K22" s="213">
        <v>7322.321390000001</v>
      </c>
      <c r="L22" s="214">
        <v>4171.4880000000003</v>
      </c>
      <c r="M22" s="215">
        <v>9091.8089999999993</v>
      </c>
      <c r="N22" s="219">
        <v>0.20741323524996738</v>
      </c>
      <c r="O22" s="220">
        <v>5.6087398517404019E-3</v>
      </c>
      <c r="P22" s="221">
        <v>1.3706945537799997E-2</v>
      </c>
      <c r="Q22" s="213">
        <v>2219.6186299999999</v>
      </c>
      <c r="R22" s="214">
        <v>1845.1510000000001</v>
      </c>
      <c r="S22" s="215">
        <v>3593.5279999999998</v>
      </c>
      <c r="T22" s="219">
        <v>8.1979864341776745E-2</v>
      </c>
      <c r="U22" s="220">
        <v>2.0806775406431097E-2</v>
      </c>
      <c r="V22" s="221">
        <v>-3.7011574347920323E-3</v>
      </c>
      <c r="W22" s="213">
        <v>24471.686690000006</v>
      </c>
      <c r="X22" s="214">
        <v>14355.503000000001</v>
      </c>
      <c r="Y22" s="215">
        <v>28953.38</v>
      </c>
      <c r="Z22" s="219">
        <v>0.66051917910084801</v>
      </c>
      <c r="AA22" s="220">
        <v>-1.3924910551294079E-2</v>
      </c>
      <c r="AB22" s="221">
        <v>-6.0897678940583511E-3</v>
      </c>
      <c r="AC22" s="213">
        <v>13316.170179999999</v>
      </c>
      <c r="AD22" s="214">
        <v>14180.846659999997</v>
      </c>
      <c r="AE22" s="214">
        <v>14003.94</v>
      </c>
      <c r="AF22" s="214">
        <v>687.76982000000135</v>
      </c>
      <c r="AG22" s="215">
        <v>-176.90665999999692</v>
      </c>
      <c r="AH22" s="213">
        <v>0</v>
      </c>
      <c r="AI22" s="214">
        <v>0</v>
      </c>
      <c r="AJ22" s="214">
        <v>0</v>
      </c>
      <c r="AK22" s="214">
        <v>0</v>
      </c>
      <c r="AL22" s="215">
        <v>0</v>
      </c>
      <c r="AM22" s="219">
        <v>0.31178469523984587</v>
      </c>
      <c r="AN22" s="220">
        <v>-5.1500451624575116E-2</v>
      </c>
      <c r="AO22" s="221">
        <v>-0.33235949042181845</v>
      </c>
      <c r="AP22" s="219">
        <v>0</v>
      </c>
      <c r="AQ22" s="220">
        <v>0</v>
      </c>
      <c r="AR22" s="221">
        <v>0</v>
      </c>
      <c r="AS22" s="220">
        <v>0</v>
      </c>
      <c r="AT22" s="220">
        <v>0</v>
      </c>
      <c r="AU22" s="220">
        <v>0</v>
      </c>
      <c r="AV22" s="213">
        <v>6910</v>
      </c>
      <c r="AW22" s="214">
        <v>3793</v>
      </c>
      <c r="AX22" s="215">
        <v>6856</v>
      </c>
      <c r="AY22" s="222">
        <v>103</v>
      </c>
      <c r="AZ22" s="223">
        <v>108</v>
      </c>
      <c r="BA22" s="215">
        <v>120</v>
      </c>
      <c r="BB22" s="222">
        <v>155</v>
      </c>
      <c r="BC22" s="223">
        <v>152</v>
      </c>
      <c r="BD22" s="215">
        <v>153</v>
      </c>
      <c r="BE22" s="224">
        <v>9.5222222222222221</v>
      </c>
      <c r="BF22" s="224">
        <v>-1.6590075512405615</v>
      </c>
      <c r="BG22" s="224">
        <v>-2.1845679012345691</v>
      </c>
      <c r="BH22" s="225">
        <v>7.4684095860566444</v>
      </c>
      <c r="BI22" s="224">
        <v>3.8302059174924352E-2</v>
      </c>
      <c r="BJ22" s="226">
        <v>-0.84957287008370663</v>
      </c>
      <c r="BK22" s="214">
        <v>242</v>
      </c>
      <c r="BL22" s="214">
        <v>250</v>
      </c>
      <c r="BM22" s="215">
        <v>253</v>
      </c>
      <c r="BN22" s="213">
        <v>42537</v>
      </c>
      <c r="BO22" s="214">
        <v>22259</v>
      </c>
      <c r="BP22" s="215">
        <v>44393</v>
      </c>
      <c r="BQ22" s="227">
        <v>987.41414186921361</v>
      </c>
      <c r="BR22" s="227">
        <v>134.41009151305275</v>
      </c>
      <c r="BS22" s="227">
        <v>19.934964907085941</v>
      </c>
      <c r="BT22" s="228">
        <v>6393.564177362894</v>
      </c>
      <c r="BU22" s="227">
        <v>1142.5897504453815</v>
      </c>
      <c r="BV22" s="229">
        <v>715.96887021815382</v>
      </c>
      <c r="BW22" s="224">
        <v>6.4750583430571762</v>
      </c>
      <c r="BX22" s="224">
        <v>0.31919727214545368</v>
      </c>
      <c r="BY22" s="224">
        <v>0.60661647646081462</v>
      </c>
      <c r="BZ22" s="219">
        <v>0.97481335090030741</v>
      </c>
      <c r="CA22" s="220">
        <v>3.6933107194937476E-3</v>
      </c>
      <c r="CB22" s="230">
        <v>-1.4475537988581477E-2</v>
      </c>
    </row>
    <row r="23" spans="1:80" x14ac:dyDescent="0.25">
      <c r="A23" s="90" t="s">
        <v>52</v>
      </c>
      <c r="B23" s="213">
        <v>11222.435270000002</v>
      </c>
      <c r="C23" s="214">
        <v>8769.433751999999</v>
      </c>
      <c r="D23" s="215">
        <v>17872.547305999997</v>
      </c>
      <c r="E23" s="213">
        <v>27544.635899999997</v>
      </c>
      <c r="F23" s="214">
        <v>14448.499059999998</v>
      </c>
      <c r="G23" s="215">
        <v>29625.731969999997</v>
      </c>
      <c r="H23" s="216">
        <v>0.60327783037051486</v>
      </c>
      <c r="I23" s="217">
        <v>0.19585057989812787</v>
      </c>
      <c r="J23" s="218">
        <v>-3.6664422202465907E-3</v>
      </c>
      <c r="K23" s="213">
        <v>10206.609950000002</v>
      </c>
      <c r="L23" s="214">
        <v>6209.7900599999994</v>
      </c>
      <c r="M23" s="215">
        <v>13331.420310000001</v>
      </c>
      <c r="N23" s="219">
        <v>0.44999463046178373</v>
      </c>
      <c r="O23" s="220">
        <v>7.9446622963888158E-2</v>
      </c>
      <c r="P23" s="221">
        <v>2.0206731095024189E-2</v>
      </c>
      <c r="Q23" s="213">
        <v>3312.1445299999996</v>
      </c>
      <c r="R23" s="214">
        <v>1819.8733300000001</v>
      </c>
      <c r="S23" s="215">
        <v>3227.78505</v>
      </c>
      <c r="T23" s="219">
        <v>0.10895207764886831</v>
      </c>
      <c r="U23" s="220">
        <v>-1.1294366777721471E-2</v>
      </c>
      <c r="V23" s="221">
        <v>-1.70037965525036E-2</v>
      </c>
      <c r="W23" s="213">
        <v>2875.10806</v>
      </c>
      <c r="X23" s="214">
        <v>1410.37454</v>
      </c>
      <c r="Y23" s="215">
        <v>3066.1960299999996</v>
      </c>
      <c r="Z23" s="219">
        <v>0.10349773072627984</v>
      </c>
      <c r="AA23" s="220">
        <v>-8.8223168956028108E-4</v>
      </c>
      <c r="AB23" s="221">
        <v>5.8838170496297304E-3</v>
      </c>
      <c r="AC23" s="213">
        <v>27847.62041</v>
      </c>
      <c r="AD23" s="214">
        <v>19532.094559999998</v>
      </c>
      <c r="AE23" s="214">
        <v>21047.099609999997</v>
      </c>
      <c r="AF23" s="214">
        <v>-6800.5208000000021</v>
      </c>
      <c r="AG23" s="215">
        <v>1515.0050499999998</v>
      </c>
      <c r="AH23" s="213">
        <v>3232.81628</v>
      </c>
      <c r="AI23" s="214">
        <v>6283.2223100000001</v>
      </c>
      <c r="AJ23" s="214">
        <v>5773.5850399999999</v>
      </c>
      <c r="AK23" s="214">
        <v>2540.7687599999999</v>
      </c>
      <c r="AL23" s="215">
        <v>-509.63727000000017</v>
      </c>
      <c r="AM23" s="219">
        <v>1.1776217038146695</v>
      </c>
      <c r="AN23" s="220">
        <v>-1.3038023133451992</v>
      </c>
      <c r="AO23" s="221">
        <v>-1.0496708571839712</v>
      </c>
      <c r="AP23" s="219">
        <v>0.32304209025994568</v>
      </c>
      <c r="AQ23" s="220">
        <v>3.4974821238397624E-2</v>
      </c>
      <c r="AR23" s="221">
        <v>-0.39344913228529776</v>
      </c>
      <c r="AS23" s="220">
        <v>0.19488413133037605</v>
      </c>
      <c r="AT23" s="220">
        <v>7.7517675961837298E-2</v>
      </c>
      <c r="AU23" s="220">
        <v>-0.23998611255501204</v>
      </c>
      <c r="AV23" s="213">
        <v>3710</v>
      </c>
      <c r="AW23" s="214">
        <v>2920</v>
      </c>
      <c r="AX23" s="215">
        <v>6168</v>
      </c>
      <c r="AY23" s="222">
        <v>173.06</v>
      </c>
      <c r="AZ23" s="223">
        <v>189.76666666666668</v>
      </c>
      <c r="BA23" s="215">
        <v>193.54000000000002</v>
      </c>
      <c r="BB23" s="222">
        <v>183.14499999999998</v>
      </c>
      <c r="BC23" s="223">
        <v>198.99666666666661</v>
      </c>
      <c r="BD23" s="215">
        <v>198.12</v>
      </c>
      <c r="BE23" s="224">
        <v>5.3115635010850459</v>
      </c>
      <c r="BF23" s="224">
        <v>1.7386215541687546</v>
      </c>
      <c r="BG23" s="224">
        <v>0.18245758153472114</v>
      </c>
      <c r="BH23" s="225">
        <v>5.1887744801130626</v>
      </c>
      <c r="BI23" s="224">
        <v>1.812578933779101</v>
      </c>
      <c r="BJ23" s="226">
        <v>0.29757027233738675</v>
      </c>
      <c r="BK23" s="214">
        <v>180</v>
      </c>
      <c r="BL23" s="214">
        <v>185</v>
      </c>
      <c r="BM23" s="215">
        <v>173</v>
      </c>
      <c r="BN23" s="213">
        <v>16313</v>
      </c>
      <c r="BO23" s="214">
        <v>10274</v>
      </c>
      <c r="BP23" s="215">
        <v>21512</v>
      </c>
      <c r="BQ23" s="227">
        <v>1377.172367515805</v>
      </c>
      <c r="BR23" s="227">
        <v>-311.33593261292663</v>
      </c>
      <c r="BS23" s="227">
        <v>-29.144457479328139</v>
      </c>
      <c r="BT23" s="228">
        <v>4803.1342363813228</v>
      </c>
      <c r="BU23" s="227">
        <v>-2621.2959253437439</v>
      </c>
      <c r="BV23" s="229">
        <v>-144.98188005703287</v>
      </c>
      <c r="BW23" s="224">
        <v>3.4876783398184177</v>
      </c>
      <c r="BX23" s="224">
        <v>-0.90935670061284934</v>
      </c>
      <c r="BY23" s="224">
        <v>-3.0814810866513831E-2</v>
      </c>
      <c r="BZ23" s="219">
        <v>0.69081567116249198</v>
      </c>
      <c r="CA23" s="220">
        <v>0.19010971658913411</v>
      </c>
      <c r="CB23" s="230">
        <v>7.3758614105434939E-2</v>
      </c>
    </row>
    <row r="24" spans="1:80" x14ac:dyDescent="0.25">
      <c r="A24" s="90" t="s">
        <v>53</v>
      </c>
      <c r="B24" s="213">
        <v>1160.38111</v>
      </c>
      <c r="C24" s="214">
        <v>637.81832000000009</v>
      </c>
      <c r="D24" s="215">
        <v>1357.3576700000001</v>
      </c>
      <c r="E24" s="213">
        <v>1117.4434799999999</v>
      </c>
      <c r="F24" s="214">
        <v>602.79542999999978</v>
      </c>
      <c r="G24" s="215">
        <v>1278.3290699999998</v>
      </c>
      <c r="H24" s="216">
        <v>1.0618217967929027</v>
      </c>
      <c r="I24" s="217">
        <v>2.3396918247814869E-2</v>
      </c>
      <c r="J24" s="218">
        <v>3.721007939874621E-3</v>
      </c>
      <c r="K24" s="213">
        <v>755.8206899999999</v>
      </c>
      <c r="L24" s="214">
        <v>437.96188999999993</v>
      </c>
      <c r="M24" s="215">
        <v>865.55884999999989</v>
      </c>
      <c r="N24" s="219">
        <v>0.67710174970831261</v>
      </c>
      <c r="O24" s="220">
        <v>7.179293830108513E-4</v>
      </c>
      <c r="P24" s="221">
        <v>-4.944969412064959E-2</v>
      </c>
      <c r="Q24" s="213">
        <v>240.58408000000003</v>
      </c>
      <c r="R24" s="214">
        <v>117.66897</v>
      </c>
      <c r="S24" s="215">
        <v>218.08295000000001</v>
      </c>
      <c r="T24" s="219">
        <v>0.17060000833744635</v>
      </c>
      <c r="U24" s="220">
        <v>-4.4698648199526819E-2</v>
      </c>
      <c r="V24" s="221">
        <v>-2.4605469580659373E-2</v>
      </c>
      <c r="W24" s="213">
        <v>0</v>
      </c>
      <c r="X24" s="214">
        <v>0</v>
      </c>
      <c r="Y24" s="215">
        <v>0</v>
      </c>
      <c r="Z24" s="219">
        <v>0</v>
      </c>
      <c r="AA24" s="220">
        <v>0</v>
      </c>
      <c r="AB24" s="221">
        <v>0</v>
      </c>
      <c r="AC24" s="213">
        <v>2180.92794</v>
      </c>
      <c r="AD24" s="214">
        <v>2091.9762900000001</v>
      </c>
      <c r="AE24" s="214">
        <v>1948.5682099999999</v>
      </c>
      <c r="AF24" s="214">
        <v>-232.35973000000013</v>
      </c>
      <c r="AG24" s="215">
        <v>-143.40808000000015</v>
      </c>
      <c r="AH24" s="213">
        <v>124.12181</v>
      </c>
      <c r="AI24" s="214">
        <v>8.9184099999999997</v>
      </c>
      <c r="AJ24" s="214">
        <v>0.91840999999999995</v>
      </c>
      <c r="AK24" s="214">
        <v>-123.2034</v>
      </c>
      <c r="AL24" s="215">
        <v>-8</v>
      </c>
      <c r="AM24" s="219">
        <v>1.4355598771545599</v>
      </c>
      <c r="AN24" s="220">
        <v>-0.44393292155189257</v>
      </c>
      <c r="AO24" s="221">
        <v>-1.8443338236096325</v>
      </c>
      <c r="AP24" s="219">
        <v>6.766160609679245E-4</v>
      </c>
      <c r="AQ24" s="220">
        <v>-0.10628980120516629</v>
      </c>
      <c r="AR24" s="221">
        <v>-1.3306064775167353E-2</v>
      </c>
      <c r="AS24" s="220">
        <v>7.1844568159589773E-4</v>
      </c>
      <c r="AT24" s="220">
        <v>-0.1103581431763927</v>
      </c>
      <c r="AU24" s="220">
        <v>-1.4076639941398959E-2</v>
      </c>
      <c r="AV24" s="213">
        <v>1654</v>
      </c>
      <c r="AW24" s="214">
        <v>772</v>
      </c>
      <c r="AX24" s="215">
        <v>920</v>
      </c>
      <c r="AY24" s="222">
        <v>7</v>
      </c>
      <c r="AZ24" s="223">
        <v>7</v>
      </c>
      <c r="BA24" s="215">
        <v>7</v>
      </c>
      <c r="BB24" s="222">
        <v>36</v>
      </c>
      <c r="BC24" s="223">
        <v>29</v>
      </c>
      <c r="BD24" s="215">
        <v>31</v>
      </c>
      <c r="BE24" s="224">
        <v>21.904761904761902</v>
      </c>
      <c r="BF24" s="224">
        <v>-17.476190476190478</v>
      </c>
      <c r="BG24" s="224">
        <v>-14.857142857142865</v>
      </c>
      <c r="BH24" s="225">
        <v>4.946236559139785</v>
      </c>
      <c r="BI24" s="224">
        <v>-2.7111708482676224</v>
      </c>
      <c r="BJ24" s="226">
        <v>-3.9273266592510199</v>
      </c>
      <c r="BK24" s="214">
        <v>96</v>
      </c>
      <c r="BL24" s="214">
        <v>96</v>
      </c>
      <c r="BM24" s="215">
        <v>96</v>
      </c>
      <c r="BN24" s="213">
        <v>11885</v>
      </c>
      <c r="BO24" s="214">
        <v>5320</v>
      </c>
      <c r="BP24" s="215">
        <v>5973</v>
      </c>
      <c r="BQ24" s="227">
        <v>214.01792566549469</v>
      </c>
      <c r="BR24" s="227">
        <v>119.99659794147281</v>
      </c>
      <c r="BS24" s="227">
        <v>100.71051401135938</v>
      </c>
      <c r="BT24" s="228">
        <v>1389.4881195652172</v>
      </c>
      <c r="BU24" s="227">
        <v>713.88746660270203</v>
      </c>
      <c r="BV24" s="229">
        <v>608.66502371029515</v>
      </c>
      <c r="BW24" s="224">
        <v>6.4923913043478265</v>
      </c>
      <c r="BX24" s="224">
        <v>-0.69321933652279011</v>
      </c>
      <c r="BY24" s="224">
        <v>-0.39880040549673268</v>
      </c>
      <c r="BZ24" s="219">
        <v>0.34565972222222224</v>
      </c>
      <c r="CA24" s="220">
        <v>-0.33832968845917738</v>
      </c>
      <c r="CB24" s="230">
        <v>-0.27008101851851846</v>
      </c>
    </row>
    <row r="25" spans="1:80" x14ac:dyDescent="0.25">
      <c r="A25" s="90" t="s">
        <v>54</v>
      </c>
      <c r="B25" s="213">
        <v>33853.678999999996</v>
      </c>
      <c r="C25" s="214">
        <v>21045.812999999998</v>
      </c>
      <c r="D25" s="215">
        <v>42384.805999999997</v>
      </c>
      <c r="E25" s="213">
        <v>32282.964</v>
      </c>
      <c r="F25" s="214">
        <v>20494.883999999998</v>
      </c>
      <c r="G25" s="215">
        <v>40569.845999999998</v>
      </c>
      <c r="H25" s="216">
        <v>1.0447366746228222</v>
      </c>
      <c r="I25" s="217">
        <v>-3.9179346627440381E-3</v>
      </c>
      <c r="J25" s="218">
        <v>1.7855380735040116E-2</v>
      </c>
      <c r="K25" s="213">
        <v>4341.4639999999999</v>
      </c>
      <c r="L25" s="214">
        <v>2365.9389999999999</v>
      </c>
      <c r="M25" s="215">
        <v>4905.4620000000004</v>
      </c>
      <c r="N25" s="219">
        <v>0.12091399114504899</v>
      </c>
      <c r="O25" s="220">
        <v>-1.3567588675193046E-2</v>
      </c>
      <c r="P25" s="221">
        <v>5.4735231726515815E-3</v>
      </c>
      <c r="Q25" s="213">
        <v>2226.4949999999999</v>
      </c>
      <c r="R25" s="214">
        <v>1362.3330000000001</v>
      </c>
      <c r="S25" s="215">
        <v>2629.462</v>
      </c>
      <c r="T25" s="219">
        <v>6.4813211270262155E-2</v>
      </c>
      <c r="U25" s="220">
        <v>-4.15489834941217E-3</v>
      </c>
      <c r="V25" s="221">
        <v>-1.6586458039228036E-3</v>
      </c>
      <c r="W25" s="213">
        <v>24589.684000000001</v>
      </c>
      <c r="X25" s="214">
        <v>16469.922999999999</v>
      </c>
      <c r="Y25" s="215">
        <v>32354.133999999998</v>
      </c>
      <c r="Z25" s="219">
        <v>0.79749215710604371</v>
      </c>
      <c r="AA25" s="220">
        <v>3.579989117903648E-2</v>
      </c>
      <c r="AB25" s="221">
        <v>-6.119270994744741E-3</v>
      </c>
      <c r="AC25" s="213">
        <v>28436.161</v>
      </c>
      <c r="AD25" s="214">
        <v>27726.690999999999</v>
      </c>
      <c r="AE25" s="214">
        <v>27531.559000000001</v>
      </c>
      <c r="AF25" s="214">
        <v>-904.60199999999895</v>
      </c>
      <c r="AG25" s="215">
        <v>-195.13199999999779</v>
      </c>
      <c r="AH25" s="213">
        <v>16277.583000000001</v>
      </c>
      <c r="AI25" s="214">
        <v>12803.223</v>
      </c>
      <c r="AJ25" s="214">
        <v>11936.217000000001</v>
      </c>
      <c r="AK25" s="214">
        <v>-4341.366</v>
      </c>
      <c r="AL25" s="215">
        <v>-867.0059999999994</v>
      </c>
      <c r="AM25" s="219">
        <v>0.64956199162501782</v>
      </c>
      <c r="AN25" s="220">
        <v>-0.19041055611491919</v>
      </c>
      <c r="AO25" s="221">
        <v>-0.66788252809964199</v>
      </c>
      <c r="AP25" s="219">
        <v>0.28161546852426317</v>
      </c>
      <c r="AQ25" s="220">
        <v>-0.19920621705974684</v>
      </c>
      <c r="AR25" s="221">
        <v>-0.32673465793557005</v>
      </c>
      <c r="AS25" s="220">
        <v>0.29421400810838672</v>
      </c>
      <c r="AT25" s="220">
        <v>-0.2100018687237406</v>
      </c>
      <c r="AU25" s="220">
        <v>-0.3304893568874826</v>
      </c>
      <c r="AV25" s="213">
        <v>8013</v>
      </c>
      <c r="AW25" s="214">
        <v>3325</v>
      </c>
      <c r="AX25" s="215">
        <v>6672</v>
      </c>
      <c r="AY25" s="222">
        <v>50.65</v>
      </c>
      <c r="AZ25" s="223">
        <v>52.49</v>
      </c>
      <c r="BA25" s="215">
        <v>52.98</v>
      </c>
      <c r="BB25" s="222">
        <v>71.31</v>
      </c>
      <c r="BC25" s="223">
        <v>71.126666666666665</v>
      </c>
      <c r="BD25" s="215">
        <v>71.210000000000008</v>
      </c>
      <c r="BE25" s="224">
        <v>20.989052472631183</v>
      </c>
      <c r="BF25" s="224">
        <v>-5.3781735885731621</v>
      </c>
      <c r="BG25" s="224">
        <v>-0.12608056858301353</v>
      </c>
      <c r="BH25" s="225">
        <v>15.615784299957868</v>
      </c>
      <c r="BI25" s="224">
        <v>-3.1123043271631534</v>
      </c>
      <c r="BJ25" s="226">
        <v>3.3255478137641958E-2</v>
      </c>
      <c r="BK25" s="214">
        <v>102</v>
      </c>
      <c r="BL25" s="214">
        <v>102</v>
      </c>
      <c r="BM25" s="215">
        <v>102</v>
      </c>
      <c r="BN25" s="213">
        <v>22375</v>
      </c>
      <c r="BO25" s="214">
        <v>9330</v>
      </c>
      <c r="BP25" s="215">
        <v>16393</v>
      </c>
      <c r="BQ25" s="227">
        <v>2474.827426340511</v>
      </c>
      <c r="BR25" s="227">
        <v>1032.013392820958</v>
      </c>
      <c r="BS25" s="227">
        <v>278.16247457202235</v>
      </c>
      <c r="BT25" s="228">
        <v>6080.6124100719426</v>
      </c>
      <c r="BU25" s="227">
        <v>2051.7887485219612</v>
      </c>
      <c r="BV25" s="229">
        <v>-83.262477146102356</v>
      </c>
      <c r="BW25" s="224">
        <v>2.4569844124700242</v>
      </c>
      <c r="BX25" s="224">
        <v>-0.33535303917105885</v>
      </c>
      <c r="BY25" s="224">
        <v>-0.34903062512396099</v>
      </c>
      <c r="BZ25" s="219">
        <v>0.89286492374727666</v>
      </c>
      <c r="CA25" s="220">
        <v>-0.31908394419769148</v>
      </c>
      <c r="CB25" s="230">
        <v>-0.12347494553376903</v>
      </c>
    </row>
    <row r="26" spans="1:80" x14ac:dyDescent="0.25">
      <c r="A26" s="91" t="s">
        <v>55</v>
      </c>
      <c r="B26" s="195">
        <v>15977.467879999998</v>
      </c>
      <c r="C26" s="196">
        <v>7076.4350000000004</v>
      </c>
      <c r="D26" s="197">
        <v>18537.438999999998</v>
      </c>
      <c r="E26" s="195">
        <v>17304.027880000001</v>
      </c>
      <c r="F26" s="196">
        <v>8068.9260000000004</v>
      </c>
      <c r="G26" s="197">
        <v>17710.671999999999</v>
      </c>
      <c r="H26" s="198">
        <v>1.0466818537433249</v>
      </c>
      <c r="I26" s="199">
        <v>0.12334377368470695</v>
      </c>
      <c r="J26" s="200">
        <v>0.16968347750341395</v>
      </c>
      <c r="K26" s="195">
        <v>9327.116320000001</v>
      </c>
      <c r="L26" s="196">
        <v>4391.1849000000002</v>
      </c>
      <c r="M26" s="197">
        <v>9412.1849000000002</v>
      </c>
      <c r="N26" s="201">
        <v>0.5314414326006377</v>
      </c>
      <c r="O26" s="202">
        <v>-7.5727428665830487E-3</v>
      </c>
      <c r="P26" s="203">
        <v>-1.2767908270749695E-2</v>
      </c>
      <c r="Q26" s="195">
        <v>5583.5995600000006</v>
      </c>
      <c r="R26" s="196">
        <v>2606.902</v>
      </c>
      <c r="S26" s="197">
        <v>5880.5420000000004</v>
      </c>
      <c r="T26" s="201">
        <v>0.33203381554353223</v>
      </c>
      <c r="U26" s="202">
        <v>9.3575231380209067E-3</v>
      </c>
      <c r="V26" s="203">
        <v>8.9546349933574132E-3</v>
      </c>
      <c r="W26" s="195">
        <v>3.6389999999999998</v>
      </c>
      <c r="X26" s="196">
        <v>2.3109999999999999</v>
      </c>
      <c r="Y26" s="197">
        <v>5.8609999999999998</v>
      </c>
      <c r="Z26" s="201">
        <v>3.3093041303006458E-4</v>
      </c>
      <c r="AA26" s="202">
        <v>1.2063255491080228E-4</v>
      </c>
      <c r="AB26" s="203">
        <v>4.4523027462270339E-5</v>
      </c>
      <c r="AC26" s="195">
        <v>7025.0572400000001</v>
      </c>
      <c r="AD26" s="196">
        <v>6282.7309400000004</v>
      </c>
      <c r="AE26" s="196">
        <v>6031.4296299999996</v>
      </c>
      <c r="AF26" s="196">
        <v>-993.62761000000046</v>
      </c>
      <c r="AG26" s="197">
        <v>-251.30131000000074</v>
      </c>
      <c r="AH26" s="195">
        <v>0</v>
      </c>
      <c r="AI26" s="196">
        <v>0</v>
      </c>
      <c r="AJ26" s="196">
        <v>0</v>
      </c>
      <c r="AK26" s="196">
        <v>0</v>
      </c>
      <c r="AL26" s="197">
        <v>0</v>
      </c>
      <c r="AM26" s="201">
        <v>0.32536477287936055</v>
      </c>
      <c r="AN26" s="202">
        <v>-0.11432049469634248</v>
      </c>
      <c r="AO26" s="203">
        <v>-0.56247365706453079</v>
      </c>
      <c r="AP26" s="201">
        <v>0</v>
      </c>
      <c r="AQ26" s="202">
        <v>0</v>
      </c>
      <c r="AR26" s="203">
        <v>0</v>
      </c>
      <c r="AS26" s="202">
        <v>0</v>
      </c>
      <c r="AT26" s="202">
        <v>0</v>
      </c>
      <c r="AU26" s="202">
        <v>0</v>
      </c>
      <c r="AV26" s="195">
        <v>28335</v>
      </c>
      <c r="AW26" s="196">
        <v>12766</v>
      </c>
      <c r="AX26" s="197">
        <v>32870</v>
      </c>
      <c r="AY26" s="204">
        <v>82.97</v>
      </c>
      <c r="AZ26" s="205">
        <v>84.39</v>
      </c>
      <c r="BA26" s="197">
        <v>83.16</v>
      </c>
      <c r="BB26" s="204">
        <v>302.89999999999998</v>
      </c>
      <c r="BC26" s="205">
        <v>282.82</v>
      </c>
      <c r="BD26" s="197">
        <v>281.60000000000002</v>
      </c>
      <c r="BE26" s="206">
        <v>65.877024210357547</v>
      </c>
      <c r="BF26" s="206">
        <v>8.9588610188425477</v>
      </c>
      <c r="BG26" s="206">
        <v>15.452408339598769</v>
      </c>
      <c r="BH26" s="207">
        <v>19.454308712121211</v>
      </c>
      <c r="BI26" s="206">
        <v>3.8633546018537945</v>
      </c>
      <c r="BJ26" s="208">
        <v>4.4082252196760745</v>
      </c>
      <c r="BK26" s="196">
        <v>2076</v>
      </c>
      <c r="BL26" s="196">
        <v>2076</v>
      </c>
      <c r="BM26" s="197">
        <v>2076</v>
      </c>
      <c r="BN26" s="195">
        <v>194712</v>
      </c>
      <c r="BO26" s="196">
        <v>85112</v>
      </c>
      <c r="BP26" s="197">
        <v>224661</v>
      </c>
      <c r="BQ26" s="209">
        <v>78.832872639220867</v>
      </c>
      <c r="BR26" s="209">
        <v>-10.036985818398605</v>
      </c>
      <c r="BS26" s="209">
        <v>-15.970750821630716</v>
      </c>
      <c r="BT26" s="210">
        <v>538.80961362944936</v>
      </c>
      <c r="BU26" s="209">
        <v>-71.884858930988344</v>
      </c>
      <c r="BV26" s="211">
        <v>-93.254149491340286</v>
      </c>
      <c r="BW26" s="206">
        <v>6.834834195314877</v>
      </c>
      <c r="BX26" s="206">
        <v>-3.69498173902576E-2</v>
      </c>
      <c r="BY26" s="206">
        <v>0.16774975226302047</v>
      </c>
      <c r="BZ26" s="201">
        <v>0.60121226718047527</v>
      </c>
      <c r="CA26" s="202">
        <v>8.3024932846492594E-2</v>
      </c>
      <c r="CB26" s="212">
        <v>0.14567812031684862</v>
      </c>
    </row>
    <row r="27" spans="1:80" x14ac:dyDescent="0.25">
      <c r="A27" s="90" t="s">
        <v>56</v>
      </c>
      <c r="B27" s="213">
        <v>1398.0052900000001</v>
      </c>
      <c r="C27" s="214">
        <v>658.45929000000001</v>
      </c>
      <c r="D27" s="215">
        <v>1647.2523500000002</v>
      </c>
      <c r="E27" s="213">
        <v>1323.42129</v>
      </c>
      <c r="F27" s="214">
        <v>708.62194999999997</v>
      </c>
      <c r="G27" s="215">
        <v>1516.39876</v>
      </c>
      <c r="H27" s="216">
        <v>1.0862923351374938</v>
      </c>
      <c r="I27" s="217">
        <v>2.9935375669205344E-2</v>
      </c>
      <c r="J27" s="218">
        <v>0.15708136446406207</v>
      </c>
      <c r="K27" s="213">
        <v>887.21600000000001</v>
      </c>
      <c r="L27" s="214">
        <v>426.43057999999996</v>
      </c>
      <c r="M27" s="215">
        <v>959.44857000000002</v>
      </c>
      <c r="N27" s="219">
        <v>0.63271521667559261</v>
      </c>
      <c r="O27" s="220">
        <v>-3.7680527071283332E-2</v>
      </c>
      <c r="P27" s="221">
        <v>3.0940772629652447E-2</v>
      </c>
      <c r="Q27" s="213">
        <v>285.52199999999999</v>
      </c>
      <c r="R27" s="214">
        <v>182.82129</v>
      </c>
      <c r="S27" s="215">
        <v>353.05206000000004</v>
      </c>
      <c r="T27" s="219">
        <v>0.23282270423381252</v>
      </c>
      <c r="U27" s="220">
        <v>1.7077346230693208E-2</v>
      </c>
      <c r="V27" s="221">
        <v>-2.5172817920137147E-2</v>
      </c>
      <c r="W27" s="213">
        <v>2.9820000000000002</v>
      </c>
      <c r="X27" s="214">
        <v>1.11084</v>
      </c>
      <c r="Y27" s="215">
        <v>4.9628399999999999</v>
      </c>
      <c r="Z27" s="219">
        <v>3.272780307470048E-3</v>
      </c>
      <c r="AA27" s="220">
        <v>1.0195295682439921E-3</v>
      </c>
      <c r="AB27" s="221">
        <v>1.7051743364723954E-3</v>
      </c>
      <c r="AC27" s="213">
        <v>131.68199999999999</v>
      </c>
      <c r="AD27" s="214">
        <v>197.10756000000003</v>
      </c>
      <c r="AE27" s="214">
        <v>207.21766</v>
      </c>
      <c r="AF27" s="214">
        <v>75.535660000000007</v>
      </c>
      <c r="AG27" s="215">
        <v>10.11009999999996</v>
      </c>
      <c r="AH27" s="213">
        <v>0</v>
      </c>
      <c r="AI27" s="214">
        <v>0</v>
      </c>
      <c r="AJ27" s="214">
        <v>0</v>
      </c>
      <c r="AK27" s="214">
        <v>0</v>
      </c>
      <c r="AL27" s="215">
        <v>0</v>
      </c>
      <c r="AM27" s="219">
        <v>0.12579594134438477</v>
      </c>
      <c r="AN27" s="220">
        <v>3.1603164720485161E-2</v>
      </c>
      <c r="AO27" s="221">
        <v>-0.17355067429832266</v>
      </c>
      <c r="AP27" s="219">
        <v>0</v>
      </c>
      <c r="AQ27" s="220">
        <v>0</v>
      </c>
      <c r="AR27" s="221">
        <v>0</v>
      </c>
      <c r="AS27" s="220">
        <v>0</v>
      </c>
      <c r="AT27" s="220">
        <v>0</v>
      </c>
      <c r="AU27" s="220">
        <v>0</v>
      </c>
      <c r="AV27" s="213">
        <v>2406</v>
      </c>
      <c r="AW27" s="214">
        <v>1134</v>
      </c>
      <c r="AX27" s="215">
        <v>2567</v>
      </c>
      <c r="AY27" s="222">
        <v>6</v>
      </c>
      <c r="AZ27" s="223">
        <v>5.97</v>
      </c>
      <c r="BA27" s="215">
        <v>5.9836999999999998</v>
      </c>
      <c r="BB27" s="222">
        <v>21</v>
      </c>
      <c r="BC27" s="223">
        <v>21.08</v>
      </c>
      <c r="BD27" s="215">
        <v>21.187000000000001</v>
      </c>
      <c r="BE27" s="225">
        <v>71.499796669841956</v>
      </c>
      <c r="BF27" s="224">
        <v>4.6664633365086274</v>
      </c>
      <c r="BG27" s="224">
        <v>8.1832137552690867</v>
      </c>
      <c r="BH27" s="225">
        <v>20.193200232847186</v>
      </c>
      <c r="BI27" s="224">
        <v>1.0979621376090911</v>
      </c>
      <c r="BJ27" s="226">
        <v>2.2615114282931046</v>
      </c>
      <c r="BK27" s="214">
        <v>120</v>
      </c>
      <c r="BL27" s="214">
        <v>120</v>
      </c>
      <c r="BM27" s="215">
        <v>120</v>
      </c>
      <c r="BN27" s="213">
        <v>18892</v>
      </c>
      <c r="BO27" s="214">
        <v>7665</v>
      </c>
      <c r="BP27" s="215">
        <v>17340</v>
      </c>
      <c r="BQ27" s="227">
        <v>87.450908881199538</v>
      </c>
      <c r="BR27" s="227">
        <v>17.398966789308787</v>
      </c>
      <c r="BS27" s="227">
        <v>-4.9981387378480804</v>
      </c>
      <c r="BT27" s="228">
        <v>590.72799376704324</v>
      </c>
      <c r="BU27" s="227">
        <v>40.67758229572155</v>
      </c>
      <c r="BV27" s="229">
        <v>-34.159087361704565</v>
      </c>
      <c r="BW27" s="224">
        <v>6.7549668874172184</v>
      </c>
      <c r="BX27" s="224">
        <v>-1.097069687811377</v>
      </c>
      <c r="BY27" s="224">
        <v>-4.2923718420411205E-3</v>
      </c>
      <c r="BZ27" s="201">
        <v>0.80277777777777781</v>
      </c>
      <c r="CA27" s="202">
        <v>-6.7019643953345587E-2</v>
      </c>
      <c r="CB27" s="230">
        <v>9.3055555555555558E-2</v>
      </c>
    </row>
    <row r="28" spans="1:80" x14ac:dyDescent="0.25">
      <c r="A28" s="90" t="s">
        <v>57</v>
      </c>
      <c r="B28" s="213">
        <v>10329.297003499996</v>
      </c>
      <c r="C28" s="214">
        <v>4823.6439960000016</v>
      </c>
      <c r="D28" s="215">
        <v>10141.746002000004</v>
      </c>
      <c r="E28" s="213">
        <v>11240.781999999999</v>
      </c>
      <c r="F28" s="214">
        <v>4595.4560000000001</v>
      </c>
      <c r="G28" s="215">
        <v>9332.0650000000005</v>
      </c>
      <c r="H28" s="216">
        <v>1.0867633264448975</v>
      </c>
      <c r="I28" s="217">
        <v>0.16785065617871875</v>
      </c>
      <c r="J28" s="218">
        <v>3.7108189718531026E-2</v>
      </c>
      <c r="K28" s="213">
        <v>7401.5010000000002</v>
      </c>
      <c r="L28" s="214">
        <v>2832.1419999999998</v>
      </c>
      <c r="M28" s="215">
        <v>5869.5320000000002</v>
      </c>
      <c r="N28" s="219">
        <v>0.6289639002728763</v>
      </c>
      <c r="O28" s="220">
        <v>-2.9486819614761517E-2</v>
      </c>
      <c r="P28" s="221">
        <v>1.2672067645167595E-2</v>
      </c>
      <c r="Q28" s="213">
        <v>1836.9739999999999</v>
      </c>
      <c r="R28" s="214">
        <v>1006.401</v>
      </c>
      <c r="S28" s="215">
        <v>1851.337</v>
      </c>
      <c r="T28" s="219">
        <v>0.19838449475009012</v>
      </c>
      <c r="U28" s="220">
        <v>3.4964013861838755E-2</v>
      </c>
      <c r="V28" s="221">
        <v>-2.0614664419315476E-2</v>
      </c>
      <c r="W28" s="213">
        <v>1472.6</v>
      </c>
      <c r="X28" s="214">
        <v>527.06399999999996</v>
      </c>
      <c r="Y28" s="215">
        <v>1107.6279999999999</v>
      </c>
      <c r="Z28" s="219">
        <v>0.11869055777043987</v>
      </c>
      <c r="AA28" s="220">
        <v>-1.2314562691819783E-2</v>
      </c>
      <c r="AB28" s="221">
        <v>3.9981311646797579E-3</v>
      </c>
      <c r="AC28" s="213">
        <v>2010.5675099999999</v>
      </c>
      <c r="AD28" s="214">
        <v>2073.3380000000002</v>
      </c>
      <c r="AE28" s="214">
        <v>1962.6420000000001</v>
      </c>
      <c r="AF28" s="214">
        <v>-47.925509999999804</v>
      </c>
      <c r="AG28" s="215">
        <v>-110.69600000000014</v>
      </c>
      <c r="AH28" s="213">
        <v>0</v>
      </c>
      <c r="AI28" s="214">
        <v>0</v>
      </c>
      <c r="AJ28" s="214">
        <v>0</v>
      </c>
      <c r="AK28" s="214">
        <v>0</v>
      </c>
      <c r="AL28" s="215">
        <v>0</v>
      </c>
      <c r="AM28" s="219">
        <v>0.19352111555672535</v>
      </c>
      <c r="AN28" s="220">
        <v>-1.1259653935789815E-3</v>
      </c>
      <c r="AO28" s="221">
        <v>-0.23630703961378724</v>
      </c>
      <c r="AP28" s="219">
        <v>0</v>
      </c>
      <c r="AQ28" s="220">
        <v>0</v>
      </c>
      <c r="AR28" s="221">
        <v>0</v>
      </c>
      <c r="AS28" s="220">
        <v>0</v>
      </c>
      <c r="AT28" s="220">
        <v>0</v>
      </c>
      <c r="AU28" s="220">
        <v>0</v>
      </c>
      <c r="AV28" s="213">
        <v>5395</v>
      </c>
      <c r="AW28" s="214">
        <v>3060</v>
      </c>
      <c r="AX28" s="215">
        <v>6079</v>
      </c>
      <c r="AY28" s="222">
        <v>107</v>
      </c>
      <c r="AZ28" s="223">
        <v>99</v>
      </c>
      <c r="BA28" s="215">
        <v>99</v>
      </c>
      <c r="BB28" s="222">
        <v>170</v>
      </c>
      <c r="BC28" s="223">
        <v>168</v>
      </c>
      <c r="BD28" s="215">
        <v>168</v>
      </c>
      <c r="BE28" s="225">
        <v>10.234006734006734</v>
      </c>
      <c r="BF28" s="224">
        <v>1.8305799427294751</v>
      </c>
      <c r="BG28" s="224">
        <v>-6.9023569023569209E-2</v>
      </c>
      <c r="BH28" s="225">
        <v>6.0307539682539684</v>
      </c>
      <c r="BI28" s="224">
        <v>0.7415382819794587</v>
      </c>
      <c r="BJ28" s="226">
        <v>-4.0674603174603696E-2</v>
      </c>
      <c r="BK28" s="214">
        <v>295</v>
      </c>
      <c r="BL28" s="214">
        <v>293</v>
      </c>
      <c r="BM28" s="215">
        <v>293</v>
      </c>
      <c r="BN28" s="213">
        <v>26387</v>
      </c>
      <c r="BO28" s="214">
        <v>12499</v>
      </c>
      <c r="BP28" s="215">
        <v>25302</v>
      </c>
      <c r="BQ28" s="227">
        <v>368.82716781282113</v>
      </c>
      <c r="BR28" s="227">
        <v>-57.169800391218757</v>
      </c>
      <c r="BS28" s="227">
        <v>1.1612745413594325</v>
      </c>
      <c r="BT28" s="228">
        <v>1535.1316005922026</v>
      </c>
      <c r="BU28" s="227">
        <v>-548.42391377295007</v>
      </c>
      <c r="BV28" s="229">
        <v>33.348594056255024</v>
      </c>
      <c r="BW28" s="224">
        <v>4.1621977298897841</v>
      </c>
      <c r="BX28" s="224">
        <v>-0.72881246473486794</v>
      </c>
      <c r="BY28" s="224">
        <v>7.75572070139674E-2</v>
      </c>
      <c r="BZ28" s="219">
        <v>0.47974971558589308</v>
      </c>
      <c r="CA28" s="220">
        <v>-1.4435133182718163E-2</v>
      </c>
      <c r="CB28" s="230">
        <v>5.7641259006446788E-3</v>
      </c>
    </row>
    <row r="29" spans="1:80" x14ac:dyDescent="0.25">
      <c r="A29" s="90" t="s">
        <v>58</v>
      </c>
      <c r="B29" s="213">
        <v>20557.367279999995</v>
      </c>
      <c r="C29" s="214">
        <v>11563.711932999988</v>
      </c>
      <c r="D29" s="215">
        <v>23328.614240499992</v>
      </c>
      <c r="E29" s="213">
        <v>21517.781449999999</v>
      </c>
      <c r="F29" s="214">
        <v>10258.6751</v>
      </c>
      <c r="G29" s="215">
        <v>20884.03153</v>
      </c>
      <c r="H29" s="216">
        <v>1.1170551149086487</v>
      </c>
      <c r="I29" s="217">
        <v>0.16168862753315782</v>
      </c>
      <c r="J29" s="218">
        <v>-1.0157884848014609E-2</v>
      </c>
      <c r="K29" s="213">
        <v>15001.75735</v>
      </c>
      <c r="L29" s="214">
        <v>6942.5544699999991</v>
      </c>
      <c r="M29" s="215">
        <v>14558.349819999999</v>
      </c>
      <c r="N29" s="219">
        <v>0.6971043784858717</v>
      </c>
      <c r="O29" s="220">
        <v>-7.5179028409144699E-5</v>
      </c>
      <c r="P29" s="221">
        <v>2.035475903452566E-2</v>
      </c>
      <c r="Q29" s="213">
        <v>2256.6525799999999</v>
      </c>
      <c r="R29" s="214">
        <v>1170.82095</v>
      </c>
      <c r="S29" s="215">
        <v>2136.9511499999999</v>
      </c>
      <c r="T29" s="219">
        <v>0.10232464679677679</v>
      </c>
      <c r="U29" s="220">
        <v>-2.5492030117498232E-3</v>
      </c>
      <c r="V29" s="221">
        <v>-1.1805193420114379E-2</v>
      </c>
      <c r="W29" s="213">
        <v>2515.06673</v>
      </c>
      <c r="X29" s="214">
        <v>1365.4228599999999</v>
      </c>
      <c r="Y29" s="215">
        <v>2775.77252</v>
      </c>
      <c r="Z29" s="219">
        <v>0.13291363384567731</v>
      </c>
      <c r="AA29" s="220">
        <v>1.6030453493457483E-2</v>
      </c>
      <c r="AB29" s="221">
        <v>-1.8570370913031931E-4</v>
      </c>
      <c r="AC29" s="213">
        <v>14644.50532</v>
      </c>
      <c r="AD29" s="214">
        <v>14230.542430000001</v>
      </c>
      <c r="AE29" s="214">
        <v>13978.162199999999</v>
      </c>
      <c r="AF29" s="214">
        <v>-666.34312000000136</v>
      </c>
      <c r="AG29" s="215">
        <v>-252.38023000000248</v>
      </c>
      <c r="AH29" s="213">
        <v>0</v>
      </c>
      <c r="AI29" s="214">
        <v>0</v>
      </c>
      <c r="AJ29" s="214">
        <v>0</v>
      </c>
      <c r="AK29" s="214">
        <v>0</v>
      </c>
      <c r="AL29" s="215">
        <v>0</v>
      </c>
      <c r="AM29" s="219">
        <v>0.59918527761211804</v>
      </c>
      <c r="AN29" s="220">
        <v>-0.1131873292755089</v>
      </c>
      <c r="AO29" s="221">
        <v>-0.63143534943667023</v>
      </c>
      <c r="AP29" s="219">
        <v>0</v>
      </c>
      <c r="AQ29" s="220">
        <v>0</v>
      </c>
      <c r="AR29" s="221">
        <v>0</v>
      </c>
      <c r="AS29" s="220">
        <v>0</v>
      </c>
      <c r="AT29" s="220">
        <v>0</v>
      </c>
      <c r="AU29" s="220">
        <v>0</v>
      </c>
      <c r="AV29" s="213">
        <v>12790</v>
      </c>
      <c r="AW29" s="214">
        <v>6615</v>
      </c>
      <c r="AX29" s="215">
        <v>12853</v>
      </c>
      <c r="AY29" s="222">
        <v>198.23</v>
      </c>
      <c r="AZ29" s="223">
        <v>207.43</v>
      </c>
      <c r="BA29" s="215">
        <v>207.24</v>
      </c>
      <c r="BB29" s="222">
        <v>383.86</v>
      </c>
      <c r="BC29" s="223">
        <v>350.33</v>
      </c>
      <c r="BD29" s="215">
        <v>346.15</v>
      </c>
      <c r="BE29" s="225">
        <v>10.33664672199704</v>
      </c>
      <c r="BF29" s="224">
        <v>-0.41685510248294122</v>
      </c>
      <c r="BG29" s="224">
        <v>-0.2934453572586122</v>
      </c>
      <c r="BH29" s="225">
        <v>6.1885502431508499</v>
      </c>
      <c r="BI29" s="224">
        <v>0.63531034666080988</v>
      </c>
      <c r="BJ29" s="226">
        <v>-0.10551535214501495</v>
      </c>
      <c r="BK29" s="214">
        <v>537</v>
      </c>
      <c r="BL29" s="214">
        <v>537</v>
      </c>
      <c r="BM29" s="215">
        <v>540</v>
      </c>
      <c r="BN29" s="213">
        <v>58081</v>
      </c>
      <c r="BO29" s="214">
        <v>27445</v>
      </c>
      <c r="BP29" s="215">
        <v>54606</v>
      </c>
      <c r="BQ29" s="227">
        <v>382.44939255759442</v>
      </c>
      <c r="BR29" s="227">
        <v>11.970553522453827</v>
      </c>
      <c r="BS29" s="227">
        <v>8.6590810254392068</v>
      </c>
      <c r="BT29" s="228">
        <v>1624.8371220726679</v>
      </c>
      <c r="BU29" s="227">
        <v>-57.553921711538578</v>
      </c>
      <c r="BV29" s="229">
        <v>74.017001135404143</v>
      </c>
      <c r="BW29" s="224">
        <v>4.2485022951840037</v>
      </c>
      <c r="BX29" s="224">
        <v>-0.29262358440942826</v>
      </c>
      <c r="BY29" s="224">
        <v>9.9598289137140306E-2</v>
      </c>
      <c r="BZ29" s="219">
        <v>0.56179012345679014</v>
      </c>
      <c r="CA29" s="220">
        <v>-3.5769472003975067E-2</v>
      </c>
      <c r="CB29" s="230">
        <v>-6.0766259742051076E-3</v>
      </c>
    </row>
    <row r="30" spans="1:80" x14ac:dyDescent="0.25">
      <c r="A30" s="90" t="s">
        <v>59</v>
      </c>
      <c r="B30" s="213">
        <v>17924.623929999998</v>
      </c>
      <c r="C30" s="214">
        <v>8858.5799100000004</v>
      </c>
      <c r="D30" s="215">
        <v>17840.559340000011</v>
      </c>
      <c r="E30" s="213">
        <v>20545.705439999998</v>
      </c>
      <c r="F30" s="214">
        <v>10219.33949</v>
      </c>
      <c r="G30" s="215">
        <v>19967.908440000003</v>
      </c>
      <c r="H30" s="216">
        <v>0.89346159582049889</v>
      </c>
      <c r="I30" s="217">
        <v>2.1034801698213479E-2</v>
      </c>
      <c r="J30" s="218">
        <v>2.6616931479085504E-2</v>
      </c>
      <c r="K30" s="213">
        <v>12401.05601</v>
      </c>
      <c r="L30" s="214">
        <v>5880.6925700000002</v>
      </c>
      <c r="M30" s="215">
        <v>11872.35189</v>
      </c>
      <c r="N30" s="219">
        <v>0.59457163105862065</v>
      </c>
      <c r="O30" s="220">
        <v>-9.0122198933475506E-3</v>
      </c>
      <c r="P30" s="221">
        <v>1.9124208477692139E-2</v>
      </c>
      <c r="Q30" s="213">
        <v>3360.4275400000001</v>
      </c>
      <c r="R30" s="214">
        <v>1632.5783399999998</v>
      </c>
      <c r="S30" s="215">
        <v>3005.4332599999998</v>
      </c>
      <c r="T30" s="219">
        <v>0.15051317312630863</v>
      </c>
      <c r="U30" s="220">
        <v>-1.3045462025622206E-2</v>
      </c>
      <c r="V30" s="221">
        <v>-9.2406291226075354E-3</v>
      </c>
      <c r="W30" s="213">
        <v>3509.9723800000002</v>
      </c>
      <c r="X30" s="214">
        <v>1949.3218300000001</v>
      </c>
      <c r="Y30" s="215">
        <v>3894.70109</v>
      </c>
      <c r="Z30" s="219">
        <v>0.19504802426868498</v>
      </c>
      <c r="AA30" s="220">
        <v>2.4210746850772152E-2</v>
      </c>
      <c r="AB30" s="221">
        <v>4.299705171596252E-3</v>
      </c>
      <c r="AC30" s="213">
        <v>13617.770789999999</v>
      </c>
      <c r="AD30" s="214">
        <v>15320.939189999996</v>
      </c>
      <c r="AE30" s="214">
        <v>15062.443960000002</v>
      </c>
      <c r="AF30" s="214">
        <v>1444.6731700000037</v>
      </c>
      <c r="AG30" s="215">
        <v>-258.49522999999317</v>
      </c>
      <c r="AH30" s="213">
        <v>6104.6859599999998</v>
      </c>
      <c r="AI30" s="214">
        <v>7478.6362099999997</v>
      </c>
      <c r="AJ30" s="214">
        <v>7867.6322300000002</v>
      </c>
      <c r="AK30" s="214">
        <v>1762.9462700000004</v>
      </c>
      <c r="AL30" s="215">
        <v>388.9960200000005</v>
      </c>
      <c r="AM30" s="219">
        <v>0.84428092600374682</v>
      </c>
      <c r="AN30" s="220">
        <v>8.4556714038090286E-2</v>
      </c>
      <c r="AO30" s="221">
        <v>-0.88522192272090783</v>
      </c>
      <c r="AP30" s="219">
        <v>0.44099694858558147</v>
      </c>
      <c r="AQ30" s="220">
        <v>0.10042154885388954</v>
      </c>
      <c r="AR30" s="221">
        <v>-0.40322823039121447</v>
      </c>
      <c r="AS30" s="220">
        <v>0.3940138374352441</v>
      </c>
      <c r="AT30" s="220">
        <v>9.6886733290408256E-2</v>
      </c>
      <c r="AU30" s="220">
        <v>-0.33779825446346623</v>
      </c>
      <c r="AV30" s="213">
        <v>6505</v>
      </c>
      <c r="AW30" s="214">
        <v>3664</v>
      </c>
      <c r="AX30" s="215">
        <v>7281</v>
      </c>
      <c r="AY30" s="222">
        <v>236</v>
      </c>
      <c r="AZ30" s="223">
        <v>243</v>
      </c>
      <c r="BA30" s="215">
        <v>244</v>
      </c>
      <c r="BB30" s="222">
        <v>295</v>
      </c>
      <c r="BC30" s="223">
        <v>283</v>
      </c>
      <c r="BD30" s="215">
        <v>279</v>
      </c>
      <c r="BE30" s="225">
        <v>4.9733606557377046</v>
      </c>
      <c r="BF30" s="224">
        <v>0.37943410206538797</v>
      </c>
      <c r="BG30" s="224">
        <v>-5.2702444399470139E-2</v>
      </c>
      <c r="BH30" s="225">
        <v>4.349462365591398</v>
      </c>
      <c r="BI30" s="224">
        <v>0.67432112265354505</v>
      </c>
      <c r="BJ30" s="226">
        <v>3.3796876781033269E-2</v>
      </c>
      <c r="BK30" s="214">
        <v>401</v>
      </c>
      <c r="BL30" s="214">
        <v>416</v>
      </c>
      <c r="BM30" s="215">
        <v>416</v>
      </c>
      <c r="BN30" s="213">
        <v>32712</v>
      </c>
      <c r="BO30" s="214">
        <v>16916</v>
      </c>
      <c r="BP30" s="215">
        <v>33491</v>
      </c>
      <c r="BQ30" s="227">
        <v>596.21714609895196</v>
      </c>
      <c r="BR30" s="227">
        <v>-31.861401223131566</v>
      </c>
      <c r="BS30" s="227">
        <v>-7.9055478003150483</v>
      </c>
      <c r="BT30" s="228">
        <v>2742.4678533168521</v>
      </c>
      <c r="BU30" s="227">
        <v>-415.98033115662929</v>
      </c>
      <c r="BV30" s="229">
        <v>-46.65318653030954</v>
      </c>
      <c r="BW30" s="224">
        <v>4.5997802499656641</v>
      </c>
      <c r="BX30" s="224">
        <v>-0.42896686763618064</v>
      </c>
      <c r="BY30" s="224">
        <v>-1.7031977108572072E-2</v>
      </c>
      <c r="BZ30" s="219">
        <v>0.44726228632478632</v>
      </c>
      <c r="CA30" s="220">
        <v>-3.4341769369488628E-3</v>
      </c>
      <c r="CB30" s="230">
        <v>-4.553952991453003E-3</v>
      </c>
    </row>
    <row r="31" spans="1:80" x14ac:dyDescent="0.25">
      <c r="A31" s="90" t="s">
        <v>60</v>
      </c>
      <c r="B31" s="213">
        <v>14278.445990000004</v>
      </c>
      <c r="C31" s="214">
        <v>7630.6544200000017</v>
      </c>
      <c r="D31" s="215">
        <v>15443.685089999995</v>
      </c>
      <c r="E31" s="213">
        <v>14811.646269999999</v>
      </c>
      <c r="F31" s="214">
        <v>7091.4926400000004</v>
      </c>
      <c r="G31" s="215">
        <v>14295.743340000001</v>
      </c>
      <c r="H31" s="216">
        <v>1.0802995495021244</v>
      </c>
      <c r="I31" s="217">
        <v>0.11629826769187457</v>
      </c>
      <c r="J31" s="218">
        <v>4.2701707280667911E-3</v>
      </c>
      <c r="K31" s="213">
        <v>9117.8963199999998</v>
      </c>
      <c r="L31" s="214">
        <v>4385.2482199999995</v>
      </c>
      <c r="M31" s="215">
        <v>9039.6635299999998</v>
      </c>
      <c r="N31" s="219">
        <v>0.63233252829229925</v>
      </c>
      <c r="O31" s="220">
        <v>1.6742866360682007E-2</v>
      </c>
      <c r="P31" s="221">
        <v>1.3950976957854189E-2</v>
      </c>
      <c r="Q31" s="213">
        <v>1987.90833</v>
      </c>
      <c r="R31" s="214">
        <v>916.16280000000006</v>
      </c>
      <c r="S31" s="215">
        <v>1652.8391600000002</v>
      </c>
      <c r="T31" s="219">
        <v>0.11561757375534976</v>
      </c>
      <c r="U31" s="220">
        <v>-1.8594943459996904E-2</v>
      </c>
      <c r="V31" s="221">
        <v>-1.3574240508452406E-2</v>
      </c>
      <c r="W31" s="213">
        <v>2778.3013700000001</v>
      </c>
      <c r="X31" s="214">
        <v>1199.1359100000002</v>
      </c>
      <c r="Y31" s="215">
        <v>2452.3431299999997</v>
      </c>
      <c r="Z31" s="219">
        <v>0.17154358970185593</v>
      </c>
      <c r="AA31" s="220">
        <v>-1.6031870807707016E-2</v>
      </c>
      <c r="AB31" s="221">
        <v>2.4485950548615298E-3</v>
      </c>
      <c r="AC31" s="213">
        <v>7734.6464499999993</v>
      </c>
      <c r="AD31" s="214">
        <v>8351.96947</v>
      </c>
      <c r="AE31" s="214">
        <v>7890.3794100000005</v>
      </c>
      <c r="AF31" s="214">
        <v>155.73296000000119</v>
      </c>
      <c r="AG31" s="215">
        <v>-461.59005999999954</v>
      </c>
      <c r="AH31" s="213">
        <v>0.29255000000000003</v>
      </c>
      <c r="AI31" s="214">
        <v>0</v>
      </c>
      <c r="AJ31" s="214">
        <v>0</v>
      </c>
      <c r="AK31" s="214">
        <v>-0.29255000000000003</v>
      </c>
      <c r="AL31" s="215">
        <v>0</v>
      </c>
      <c r="AM31" s="219">
        <v>0.51091299544233348</v>
      </c>
      <c r="AN31" s="220">
        <v>-3.0787862999615001E-2</v>
      </c>
      <c r="AO31" s="221">
        <v>-0.58361560070394547</v>
      </c>
      <c r="AP31" s="219">
        <v>0</v>
      </c>
      <c r="AQ31" s="220">
        <v>-2.0488924369282847E-5</v>
      </c>
      <c r="AR31" s="221">
        <v>0</v>
      </c>
      <c r="AS31" s="220">
        <v>0</v>
      </c>
      <c r="AT31" s="220">
        <v>-1.9751349354901929E-5</v>
      </c>
      <c r="AU31" s="220">
        <v>0</v>
      </c>
      <c r="AV31" s="213">
        <v>7565</v>
      </c>
      <c r="AW31" s="214">
        <v>4378</v>
      </c>
      <c r="AX31" s="215">
        <v>8513</v>
      </c>
      <c r="AY31" s="222">
        <v>138</v>
      </c>
      <c r="AZ31" s="223">
        <v>128.72</v>
      </c>
      <c r="BA31" s="215">
        <v>126.52000000000001</v>
      </c>
      <c r="BB31" s="222">
        <v>274</v>
      </c>
      <c r="BC31" s="223">
        <v>253.67</v>
      </c>
      <c r="BD31" s="215">
        <v>254.99</v>
      </c>
      <c r="BE31" s="225">
        <v>11.214300769311834</v>
      </c>
      <c r="BF31" s="224">
        <v>2.0778273393601427</v>
      </c>
      <c r="BG31" s="224">
        <v>-0.12296875627341564</v>
      </c>
      <c r="BH31" s="225">
        <v>5.564270494267749</v>
      </c>
      <c r="BI31" s="224">
        <v>0.96268898575193429</v>
      </c>
      <c r="BJ31" s="226">
        <v>-0.18861054540321476</v>
      </c>
      <c r="BK31" s="214">
        <v>370</v>
      </c>
      <c r="BL31" s="214">
        <v>370</v>
      </c>
      <c r="BM31" s="215">
        <v>350</v>
      </c>
      <c r="BN31" s="213">
        <v>35755</v>
      </c>
      <c r="BO31" s="214">
        <v>19138</v>
      </c>
      <c r="BP31" s="215">
        <v>37973</v>
      </c>
      <c r="BQ31" s="227">
        <v>376.47126484607486</v>
      </c>
      <c r="BR31" s="227">
        <v>-37.782581329285222</v>
      </c>
      <c r="BS31" s="227">
        <v>5.9261378735594121</v>
      </c>
      <c r="BT31" s="228">
        <v>1679.2838411840717</v>
      </c>
      <c r="BU31" s="227">
        <v>-278.63370937772606</v>
      </c>
      <c r="BV31" s="229">
        <v>59.481959046109068</v>
      </c>
      <c r="BW31" s="224">
        <v>4.4605896863620345</v>
      </c>
      <c r="BX31" s="224">
        <v>-0.26578176109335239</v>
      </c>
      <c r="BY31" s="224">
        <v>8.918721948218078E-2</v>
      </c>
      <c r="BZ31" s="219">
        <v>0.6027460317460317</v>
      </c>
      <c r="CA31" s="220">
        <v>6.8850257518765834E-2</v>
      </c>
      <c r="CB31" s="230">
        <v>2.8031317031317005E-2</v>
      </c>
    </row>
    <row r="32" spans="1:80" x14ac:dyDescent="0.25">
      <c r="A32" s="90" t="s">
        <v>61</v>
      </c>
      <c r="B32" s="213">
        <v>7674.5185999999967</v>
      </c>
      <c r="C32" s="214">
        <v>4021.5673400000001</v>
      </c>
      <c r="D32" s="215">
        <v>7484.2129600000017</v>
      </c>
      <c r="E32" s="213">
        <v>8245.4736200000007</v>
      </c>
      <c r="F32" s="214">
        <v>3907.1876200000006</v>
      </c>
      <c r="G32" s="215">
        <v>7723.9983100000018</v>
      </c>
      <c r="H32" s="216">
        <v>0.96895579978447721</v>
      </c>
      <c r="I32" s="217">
        <v>3.8200460105154321E-2</v>
      </c>
      <c r="J32" s="218">
        <v>-6.0318381832631718E-2</v>
      </c>
      <c r="K32" s="213">
        <v>5690.3370100000002</v>
      </c>
      <c r="L32" s="214">
        <v>2568.6515900000004</v>
      </c>
      <c r="M32" s="215">
        <v>5248.1948000000011</v>
      </c>
      <c r="N32" s="219">
        <v>0.67946607305769857</v>
      </c>
      <c r="O32" s="220">
        <v>-1.0650380192199771E-2</v>
      </c>
      <c r="P32" s="221">
        <v>2.2049066295172004E-2</v>
      </c>
      <c r="Q32" s="213">
        <v>1138.9210500000002</v>
      </c>
      <c r="R32" s="214">
        <v>525.49853000000007</v>
      </c>
      <c r="S32" s="215">
        <v>972.83257000000003</v>
      </c>
      <c r="T32" s="219">
        <v>0.12594935044722969</v>
      </c>
      <c r="U32" s="220">
        <v>-1.2177469489161069E-2</v>
      </c>
      <c r="V32" s="221">
        <v>-8.5459902193134873E-3</v>
      </c>
      <c r="W32" s="213">
        <v>986.29165999999998</v>
      </c>
      <c r="X32" s="214">
        <v>429.50170000000003</v>
      </c>
      <c r="Y32" s="215">
        <v>822.60043999999994</v>
      </c>
      <c r="Z32" s="219">
        <v>0.10649930346761038</v>
      </c>
      <c r="AA32" s="220">
        <v>-1.3116828419304796E-2</v>
      </c>
      <c r="AB32" s="221">
        <v>-3.4267461035642766E-3</v>
      </c>
      <c r="AC32" s="213">
        <v>5683.7477700000009</v>
      </c>
      <c r="AD32" s="214">
        <v>5802.2793300000003</v>
      </c>
      <c r="AE32" s="214">
        <v>6308.0035399999997</v>
      </c>
      <c r="AF32" s="214">
        <v>624.25576999999885</v>
      </c>
      <c r="AG32" s="215">
        <v>505.7242099999994</v>
      </c>
      <c r="AH32" s="213">
        <v>640.13661999999999</v>
      </c>
      <c r="AI32" s="214">
        <v>0</v>
      </c>
      <c r="AJ32" s="214">
        <v>0</v>
      </c>
      <c r="AK32" s="214">
        <v>-640.13661999999999</v>
      </c>
      <c r="AL32" s="215">
        <v>0</v>
      </c>
      <c r="AM32" s="219">
        <v>0.84284126784120772</v>
      </c>
      <c r="AN32" s="220">
        <v>0.10224135972449488</v>
      </c>
      <c r="AO32" s="221">
        <v>-0.59994927610626736</v>
      </c>
      <c r="AP32" s="219">
        <v>0</v>
      </c>
      <c r="AQ32" s="220">
        <v>-8.3410654578386229E-2</v>
      </c>
      <c r="AR32" s="221">
        <v>0</v>
      </c>
      <c r="AS32" s="220">
        <v>0</v>
      </c>
      <c r="AT32" s="220">
        <v>-7.7634912134980541E-2</v>
      </c>
      <c r="AU32" s="220">
        <v>0</v>
      </c>
      <c r="AV32" s="213">
        <v>4974</v>
      </c>
      <c r="AW32" s="214">
        <v>2728</v>
      </c>
      <c r="AX32" s="215">
        <v>5235</v>
      </c>
      <c r="AY32" s="222">
        <v>80.64</v>
      </c>
      <c r="AZ32" s="223">
        <v>83</v>
      </c>
      <c r="BA32" s="215">
        <v>80.75</v>
      </c>
      <c r="BB32" s="222">
        <v>177.36</v>
      </c>
      <c r="BC32" s="223">
        <v>170</v>
      </c>
      <c r="BD32" s="215">
        <v>170.89999999999998</v>
      </c>
      <c r="BE32" s="225">
        <v>10.804953560371517</v>
      </c>
      <c r="BF32" s="224">
        <v>0.52469562386358071</v>
      </c>
      <c r="BG32" s="224">
        <v>-0.15086973280117277</v>
      </c>
      <c r="BH32" s="225">
        <v>5.1053247513165596</v>
      </c>
      <c r="BI32" s="224">
        <v>0.4312155947987435</v>
      </c>
      <c r="BJ32" s="226">
        <v>-0.2436948565265773</v>
      </c>
      <c r="BK32" s="214">
        <v>270</v>
      </c>
      <c r="BL32" s="214">
        <v>270</v>
      </c>
      <c r="BM32" s="215">
        <v>270</v>
      </c>
      <c r="BN32" s="213">
        <v>23149</v>
      </c>
      <c r="BO32" s="214">
        <v>11965</v>
      </c>
      <c r="BP32" s="215">
        <v>22864</v>
      </c>
      <c r="BQ32" s="227">
        <v>337.82357898880343</v>
      </c>
      <c r="BR32" s="227">
        <v>-18.367773553423035</v>
      </c>
      <c r="BS32" s="227">
        <v>11.272169043128486</v>
      </c>
      <c r="BT32" s="228">
        <v>1475.4533543457501</v>
      </c>
      <c r="BU32" s="227">
        <v>-182.26148682835537</v>
      </c>
      <c r="BV32" s="229">
        <v>43.199827952787928</v>
      </c>
      <c r="BW32" s="224">
        <v>4.3675262655205351</v>
      </c>
      <c r="BX32" s="224">
        <v>-0.28647453866120998</v>
      </c>
      <c r="BY32" s="224">
        <v>-1.8470801928144986E-2</v>
      </c>
      <c r="BZ32" s="219">
        <v>0.47045267489711934</v>
      </c>
      <c r="CA32" s="220">
        <v>-3.2326126003228706E-3</v>
      </c>
      <c r="CB32" s="230">
        <v>-2.1934156378600855E-2</v>
      </c>
    </row>
    <row r="33" spans="1:80" x14ac:dyDescent="0.25">
      <c r="A33" s="90" t="s">
        <v>62</v>
      </c>
      <c r="B33" s="213">
        <v>11257.29232</v>
      </c>
      <c r="C33" s="214">
        <v>5753.6826200000005</v>
      </c>
      <c r="D33" s="215">
        <v>11347.120359999999</v>
      </c>
      <c r="E33" s="213">
        <v>11793.919</v>
      </c>
      <c r="F33" s="214">
        <v>5483.0969999999998</v>
      </c>
      <c r="G33" s="215">
        <v>11041.415999999999</v>
      </c>
      <c r="H33" s="216">
        <v>1.0276870611523015</v>
      </c>
      <c r="I33" s="217">
        <v>7.3187346511222384E-2</v>
      </c>
      <c r="J33" s="218">
        <v>-2.1661987387237458E-2</v>
      </c>
      <c r="K33" s="213">
        <v>8043.1019999999999</v>
      </c>
      <c r="L33" s="214">
        <v>3475.9690000000001</v>
      </c>
      <c r="M33" s="215">
        <v>7184.3310000000001</v>
      </c>
      <c r="N33" s="219">
        <v>0.6506711639159326</v>
      </c>
      <c r="O33" s="220">
        <v>-3.1299095503349528E-2</v>
      </c>
      <c r="P33" s="221">
        <v>1.6728521646426797E-2</v>
      </c>
      <c r="Q33" s="213">
        <v>1984.5609999999999</v>
      </c>
      <c r="R33" s="214">
        <v>1037.097</v>
      </c>
      <c r="S33" s="215">
        <v>1978.3620000000001</v>
      </c>
      <c r="T33" s="219">
        <v>0.17917647519122548</v>
      </c>
      <c r="U33" s="220">
        <v>1.0906623583799652E-2</v>
      </c>
      <c r="V33" s="221">
        <v>-9.9679079922199432E-3</v>
      </c>
      <c r="W33" s="213">
        <v>1025.5889999999999</v>
      </c>
      <c r="X33" s="214">
        <v>576.55499999999995</v>
      </c>
      <c r="Y33" s="215">
        <v>1115.569</v>
      </c>
      <c r="Z33" s="219">
        <v>0.10103495783511825</v>
      </c>
      <c r="AA33" s="220">
        <v>1.4075822368781743E-2</v>
      </c>
      <c r="AB33" s="221">
        <v>-4.1163827302593131E-3</v>
      </c>
      <c r="AC33" s="213">
        <v>17584.445480000002</v>
      </c>
      <c r="AD33" s="214">
        <v>17511.120999999999</v>
      </c>
      <c r="AE33" s="214">
        <v>17071.019380000002</v>
      </c>
      <c r="AF33" s="214">
        <v>-513.42610000000059</v>
      </c>
      <c r="AG33" s="215">
        <v>-440.10161999999764</v>
      </c>
      <c r="AH33" s="213">
        <v>7658.875</v>
      </c>
      <c r="AI33" s="214">
        <v>9121.8150000000005</v>
      </c>
      <c r="AJ33" s="214">
        <v>9277.0229999999992</v>
      </c>
      <c r="AK33" s="214">
        <v>1618.1479999999992</v>
      </c>
      <c r="AL33" s="215">
        <v>155.20799999999872</v>
      </c>
      <c r="AM33" s="219">
        <v>1.5044362656253698</v>
      </c>
      <c r="AN33" s="220">
        <v>-5.7613024749635811E-2</v>
      </c>
      <c r="AO33" s="221">
        <v>-1.5390268790275408</v>
      </c>
      <c r="AP33" s="219">
        <v>0.81756628163588108</v>
      </c>
      <c r="AQ33" s="220">
        <v>0.13721839847813078</v>
      </c>
      <c r="AR33" s="221">
        <v>-0.76782095684200358</v>
      </c>
      <c r="AS33" s="220">
        <v>0.84020228927159346</v>
      </c>
      <c r="AT33" s="220">
        <v>0.19081042894085865</v>
      </c>
      <c r="AU33" s="220">
        <v>-0.82342230099190195</v>
      </c>
      <c r="AV33" s="213">
        <v>7507</v>
      </c>
      <c r="AW33" s="214">
        <v>3997</v>
      </c>
      <c r="AX33" s="215">
        <v>7752</v>
      </c>
      <c r="AY33" s="222">
        <v>124</v>
      </c>
      <c r="AZ33" s="223">
        <v>115</v>
      </c>
      <c r="BA33" s="215">
        <v>122</v>
      </c>
      <c r="BB33" s="222">
        <v>272</v>
      </c>
      <c r="BC33" s="223">
        <v>236</v>
      </c>
      <c r="BD33" s="215">
        <v>233</v>
      </c>
      <c r="BE33" s="225">
        <v>10.590163934426229</v>
      </c>
      <c r="BF33" s="224">
        <v>0.50011017098536925</v>
      </c>
      <c r="BG33" s="224">
        <v>-0.99534331195058279</v>
      </c>
      <c r="BH33" s="225">
        <v>5.5450643776824036</v>
      </c>
      <c r="BI33" s="224">
        <v>0.94518692670201165</v>
      </c>
      <c r="BJ33" s="226">
        <v>-0.10041584830629624</v>
      </c>
      <c r="BK33" s="214">
        <v>303</v>
      </c>
      <c r="BL33" s="214">
        <v>303</v>
      </c>
      <c r="BM33" s="215">
        <v>301</v>
      </c>
      <c r="BN33" s="213">
        <v>32871</v>
      </c>
      <c r="BO33" s="214">
        <v>16572</v>
      </c>
      <c r="BP33" s="215">
        <v>32640</v>
      </c>
      <c r="BQ33" s="227">
        <v>338.27867647058821</v>
      </c>
      <c r="BR33" s="227">
        <v>-20.515366911116018</v>
      </c>
      <c r="BS33" s="227">
        <v>7.4135425096903305</v>
      </c>
      <c r="BT33" s="228">
        <v>1424.3312693498451</v>
      </c>
      <c r="BU33" s="227">
        <v>-146.72494485023481</v>
      </c>
      <c r="BV33" s="229">
        <v>52.528167023099968</v>
      </c>
      <c r="BW33" s="224">
        <v>4.2105263157894735</v>
      </c>
      <c r="BX33" s="224">
        <v>-0.16818688522291492</v>
      </c>
      <c r="BY33" s="224">
        <v>6.4416733602833176E-2</v>
      </c>
      <c r="BZ33" s="219">
        <v>0.60243632336655595</v>
      </c>
      <c r="CA33" s="220">
        <v>3.0708619585366748E-3</v>
      </c>
      <c r="CB33" s="230">
        <v>-5.2644467104517867E-3</v>
      </c>
    </row>
    <row r="34" spans="1:80" x14ac:dyDescent="0.25">
      <c r="A34" s="90" t="s">
        <v>63</v>
      </c>
      <c r="B34" s="213">
        <v>14631.049000000001</v>
      </c>
      <c r="C34" s="214">
        <v>7049.2959999999985</v>
      </c>
      <c r="D34" s="215">
        <v>14157.950999999992</v>
      </c>
      <c r="E34" s="213">
        <v>15209.546</v>
      </c>
      <c r="F34" s="214">
        <v>6820.7520000000004</v>
      </c>
      <c r="G34" s="215">
        <v>13716.718999999999</v>
      </c>
      <c r="H34" s="216">
        <v>1.0321674592881864</v>
      </c>
      <c r="I34" s="217">
        <v>7.0202585385967353E-2</v>
      </c>
      <c r="J34" s="218">
        <v>-1.339696521026168E-3</v>
      </c>
      <c r="K34" s="213">
        <v>7457.1570000000002</v>
      </c>
      <c r="L34" s="214">
        <v>3342.9560000000001</v>
      </c>
      <c r="M34" s="215">
        <v>6918.924</v>
      </c>
      <c r="N34" s="219">
        <v>0.50441537805068404</v>
      </c>
      <c r="O34" s="220">
        <v>1.4120861698913911E-2</v>
      </c>
      <c r="P34" s="221">
        <v>1.4299918640929832E-2</v>
      </c>
      <c r="Q34" s="213">
        <v>1323.7529999999999</v>
      </c>
      <c r="R34" s="214">
        <v>705.81700000000001</v>
      </c>
      <c r="S34" s="215">
        <v>1232.828</v>
      </c>
      <c r="T34" s="219">
        <v>8.9877761584238922E-2</v>
      </c>
      <c r="U34" s="220">
        <v>2.8434082905903213E-3</v>
      </c>
      <c r="V34" s="221">
        <v>-1.3603056953071915E-2</v>
      </c>
      <c r="W34" s="213">
        <v>5785.9489999999996</v>
      </c>
      <c r="X34" s="214">
        <v>2578.8589999999999</v>
      </c>
      <c r="Y34" s="215">
        <v>5104.3969999999999</v>
      </c>
      <c r="Z34" s="219">
        <v>0.3721295887157855</v>
      </c>
      <c r="AA34" s="220">
        <v>-8.2860397322956914E-3</v>
      </c>
      <c r="AB34" s="221">
        <v>-5.9605397627165435E-3</v>
      </c>
      <c r="AC34" s="213">
        <v>3684.3009999999999</v>
      </c>
      <c r="AD34" s="214">
        <v>3607.19</v>
      </c>
      <c r="AE34" s="214">
        <v>3677.23234</v>
      </c>
      <c r="AF34" s="214">
        <v>-7.0686599999999089</v>
      </c>
      <c r="AG34" s="215">
        <v>70.042339999999967</v>
      </c>
      <c r="AH34" s="213">
        <v>0</v>
      </c>
      <c r="AI34" s="214">
        <v>0</v>
      </c>
      <c r="AJ34" s="214">
        <v>0</v>
      </c>
      <c r="AK34" s="214">
        <v>0</v>
      </c>
      <c r="AL34" s="215">
        <v>0</v>
      </c>
      <c r="AM34" s="219">
        <v>0.25972913312102874</v>
      </c>
      <c r="AN34" s="220">
        <v>7.9152679634450496E-3</v>
      </c>
      <c r="AO34" s="221">
        <v>-0.25198012124990432</v>
      </c>
      <c r="AP34" s="219">
        <v>0</v>
      </c>
      <c r="AQ34" s="220">
        <v>0</v>
      </c>
      <c r="AR34" s="221">
        <v>0</v>
      </c>
      <c r="AS34" s="220">
        <v>0</v>
      </c>
      <c r="AT34" s="220">
        <v>0</v>
      </c>
      <c r="AU34" s="220">
        <v>0</v>
      </c>
      <c r="AV34" s="213">
        <v>6677</v>
      </c>
      <c r="AW34" s="214">
        <v>3626</v>
      </c>
      <c r="AX34" s="215">
        <v>7117</v>
      </c>
      <c r="AY34" s="222">
        <v>109.44</v>
      </c>
      <c r="AZ34" s="223">
        <v>112.11</v>
      </c>
      <c r="BA34" s="215">
        <v>111.09</v>
      </c>
      <c r="BB34" s="222">
        <v>201.91</v>
      </c>
      <c r="BC34" s="223">
        <v>192.75</v>
      </c>
      <c r="BD34" s="215">
        <v>191.97</v>
      </c>
      <c r="BE34" s="225">
        <v>10.677528730458787</v>
      </c>
      <c r="BF34" s="224">
        <v>0.50909549459134062</v>
      </c>
      <c r="BG34" s="224">
        <v>-0.10354937735199243</v>
      </c>
      <c r="BH34" s="225">
        <v>6.1789168446458653</v>
      </c>
      <c r="BI34" s="224">
        <v>0.66738530419054687</v>
      </c>
      <c r="BJ34" s="226">
        <v>-9.1727340395206802E-2</v>
      </c>
      <c r="BK34" s="214">
        <v>303</v>
      </c>
      <c r="BL34" s="214">
        <v>303</v>
      </c>
      <c r="BM34" s="215">
        <v>303</v>
      </c>
      <c r="BN34" s="213">
        <v>30002</v>
      </c>
      <c r="BO34" s="214">
        <v>15101</v>
      </c>
      <c r="BP34" s="215">
        <v>29421</v>
      </c>
      <c r="BQ34" s="227">
        <v>466.22205227558544</v>
      </c>
      <c r="BR34" s="227">
        <v>-40.729017653085975</v>
      </c>
      <c r="BS34" s="227">
        <v>14.546534097981294</v>
      </c>
      <c r="BT34" s="228">
        <v>1927.317549529296</v>
      </c>
      <c r="BU34" s="227">
        <v>-350.58360368322451</v>
      </c>
      <c r="BV34" s="229">
        <v>46.249706175738311</v>
      </c>
      <c r="BW34" s="224">
        <v>4.1339047351412113</v>
      </c>
      <c r="BX34" s="224">
        <v>-0.35943059509691988</v>
      </c>
      <c r="BY34" s="224">
        <v>-3.0739500931596275E-2</v>
      </c>
      <c r="BZ34" s="219">
        <v>0.5394389438943894</v>
      </c>
      <c r="CA34" s="220">
        <v>-7.6135514103896629E-3</v>
      </c>
      <c r="CB34" s="230">
        <v>-1.4319765309864341E-2</v>
      </c>
    </row>
    <row r="35" spans="1:80" x14ac:dyDescent="0.25">
      <c r="A35" s="90" t="s">
        <v>64</v>
      </c>
      <c r="B35" s="213">
        <v>13266.59914</v>
      </c>
      <c r="C35" s="214">
        <v>7382.5140499999989</v>
      </c>
      <c r="D35" s="215">
        <v>14891.874999999991</v>
      </c>
      <c r="E35" s="213">
        <v>13570.444</v>
      </c>
      <c r="F35" s="214">
        <v>7430.0032300000003</v>
      </c>
      <c r="G35" s="215">
        <v>14833.522000000001</v>
      </c>
      <c r="H35" s="216">
        <v>1.0039338600771948</v>
      </c>
      <c r="I35" s="217">
        <v>2.6324053058352836E-2</v>
      </c>
      <c r="J35" s="218">
        <v>1.0325402386120675E-2</v>
      </c>
      <c r="K35" s="213">
        <v>8433.33</v>
      </c>
      <c r="L35" s="214">
        <v>4328.049</v>
      </c>
      <c r="M35" s="215">
        <v>8778.857</v>
      </c>
      <c r="N35" s="219">
        <v>0.59182552869102834</v>
      </c>
      <c r="O35" s="220">
        <v>-2.9622818909094462E-2</v>
      </c>
      <c r="P35" s="221">
        <v>9.3158222988818373E-3</v>
      </c>
      <c r="Q35" s="213">
        <v>2400.8490000000002</v>
      </c>
      <c r="R35" s="214">
        <v>1549.5730000000001</v>
      </c>
      <c r="S35" s="215">
        <v>2782.8780000000002</v>
      </c>
      <c r="T35" s="219">
        <v>0.18760736661192129</v>
      </c>
      <c r="U35" s="220">
        <v>1.068986855511489E-2</v>
      </c>
      <c r="V35" s="221">
        <v>-2.0948801135532047E-2</v>
      </c>
      <c r="W35" s="213">
        <v>2347.5070000000001</v>
      </c>
      <c r="X35" s="214">
        <v>1360.2529999999999</v>
      </c>
      <c r="Y35" s="215">
        <v>2779.9340000000002</v>
      </c>
      <c r="Z35" s="219">
        <v>0.18740889722616114</v>
      </c>
      <c r="AA35" s="220">
        <v>1.4422147492696241E-2</v>
      </c>
      <c r="AB35" s="221">
        <v>4.3332029239394332E-3</v>
      </c>
      <c r="AC35" s="213">
        <v>1983.5918599999998</v>
      </c>
      <c r="AD35" s="214">
        <v>2308.65</v>
      </c>
      <c r="AE35" s="214">
        <v>2198.2620000000002</v>
      </c>
      <c r="AF35" s="214">
        <v>214.6701400000004</v>
      </c>
      <c r="AG35" s="215">
        <v>-110.38799999999992</v>
      </c>
      <c r="AH35" s="213">
        <v>0</v>
      </c>
      <c r="AI35" s="214">
        <v>0</v>
      </c>
      <c r="AJ35" s="214">
        <v>0</v>
      </c>
      <c r="AK35" s="214">
        <v>0</v>
      </c>
      <c r="AL35" s="215">
        <v>0</v>
      </c>
      <c r="AM35" s="219">
        <v>0.14761485709489244</v>
      </c>
      <c r="AN35" s="220">
        <v>-1.9028783147266026E-3</v>
      </c>
      <c r="AO35" s="221">
        <v>-0.16510381629523815</v>
      </c>
      <c r="AP35" s="219">
        <v>0</v>
      </c>
      <c r="AQ35" s="220">
        <v>0</v>
      </c>
      <c r="AR35" s="221">
        <v>0</v>
      </c>
      <c r="AS35" s="220">
        <v>0</v>
      </c>
      <c r="AT35" s="220">
        <v>0</v>
      </c>
      <c r="AU35" s="220">
        <v>0</v>
      </c>
      <c r="AV35" s="213">
        <v>6968</v>
      </c>
      <c r="AW35" s="214">
        <v>3894</v>
      </c>
      <c r="AX35" s="215">
        <v>7771</v>
      </c>
      <c r="AY35" s="222">
        <v>120</v>
      </c>
      <c r="AZ35" s="223">
        <v>134.5</v>
      </c>
      <c r="BA35" s="215">
        <v>134</v>
      </c>
      <c r="BB35" s="222">
        <v>181.5</v>
      </c>
      <c r="BC35" s="223">
        <v>173.5</v>
      </c>
      <c r="BD35" s="215">
        <v>173</v>
      </c>
      <c r="BE35" s="225">
        <v>9.6654228855721396</v>
      </c>
      <c r="BF35" s="224">
        <v>-1.2354892205639345E-2</v>
      </c>
      <c r="BG35" s="224">
        <v>1.4865264754295282E-2</v>
      </c>
      <c r="BH35" s="225">
        <v>7.4865125240847776</v>
      </c>
      <c r="BI35" s="224">
        <v>1.0879817619176517</v>
      </c>
      <c r="BJ35" s="226">
        <v>5.2445125574003271E-3</v>
      </c>
      <c r="BK35" s="214">
        <v>332</v>
      </c>
      <c r="BL35" s="214">
        <v>330</v>
      </c>
      <c r="BM35" s="215">
        <v>330</v>
      </c>
      <c r="BN35" s="213">
        <v>32780</v>
      </c>
      <c r="BO35" s="214">
        <v>17286</v>
      </c>
      <c r="BP35" s="215">
        <v>34540</v>
      </c>
      <c r="BQ35" s="227">
        <v>429.4592356687898</v>
      </c>
      <c r="BR35" s="227">
        <v>15.473756718210154</v>
      </c>
      <c r="BS35" s="227">
        <v>-0.36855734289599695</v>
      </c>
      <c r="BT35" s="228">
        <v>1908.8305237421182</v>
      </c>
      <c r="BU35" s="227">
        <v>-38.70736374353055</v>
      </c>
      <c r="BV35" s="229">
        <v>0.76600653616014824</v>
      </c>
      <c r="BW35" s="224">
        <v>4.4447304079269081</v>
      </c>
      <c r="BX35" s="224">
        <v>-0.25963239345081845</v>
      </c>
      <c r="BY35" s="224">
        <v>5.5932738745196886E-3</v>
      </c>
      <c r="BZ35" s="219">
        <v>0.58148148148148149</v>
      </c>
      <c r="CA35" s="220">
        <v>3.5984576735425433E-2</v>
      </c>
      <c r="CB35" s="230">
        <v>-5.3872053872050518E-4</v>
      </c>
    </row>
    <row r="36" spans="1:80" x14ac:dyDescent="0.25">
      <c r="A36" s="91" t="s">
        <v>65</v>
      </c>
      <c r="B36" s="195">
        <v>14376.996750000002</v>
      </c>
      <c r="C36" s="196">
        <v>7159.8517899999988</v>
      </c>
      <c r="D36" s="197">
        <v>14860.248399999995</v>
      </c>
      <c r="E36" s="195">
        <v>14290.212890000001</v>
      </c>
      <c r="F36" s="196">
        <v>7078.7448400000003</v>
      </c>
      <c r="G36" s="197">
        <v>14801.547909999999</v>
      </c>
      <c r="H36" s="198">
        <v>1.0039658345435842</v>
      </c>
      <c r="I36" s="199">
        <v>-2.1071232680331953E-3</v>
      </c>
      <c r="J36" s="200">
        <v>-7.4919806246762644E-3</v>
      </c>
      <c r="K36" s="195">
        <v>9008.7014599999984</v>
      </c>
      <c r="L36" s="196">
        <v>4344.3987800000004</v>
      </c>
      <c r="M36" s="197">
        <v>9002.5064199999997</v>
      </c>
      <c r="N36" s="201">
        <v>0.60821384862848449</v>
      </c>
      <c r="O36" s="202">
        <v>-2.2196735828525549E-2</v>
      </c>
      <c r="P36" s="203">
        <v>-5.5106008602189283E-3</v>
      </c>
      <c r="Q36" s="195">
        <v>1918.1263200000001</v>
      </c>
      <c r="R36" s="196">
        <v>806.42416999999989</v>
      </c>
      <c r="S36" s="197">
        <v>1434.9568900000002</v>
      </c>
      <c r="T36" s="201">
        <v>9.6946407141008287E-2</v>
      </c>
      <c r="U36" s="202">
        <v>-3.7280167002072942E-2</v>
      </c>
      <c r="V36" s="203">
        <v>-1.6975508145883153E-2</v>
      </c>
      <c r="W36" s="195">
        <v>1406.9168999999999</v>
      </c>
      <c r="X36" s="196">
        <v>852.09371999999996</v>
      </c>
      <c r="Y36" s="197">
        <v>1743.5140900000004</v>
      </c>
      <c r="Z36" s="201">
        <v>0.11779268631911623</v>
      </c>
      <c r="AA36" s="202">
        <v>1.9339506451898733E-2</v>
      </c>
      <c r="AB36" s="203">
        <v>-2.5808741438994032E-3</v>
      </c>
      <c r="AC36" s="195">
        <v>4721.1130899999998</v>
      </c>
      <c r="AD36" s="196">
        <v>3551.9462899999999</v>
      </c>
      <c r="AE36" s="196">
        <v>3802.7051599999995</v>
      </c>
      <c r="AF36" s="196">
        <v>-918.40793000000031</v>
      </c>
      <c r="AG36" s="197">
        <v>250.75886999999966</v>
      </c>
      <c r="AH36" s="195">
        <v>430.09500000000003</v>
      </c>
      <c r="AI36" s="196">
        <v>0</v>
      </c>
      <c r="AJ36" s="196">
        <v>0</v>
      </c>
      <c r="AK36" s="196">
        <v>-430.09500000000003</v>
      </c>
      <c r="AL36" s="197">
        <v>0</v>
      </c>
      <c r="AM36" s="201">
        <v>0.25589781931236094</v>
      </c>
      <c r="AN36" s="202">
        <v>-7.2481825761983198E-2</v>
      </c>
      <c r="AO36" s="203">
        <v>-0.24019433373484628</v>
      </c>
      <c r="AP36" s="201">
        <v>0</v>
      </c>
      <c r="AQ36" s="202">
        <v>-2.9915496781342737E-2</v>
      </c>
      <c r="AR36" s="203">
        <v>0</v>
      </c>
      <c r="AS36" s="202">
        <v>0</v>
      </c>
      <c r="AT36" s="202">
        <v>-3.0097172331209406E-2</v>
      </c>
      <c r="AU36" s="202">
        <v>0</v>
      </c>
      <c r="AV36" s="195">
        <v>7520</v>
      </c>
      <c r="AW36" s="196">
        <v>4390</v>
      </c>
      <c r="AX36" s="197">
        <v>8566</v>
      </c>
      <c r="AY36" s="204">
        <v>126.81</v>
      </c>
      <c r="AZ36" s="205">
        <v>124.98</v>
      </c>
      <c r="BA36" s="197">
        <v>124.14</v>
      </c>
      <c r="BB36" s="204">
        <v>241.82</v>
      </c>
      <c r="BC36" s="205">
        <v>236.09</v>
      </c>
      <c r="BD36" s="197">
        <v>235.67000000000002</v>
      </c>
      <c r="BE36" s="207">
        <v>11.500456473873584</v>
      </c>
      <c r="BF36" s="206">
        <v>1.6169036520666804</v>
      </c>
      <c r="BG36" s="206">
        <v>-0.20808355919837318</v>
      </c>
      <c r="BH36" s="207">
        <v>6.0579058287718697</v>
      </c>
      <c r="BI36" s="206">
        <v>0.87498740459962043</v>
      </c>
      <c r="BJ36" s="208">
        <v>-0.14029542216350777</v>
      </c>
      <c r="BK36" s="196">
        <v>340</v>
      </c>
      <c r="BL36" s="196">
        <v>340</v>
      </c>
      <c r="BM36" s="197">
        <v>340</v>
      </c>
      <c r="BN36" s="195">
        <v>38295</v>
      </c>
      <c r="BO36" s="196">
        <v>21005</v>
      </c>
      <c r="BP36" s="197">
        <v>41857</v>
      </c>
      <c r="BQ36" s="209">
        <v>353.62180543278305</v>
      </c>
      <c r="BR36" s="209">
        <v>-19.53951823871455</v>
      </c>
      <c r="BS36" s="209">
        <v>16.618956587270077</v>
      </c>
      <c r="BT36" s="210">
        <v>1727.941619192155</v>
      </c>
      <c r="BU36" s="209">
        <v>-172.35264809507908</v>
      </c>
      <c r="BV36" s="211">
        <v>115.47126839488851</v>
      </c>
      <c r="BW36" s="206">
        <v>4.886411393882792</v>
      </c>
      <c r="BX36" s="206">
        <v>-0.20600881888316547</v>
      </c>
      <c r="BY36" s="206">
        <v>0.10167335288051405</v>
      </c>
      <c r="BZ36" s="201">
        <v>0.68393790849673208</v>
      </c>
      <c r="CA36" s="202">
        <v>6.1659715451558239E-2</v>
      </c>
      <c r="CB36" s="212">
        <v>-2.4999999999999467E-3</v>
      </c>
    </row>
    <row r="37" spans="1:80" x14ac:dyDescent="0.25">
      <c r="A37" s="90" t="s">
        <v>66</v>
      </c>
      <c r="B37" s="213">
        <v>7359.4459999999999</v>
      </c>
      <c r="C37" s="214">
        <v>3643.27126</v>
      </c>
      <c r="D37" s="215">
        <v>7155.4414600000009</v>
      </c>
      <c r="E37" s="213">
        <v>7594.4859999999999</v>
      </c>
      <c r="F37" s="214">
        <v>3552.27126</v>
      </c>
      <c r="G37" s="215">
        <v>7059.7034599999997</v>
      </c>
      <c r="H37" s="216">
        <v>1.0135611928379782</v>
      </c>
      <c r="I37" s="217">
        <v>4.4509962774482159E-2</v>
      </c>
      <c r="J37" s="218">
        <v>-1.2056220174562871E-2</v>
      </c>
      <c r="K37" s="213">
        <v>4917.1450000000004</v>
      </c>
      <c r="L37" s="214">
        <v>2156.2069999999999</v>
      </c>
      <c r="M37" s="215">
        <v>4485.8090000000002</v>
      </c>
      <c r="N37" s="219">
        <v>0.63541040008499172</v>
      </c>
      <c r="O37" s="220">
        <v>-1.2052114165479022E-2</v>
      </c>
      <c r="P37" s="221">
        <v>2.8416496134086811E-2</v>
      </c>
      <c r="Q37" s="213">
        <v>990.95500000000004</v>
      </c>
      <c r="R37" s="214">
        <v>495.721</v>
      </c>
      <c r="S37" s="215">
        <v>885.28499999999997</v>
      </c>
      <c r="T37" s="219">
        <v>0.12539974306512869</v>
      </c>
      <c r="U37" s="220">
        <v>-5.083741926482338E-3</v>
      </c>
      <c r="V37" s="221">
        <v>-1.4150692055639652E-2</v>
      </c>
      <c r="W37" s="213">
        <v>918.38199999999995</v>
      </c>
      <c r="X37" s="214">
        <v>356.45</v>
      </c>
      <c r="Y37" s="215">
        <v>691.40800000000002</v>
      </c>
      <c r="Z37" s="219">
        <v>9.7937258118204307E-2</v>
      </c>
      <c r="AA37" s="220">
        <v>-2.299021478779617E-2</v>
      </c>
      <c r="AB37" s="221">
        <v>-2.4069931820187435E-3</v>
      </c>
      <c r="AC37" s="213">
        <v>1403.701</v>
      </c>
      <c r="AD37" s="214">
        <v>1728.0840000000001</v>
      </c>
      <c r="AE37" s="214">
        <v>1519.655</v>
      </c>
      <c r="AF37" s="214">
        <v>115.95399999999995</v>
      </c>
      <c r="AG37" s="215">
        <v>-208.42900000000009</v>
      </c>
      <c r="AH37" s="213">
        <v>0</v>
      </c>
      <c r="AI37" s="214">
        <v>0</v>
      </c>
      <c r="AJ37" s="214">
        <v>0</v>
      </c>
      <c r="AK37" s="214">
        <v>0</v>
      </c>
      <c r="AL37" s="215">
        <v>0</v>
      </c>
      <c r="AM37" s="219">
        <v>0.21237753232908146</v>
      </c>
      <c r="AN37" s="220">
        <v>2.1642930838697533E-2</v>
      </c>
      <c r="AO37" s="221">
        <v>-0.26194454710894538</v>
      </c>
      <c r="AP37" s="219">
        <v>0</v>
      </c>
      <c r="AQ37" s="220">
        <v>0</v>
      </c>
      <c r="AR37" s="221">
        <v>0</v>
      </c>
      <c r="AS37" s="220">
        <v>0</v>
      </c>
      <c r="AT37" s="220">
        <v>0</v>
      </c>
      <c r="AU37" s="220">
        <v>0</v>
      </c>
      <c r="AV37" s="213">
        <v>4040</v>
      </c>
      <c r="AW37" s="214">
        <v>2505</v>
      </c>
      <c r="AX37" s="215">
        <v>4942</v>
      </c>
      <c r="AY37" s="222">
        <v>80</v>
      </c>
      <c r="AZ37" s="223">
        <v>79</v>
      </c>
      <c r="BA37" s="215">
        <v>80</v>
      </c>
      <c r="BB37" s="222">
        <v>143</v>
      </c>
      <c r="BC37" s="223">
        <v>136</v>
      </c>
      <c r="BD37" s="215">
        <v>135</v>
      </c>
      <c r="BE37" s="225">
        <v>10.295833333333333</v>
      </c>
      <c r="BF37" s="224">
        <v>1.8791666666666664</v>
      </c>
      <c r="BG37" s="224">
        <v>-0.27378691983122394</v>
      </c>
      <c r="BH37" s="225">
        <v>6.1012345679012343</v>
      </c>
      <c r="BI37" s="224">
        <v>1.3926098592765257</v>
      </c>
      <c r="BJ37" s="226">
        <v>-3.8471314451706817E-2</v>
      </c>
      <c r="BK37" s="214">
        <v>300</v>
      </c>
      <c r="BL37" s="214">
        <v>295</v>
      </c>
      <c r="BM37" s="215">
        <v>295</v>
      </c>
      <c r="BN37" s="213">
        <v>23490</v>
      </c>
      <c r="BO37" s="214">
        <v>12395</v>
      </c>
      <c r="BP37" s="215">
        <v>23836</v>
      </c>
      <c r="BQ37" s="227">
        <v>296.17819516697432</v>
      </c>
      <c r="BR37" s="227">
        <v>-27.128999383898417</v>
      </c>
      <c r="BS37" s="227">
        <v>9.5891463569703319</v>
      </c>
      <c r="BT37" s="228">
        <v>1428.511424524484</v>
      </c>
      <c r="BU37" s="227">
        <v>-451.31184280224875</v>
      </c>
      <c r="BV37" s="229">
        <v>10.439065243047025</v>
      </c>
      <c r="BW37" s="224">
        <v>4.8231485228652371</v>
      </c>
      <c r="BX37" s="224">
        <v>-0.99120791277832687</v>
      </c>
      <c r="BY37" s="224">
        <v>-0.12495526954993252</v>
      </c>
      <c r="BZ37" s="219">
        <v>0.44888888888888889</v>
      </c>
      <c r="CA37" s="220">
        <v>1.6292203806015981E-2</v>
      </c>
      <c r="CB37" s="230">
        <v>-1.7966101694915249E-2</v>
      </c>
    </row>
    <row r="38" spans="1:80" x14ac:dyDescent="0.25">
      <c r="A38" s="90" t="s">
        <v>67</v>
      </c>
      <c r="B38" s="213">
        <v>5572.0061500000002</v>
      </c>
      <c r="C38" s="214">
        <v>2457.3008199999995</v>
      </c>
      <c r="D38" s="215">
        <v>4800.2683299999999</v>
      </c>
      <c r="E38" s="213">
        <v>6253.0389999999998</v>
      </c>
      <c r="F38" s="214">
        <v>2592.4299999999998</v>
      </c>
      <c r="G38" s="215">
        <v>5089.4290000000001</v>
      </c>
      <c r="H38" s="216">
        <v>0.94318406445988334</v>
      </c>
      <c r="I38" s="217">
        <v>5.2096362943868435E-2</v>
      </c>
      <c r="J38" s="218">
        <v>-4.6914114449625455E-3</v>
      </c>
      <c r="K38" s="213">
        <v>4718.9080000000004</v>
      </c>
      <c r="L38" s="214">
        <v>1874.78</v>
      </c>
      <c r="M38" s="215">
        <v>3818.0610000000001</v>
      </c>
      <c r="N38" s="219">
        <v>0.75019437347490259</v>
      </c>
      <c r="O38" s="220">
        <v>-4.4639614563205532E-3</v>
      </c>
      <c r="P38" s="221">
        <v>2.7019591513576691E-2</v>
      </c>
      <c r="Q38" s="213">
        <v>700.98699999999997</v>
      </c>
      <c r="R38" s="214">
        <v>419.14600000000002</v>
      </c>
      <c r="S38" s="215">
        <v>656.33199999999999</v>
      </c>
      <c r="T38" s="219">
        <v>0.12895984991636586</v>
      </c>
      <c r="U38" s="220">
        <v>1.6856439078851496E-2</v>
      </c>
      <c r="V38" s="221">
        <v>-3.2720889775737699E-2</v>
      </c>
      <c r="W38" s="213">
        <v>533.96400000000006</v>
      </c>
      <c r="X38" s="214">
        <v>172.34800000000001</v>
      </c>
      <c r="Y38" s="215">
        <v>349.68200000000002</v>
      </c>
      <c r="Z38" s="219">
        <v>6.8707511196246185E-2</v>
      </c>
      <c r="AA38" s="220">
        <v>-1.6685207448240133E-2</v>
      </c>
      <c r="AB38" s="221">
        <v>2.2262561575373263E-3</v>
      </c>
      <c r="AC38" s="213">
        <v>9370.6560000000009</v>
      </c>
      <c r="AD38" s="214">
        <v>9674.7034800000001</v>
      </c>
      <c r="AE38" s="214">
        <v>9625.8359999999993</v>
      </c>
      <c r="AF38" s="214">
        <v>255.17999999999847</v>
      </c>
      <c r="AG38" s="215">
        <v>-48.867480000000796</v>
      </c>
      <c r="AH38" s="213">
        <v>6846.5569999999998</v>
      </c>
      <c r="AI38" s="214">
        <v>6532.0654800000002</v>
      </c>
      <c r="AJ38" s="214">
        <v>6639.0870000000004</v>
      </c>
      <c r="AK38" s="214">
        <v>-207.46999999999935</v>
      </c>
      <c r="AL38" s="215">
        <v>107.02152000000024</v>
      </c>
      <c r="AM38" s="219">
        <v>2.0052704012069258</v>
      </c>
      <c r="AN38" s="220">
        <v>0.3235321281793555</v>
      </c>
      <c r="AO38" s="221">
        <v>-1.9318558151917657</v>
      </c>
      <c r="AP38" s="219">
        <v>1.3830658087399044</v>
      </c>
      <c r="AQ38" s="220">
        <v>0.15432398475609577</v>
      </c>
      <c r="AR38" s="221">
        <v>-1.275162043070279</v>
      </c>
      <c r="AS38" s="220">
        <v>1.3044856309027988</v>
      </c>
      <c r="AT38" s="220">
        <v>0.20956890321247101</v>
      </c>
      <c r="AU38" s="220">
        <v>-1.2151833591952947</v>
      </c>
      <c r="AV38" s="213">
        <v>3763</v>
      </c>
      <c r="AW38" s="214">
        <v>1857</v>
      </c>
      <c r="AX38" s="215">
        <v>3367</v>
      </c>
      <c r="AY38" s="222">
        <v>75</v>
      </c>
      <c r="AZ38" s="223">
        <v>68</v>
      </c>
      <c r="BA38" s="215">
        <v>66</v>
      </c>
      <c r="BB38" s="222">
        <v>129</v>
      </c>
      <c r="BC38" s="223">
        <v>115</v>
      </c>
      <c r="BD38" s="215">
        <v>116</v>
      </c>
      <c r="BE38" s="225">
        <v>8.5025252525252526</v>
      </c>
      <c r="BF38" s="224">
        <v>0.1403030303030306</v>
      </c>
      <c r="BG38" s="224">
        <v>-0.60041592394533616</v>
      </c>
      <c r="BH38" s="225">
        <v>4.8376436781609193</v>
      </c>
      <c r="BI38" s="224">
        <v>-2.4113427782233465E-2</v>
      </c>
      <c r="BJ38" s="226">
        <v>-0.54496501749125414</v>
      </c>
      <c r="BK38" s="214">
        <v>174</v>
      </c>
      <c r="BL38" s="214">
        <v>174</v>
      </c>
      <c r="BM38" s="215">
        <v>174</v>
      </c>
      <c r="BN38" s="213">
        <v>18156</v>
      </c>
      <c r="BO38" s="214">
        <v>8146</v>
      </c>
      <c r="BP38" s="215">
        <v>15130</v>
      </c>
      <c r="BQ38" s="227">
        <v>336.3799735624587</v>
      </c>
      <c r="BR38" s="227">
        <v>-8.0262282441066191</v>
      </c>
      <c r="BS38" s="227">
        <v>18.134208769922509</v>
      </c>
      <c r="BT38" s="228">
        <v>1511.5619245619246</v>
      </c>
      <c r="BU38" s="227">
        <v>-150.15452507931923</v>
      </c>
      <c r="BV38" s="229">
        <v>115.53069139014224</v>
      </c>
      <c r="BW38" s="224">
        <v>4.4936144936144933</v>
      </c>
      <c r="BX38" s="224">
        <v>-0.33125927731295857</v>
      </c>
      <c r="BY38" s="224">
        <v>0.10696936706629767</v>
      </c>
      <c r="BZ38" s="219">
        <v>0.48307790549169854</v>
      </c>
      <c r="CA38" s="220">
        <v>-9.3412854653090849E-2</v>
      </c>
      <c r="CB38" s="230">
        <v>-3.7100893997445705E-2</v>
      </c>
    </row>
    <row r="39" spans="1:80" x14ac:dyDescent="0.25">
      <c r="A39" s="90" t="s">
        <v>68</v>
      </c>
      <c r="B39" s="213">
        <v>13229.522000000006</v>
      </c>
      <c r="C39" s="214">
        <v>6535.2423200000021</v>
      </c>
      <c r="D39" s="215">
        <v>13018.82833870399</v>
      </c>
      <c r="E39" s="213">
        <v>12889.897999999999</v>
      </c>
      <c r="F39" s="214">
        <v>6252.6523200000001</v>
      </c>
      <c r="G39" s="215">
        <v>12466.90034</v>
      </c>
      <c r="H39" s="216">
        <v>1.0442714695434865</v>
      </c>
      <c r="I39" s="217">
        <v>1.7923394485017674E-2</v>
      </c>
      <c r="J39" s="218">
        <v>-9.2375090657714765E-4</v>
      </c>
      <c r="K39" s="213">
        <v>8896.3979999999992</v>
      </c>
      <c r="L39" s="214">
        <v>4030.826</v>
      </c>
      <c r="M39" s="215">
        <v>8278.768</v>
      </c>
      <c r="N39" s="219">
        <v>0.66405985242679821</v>
      </c>
      <c r="O39" s="220">
        <v>-2.6123886808376517E-2</v>
      </c>
      <c r="P39" s="221">
        <v>1.9401266964301223E-2</v>
      </c>
      <c r="Q39" s="213">
        <v>1624.5809999999999</v>
      </c>
      <c r="R39" s="214">
        <v>968.24099999999999</v>
      </c>
      <c r="S39" s="215">
        <v>1773.671</v>
      </c>
      <c r="T39" s="219">
        <v>0.14227040817108191</v>
      </c>
      <c r="U39" s="220">
        <v>1.6235198272601725E-2</v>
      </c>
      <c r="V39" s="221">
        <v>-1.2582436741299191E-2</v>
      </c>
      <c r="W39" s="213">
        <v>1920.5250000000001</v>
      </c>
      <c r="X39" s="214">
        <v>966.25400000000002</v>
      </c>
      <c r="Y39" s="215">
        <v>1901.6980000000001</v>
      </c>
      <c r="Z39" s="219">
        <v>0.15253976113841303</v>
      </c>
      <c r="AA39" s="220">
        <v>3.5451763868502018E-3</v>
      </c>
      <c r="AB39" s="221">
        <v>-1.9952986328297673E-3</v>
      </c>
      <c r="AC39" s="213">
        <v>1644.0350000000001</v>
      </c>
      <c r="AD39" s="214">
        <v>1826.6079999999999</v>
      </c>
      <c r="AE39" s="214">
        <v>1780.88</v>
      </c>
      <c r="AF39" s="214">
        <v>136.84500000000003</v>
      </c>
      <c r="AG39" s="215">
        <v>-45.727999999999838</v>
      </c>
      <c r="AH39" s="213">
        <v>0</v>
      </c>
      <c r="AI39" s="214">
        <v>0</v>
      </c>
      <c r="AJ39" s="214">
        <v>0</v>
      </c>
      <c r="AK39" s="214">
        <v>0</v>
      </c>
      <c r="AL39" s="215">
        <v>0</v>
      </c>
      <c r="AM39" s="219">
        <v>0.13679264782265996</v>
      </c>
      <c r="AN39" s="220">
        <v>1.2522473888938138E-2</v>
      </c>
      <c r="AO39" s="221">
        <v>-0.14270854135436192</v>
      </c>
      <c r="AP39" s="219">
        <v>0</v>
      </c>
      <c r="AQ39" s="220">
        <v>0</v>
      </c>
      <c r="AR39" s="221">
        <v>0</v>
      </c>
      <c r="AS39" s="220">
        <v>0</v>
      </c>
      <c r="AT39" s="220">
        <v>0</v>
      </c>
      <c r="AU39" s="220">
        <v>0</v>
      </c>
      <c r="AV39" s="213">
        <v>7766</v>
      </c>
      <c r="AW39" s="214">
        <v>4426</v>
      </c>
      <c r="AX39" s="215">
        <v>8600</v>
      </c>
      <c r="AY39" s="222">
        <v>93</v>
      </c>
      <c r="AZ39" s="223">
        <v>92</v>
      </c>
      <c r="BA39" s="215">
        <v>92</v>
      </c>
      <c r="BB39" s="222">
        <v>239</v>
      </c>
      <c r="BC39" s="223">
        <v>230</v>
      </c>
      <c r="BD39" s="215">
        <v>230</v>
      </c>
      <c r="BE39" s="225">
        <v>15.579710144927537</v>
      </c>
      <c r="BF39" s="224">
        <v>1.6621474209132003</v>
      </c>
      <c r="BG39" s="224">
        <v>-0.45652173913043548</v>
      </c>
      <c r="BH39" s="225">
        <v>6.2318840579710146</v>
      </c>
      <c r="BI39" s="224">
        <v>0.81626341640895017</v>
      </c>
      <c r="BJ39" s="226">
        <v>-0.18260869565217419</v>
      </c>
      <c r="BK39" s="214">
        <v>400</v>
      </c>
      <c r="BL39" s="214">
        <v>400</v>
      </c>
      <c r="BM39" s="215">
        <v>400</v>
      </c>
      <c r="BN39" s="213">
        <v>40844</v>
      </c>
      <c r="BO39" s="214">
        <v>21688</v>
      </c>
      <c r="BP39" s="215">
        <v>42065</v>
      </c>
      <c r="BQ39" s="227">
        <v>296.37228907642935</v>
      </c>
      <c r="BR39" s="227">
        <v>-19.21624289889138</v>
      </c>
      <c r="BS39" s="227">
        <v>8.072200548210958</v>
      </c>
      <c r="BT39" s="228">
        <v>1449.6395744186045</v>
      </c>
      <c r="BU39" s="227">
        <v>-210.14641579514773</v>
      </c>
      <c r="BV39" s="229">
        <v>36.930057925156689</v>
      </c>
      <c r="BW39" s="224">
        <v>4.8912790697674415</v>
      </c>
      <c r="BX39" s="224">
        <v>-0.36805649551713238</v>
      </c>
      <c r="BY39" s="224">
        <v>-8.8564928172853996E-3</v>
      </c>
      <c r="BZ39" s="219">
        <v>0.58423611111111107</v>
      </c>
      <c r="CA39" s="220">
        <v>2.0092464702271329E-2</v>
      </c>
      <c r="CB39" s="230">
        <v>-1.8208333333333382E-2</v>
      </c>
    </row>
    <row r="40" spans="1:80" x14ac:dyDescent="0.25">
      <c r="A40" s="90" t="s">
        <v>69</v>
      </c>
      <c r="B40" s="213">
        <v>16798.542000000009</v>
      </c>
      <c r="C40" s="214">
        <v>9304.6279999999933</v>
      </c>
      <c r="D40" s="215">
        <v>18877.599999999991</v>
      </c>
      <c r="E40" s="213">
        <v>17916.534</v>
      </c>
      <c r="F40" s="214">
        <v>8776.7450000000008</v>
      </c>
      <c r="G40" s="215">
        <v>18101.309000000001</v>
      </c>
      <c r="H40" s="216">
        <v>1.0428859039973291</v>
      </c>
      <c r="I40" s="217">
        <v>0.10528591953604827</v>
      </c>
      <c r="J40" s="218">
        <v>-1.7259742253073806E-2</v>
      </c>
      <c r="K40" s="213">
        <v>11621.598</v>
      </c>
      <c r="L40" s="214">
        <v>5513.5649999999996</v>
      </c>
      <c r="M40" s="215">
        <v>11614.689</v>
      </c>
      <c r="N40" s="219">
        <v>0.64164912051388101</v>
      </c>
      <c r="O40" s="220">
        <v>-7.0030127614499893E-3</v>
      </c>
      <c r="P40" s="221">
        <v>1.3447549202421083E-2</v>
      </c>
      <c r="Q40" s="213">
        <v>3242.4920000000002</v>
      </c>
      <c r="R40" s="214">
        <v>1732.5229999999999</v>
      </c>
      <c r="S40" s="215">
        <v>3320.0160000000001</v>
      </c>
      <c r="T40" s="219">
        <v>0.18341303383086824</v>
      </c>
      <c r="U40" s="220">
        <v>2.4353960801738184E-3</v>
      </c>
      <c r="V40" s="221">
        <v>-1.3986229791351584E-2</v>
      </c>
      <c r="W40" s="213">
        <v>2037.366</v>
      </c>
      <c r="X40" s="214">
        <v>1031.3810000000001</v>
      </c>
      <c r="Y40" s="215">
        <v>2123.0529999999999</v>
      </c>
      <c r="Z40" s="219">
        <v>0.1172872635896111</v>
      </c>
      <c r="AA40" s="220">
        <v>3.5729704121472E-3</v>
      </c>
      <c r="AB40" s="221">
        <v>-2.2566403902571364E-4</v>
      </c>
      <c r="AC40" s="213">
        <v>5741.0349999999999</v>
      </c>
      <c r="AD40" s="214">
        <v>6087.165</v>
      </c>
      <c r="AE40" s="214">
        <v>6072.9960000000001</v>
      </c>
      <c r="AF40" s="214">
        <v>331.96100000000024</v>
      </c>
      <c r="AG40" s="215">
        <v>-14.168999999999869</v>
      </c>
      <c r="AH40" s="213">
        <v>0</v>
      </c>
      <c r="AI40" s="214">
        <v>0</v>
      </c>
      <c r="AJ40" s="214">
        <v>0</v>
      </c>
      <c r="AK40" s="214">
        <v>0</v>
      </c>
      <c r="AL40" s="215">
        <v>0</v>
      </c>
      <c r="AM40" s="219">
        <v>0.32170381828198513</v>
      </c>
      <c r="AN40" s="220">
        <v>-2.0054115233911485E-2</v>
      </c>
      <c r="AO40" s="221">
        <v>-0.33250449611811816</v>
      </c>
      <c r="AP40" s="219">
        <v>0</v>
      </c>
      <c r="AQ40" s="220">
        <v>0</v>
      </c>
      <c r="AR40" s="221">
        <v>0</v>
      </c>
      <c r="AS40" s="220">
        <v>0</v>
      </c>
      <c r="AT40" s="220">
        <v>0</v>
      </c>
      <c r="AU40" s="220">
        <v>0</v>
      </c>
      <c r="AV40" s="213">
        <v>8876</v>
      </c>
      <c r="AW40" s="214">
        <v>5217</v>
      </c>
      <c r="AX40" s="215">
        <v>10154</v>
      </c>
      <c r="AY40" s="222">
        <v>164</v>
      </c>
      <c r="AZ40" s="223">
        <v>161.1</v>
      </c>
      <c r="BA40" s="215">
        <v>161.29999999999998</v>
      </c>
      <c r="BB40" s="222">
        <v>245</v>
      </c>
      <c r="BC40" s="223">
        <v>239.8</v>
      </c>
      <c r="BD40" s="215">
        <v>239.8</v>
      </c>
      <c r="BE40" s="225">
        <v>10.491837156437281</v>
      </c>
      <c r="BF40" s="224">
        <v>1.4715119531852476</v>
      </c>
      <c r="BG40" s="224">
        <v>-0.30270039787681036</v>
      </c>
      <c r="BH40" s="225">
        <v>7.0572699471782032</v>
      </c>
      <c r="BI40" s="224">
        <v>1.0191747090829653</v>
      </c>
      <c r="BJ40" s="226">
        <v>-0.19460661662496559</v>
      </c>
      <c r="BK40" s="214">
        <v>414</v>
      </c>
      <c r="BL40" s="214">
        <v>420</v>
      </c>
      <c r="BM40" s="215">
        <v>420</v>
      </c>
      <c r="BN40" s="213">
        <v>45613</v>
      </c>
      <c r="BO40" s="214">
        <v>23696</v>
      </c>
      <c r="BP40" s="215">
        <v>46406</v>
      </c>
      <c r="BQ40" s="227">
        <v>390.06397879584534</v>
      </c>
      <c r="BR40" s="227">
        <v>-2.7304876939711562</v>
      </c>
      <c r="BS40" s="227">
        <v>19.674672583826464</v>
      </c>
      <c r="BT40" s="228">
        <v>1782.6776639747882</v>
      </c>
      <c r="BU40" s="227">
        <v>-235.8592896079067</v>
      </c>
      <c r="BV40" s="229">
        <v>100.34203046894186</v>
      </c>
      <c r="BW40" s="224">
        <v>4.5702186330510139</v>
      </c>
      <c r="BX40" s="224">
        <v>-0.56869529214051351</v>
      </c>
      <c r="BY40" s="224">
        <v>2.8144644168514255E-2</v>
      </c>
      <c r="BZ40" s="219">
        <v>0.61383597883597885</v>
      </c>
      <c r="CA40" s="220">
        <v>5.1269815850647493E-3</v>
      </c>
      <c r="CB40" s="230">
        <v>-1.3042328042327966E-2</v>
      </c>
    </row>
    <row r="41" spans="1:80" x14ac:dyDescent="0.25">
      <c r="A41" s="91" t="s">
        <v>70</v>
      </c>
      <c r="B41" s="195">
        <v>8428.3034899999984</v>
      </c>
      <c r="C41" s="196">
        <v>3508.809040000001</v>
      </c>
      <c r="D41" s="197">
        <v>7340.8992700000017</v>
      </c>
      <c r="E41" s="195">
        <v>8873.4606199999998</v>
      </c>
      <c r="F41" s="196">
        <v>3893.4719399999999</v>
      </c>
      <c r="G41" s="197">
        <v>7712.5549299999993</v>
      </c>
      <c r="H41" s="198">
        <v>0.95181160285104149</v>
      </c>
      <c r="I41" s="199">
        <v>1.9788542835498246E-3</v>
      </c>
      <c r="J41" s="200">
        <v>5.0608487977687355E-2</v>
      </c>
      <c r="K41" s="195">
        <v>6484.1180000000004</v>
      </c>
      <c r="L41" s="196">
        <v>2802.3209999999999</v>
      </c>
      <c r="M41" s="197">
        <v>5600.7250000000004</v>
      </c>
      <c r="N41" s="201">
        <v>0.72618283446053855</v>
      </c>
      <c r="O41" s="202">
        <v>-4.5487569306903453E-3</v>
      </c>
      <c r="P41" s="203">
        <v>6.4342287983131241E-3</v>
      </c>
      <c r="Q41" s="195">
        <v>844.70600000000002</v>
      </c>
      <c r="R41" s="196">
        <v>487.029</v>
      </c>
      <c r="S41" s="197">
        <v>897.93299999999999</v>
      </c>
      <c r="T41" s="201">
        <v>0.11642484340789</v>
      </c>
      <c r="U41" s="202">
        <v>2.1230190929677956E-2</v>
      </c>
      <c r="V41" s="203">
        <v>-8.6637683775079022E-3</v>
      </c>
      <c r="W41" s="195">
        <v>1196.4880000000001</v>
      </c>
      <c r="X41" s="196">
        <v>465.34899999999999</v>
      </c>
      <c r="Y41" s="197">
        <v>931.995</v>
      </c>
      <c r="Z41" s="201">
        <v>0.12084127872785214</v>
      </c>
      <c r="AA41" s="202">
        <v>-1.399765855251639E-2</v>
      </c>
      <c r="AB41" s="203">
        <v>1.3209618561193931E-3</v>
      </c>
      <c r="AC41" s="195">
        <v>4327.6099400000003</v>
      </c>
      <c r="AD41" s="196">
        <v>3167.8990899999999</v>
      </c>
      <c r="AE41" s="196">
        <v>3132.3994600000001</v>
      </c>
      <c r="AF41" s="196">
        <v>-1195.2104800000002</v>
      </c>
      <c r="AG41" s="197">
        <v>-35.499629999999797</v>
      </c>
      <c r="AH41" s="195">
        <v>0</v>
      </c>
      <c r="AI41" s="196">
        <v>0</v>
      </c>
      <c r="AJ41" s="196">
        <v>190.54993999999999</v>
      </c>
      <c r="AK41" s="196">
        <v>190.54993999999999</v>
      </c>
      <c r="AL41" s="197">
        <v>190.54993999999999</v>
      </c>
      <c r="AM41" s="201">
        <v>0.42670514126261799</v>
      </c>
      <c r="AN41" s="202">
        <v>-8.6756428451217837E-2</v>
      </c>
      <c r="AO41" s="203">
        <v>-0.4761365505725122</v>
      </c>
      <c r="AP41" s="201">
        <v>2.5957302094951638E-2</v>
      </c>
      <c r="AQ41" s="202">
        <v>2.5957302094951638E-2</v>
      </c>
      <c r="AR41" s="203">
        <v>2.5957302094951638E-2</v>
      </c>
      <c r="AS41" s="202">
        <v>2.4706461312684617E-2</v>
      </c>
      <c r="AT41" s="202">
        <v>2.4706461312684617E-2</v>
      </c>
      <c r="AU41" s="202">
        <v>2.4706461312684617E-2</v>
      </c>
      <c r="AV41" s="195">
        <v>3780</v>
      </c>
      <c r="AW41" s="196">
        <v>2066</v>
      </c>
      <c r="AX41" s="197">
        <v>4204</v>
      </c>
      <c r="AY41" s="204">
        <v>110</v>
      </c>
      <c r="AZ41" s="205">
        <v>108</v>
      </c>
      <c r="BA41" s="197">
        <v>108</v>
      </c>
      <c r="BB41" s="204">
        <v>181</v>
      </c>
      <c r="BC41" s="205">
        <v>163</v>
      </c>
      <c r="BD41" s="197">
        <v>163</v>
      </c>
      <c r="BE41" s="207">
        <v>6.4876543209876543</v>
      </c>
      <c r="BF41" s="206">
        <v>0.76038159371492675</v>
      </c>
      <c r="BG41" s="206">
        <v>0.11111111111111072</v>
      </c>
      <c r="BH41" s="207">
        <v>4.298568507157464</v>
      </c>
      <c r="BI41" s="206">
        <v>0.81790552373204939</v>
      </c>
      <c r="BJ41" s="208">
        <v>7.3619631901840066E-2</v>
      </c>
      <c r="BK41" s="196">
        <v>294</v>
      </c>
      <c r="BL41" s="196">
        <v>292</v>
      </c>
      <c r="BM41" s="197">
        <v>294</v>
      </c>
      <c r="BN41" s="195">
        <v>22905</v>
      </c>
      <c r="BO41" s="196">
        <v>10062</v>
      </c>
      <c r="BP41" s="197">
        <v>21518</v>
      </c>
      <c r="BQ41" s="209">
        <v>358.42340970350403</v>
      </c>
      <c r="BR41" s="209">
        <v>-28.97936785598074</v>
      </c>
      <c r="BS41" s="209">
        <v>-28.524705979262819</v>
      </c>
      <c r="BT41" s="210">
        <v>1834.5753877259751</v>
      </c>
      <c r="BU41" s="209">
        <v>-512.90096677137922</v>
      </c>
      <c r="BV41" s="211">
        <v>-49.970565807422645</v>
      </c>
      <c r="BW41" s="206">
        <v>5.1184586108468126</v>
      </c>
      <c r="BX41" s="206">
        <v>-0.94106519867699667</v>
      </c>
      <c r="BY41" s="206">
        <v>0.24817787512561207</v>
      </c>
      <c r="BZ41" s="201">
        <v>0.40661375661375659</v>
      </c>
      <c r="CA41" s="202">
        <v>-2.3818084631028635E-2</v>
      </c>
      <c r="CB41" s="212">
        <v>2.3737044284989461E-2</v>
      </c>
    </row>
    <row r="42" spans="1:80" x14ac:dyDescent="0.25">
      <c r="A42" s="90" t="s">
        <v>71</v>
      </c>
      <c r="B42" s="213">
        <v>19424.520599999993</v>
      </c>
      <c r="C42" s="214">
        <v>11191.142670000005</v>
      </c>
      <c r="D42" s="215">
        <v>21642.088200000017</v>
      </c>
      <c r="E42" s="213">
        <v>17113.890180000002</v>
      </c>
      <c r="F42" s="214">
        <v>8673.4202299999997</v>
      </c>
      <c r="G42" s="215">
        <v>17706.641819999997</v>
      </c>
      <c r="H42" s="216">
        <v>1.2222582023178927</v>
      </c>
      <c r="I42" s="217">
        <v>8.7243287783715706E-2</v>
      </c>
      <c r="J42" s="218">
        <v>-6.8022030074353035E-2</v>
      </c>
      <c r="K42" s="213">
        <v>10619.366880000001</v>
      </c>
      <c r="L42" s="214">
        <v>5557.5387899999996</v>
      </c>
      <c r="M42" s="215">
        <v>11342.622459999999</v>
      </c>
      <c r="N42" s="219">
        <v>0.64058575168038279</v>
      </c>
      <c r="O42" s="220">
        <v>2.0074180768806404E-2</v>
      </c>
      <c r="P42" s="221">
        <v>-1.6941094592981543E-4</v>
      </c>
      <c r="Q42" s="213">
        <v>2919.7733900000003</v>
      </c>
      <c r="R42" s="214">
        <v>1329.7225000000001</v>
      </c>
      <c r="S42" s="215">
        <v>2790.3765699999999</v>
      </c>
      <c r="T42" s="219">
        <v>0.15758925935059098</v>
      </c>
      <c r="U42" s="220">
        <v>-1.3019138815488634E-2</v>
      </c>
      <c r="V42" s="221">
        <v>4.2792080976033209E-3</v>
      </c>
      <c r="W42" s="213">
        <v>2245.4279000000006</v>
      </c>
      <c r="X42" s="214">
        <v>1051.7246500000001</v>
      </c>
      <c r="Y42" s="215">
        <v>2176.4190800000001</v>
      </c>
      <c r="Z42" s="219">
        <v>0.12291540666631051</v>
      </c>
      <c r="AA42" s="220">
        <v>-8.2895897654242379E-3</v>
      </c>
      <c r="AB42" s="221">
        <v>1.6570538930585493E-3</v>
      </c>
      <c r="AC42" s="213">
        <v>10020.401589999999</v>
      </c>
      <c r="AD42" s="214">
        <v>8221.7097099999992</v>
      </c>
      <c r="AE42" s="214">
        <v>6787.1092099999996</v>
      </c>
      <c r="AF42" s="214">
        <v>-3233.2923799999999</v>
      </c>
      <c r="AG42" s="215">
        <v>-1434.6004999999996</v>
      </c>
      <c r="AH42" s="213">
        <v>0</v>
      </c>
      <c r="AI42" s="214">
        <v>0</v>
      </c>
      <c r="AJ42" s="214">
        <v>0</v>
      </c>
      <c r="AK42" s="214">
        <v>0</v>
      </c>
      <c r="AL42" s="215">
        <v>0</v>
      </c>
      <c r="AM42" s="219">
        <v>0.31360694713368714</v>
      </c>
      <c r="AN42" s="220">
        <v>-0.20225657384299028</v>
      </c>
      <c r="AO42" s="221">
        <v>-0.42105527212653754</v>
      </c>
      <c r="AP42" s="219">
        <v>0</v>
      </c>
      <c r="AQ42" s="220">
        <v>0</v>
      </c>
      <c r="AR42" s="221">
        <v>0</v>
      </c>
      <c r="AS42" s="220">
        <v>0</v>
      </c>
      <c r="AT42" s="220">
        <v>0</v>
      </c>
      <c r="AU42" s="220">
        <v>0</v>
      </c>
      <c r="AV42" s="213">
        <v>11690</v>
      </c>
      <c r="AW42" s="214">
        <v>6809</v>
      </c>
      <c r="AX42" s="215">
        <v>12791</v>
      </c>
      <c r="AY42" s="222">
        <v>181.37</v>
      </c>
      <c r="AZ42" s="223">
        <v>200.89000000000001</v>
      </c>
      <c r="BA42" s="215">
        <v>200.68</v>
      </c>
      <c r="BB42" s="222">
        <v>217.77</v>
      </c>
      <c r="BC42" s="223">
        <v>229.93</v>
      </c>
      <c r="BD42" s="215">
        <v>227.22</v>
      </c>
      <c r="BE42" s="225">
        <v>10.623048302438376</v>
      </c>
      <c r="BF42" s="224">
        <v>-0.11926483277325417</v>
      </c>
      <c r="BG42" s="224">
        <v>-0.67500867733496506</v>
      </c>
      <c r="BH42" s="225">
        <v>9.3822433471231985</v>
      </c>
      <c r="BI42" s="224">
        <v>0.43549524897683689</v>
      </c>
      <c r="BJ42" s="226">
        <v>-0.48887684887848337</v>
      </c>
      <c r="BK42" s="214">
        <v>589</v>
      </c>
      <c r="BL42" s="214">
        <v>589</v>
      </c>
      <c r="BM42" s="215">
        <v>589</v>
      </c>
      <c r="BN42" s="213">
        <v>44809</v>
      </c>
      <c r="BO42" s="214">
        <v>25058</v>
      </c>
      <c r="BP42" s="215">
        <v>47815</v>
      </c>
      <c r="BQ42" s="227">
        <v>370.31562940499833</v>
      </c>
      <c r="BR42" s="227">
        <v>-11.614120868384305</v>
      </c>
      <c r="BS42" s="227">
        <v>24.181850571891118</v>
      </c>
      <c r="BT42" s="228">
        <v>1384.3047314518017</v>
      </c>
      <c r="BU42" s="227">
        <v>-79.672187282159257</v>
      </c>
      <c r="BV42" s="229">
        <v>110.48769077035058</v>
      </c>
      <c r="BW42" s="224">
        <v>3.7381752794933938</v>
      </c>
      <c r="BX42" s="224">
        <v>-9.4929938641764355E-2</v>
      </c>
      <c r="BY42" s="224">
        <v>5.8046038782570086E-2</v>
      </c>
      <c r="BZ42" s="219">
        <v>0.45099981135634787</v>
      </c>
      <c r="CA42" s="220">
        <v>3.0688205394374724E-2</v>
      </c>
      <c r="CB42" s="230">
        <v>-2.1703452178834126E-2</v>
      </c>
    </row>
    <row r="43" spans="1:80" x14ac:dyDescent="0.25">
      <c r="A43" s="90" t="s">
        <v>72</v>
      </c>
      <c r="B43" s="213">
        <v>9149.462379999999</v>
      </c>
      <c r="C43" s="214">
        <v>4455.0845000000008</v>
      </c>
      <c r="D43" s="215">
        <v>8629.7296499999993</v>
      </c>
      <c r="E43" s="213">
        <v>10245.138929999999</v>
      </c>
      <c r="F43" s="214">
        <v>4263.5447300000005</v>
      </c>
      <c r="G43" s="215">
        <v>8319.7519200000006</v>
      </c>
      <c r="H43" s="216">
        <v>1.037258049636653</v>
      </c>
      <c r="I43" s="217">
        <v>0.1442040420225269</v>
      </c>
      <c r="J43" s="218">
        <v>-7.6669557590334225E-3</v>
      </c>
      <c r="K43" s="213">
        <v>7082.4621099999995</v>
      </c>
      <c r="L43" s="214">
        <v>2833.0314900000003</v>
      </c>
      <c r="M43" s="215">
        <v>5671.5430099999994</v>
      </c>
      <c r="N43" s="219">
        <v>0.68169616889249729</v>
      </c>
      <c r="O43" s="220">
        <v>-9.6035936964713464E-3</v>
      </c>
      <c r="P43" s="221">
        <v>1.7218212307296921E-2</v>
      </c>
      <c r="Q43" s="213">
        <v>1115.2042200000001</v>
      </c>
      <c r="R43" s="214">
        <v>647.68770999999992</v>
      </c>
      <c r="S43" s="215">
        <v>1100.1679299999998</v>
      </c>
      <c r="T43" s="219">
        <v>0.13223566526728836</v>
      </c>
      <c r="U43" s="220">
        <v>2.3383630402788957E-2</v>
      </c>
      <c r="V43" s="221">
        <v>-1.9677297071915206E-2</v>
      </c>
      <c r="W43" s="213">
        <v>1760.34878</v>
      </c>
      <c r="X43" s="214">
        <v>620.62669000000005</v>
      </c>
      <c r="Y43" s="215">
        <v>1218.16985</v>
      </c>
      <c r="Z43" s="219">
        <v>0.14641901125340284</v>
      </c>
      <c r="AA43" s="220">
        <v>-2.5403820240401026E-2</v>
      </c>
      <c r="AB43" s="221">
        <v>8.5311965315218452E-4</v>
      </c>
      <c r="AC43" s="213">
        <v>4027.8023399999997</v>
      </c>
      <c r="AD43" s="214">
        <v>4496.3493799999987</v>
      </c>
      <c r="AE43" s="214">
        <v>4318.4264199999998</v>
      </c>
      <c r="AF43" s="214">
        <v>290.62408000000005</v>
      </c>
      <c r="AG43" s="215">
        <v>-177.92295999999897</v>
      </c>
      <c r="AH43" s="213">
        <v>0</v>
      </c>
      <c r="AI43" s="214">
        <v>0</v>
      </c>
      <c r="AJ43" s="214">
        <v>0</v>
      </c>
      <c r="AK43" s="214">
        <v>0</v>
      </c>
      <c r="AL43" s="215">
        <v>0</v>
      </c>
      <c r="AM43" s="219">
        <v>0.50041271223369088</v>
      </c>
      <c r="AN43" s="220">
        <v>6.0189869326062018E-2</v>
      </c>
      <c r="AO43" s="221">
        <v>-0.50884971140832935</v>
      </c>
      <c r="AP43" s="219">
        <v>0</v>
      </c>
      <c r="AQ43" s="220">
        <v>0</v>
      </c>
      <c r="AR43" s="221">
        <v>0</v>
      </c>
      <c r="AS43" s="220">
        <v>0</v>
      </c>
      <c r="AT43" s="220">
        <v>0</v>
      </c>
      <c r="AU43" s="220">
        <v>0</v>
      </c>
      <c r="AV43" s="213">
        <v>4548</v>
      </c>
      <c r="AW43" s="214">
        <v>2958</v>
      </c>
      <c r="AX43" s="215">
        <v>5258</v>
      </c>
      <c r="AY43" s="222">
        <v>100</v>
      </c>
      <c r="AZ43" s="223">
        <v>100</v>
      </c>
      <c r="BA43" s="215">
        <v>100</v>
      </c>
      <c r="BB43" s="222">
        <v>174</v>
      </c>
      <c r="BC43" s="223">
        <v>150</v>
      </c>
      <c r="BD43" s="215">
        <v>150</v>
      </c>
      <c r="BE43" s="225">
        <v>8.7633333333333336</v>
      </c>
      <c r="BF43" s="224">
        <v>1.1833333333333345</v>
      </c>
      <c r="BG43" s="224">
        <v>-1.0966666666666658</v>
      </c>
      <c r="BH43" s="225">
        <v>5.8422222222222224</v>
      </c>
      <c r="BI43" s="224">
        <v>1.4859003831417628</v>
      </c>
      <c r="BJ43" s="226">
        <v>-0.73111111111111082</v>
      </c>
      <c r="BK43" s="214">
        <v>333</v>
      </c>
      <c r="BL43" s="214">
        <v>277</v>
      </c>
      <c r="BM43" s="215">
        <v>265</v>
      </c>
      <c r="BN43" s="213">
        <v>26818</v>
      </c>
      <c r="BO43" s="214">
        <v>14531</v>
      </c>
      <c r="BP43" s="215">
        <v>25531</v>
      </c>
      <c r="BQ43" s="227">
        <v>325.86862715913992</v>
      </c>
      <c r="BR43" s="227">
        <v>-56.156092432179321</v>
      </c>
      <c r="BS43" s="227">
        <v>32.458350509219031</v>
      </c>
      <c r="BT43" s="228">
        <v>1582.303522251807</v>
      </c>
      <c r="BU43" s="227">
        <v>-670.36554766903737</v>
      </c>
      <c r="BV43" s="229">
        <v>140.94289682922408</v>
      </c>
      <c r="BW43" s="224">
        <v>4.8556485355648533</v>
      </c>
      <c r="BX43" s="224">
        <v>-1.0410093360270549</v>
      </c>
      <c r="BY43" s="224">
        <v>-5.6792302839474118E-2</v>
      </c>
      <c r="BZ43" s="219">
        <v>0.53524109014675048</v>
      </c>
      <c r="CA43" s="220">
        <v>9.0298910397940912E-2</v>
      </c>
      <c r="CB43" s="230">
        <v>-4.763095157005659E-2</v>
      </c>
    </row>
    <row r="44" spans="1:80" x14ac:dyDescent="0.25">
      <c r="A44" s="90" t="s">
        <v>73</v>
      </c>
      <c r="B44" s="213">
        <v>25170.088359999987</v>
      </c>
      <c r="C44" s="214">
        <v>13276.659500000003</v>
      </c>
      <c r="D44" s="215">
        <v>28668.767029999999</v>
      </c>
      <c r="E44" s="213">
        <v>23800.210859999999</v>
      </c>
      <c r="F44" s="214">
        <v>12561.219140000001</v>
      </c>
      <c r="G44" s="215">
        <v>26088.345079999999</v>
      </c>
      <c r="H44" s="216">
        <v>1.0989109099134931</v>
      </c>
      <c r="I44" s="217">
        <v>4.1353541701168339E-2</v>
      </c>
      <c r="J44" s="218">
        <v>4.1954626289577135E-2</v>
      </c>
      <c r="K44" s="213">
        <v>15764.115649999998</v>
      </c>
      <c r="L44" s="214">
        <v>7868.8630999999996</v>
      </c>
      <c r="M44" s="215">
        <v>16361.725469999999</v>
      </c>
      <c r="N44" s="219">
        <v>0.62716609351136354</v>
      </c>
      <c r="O44" s="220">
        <v>-3.5185838693324478E-2</v>
      </c>
      <c r="P44" s="221">
        <v>7.2506001785832552E-4</v>
      </c>
      <c r="Q44" s="213">
        <v>2911.5769599999999</v>
      </c>
      <c r="R44" s="214">
        <v>1424.1871699999999</v>
      </c>
      <c r="S44" s="215">
        <v>2653.8902399999997</v>
      </c>
      <c r="T44" s="219">
        <v>0.10172704446609535</v>
      </c>
      <c r="U44" s="220">
        <v>-2.0607038081608603E-2</v>
      </c>
      <c r="V44" s="221">
        <v>-1.1652648549912326E-2</v>
      </c>
      <c r="W44" s="213">
        <v>3870.6289900000002</v>
      </c>
      <c r="X44" s="214">
        <v>2002.9391799999999</v>
      </c>
      <c r="Y44" s="215">
        <v>4081.2643300000004</v>
      </c>
      <c r="Z44" s="219">
        <v>0.15644013897718653</v>
      </c>
      <c r="AA44" s="220">
        <v>-6.1898903434864927E-3</v>
      </c>
      <c r="AB44" s="221">
        <v>-3.0140634912531328E-3</v>
      </c>
      <c r="AC44" s="213">
        <v>6698.7262799999999</v>
      </c>
      <c r="AD44" s="214">
        <v>6092.3205499999995</v>
      </c>
      <c r="AE44" s="214">
        <v>5633.7197199999991</v>
      </c>
      <c r="AF44" s="214">
        <v>-1065.0065600000007</v>
      </c>
      <c r="AG44" s="215">
        <v>-458.60083000000031</v>
      </c>
      <c r="AH44" s="213">
        <v>0</v>
      </c>
      <c r="AI44" s="214">
        <v>0</v>
      </c>
      <c r="AJ44" s="214">
        <v>0</v>
      </c>
      <c r="AK44" s="214">
        <v>0</v>
      </c>
      <c r="AL44" s="215">
        <v>0</v>
      </c>
      <c r="AM44" s="219">
        <v>0.19651070846906943</v>
      </c>
      <c r="AN44" s="220">
        <v>-6.9627661177877775E-2</v>
      </c>
      <c r="AO44" s="221">
        <v>-0.26236379607026877</v>
      </c>
      <c r="AP44" s="219">
        <v>0</v>
      </c>
      <c r="AQ44" s="220">
        <v>0</v>
      </c>
      <c r="AR44" s="221">
        <v>0</v>
      </c>
      <c r="AS44" s="220">
        <v>0</v>
      </c>
      <c r="AT44" s="220">
        <v>0</v>
      </c>
      <c r="AU44" s="220">
        <v>0</v>
      </c>
      <c r="AV44" s="213">
        <v>12370</v>
      </c>
      <c r="AW44" s="214">
        <v>7129</v>
      </c>
      <c r="AX44" s="215">
        <v>13867</v>
      </c>
      <c r="AY44" s="222">
        <v>196.5</v>
      </c>
      <c r="AZ44" s="223">
        <v>200.23000000000002</v>
      </c>
      <c r="BA44" s="215">
        <v>201.7</v>
      </c>
      <c r="BB44" s="222">
        <v>396.62</v>
      </c>
      <c r="BC44" s="223">
        <v>392.59</v>
      </c>
      <c r="BD44" s="215">
        <v>397.45</v>
      </c>
      <c r="BE44" s="225">
        <v>11.458436622045944</v>
      </c>
      <c r="BF44" s="224">
        <v>0.96649429804255149</v>
      </c>
      <c r="BG44" s="224">
        <v>-0.40958182340845006</v>
      </c>
      <c r="BH44" s="225">
        <v>5.8149872101312532</v>
      </c>
      <c r="BI44" s="224">
        <v>0.61689667847206664</v>
      </c>
      <c r="BJ44" s="226">
        <v>-0.23797729057771377</v>
      </c>
      <c r="BK44" s="214">
        <v>516</v>
      </c>
      <c r="BL44" s="214">
        <v>516</v>
      </c>
      <c r="BM44" s="215">
        <v>516</v>
      </c>
      <c r="BN44" s="213">
        <v>56499</v>
      </c>
      <c r="BO44" s="214">
        <v>30319</v>
      </c>
      <c r="BP44" s="215">
        <v>59462</v>
      </c>
      <c r="BQ44" s="227">
        <v>438.73978473647031</v>
      </c>
      <c r="BR44" s="227">
        <v>17.489658893535022</v>
      </c>
      <c r="BS44" s="227">
        <v>24.437890214883168</v>
      </c>
      <c r="BT44" s="228">
        <v>1881.3258152448257</v>
      </c>
      <c r="BU44" s="227">
        <v>-42.700931723646363</v>
      </c>
      <c r="BV44" s="229">
        <v>119.336877104834</v>
      </c>
      <c r="BW44" s="224">
        <v>4.2880219225499383</v>
      </c>
      <c r="BX44" s="224">
        <v>-0.27939925772492025</v>
      </c>
      <c r="BY44" s="224">
        <v>3.511127589542884E-2</v>
      </c>
      <c r="BZ44" s="219">
        <v>0.64020241171403969</v>
      </c>
      <c r="CA44" s="220">
        <v>3.526215731342297E-2</v>
      </c>
      <c r="CB44" s="230">
        <v>-1.2661498708010255E-2</v>
      </c>
    </row>
    <row r="45" spans="1:80" x14ac:dyDescent="0.25">
      <c r="A45" s="90" t="s">
        <v>74</v>
      </c>
      <c r="B45" s="213">
        <v>12441.602789999999</v>
      </c>
      <c r="C45" s="214">
        <v>6449.3658000000005</v>
      </c>
      <c r="D45" s="215">
        <v>12600.561440000007</v>
      </c>
      <c r="E45" s="213">
        <v>13537.041190000002</v>
      </c>
      <c r="F45" s="214">
        <v>6446.8388199999999</v>
      </c>
      <c r="G45" s="215">
        <v>12575.934249999998</v>
      </c>
      <c r="H45" s="216">
        <v>1.0019582791632367</v>
      </c>
      <c r="I45" s="217">
        <v>8.2879832449874957E-2</v>
      </c>
      <c r="J45" s="218">
        <v>1.5663072106943954E-3</v>
      </c>
      <c r="K45" s="213">
        <v>7861.0655600000009</v>
      </c>
      <c r="L45" s="214">
        <v>3503.4624800000001</v>
      </c>
      <c r="M45" s="215">
        <v>7215.9711099999995</v>
      </c>
      <c r="N45" s="219">
        <v>0.57379205127444111</v>
      </c>
      <c r="O45" s="220">
        <v>-6.9157599573869133E-3</v>
      </c>
      <c r="P45" s="221">
        <v>3.0353231440567785E-2</v>
      </c>
      <c r="Q45" s="213">
        <v>1549.7831400000002</v>
      </c>
      <c r="R45" s="214">
        <v>1395.5100100000002</v>
      </c>
      <c r="S45" s="215">
        <v>2446.3455700000004</v>
      </c>
      <c r="T45" s="219">
        <v>0.19452595102427486</v>
      </c>
      <c r="U45" s="220">
        <v>8.0041321905701568E-2</v>
      </c>
      <c r="V45" s="221">
        <v>-2.1938280355407791E-2</v>
      </c>
      <c r="W45" s="213">
        <v>3519.4749200000001</v>
      </c>
      <c r="X45" s="214">
        <v>1137.3860599999998</v>
      </c>
      <c r="Y45" s="215">
        <v>2134.0851100000004</v>
      </c>
      <c r="Z45" s="219">
        <v>0.16969595002454793</v>
      </c>
      <c r="AA45" s="220">
        <v>-9.0292541596492887E-2</v>
      </c>
      <c r="AB45" s="221">
        <v>-6.7294410479715183E-3</v>
      </c>
      <c r="AC45" s="213">
        <v>7946.4808900000007</v>
      </c>
      <c r="AD45" s="214">
        <v>6174.2986300000002</v>
      </c>
      <c r="AE45" s="214">
        <v>5704.8831300000002</v>
      </c>
      <c r="AF45" s="214">
        <v>-2241.5977600000006</v>
      </c>
      <c r="AG45" s="215">
        <v>-469.41550000000007</v>
      </c>
      <c r="AH45" s="213">
        <v>1042.86589</v>
      </c>
      <c r="AI45" s="214">
        <v>16.067139999999998</v>
      </c>
      <c r="AJ45" s="214">
        <v>0.29668</v>
      </c>
      <c r="AK45" s="214">
        <v>-1042.5692100000001</v>
      </c>
      <c r="AL45" s="215">
        <v>-15.770459999999998</v>
      </c>
      <c r="AM45" s="219">
        <v>0.45274832849035312</v>
      </c>
      <c r="AN45" s="220">
        <v>-0.18595401751180546</v>
      </c>
      <c r="AO45" s="221">
        <v>-0.50460140502918138</v>
      </c>
      <c r="AP45" s="219">
        <v>2.3544982611504957E-5</v>
      </c>
      <c r="AQ45" s="220">
        <v>-8.3797318583150995E-2</v>
      </c>
      <c r="AR45" s="221">
        <v>-2.4677294307579455E-3</v>
      </c>
      <c r="AS45" s="220">
        <v>2.3591090260351834E-5</v>
      </c>
      <c r="AT45" s="220">
        <v>-7.7014357997933255E-2</v>
      </c>
      <c r="AU45" s="220">
        <v>-2.4686598328052256E-3</v>
      </c>
      <c r="AV45" s="213">
        <v>6740</v>
      </c>
      <c r="AW45" s="214">
        <v>3507</v>
      </c>
      <c r="AX45" s="215">
        <v>6945</v>
      </c>
      <c r="AY45" s="222">
        <v>102</v>
      </c>
      <c r="AZ45" s="223">
        <v>115</v>
      </c>
      <c r="BA45" s="215">
        <v>97</v>
      </c>
      <c r="BB45" s="222">
        <v>199</v>
      </c>
      <c r="BC45" s="223">
        <v>181</v>
      </c>
      <c r="BD45" s="215">
        <v>194</v>
      </c>
      <c r="BE45" s="225">
        <v>11.93298969072165</v>
      </c>
      <c r="BF45" s="224">
        <v>0.91991779529681317</v>
      </c>
      <c r="BG45" s="224">
        <v>1.7677722994173024</v>
      </c>
      <c r="BH45" s="225">
        <v>5.9664948453608249</v>
      </c>
      <c r="BI45" s="224">
        <v>0.32160372308276752</v>
      </c>
      <c r="BJ45" s="226">
        <v>-0.49206869055077718</v>
      </c>
      <c r="BK45" s="214">
        <v>304</v>
      </c>
      <c r="BL45" s="214">
        <v>304</v>
      </c>
      <c r="BM45" s="215">
        <v>304</v>
      </c>
      <c r="BN45" s="213">
        <v>34039</v>
      </c>
      <c r="BO45" s="214">
        <v>16335</v>
      </c>
      <c r="BP45" s="215">
        <v>32851</v>
      </c>
      <c r="BQ45" s="227">
        <v>382.81739520866938</v>
      </c>
      <c r="BR45" s="227">
        <v>-14.87469885989907</v>
      </c>
      <c r="BS45" s="227">
        <v>-11.846750490749059</v>
      </c>
      <c r="BT45" s="228">
        <v>1810.7896688264937</v>
      </c>
      <c r="BU45" s="227">
        <v>-197.6734157432395</v>
      </c>
      <c r="BV45" s="229">
        <v>-27.487724957367391</v>
      </c>
      <c r="BW45" s="224">
        <v>4.7301655867530599</v>
      </c>
      <c r="BX45" s="224">
        <v>-0.32013114915198493</v>
      </c>
      <c r="BY45" s="224">
        <v>7.2338384015677271E-2</v>
      </c>
      <c r="BZ45" s="219">
        <v>0.60034722222222225</v>
      </c>
      <c r="CA45" s="220">
        <v>-1.8273743174695434E-2</v>
      </c>
      <c r="CB45" s="230">
        <v>3.3077485380117455E-3</v>
      </c>
    </row>
    <row r="46" spans="1:80" x14ac:dyDescent="0.25">
      <c r="A46" s="90" t="s">
        <v>75</v>
      </c>
      <c r="B46" s="213">
        <v>15780.915999999992</v>
      </c>
      <c r="C46" s="214">
        <v>9063.8409999999967</v>
      </c>
      <c r="D46" s="215">
        <v>18487.056999999986</v>
      </c>
      <c r="E46" s="213">
        <v>17675.131000000001</v>
      </c>
      <c r="F46" s="214">
        <v>8499.6299999999992</v>
      </c>
      <c r="G46" s="215">
        <v>17236.334999999999</v>
      </c>
      <c r="H46" s="216">
        <v>1.0725631057878595</v>
      </c>
      <c r="I46" s="217">
        <v>0.17973147698691927</v>
      </c>
      <c r="J46" s="218">
        <v>6.1824515711468297E-3</v>
      </c>
      <c r="K46" s="213">
        <v>12330.712</v>
      </c>
      <c r="L46" s="214">
        <v>5805.7209999999995</v>
      </c>
      <c r="M46" s="215">
        <v>11960.528</v>
      </c>
      <c r="N46" s="219">
        <v>0.69391364231433195</v>
      </c>
      <c r="O46" s="220">
        <v>-3.7169438465286531E-3</v>
      </c>
      <c r="P46" s="221">
        <v>1.0857909300071356E-2</v>
      </c>
      <c r="Q46" s="213">
        <v>2005.856</v>
      </c>
      <c r="R46" s="214">
        <v>1082.3499999999999</v>
      </c>
      <c r="S46" s="215">
        <v>1935.825</v>
      </c>
      <c r="T46" s="219">
        <v>0.11231070874405726</v>
      </c>
      <c r="U46" s="220">
        <v>-1.1739381306957453E-3</v>
      </c>
      <c r="V46" s="221">
        <v>-1.5030128445326293E-2</v>
      </c>
      <c r="W46" s="213">
        <v>2670.2649999999999</v>
      </c>
      <c r="X46" s="214">
        <v>1242.4059999999999</v>
      </c>
      <c r="Y46" s="215">
        <v>2550.2629999999999</v>
      </c>
      <c r="Z46" s="219">
        <v>0.14795854223070043</v>
      </c>
      <c r="AA46" s="220">
        <v>-3.1161513599722301E-3</v>
      </c>
      <c r="AB46" s="221">
        <v>1.7867676946323741E-3</v>
      </c>
      <c r="AC46" s="213">
        <v>6029.2469199999996</v>
      </c>
      <c r="AD46" s="214">
        <v>7108.3029200000001</v>
      </c>
      <c r="AE46" s="214">
        <v>7108.4513200000001</v>
      </c>
      <c r="AF46" s="214">
        <v>1079.2044000000005</v>
      </c>
      <c r="AG46" s="215">
        <v>0.14840000000003783</v>
      </c>
      <c r="AH46" s="213">
        <v>0</v>
      </c>
      <c r="AI46" s="214">
        <v>0</v>
      </c>
      <c r="AJ46" s="214">
        <v>0</v>
      </c>
      <c r="AK46" s="214">
        <v>0</v>
      </c>
      <c r="AL46" s="215">
        <v>0</v>
      </c>
      <c r="AM46" s="219">
        <v>0.38450962313796111</v>
      </c>
      <c r="AN46" s="220">
        <v>2.4502471169492446E-3</v>
      </c>
      <c r="AO46" s="221">
        <v>-0.39973878986928413</v>
      </c>
      <c r="AP46" s="219">
        <v>0</v>
      </c>
      <c r="AQ46" s="220">
        <v>0</v>
      </c>
      <c r="AR46" s="221">
        <v>0</v>
      </c>
      <c r="AS46" s="220">
        <v>0</v>
      </c>
      <c r="AT46" s="220">
        <v>0</v>
      </c>
      <c r="AU46" s="220">
        <v>0</v>
      </c>
      <c r="AV46" s="213">
        <v>9346</v>
      </c>
      <c r="AW46" s="214">
        <v>5577</v>
      </c>
      <c r="AX46" s="215">
        <v>11267</v>
      </c>
      <c r="AY46" s="222">
        <v>148</v>
      </c>
      <c r="AZ46" s="223">
        <v>149</v>
      </c>
      <c r="BA46" s="215">
        <v>150</v>
      </c>
      <c r="BB46" s="222">
        <v>366</v>
      </c>
      <c r="BC46" s="223">
        <v>352</v>
      </c>
      <c r="BD46" s="215">
        <v>350</v>
      </c>
      <c r="BE46" s="225">
        <v>12.518888888888888</v>
      </c>
      <c r="BF46" s="224">
        <v>1.9941141141141134</v>
      </c>
      <c r="BG46" s="224">
        <v>4.2378821774795128E-2</v>
      </c>
      <c r="BH46" s="225">
        <v>5.3652380952380954</v>
      </c>
      <c r="BI46" s="224">
        <v>1.1093182409575855</v>
      </c>
      <c r="BJ46" s="226">
        <v>8.3988095238095362E-2</v>
      </c>
      <c r="BK46" s="214">
        <v>498</v>
      </c>
      <c r="BL46" s="214">
        <v>500</v>
      </c>
      <c r="BM46" s="215">
        <v>501</v>
      </c>
      <c r="BN46" s="213">
        <v>51125</v>
      </c>
      <c r="BO46" s="214">
        <v>29576</v>
      </c>
      <c r="BP46" s="215">
        <v>55600</v>
      </c>
      <c r="BQ46" s="227">
        <v>310.00602517985612</v>
      </c>
      <c r="BR46" s="227">
        <v>-35.717808560975186</v>
      </c>
      <c r="BS46" s="227">
        <v>22.623350037849093</v>
      </c>
      <c r="BT46" s="228">
        <v>1529.8069583740125</v>
      </c>
      <c r="BU46" s="227">
        <v>-361.39045228295299</v>
      </c>
      <c r="BV46" s="229">
        <v>5.7563935542168565</v>
      </c>
      <c r="BW46" s="224">
        <v>4.934765243631845</v>
      </c>
      <c r="BX46" s="224">
        <v>-0.5354894107657584</v>
      </c>
      <c r="BY46" s="224">
        <v>-0.36844436727007324</v>
      </c>
      <c r="BZ46" s="219">
        <v>0.61654468840097587</v>
      </c>
      <c r="CA46" s="220">
        <v>4.935881784693652E-2</v>
      </c>
      <c r="CB46" s="230">
        <v>-4.0699756043468538E-2</v>
      </c>
    </row>
    <row r="47" spans="1:80" x14ac:dyDescent="0.25">
      <c r="A47" s="90" t="s">
        <v>76</v>
      </c>
      <c r="B47" s="213">
        <v>11113.545000000002</v>
      </c>
      <c r="C47" s="214">
        <v>5049.7280000000019</v>
      </c>
      <c r="D47" s="215">
        <v>10082.873000000001</v>
      </c>
      <c r="E47" s="213">
        <v>11475.195</v>
      </c>
      <c r="F47" s="214">
        <v>5041.915</v>
      </c>
      <c r="G47" s="215">
        <v>9867.0030000000006</v>
      </c>
      <c r="H47" s="216">
        <v>1.0218779704435077</v>
      </c>
      <c r="I47" s="217">
        <v>5.3393774750100986E-2</v>
      </c>
      <c r="J47" s="218">
        <v>2.0328360820973002E-2</v>
      </c>
      <c r="K47" s="213">
        <v>7404.8450000000003</v>
      </c>
      <c r="L47" s="214">
        <v>3277.3850000000002</v>
      </c>
      <c r="M47" s="215">
        <v>6680.6049999999996</v>
      </c>
      <c r="N47" s="219">
        <v>0.67706526490363883</v>
      </c>
      <c r="O47" s="220">
        <v>3.177383412620971E-2</v>
      </c>
      <c r="P47" s="221">
        <v>2.703744809197095E-2</v>
      </c>
      <c r="Q47" s="213">
        <v>1321.616</v>
      </c>
      <c r="R47" s="214">
        <v>747.82799999999997</v>
      </c>
      <c r="S47" s="215">
        <v>1252.3009999999999</v>
      </c>
      <c r="T47" s="219">
        <v>0.12691807228598187</v>
      </c>
      <c r="U47" s="220">
        <v>1.1746521824312156E-2</v>
      </c>
      <c r="V47" s="221">
        <v>-2.1404142586740088E-2</v>
      </c>
      <c r="W47" s="213">
        <v>2352.9490000000001</v>
      </c>
      <c r="X47" s="214">
        <v>941.68899999999996</v>
      </c>
      <c r="Y47" s="215">
        <v>1743.6880000000001</v>
      </c>
      <c r="Z47" s="219">
        <v>0.17671911116273098</v>
      </c>
      <c r="AA47" s="220">
        <v>-2.8327426172800152E-2</v>
      </c>
      <c r="AB47" s="221">
        <v>-1.0052978410377639E-2</v>
      </c>
      <c r="AC47" s="213">
        <v>2448.4475499999999</v>
      </c>
      <c r="AD47" s="214">
        <v>2230.4949999999999</v>
      </c>
      <c r="AE47" s="214">
        <v>2462.0406599999997</v>
      </c>
      <c r="AF47" s="214">
        <v>13.593109999999797</v>
      </c>
      <c r="AG47" s="215">
        <v>231.54565999999977</v>
      </c>
      <c r="AH47" s="213">
        <v>78.099999999999994</v>
      </c>
      <c r="AI47" s="214">
        <v>0</v>
      </c>
      <c r="AJ47" s="214">
        <v>0</v>
      </c>
      <c r="AK47" s="214">
        <v>-78.099999999999994</v>
      </c>
      <c r="AL47" s="215">
        <v>0</v>
      </c>
      <c r="AM47" s="219">
        <v>0.24418046919761852</v>
      </c>
      <c r="AN47" s="220">
        <v>2.3868449045632845E-2</v>
      </c>
      <c r="AO47" s="221">
        <v>-0.19752549991596521</v>
      </c>
      <c r="AP47" s="219">
        <v>0</v>
      </c>
      <c r="AQ47" s="220">
        <v>-7.0274606347479566E-3</v>
      </c>
      <c r="AR47" s="221">
        <v>0</v>
      </c>
      <c r="AS47" s="220">
        <v>0</v>
      </c>
      <c r="AT47" s="220">
        <v>-6.8059845606109519E-3</v>
      </c>
      <c r="AU47" s="220">
        <v>0</v>
      </c>
      <c r="AV47" s="213">
        <v>5730</v>
      </c>
      <c r="AW47" s="214">
        <v>3049</v>
      </c>
      <c r="AX47" s="215">
        <v>5781</v>
      </c>
      <c r="AY47" s="222">
        <v>89</v>
      </c>
      <c r="AZ47" s="223">
        <v>91</v>
      </c>
      <c r="BA47" s="215">
        <v>92</v>
      </c>
      <c r="BB47" s="222">
        <v>196</v>
      </c>
      <c r="BC47" s="223">
        <v>186</v>
      </c>
      <c r="BD47" s="215">
        <v>185</v>
      </c>
      <c r="BE47" s="225">
        <v>10.472826086956522</v>
      </c>
      <c r="BF47" s="224">
        <v>-0.257510991695165</v>
      </c>
      <c r="BG47" s="224">
        <v>-0.69567208154164639</v>
      </c>
      <c r="BH47" s="225">
        <v>5.2081081081081075</v>
      </c>
      <c r="BI47" s="224">
        <v>0.33565912851627111</v>
      </c>
      <c r="BJ47" s="226">
        <v>-0.25604959798508187</v>
      </c>
      <c r="BK47" s="214">
        <v>306</v>
      </c>
      <c r="BL47" s="214">
        <v>306</v>
      </c>
      <c r="BM47" s="215">
        <v>306</v>
      </c>
      <c r="BN47" s="213">
        <v>28875</v>
      </c>
      <c r="BO47" s="214">
        <v>14220</v>
      </c>
      <c r="BP47" s="215">
        <v>27728</v>
      </c>
      <c r="BQ47" s="227">
        <v>355.84979082515866</v>
      </c>
      <c r="BR47" s="227">
        <v>-41.559559824191979</v>
      </c>
      <c r="BS47" s="227">
        <v>1.2847415987170052</v>
      </c>
      <c r="BT47" s="228">
        <v>1706.7986507524649</v>
      </c>
      <c r="BU47" s="227">
        <v>-295.85318170826804</v>
      </c>
      <c r="BV47" s="229">
        <v>53.169592044691854</v>
      </c>
      <c r="BW47" s="224">
        <v>4.7964020065732571</v>
      </c>
      <c r="BX47" s="224">
        <v>-0.24286500913354914</v>
      </c>
      <c r="BY47" s="224">
        <v>0.13257780191599267</v>
      </c>
      <c r="BZ47" s="219">
        <v>0.50341321713870735</v>
      </c>
      <c r="CA47" s="220">
        <v>-1.7927915999630839E-2</v>
      </c>
      <c r="CB47" s="230">
        <v>-1.2926652142338346E-2</v>
      </c>
    </row>
    <row r="48" spans="1:80" x14ac:dyDescent="0.25">
      <c r="A48" s="90" t="s">
        <v>77</v>
      </c>
      <c r="B48" s="213">
        <v>38367.30618</v>
      </c>
      <c r="C48" s="214">
        <v>21935.045129999995</v>
      </c>
      <c r="D48" s="215">
        <v>44761.869370000015</v>
      </c>
      <c r="E48" s="213">
        <v>40710.890520000001</v>
      </c>
      <c r="F48" s="214">
        <v>19231.151929999996</v>
      </c>
      <c r="G48" s="215">
        <v>39751.436760000004</v>
      </c>
      <c r="H48" s="216">
        <v>1.1260440632687212</v>
      </c>
      <c r="I48" s="217">
        <v>0.18361058441491596</v>
      </c>
      <c r="J48" s="218">
        <v>-1.4555585147659311E-2</v>
      </c>
      <c r="K48" s="213">
        <v>20283.620849999999</v>
      </c>
      <c r="L48" s="214">
        <v>10023.30119</v>
      </c>
      <c r="M48" s="215">
        <v>20684.559600000004</v>
      </c>
      <c r="N48" s="219">
        <v>0.52034747133502102</v>
      </c>
      <c r="O48" s="220">
        <v>2.2111726773371476E-2</v>
      </c>
      <c r="P48" s="221">
        <v>-8.5381845167986636E-4</v>
      </c>
      <c r="Q48" s="213">
        <v>2851.9335300000002</v>
      </c>
      <c r="R48" s="214">
        <v>1556.03144</v>
      </c>
      <c r="S48" s="215">
        <v>3139.6375999999996</v>
      </c>
      <c r="T48" s="219">
        <v>7.8981738923189534E-2</v>
      </c>
      <c r="U48" s="220">
        <v>8.928406913688694E-3</v>
      </c>
      <c r="V48" s="221">
        <v>-1.9302857783905919E-3</v>
      </c>
      <c r="W48" s="213">
        <v>14539.241870000002</v>
      </c>
      <c r="X48" s="214">
        <v>6945.7809199999992</v>
      </c>
      <c r="Y48" s="215">
        <v>14697.020139999999</v>
      </c>
      <c r="Z48" s="219">
        <v>0.36972299212059972</v>
      </c>
      <c r="AA48" s="220">
        <v>1.2589024175159613E-2</v>
      </c>
      <c r="AB48" s="221">
        <v>8.5495717616872469E-3</v>
      </c>
      <c r="AC48" s="213">
        <v>8373.2831200000019</v>
      </c>
      <c r="AD48" s="214">
        <v>8125.7161700000006</v>
      </c>
      <c r="AE48" s="214">
        <v>8212.9814239999996</v>
      </c>
      <c r="AF48" s="214">
        <v>-160.30169600000227</v>
      </c>
      <c r="AG48" s="215">
        <v>87.265253999999004</v>
      </c>
      <c r="AH48" s="213">
        <v>0</v>
      </c>
      <c r="AI48" s="214">
        <v>0</v>
      </c>
      <c r="AJ48" s="214">
        <v>0</v>
      </c>
      <c r="AK48" s="214">
        <v>0</v>
      </c>
      <c r="AL48" s="215">
        <v>0</v>
      </c>
      <c r="AM48" s="219">
        <v>0.18348164497134353</v>
      </c>
      <c r="AN48" s="220">
        <v>-3.4758412871570721E-2</v>
      </c>
      <c r="AO48" s="221">
        <v>-0.18696282513766335</v>
      </c>
      <c r="AP48" s="219">
        <v>0</v>
      </c>
      <c r="AQ48" s="220">
        <v>0</v>
      </c>
      <c r="AR48" s="221">
        <v>0</v>
      </c>
      <c r="AS48" s="220">
        <v>0</v>
      </c>
      <c r="AT48" s="220">
        <v>0</v>
      </c>
      <c r="AU48" s="220">
        <v>0</v>
      </c>
      <c r="AV48" s="213">
        <v>13527</v>
      </c>
      <c r="AW48" s="214">
        <v>8010</v>
      </c>
      <c r="AX48" s="215">
        <v>15363</v>
      </c>
      <c r="AY48" s="222">
        <v>328.22</v>
      </c>
      <c r="AZ48" s="223">
        <v>301.63</v>
      </c>
      <c r="BA48" s="215">
        <v>312.85000000000002</v>
      </c>
      <c r="BB48" s="222">
        <v>347.2</v>
      </c>
      <c r="BC48" s="223">
        <v>331.1</v>
      </c>
      <c r="BD48" s="215">
        <v>335.5</v>
      </c>
      <c r="BE48" s="225">
        <v>8.1844334345533003</v>
      </c>
      <c r="BF48" s="224">
        <v>1.3155649926545738</v>
      </c>
      <c r="BG48" s="224">
        <v>-0.66747121684079147</v>
      </c>
      <c r="BH48" s="225">
        <v>7.6318926974664683</v>
      </c>
      <c r="BI48" s="224">
        <v>1.1385171214296008</v>
      </c>
      <c r="BJ48" s="226">
        <v>-0.43213629679508347</v>
      </c>
      <c r="BK48" s="214">
        <v>514</v>
      </c>
      <c r="BL48" s="214">
        <v>533</v>
      </c>
      <c r="BM48" s="215">
        <v>535</v>
      </c>
      <c r="BN48" s="213">
        <v>68432</v>
      </c>
      <c r="BO48" s="214">
        <v>35640</v>
      </c>
      <c r="BP48" s="215">
        <v>70336</v>
      </c>
      <c r="BQ48" s="227">
        <v>565.16487659235679</v>
      </c>
      <c r="BR48" s="227">
        <v>-29.745260770280652</v>
      </c>
      <c r="BS48" s="227">
        <v>25.570265761829432</v>
      </c>
      <c r="BT48" s="228">
        <v>2587.4787971099399</v>
      </c>
      <c r="BU48" s="227">
        <v>-422.12351825932183</v>
      </c>
      <c r="BV48" s="229">
        <v>186.58592195388565</v>
      </c>
      <c r="BW48" s="224">
        <v>4.5782724728243185</v>
      </c>
      <c r="BX48" s="224">
        <v>-0.48064672581543899</v>
      </c>
      <c r="BY48" s="224">
        <v>0.12883427057712726</v>
      </c>
      <c r="BZ48" s="219">
        <v>0.73038421599169268</v>
      </c>
      <c r="CA48" s="220">
        <v>-5.1748269388488533E-3</v>
      </c>
      <c r="CB48" s="230">
        <v>-1.2580136728757574E-2</v>
      </c>
    </row>
    <row r="49" spans="1:80" x14ac:dyDescent="0.25">
      <c r="A49" s="90" t="s">
        <v>78</v>
      </c>
      <c r="B49" s="213">
        <v>22106.166989999987</v>
      </c>
      <c r="C49" s="214">
        <v>12563.943310000008</v>
      </c>
      <c r="D49" s="215">
        <v>24699.936950000028</v>
      </c>
      <c r="E49" s="213">
        <v>19913.451140000008</v>
      </c>
      <c r="F49" s="214">
        <v>10556.494080000004</v>
      </c>
      <c r="G49" s="215">
        <v>21747.042349999992</v>
      </c>
      <c r="H49" s="216">
        <v>1.1357837333682315</v>
      </c>
      <c r="I49" s="217">
        <v>2.567143617854506E-2</v>
      </c>
      <c r="J49" s="218">
        <v>-5.4378759480909977E-2</v>
      </c>
      <c r="K49" s="213">
        <v>12891.665740000004</v>
      </c>
      <c r="L49" s="214">
        <v>6668.0082700000012</v>
      </c>
      <c r="M49" s="215">
        <v>14180.257730000001</v>
      </c>
      <c r="N49" s="219">
        <v>0.65205454156850007</v>
      </c>
      <c r="O49" s="220">
        <v>4.6697337134413708E-3</v>
      </c>
      <c r="P49" s="221">
        <v>2.0404656723398307E-2</v>
      </c>
      <c r="Q49" s="213">
        <v>2435.1123899999998</v>
      </c>
      <c r="R49" s="214">
        <v>1270.64012</v>
      </c>
      <c r="S49" s="215">
        <v>2166.1815599999995</v>
      </c>
      <c r="T49" s="219">
        <v>9.9608099581412743E-2</v>
      </c>
      <c r="U49" s="220">
        <v>-2.2676700420361268E-2</v>
      </c>
      <c r="V49" s="221">
        <v>-2.0757630780461292E-2</v>
      </c>
      <c r="W49" s="213">
        <v>3246.3037200000003</v>
      </c>
      <c r="X49" s="214">
        <v>1915.9573300000004</v>
      </c>
      <c r="Y49" s="215">
        <v>3786.4661499999997</v>
      </c>
      <c r="Z49" s="219">
        <v>0.17411407441343402</v>
      </c>
      <c r="AA49" s="220">
        <v>1.1093425848948235E-2</v>
      </c>
      <c r="AB49" s="221">
        <v>-7.3815353487039492E-3</v>
      </c>
      <c r="AC49" s="213">
        <v>10019.94161</v>
      </c>
      <c r="AD49" s="214">
        <v>8967.7422999999999</v>
      </c>
      <c r="AE49" s="214">
        <v>8820.0241400000014</v>
      </c>
      <c r="AF49" s="214">
        <v>-1199.9174699999985</v>
      </c>
      <c r="AG49" s="215">
        <v>-147.71815999999853</v>
      </c>
      <c r="AH49" s="213">
        <v>3143.2178600000002</v>
      </c>
      <c r="AI49" s="214">
        <v>556.15220999999997</v>
      </c>
      <c r="AJ49" s="214">
        <v>123.30822000000001</v>
      </c>
      <c r="AK49" s="214">
        <v>-3019.9096400000003</v>
      </c>
      <c r="AL49" s="215">
        <v>-432.84398999999996</v>
      </c>
      <c r="AM49" s="219">
        <v>0.35708690908217039</v>
      </c>
      <c r="AN49" s="220">
        <v>-9.6177630832535388E-2</v>
      </c>
      <c r="AO49" s="221">
        <v>-0.35668121918233026</v>
      </c>
      <c r="AP49" s="219">
        <v>4.9922483709012007E-3</v>
      </c>
      <c r="AQ49" s="220">
        <v>-0.13719512682724488</v>
      </c>
      <c r="AR49" s="221">
        <v>-3.9273488609728298E-2</v>
      </c>
      <c r="AS49" s="220">
        <v>5.6701144926036371E-3</v>
      </c>
      <c r="AT49" s="220">
        <v>-0.15217383921998218</v>
      </c>
      <c r="AU49" s="220">
        <v>-4.7013305380066796E-2</v>
      </c>
      <c r="AV49" s="213">
        <v>12379</v>
      </c>
      <c r="AW49" s="214">
        <v>6744</v>
      </c>
      <c r="AX49" s="215">
        <v>12954</v>
      </c>
      <c r="AY49" s="222">
        <v>237.35466666666665</v>
      </c>
      <c r="AZ49" s="223">
        <v>240.09999999999997</v>
      </c>
      <c r="BA49" s="215">
        <v>241.23500000000001</v>
      </c>
      <c r="BB49" s="222">
        <v>311.64333333333326</v>
      </c>
      <c r="BC49" s="223">
        <v>312.49</v>
      </c>
      <c r="BD49" s="215">
        <v>309.30416666666673</v>
      </c>
      <c r="BE49" s="225">
        <v>8.9497792608866877</v>
      </c>
      <c r="BF49" s="224">
        <v>0.25744261698950943</v>
      </c>
      <c r="BG49" s="224">
        <v>-0.41298625348232676</v>
      </c>
      <c r="BH49" s="225">
        <v>6.9801840151953973</v>
      </c>
      <c r="BI49" s="224">
        <v>0.35990228287318971</v>
      </c>
      <c r="BJ49" s="226">
        <v>-0.21364618737108465</v>
      </c>
      <c r="BK49" s="214">
        <v>562</v>
      </c>
      <c r="BL49" s="214">
        <v>584</v>
      </c>
      <c r="BM49" s="215">
        <v>583</v>
      </c>
      <c r="BN49" s="213">
        <v>69406</v>
      </c>
      <c r="BO49" s="214">
        <v>35655</v>
      </c>
      <c r="BP49" s="215">
        <v>69552</v>
      </c>
      <c r="BQ49" s="227">
        <v>312.67314167816875</v>
      </c>
      <c r="BR49" s="227">
        <v>25.760610484900042</v>
      </c>
      <c r="BS49" s="227">
        <v>16.599825733700811</v>
      </c>
      <c r="BT49" s="228">
        <v>1678.7897444804689</v>
      </c>
      <c r="BU49" s="227">
        <v>70.141942557857419</v>
      </c>
      <c r="BV49" s="229">
        <v>113.47330319932962</v>
      </c>
      <c r="BW49" s="224">
        <v>5.3691523853635941</v>
      </c>
      <c r="BX49" s="224">
        <v>-0.23760098728363133</v>
      </c>
      <c r="BY49" s="224">
        <v>8.2230677178540823E-2</v>
      </c>
      <c r="BZ49" s="219">
        <v>0.66277873070325899</v>
      </c>
      <c r="CA49" s="220">
        <v>-1.9531880570605065E-2</v>
      </c>
      <c r="CB49" s="230">
        <v>-1.558884920541681E-2</v>
      </c>
    </row>
    <row r="50" spans="1:80" x14ac:dyDescent="0.25">
      <c r="A50" s="90" t="s">
        <v>79</v>
      </c>
      <c r="B50" s="213">
        <v>9649.7417099999966</v>
      </c>
      <c r="C50" s="214">
        <v>5148.1839900000004</v>
      </c>
      <c r="D50" s="215">
        <v>10526.070500000003</v>
      </c>
      <c r="E50" s="213">
        <v>10170.809079999999</v>
      </c>
      <c r="F50" s="214">
        <v>4963.6944940000003</v>
      </c>
      <c r="G50" s="215">
        <v>9904.4812499999989</v>
      </c>
      <c r="H50" s="216">
        <v>1.0627583852511211</v>
      </c>
      <c r="I50" s="217">
        <v>0.11399003908529204</v>
      </c>
      <c r="J50" s="218">
        <v>2.5590607052239811E-2</v>
      </c>
      <c r="K50" s="213">
        <v>7316.2375000000002</v>
      </c>
      <c r="L50" s="214">
        <v>3404.1850639999993</v>
      </c>
      <c r="M50" s="215">
        <v>6924.9148999999998</v>
      </c>
      <c r="N50" s="219">
        <v>0.69916987323288637</v>
      </c>
      <c r="O50" s="220">
        <v>-2.0166950657234395E-2</v>
      </c>
      <c r="P50" s="221">
        <v>1.3353075258131897E-2</v>
      </c>
      <c r="Q50" s="213">
        <v>1384.4241400000001</v>
      </c>
      <c r="R50" s="214">
        <v>713.99093999999991</v>
      </c>
      <c r="S50" s="215">
        <v>1283.0090399999999</v>
      </c>
      <c r="T50" s="219">
        <v>0.12953823704800291</v>
      </c>
      <c r="U50" s="220">
        <v>-6.5791680778437833E-3</v>
      </c>
      <c r="V50" s="221">
        <v>-1.4304406946919784E-2</v>
      </c>
      <c r="W50" s="213">
        <v>1115.52739</v>
      </c>
      <c r="X50" s="214">
        <v>646.09162000000015</v>
      </c>
      <c r="Y50" s="215">
        <v>1312.0089599999999</v>
      </c>
      <c r="Z50" s="219">
        <v>0.13246619655118233</v>
      </c>
      <c r="AA50" s="220">
        <v>2.2786879868934656E-2</v>
      </c>
      <c r="AB50" s="221">
        <v>2.3027425390587386E-3</v>
      </c>
      <c r="AC50" s="213">
        <v>5882.8984599999994</v>
      </c>
      <c r="AD50" s="214">
        <v>4979.6040199999998</v>
      </c>
      <c r="AE50" s="214">
        <v>4524.2310699999998</v>
      </c>
      <c r="AF50" s="214">
        <v>-1358.6673899999996</v>
      </c>
      <c r="AG50" s="215">
        <v>-455.37294999999995</v>
      </c>
      <c r="AH50" s="213">
        <v>2880.52405</v>
      </c>
      <c r="AI50" s="214">
        <v>1882.1039099999998</v>
      </c>
      <c r="AJ50" s="214">
        <v>1528.70046</v>
      </c>
      <c r="AK50" s="214">
        <v>-1351.82359</v>
      </c>
      <c r="AL50" s="215">
        <v>-353.40344999999979</v>
      </c>
      <c r="AM50" s="219">
        <v>0.42981196734336885</v>
      </c>
      <c r="AN50" s="220">
        <v>-0.1798311336635286</v>
      </c>
      <c r="AO50" s="221">
        <v>-0.53744251106543395</v>
      </c>
      <c r="AP50" s="219">
        <v>0.14522992792039532</v>
      </c>
      <c r="AQ50" s="220">
        <v>-0.15327796343745545</v>
      </c>
      <c r="AR50" s="221">
        <v>-0.22035605611899786</v>
      </c>
      <c r="AS50" s="220">
        <v>0.15434432368681603</v>
      </c>
      <c r="AT50" s="220">
        <v>-0.12887051471422103</v>
      </c>
      <c r="AU50" s="220">
        <v>-0.22482967911997312</v>
      </c>
      <c r="AV50" s="213">
        <v>5275</v>
      </c>
      <c r="AW50" s="214">
        <v>3390</v>
      </c>
      <c r="AX50" s="215">
        <v>6514</v>
      </c>
      <c r="AY50" s="222">
        <v>106</v>
      </c>
      <c r="AZ50" s="223">
        <v>105.62</v>
      </c>
      <c r="BA50" s="215">
        <v>103.78</v>
      </c>
      <c r="BB50" s="222">
        <v>224.75</v>
      </c>
      <c r="BC50" s="223">
        <v>222.14</v>
      </c>
      <c r="BD50" s="215">
        <v>219.48</v>
      </c>
      <c r="BE50" s="225">
        <v>10.461232093531187</v>
      </c>
      <c r="BF50" s="224">
        <v>2.1672069362984825</v>
      </c>
      <c r="BG50" s="224">
        <v>-0.23749920735879471</v>
      </c>
      <c r="BH50" s="225">
        <v>4.9465403073932324</v>
      </c>
      <c r="BI50" s="224">
        <v>1.0347865068741369</v>
      </c>
      <c r="BJ50" s="226">
        <v>-0.14034183900093389</v>
      </c>
      <c r="BK50" s="214">
        <v>404.83</v>
      </c>
      <c r="BL50" s="214">
        <v>393</v>
      </c>
      <c r="BM50" s="215">
        <v>393</v>
      </c>
      <c r="BN50" s="213">
        <v>30472</v>
      </c>
      <c r="BO50" s="214">
        <v>17662</v>
      </c>
      <c r="BP50" s="215">
        <v>34619</v>
      </c>
      <c r="BQ50" s="227">
        <v>286.09957682197631</v>
      </c>
      <c r="BR50" s="227">
        <v>-47.675990255996851</v>
      </c>
      <c r="BS50" s="227">
        <v>5.0615010661162501</v>
      </c>
      <c r="BT50" s="228">
        <v>1520.4914415105923</v>
      </c>
      <c r="BU50" s="227">
        <v>-407.62402389225099</v>
      </c>
      <c r="BV50" s="229">
        <v>56.274776613837048</v>
      </c>
      <c r="BW50" s="224">
        <v>5.3145532698802578</v>
      </c>
      <c r="BX50" s="224">
        <v>-0.46212919457471813</v>
      </c>
      <c r="BY50" s="224">
        <v>0.10452377135518365</v>
      </c>
      <c r="BZ50" s="219">
        <v>0.48938365846762794</v>
      </c>
      <c r="CA50" s="220">
        <v>7.3521219517399428E-2</v>
      </c>
      <c r="CB50" s="230">
        <v>-9.966072943172144E-3</v>
      </c>
    </row>
    <row r="51" spans="1:80" x14ac:dyDescent="0.25">
      <c r="A51" s="90" t="s">
        <v>80</v>
      </c>
      <c r="B51" s="213">
        <v>16467.025229999988</v>
      </c>
      <c r="C51" s="214">
        <v>9244.1974799999971</v>
      </c>
      <c r="D51" s="215">
        <v>18649.372420000011</v>
      </c>
      <c r="E51" s="213">
        <v>12866.39961</v>
      </c>
      <c r="F51" s="214">
        <v>6071.0147900000002</v>
      </c>
      <c r="G51" s="215">
        <v>15180.225060000001</v>
      </c>
      <c r="H51" s="216">
        <v>1.2285306934704965</v>
      </c>
      <c r="I51" s="217">
        <v>-5.13164843834788E-2</v>
      </c>
      <c r="J51" s="218">
        <v>-0.29414678299139108</v>
      </c>
      <c r="K51" s="213">
        <v>8619.3855899999999</v>
      </c>
      <c r="L51" s="214">
        <v>4344.5087899999999</v>
      </c>
      <c r="M51" s="215">
        <v>10204.022060000001</v>
      </c>
      <c r="N51" s="219">
        <v>0.67219175075919468</v>
      </c>
      <c r="O51" s="220">
        <v>2.2774117625373735E-3</v>
      </c>
      <c r="P51" s="221">
        <v>-4.3423173644572044E-2</v>
      </c>
      <c r="Q51" s="213">
        <v>1738.9840300000001</v>
      </c>
      <c r="R51" s="214">
        <v>871.24400000000003</v>
      </c>
      <c r="S51" s="215">
        <v>1934.1510000000001</v>
      </c>
      <c r="T51" s="219">
        <v>0.12741253784810486</v>
      </c>
      <c r="U51" s="220">
        <v>-7.7444666528613537E-3</v>
      </c>
      <c r="V51" s="221">
        <v>-1.6096254361574469E-2</v>
      </c>
      <c r="W51" s="213">
        <v>1788.492</v>
      </c>
      <c r="X51" s="214">
        <v>729.73</v>
      </c>
      <c r="Y51" s="215">
        <v>2016.3910000000001</v>
      </c>
      <c r="Z51" s="219">
        <v>0.13283011233563358</v>
      </c>
      <c r="AA51" s="220">
        <v>-6.1747417192608012E-3</v>
      </c>
      <c r="AB51" s="221">
        <v>1.2631096974644804E-2</v>
      </c>
      <c r="AC51" s="213">
        <v>4896.6957400000001</v>
      </c>
      <c r="AD51" s="214">
        <v>4527.5083100000002</v>
      </c>
      <c r="AE51" s="214">
        <v>5176.4773100000002</v>
      </c>
      <c r="AF51" s="214">
        <v>279.7815700000001</v>
      </c>
      <c r="AG51" s="215">
        <v>648.96900000000005</v>
      </c>
      <c r="AH51" s="213">
        <v>197.43370999999999</v>
      </c>
      <c r="AI51" s="214">
        <v>0</v>
      </c>
      <c r="AJ51" s="214">
        <v>0</v>
      </c>
      <c r="AK51" s="214">
        <v>-197.43370999999999</v>
      </c>
      <c r="AL51" s="215">
        <v>0</v>
      </c>
      <c r="AM51" s="219">
        <v>0.2775684453836435</v>
      </c>
      <c r="AN51" s="220">
        <v>-1.979526613111704E-2</v>
      </c>
      <c r="AO51" s="221">
        <v>-0.21219914339789792</v>
      </c>
      <c r="AP51" s="219">
        <v>0</v>
      </c>
      <c r="AQ51" s="220">
        <v>-1.1989640341372097E-2</v>
      </c>
      <c r="AR51" s="221">
        <v>0</v>
      </c>
      <c r="AS51" s="220">
        <v>0</v>
      </c>
      <c r="AT51" s="220">
        <v>-1.534490735438925E-2</v>
      </c>
      <c r="AU51" s="220">
        <v>0</v>
      </c>
      <c r="AV51" s="213">
        <v>10664</v>
      </c>
      <c r="AW51" s="214">
        <v>5728</v>
      </c>
      <c r="AX51" s="215">
        <v>11285</v>
      </c>
      <c r="AY51" s="222">
        <v>149.11000000000001</v>
      </c>
      <c r="AZ51" s="223">
        <v>159</v>
      </c>
      <c r="BA51" s="215">
        <v>157.97</v>
      </c>
      <c r="BB51" s="222">
        <v>288.56</v>
      </c>
      <c r="BC51" s="223">
        <v>307</v>
      </c>
      <c r="BD51" s="215">
        <v>304.61</v>
      </c>
      <c r="BE51" s="225">
        <v>11.906269122829229</v>
      </c>
      <c r="BF51" s="224">
        <v>-1.3342796782689348E-2</v>
      </c>
      <c r="BG51" s="224">
        <v>-0.1021166214055711</v>
      </c>
      <c r="BH51" s="225">
        <v>6.1745620082509873</v>
      </c>
      <c r="BI51" s="224">
        <v>1.5242167201177104E-2</v>
      </c>
      <c r="BJ51" s="226">
        <v>-4.4764810424365642E-2</v>
      </c>
      <c r="BK51" s="214">
        <v>373</v>
      </c>
      <c r="BL51" s="214">
        <v>373</v>
      </c>
      <c r="BM51" s="215">
        <v>373</v>
      </c>
      <c r="BN51" s="213">
        <v>46750</v>
      </c>
      <c r="BO51" s="214">
        <v>24271</v>
      </c>
      <c r="BP51" s="215">
        <v>47885</v>
      </c>
      <c r="BQ51" s="227">
        <v>317.01420194215308</v>
      </c>
      <c r="BR51" s="227">
        <v>41.797097984933828</v>
      </c>
      <c r="BS51" s="227">
        <v>66.879687913064856</v>
      </c>
      <c r="BT51" s="228">
        <v>1345.16837040319</v>
      </c>
      <c r="BU51" s="227">
        <v>138.64177531691826</v>
      </c>
      <c r="BV51" s="229">
        <v>285.28450343391637</v>
      </c>
      <c r="BW51" s="224">
        <v>4.243243243243243</v>
      </c>
      <c r="BX51" s="224">
        <v>-0.14066523387603702</v>
      </c>
      <c r="BY51" s="224">
        <v>5.9876566510643769E-3</v>
      </c>
      <c r="BZ51" s="219">
        <v>0.71321120047661601</v>
      </c>
      <c r="CA51" s="220">
        <v>2.075197040240806E-2</v>
      </c>
      <c r="CB51" s="230">
        <v>-9.7855227882036599E-3</v>
      </c>
    </row>
    <row r="52" spans="1:80" x14ac:dyDescent="0.25">
      <c r="A52" s="90" t="s">
        <v>81</v>
      </c>
      <c r="B52" s="213">
        <v>16807.785979999993</v>
      </c>
      <c r="C52" s="214">
        <v>8712.2218500000017</v>
      </c>
      <c r="D52" s="215">
        <v>17532.434849999998</v>
      </c>
      <c r="E52" s="213">
        <v>17365.973510000003</v>
      </c>
      <c r="F52" s="214">
        <v>7718.0005300000003</v>
      </c>
      <c r="G52" s="215">
        <v>15633.213230000001</v>
      </c>
      <c r="H52" s="216">
        <v>1.1214863247918481</v>
      </c>
      <c r="I52" s="217">
        <v>0.15362892420780272</v>
      </c>
      <c r="J52" s="218">
        <v>-7.332184112815332E-3</v>
      </c>
      <c r="K52" s="213">
        <v>10572.64416</v>
      </c>
      <c r="L52" s="214">
        <v>4682.2053699999997</v>
      </c>
      <c r="M52" s="215">
        <v>9892.0227500000001</v>
      </c>
      <c r="N52" s="219">
        <v>0.63275684943753563</v>
      </c>
      <c r="O52" s="220">
        <v>2.3943058842274212E-2</v>
      </c>
      <c r="P52" s="221">
        <v>2.6096438907607933E-2</v>
      </c>
      <c r="Q52" s="213">
        <v>2274.4557999999997</v>
      </c>
      <c r="R52" s="214">
        <v>1054.4085400000001</v>
      </c>
      <c r="S52" s="215">
        <v>1748.2893699999997</v>
      </c>
      <c r="T52" s="219">
        <v>0.11183173569494002</v>
      </c>
      <c r="U52" s="220">
        <v>-1.9140236517863327E-2</v>
      </c>
      <c r="V52" s="221">
        <v>-2.4785064977915092E-2</v>
      </c>
      <c r="W52" s="213">
        <v>3849.3750900000005</v>
      </c>
      <c r="X52" s="214">
        <v>1670.17238</v>
      </c>
      <c r="Y52" s="215">
        <v>3297.5654900000004</v>
      </c>
      <c r="Z52" s="219">
        <v>0.21093331495485526</v>
      </c>
      <c r="AA52" s="220">
        <v>-1.0728608448596938E-2</v>
      </c>
      <c r="AB52" s="221">
        <v>-5.4663048052122909E-3</v>
      </c>
      <c r="AC52" s="213">
        <v>7458.6006500000003</v>
      </c>
      <c r="AD52" s="214">
        <v>7058.1418500000009</v>
      </c>
      <c r="AE52" s="214">
        <v>6419.2811200000015</v>
      </c>
      <c r="AF52" s="214">
        <v>-1039.3195299999988</v>
      </c>
      <c r="AG52" s="215">
        <v>-638.86072999999942</v>
      </c>
      <c r="AH52" s="213">
        <v>1773.2490500000001</v>
      </c>
      <c r="AI52" s="214">
        <v>731.6706999999999</v>
      </c>
      <c r="AJ52" s="214">
        <v>0</v>
      </c>
      <c r="AK52" s="214">
        <v>-1773.2490500000001</v>
      </c>
      <c r="AL52" s="215">
        <v>-731.6706999999999</v>
      </c>
      <c r="AM52" s="219">
        <v>0.36613745751349547</v>
      </c>
      <c r="AN52" s="220">
        <v>-7.7621206410187105E-2</v>
      </c>
      <c r="AO52" s="221">
        <v>-0.44400511822910915</v>
      </c>
      <c r="AP52" s="219">
        <v>0</v>
      </c>
      <c r="AQ52" s="220">
        <v>-0.10550164382804694</v>
      </c>
      <c r="AR52" s="221">
        <v>-8.3982101534753703E-2</v>
      </c>
      <c r="AS52" s="220">
        <v>0</v>
      </c>
      <c r="AT52" s="220">
        <v>-0.1021105467527573</v>
      </c>
      <c r="AU52" s="220">
        <v>-9.4800550629140709E-2</v>
      </c>
      <c r="AV52" s="213">
        <v>8620</v>
      </c>
      <c r="AW52" s="214">
        <v>4706</v>
      </c>
      <c r="AX52" s="215">
        <v>9305</v>
      </c>
      <c r="AY52" s="222">
        <v>153.30000000000001</v>
      </c>
      <c r="AZ52" s="223">
        <v>155.18</v>
      </c>
      <c r="BA52" s="215">
        <v>157.26</v>
      </c>
      <c r="BB52" s="222">
        <v>294.33</v>
      </c>
      <c r="BC52" s="223">
        <v>288.85000000000002</v>
      </c>
      <c r="BD52" s="215">
        <v>289.95000000000005</v>
      </c>
      <c r="BE52" s="225">
        <v>9.861588028318284</v>
      </c>
      <c r="BF52" s="224">
        <v>0.48998550603083046</v>
      </c>
      <c r="BG52" s="224">
        <v>-0.24710295419664341</v>
      </c>
      <c r="BH52" s="225">
        <v>5.3486233258607792</v>
      </c>
      <c r="BI52" s="224">
        <v>0.46748084406596835</v>
      </c>
      <c r="BJ52" s="226">
        <v>-8.2107734089598594E-2</v>
      </c>
      <c r="BK52" s="214">
        <v>400</v>
      </c>
      <c r="BL52" s="214">
        <v>400</v>
      </c>
      <c r="BM52" s="215">
        <v>400</v>
      </c>
      <c r="BN52" s="213">
        <v>50246</v>
      </c>
      <c r="BO52" s="214">
        <v>24437</v>
      </c>
      <c r="BP52" s="215">
        <v>48268</v>
      </c>
      <c r="BQ52" s="227">
        <v>323.88359223502113</v>
      </c>
      <c r="BR52" s="227">
        <v>-21.735432363951986</v>
      </c>
      <c r="BS52" s="227">
        <v>8.0510215430376206</v>
      </c>
      <c r="BT52" s="228">
        <v>1680.0873970983343</v>
      </c>
      <c r="BU52" s="227">
        <v>-334.52669918936886</v>
      </c>
      <c r="BV52" s="229">
        <v>40.053285326128616</v>
      </c>
      <c r="BW52" s="224">
        <v>5.1873186458893068</v>
      </c>
      <c r="BX52" s="224">
        <v>-0.64168367429630813</v>
      </c>
      <c r="BY52" s="224">
        <v>-5.4140357936507399E-3</v>
      </c>
      <c r="BZ52" s="219">
        <v>0.67038888888888892</v>
      </c>
      <c r="CA52" s="220">
        <v>-2.3616635972989464E-2</v>
      </c>
      <c r="CB52" s="230">
        <v>-8.4166666666666279E-3</v>
      </c>
    </row>
    <row r="53" spans="1:80" x14ac:dyDescent="0.25">
      <c r="A53" s="90" t="s">
        <v>82</v>
      </c>
      <c r="B53" s="213">
        <v>9312.5590000000011</v>
      </c>
      <c r="C53" s="214">
        <v>4227.7329999999984</v>
      </c>
      <c r="D53" s="215">
        <v>8522.92</v>
      </c>
      <c r="E53" s="213">
        <v>9798.3359999999993</v>
      </c>
      <c r="F53" s="214">
        <v>4204.4809999999998</v>
      </c>
      <c r="G53" s="215">
        <v>8510.9140000000007</v>
      </c>
      <c r="H53" s="216">
        <v>1.0014106593016918</v>
      </c>
      <c r="I53" s="217">
        <v>5.0988158991434829E-2</v>
      </c>
      <c r="J53" s="218">
        <v>-4.1196308815671934E-3</v>
      </c>
      <c r="K53" s="213">
        <v>6822.5569999999998</v>
      </c>
      <c r="L53" s="214">
        <v>2781.692</v>
      </c>
      <c r="M53" s="215">
        <v>5773.9939999999997</v>
      </c>
      <c r="N53" s="219">
        <v>0.67842231750902415</v>
      </c>
      <c r="O53" s="220">
        <v>-1.7875196681140459E-2</v>
      </c>
      <c r="P53" s="221">
        <v>1.6820564522151304E-2</v>
      </c>
      <c r="Q53" s="213">
        <v>1006.693</v>
      </c>
      <c r="R53" s="214">
        <v>558.59400000000005</v>
      </c>
      <c r="S53" s="215">
        <v>947.52700000000004</v>
      </c>
      <c r="T53" s="219">
        <v>0.11133081593821768</v>
      </c>
      <c r="U53" s="220">
        <v>8.5895953881161141E-3</v>
      </c>
      <c r="V53" s="221">
        <v>-2.1526009910204522E-2</v>
      </c>
      <c r="W53" s="213">
        <v>1457.1679999999999</v>
      </c>
      <c r="X53" s="214">
        <v>668.47299999999996</v>
      </c>
      <c r="Y53" s="215">
        <v>1305.029</v>
      </c>
      <c r="Z53" s="219">
        <v>0.15333594018221777</v>
      </c>
      <c r="AA53" s="220">
        <v>4.6200765906855012E-3</v>
      </c>
      <c r="AB53" s="221">
        <v>-5.6546700738399902E-3</v>
      </c>
      <c r="AC53" s="213">
        <v>17298.32487</v>
      </c>
      <c r="AD53" s="214">
        <v>3703.8353099999999</v>
      </c>
      <c r="AE53" s="214">
        <v>3629.8500099999997</v>
      </c>
      <c r="AF53" s="214">
        <v>-13668.47486</v>
      </c>
      <c r="AG53" s="215">
        <v>-73.985300000000279</v>
      </c>
      <c r="AH53" s="213">
        <v>0</v>
      </c>
      <c r="AI53" s="214">
        <v>0</v>
      </c>
      <c r="AJ53" s="214">
        <v>0</v>
      </c>
      <c r="AK53" s="214">
        <v>0</v>
      </c>
      <c r="AL53" s="215">
        <v>0</v>
      </c>
      <c r="AM53" s="219">
        <v>0.42589277031815381</v>
      </c>
      <c r="AN53" s="220">
        <v>-1.4316337022658048</v>
      </c>
      <c r="AO53" s="221">
        <v>-0.45018793534608786</v>
      </c>
      <c r="AP53" s="219">
        <v>0</v>
      </c>
      <c r="AQ53" s="220">
        <v>0</v>
      </c>
      <c r="AR53" s="221">
        <v>0</v>
      </c>
      <c r="AS53" s="220">
        <v>0</v>
      </c>
      <c r="AT53" s="220">
        <v>0</v>
      </c>
      <c r="AU53" s="220">
        <v>0</v>
      </c>
      <c r="AV53" s="213">
        <v>4968</v>
      </c>
      <c r="AW53" s="214">
        <v>2602</v>
      </c>
      <c r="AX53" s="215">
        <v>5184</v>
      </c>
      <c r="AY53" s="222">
        <v>84</v>
      </c>
      <c r="AZ53" s="223">
        <v>88</v>
      </c>
      <c r="BA53" s="215">
        <v>89</v>
      </c>
      <c r="BB53" s="222">
        <v>193</v>
      </c>
      <c r="BC53" s="223">
        <v>182</v>
      </c>
      <c r="BD53" s="215">
        <v>172</v>
      </c>
      <c r="BE53" s="225">
        <v>9.7078651685393265</v>
      </c>
      <c r="BF53" s="224">
        <v>-0.14927768860353119</v>
      </c>
      <c r="BG53" s="224">
        <v>-0.14819543752127906</v>
      </c>
      <c r="BH53" s="225">
        <v>5.0232558139534884</v>
      </c>
      <c r="BI53" s="224">
        <v>0.7331003735389805</v>
      </c>
      <c r="BJ53" s="226">
        <v>0.2576880483857229</v>
      </c>
      <c r="BK53" s="214">
        <v>269</v>
      </c>
      <c r="BL53" s="214">
        <v>269</v>
      </c>
      <c r="BM53" s="215">
        <v>269</v>
      </c>
      <c r="BN53" s="213">
        <v>23745</v>
      </c>
      <c r="BO53" s="214">
        <v>11707</v>
      </c>
      <c r="BP53" s="215">
        <v>23186</v>
      </c>
      <c r="BQ53" s="227">
        <v>367.0712498921763</v>
      </c>
      <c r="BR53" s="227">
        <v>-45.577139242378337</v>
      </c>
      <c r="BS53" s="227">
        <v>7.9287710333738914</v>
      </c>
      <c r="BT53" s="228">
        <v>1641.7658179012346</v>
      </c>
      <c r="BU53" s="227">
        <v>-330.52403717122911</v>
      </c>
      <c r="BV53" s="229">
        <v>25.900714134901136</v>
      </c>
      <c r="BW53" s="224">
        <v>4.4726080246913584</v>
      </c>
      <c r="BX53" s="224">
        <v>-0.3069813472893177</v>
      </c>
      <c r="BY53" s="224">
        <v>-2.6623335800571191E-2</v>
      </c>
      <c r="BZ53" s="219">
        <v>0.47885171416769928</v>
      </c>
      <c r="CA53" s="220">
        <v>-8.8354430957482966E-3</v>
      </c>
      <c r="CB53" s="230">
        <v>-4.708798017348248E-3</v>
      </c>
    </row>
    <row r="54" spans="1:80" x14ac:dyDescent="0.25">
      <c r="A54" s="90" t="s">
        <v>83</v>
      </c>
      <c r="B54" s="213">
        <v>627.495</v>
      </c>
      <c r="C54" s="214">
        <v>259.04899999999998</v>
      </c>
      <c r="D54" s="215">
        <v>793.34</v>
      </c>
      <c r="E54" s="213">
        <v>869.11400000000003</v>
      </c>
      <c r="F54" s="214">
        <v>495.96699999999998</v>
      </c>
      <c r="G54" s="215">
        <v>984.86800000000005</v>
      </c>
      <c r="H54" s="216">
        <v>0.80552926889694865</v>
      </c>
      <c r="I54" s="217">
        <v>8.3535376266062555E-2</v>
      </c>
      <c r="J54" s="218">
        <v>0.28321830869193498</v>
      </c>
      <c r="K54" s="213">
        <v>504.56700000000001</v>
      </c>
      <c r="L54" s="214">
        <v>288.541</v>
      </c>
      <c r="M54" s="215">
        <v>585.65599999999995</v>
      </c>
      <c r="N54" s="219">
        <v>0.59465430900384608</v>
      </c>
      <c r="O54" s="220">
        <v>1.410100989693952E-2</v>
      </c>
      <c r="P54" s="221">
        <v>1.287971512965691E-2</v>
      </c>
      <c r="Q54" s="213">
        <v>242.755</v>
      </c>
      <c r="R54" s="214">
        <v>145.36000000000001</v>
      </c>
      <c r="S54" s="215">
        <v>276.892</v>
      </c>
      <c r="T54" s="219">
        <v>0.28114630590089229</v>
      </c>
      <c r="U54" s="220">
        <v>1.8331202888782205E-3</v>
      </c>
      <c r="V54" s="221">
        <v>-1.1937709769505145E-2</v>
      </c>
      <c r="W54" s="213">
        <v>4.4829999999999997</v>
      </c>
      <c r="X54" s="214">
        <v>3.2829999999999999</v>
      </c>
      <c r="Y54" s="215">
        <v>5.3780000000000001</v>
      </c>
      <c r="Z54" s="219">
        <v>5.4606302570496751E-3</v>
      </c>
      <c r="AA54" s="220">
        <v>3.025037051819111E-4</v>
      </c>
      <c r="AB54" s="221">
        <v>-1.1587617589513899E-3</v>
      </c>
      <c r="AC54" s="213">
        <v>438.01799999999997</v>
      </c>
      <c r="AD54" s="214">
        <v>498.608</v>
      </c>
      <c r="AE54" s="214">
        <v>336.11799999999999</v>
      </c>
      <c r="AF54" s="214">
        <v>-101.89999999999998</v>
      </c>
      <c r="AG54" s="215">
        <v>-162.49</v>
      </c>
      <c r="AH54" s="213">
        <v>0</v>
      </c>
      <c r="AI54" s="214">
        <v>0</v>
      </c>
      <c r="AJ54" s="214">
        <v>0</v>
      </c>
      <c r="AK54" s="214">
        <v>0</v>
      </c>
      <c r="AL54" s="215">
        <v>0</v>
      </c>
      <c r="AM54" s="219">
        <v>0.42367459096982374</v>
      </c>
      <c r="AN54" s="220">
        <v>-0.27436762450599672</v>
      </c>
      <c r="AO54" s="221">
        <v>-1.5010886777553982</v>
      </c>
      <c r="AP54" s="219">
        <v>0</v>
      </c>
      <c r="AQ54" s="220">
        <v>0</v>
      </c>
      <c r="AR54" s="221">
        <v>0</v>
      </c>
      <c r="AS54" s="220">
        <v>0</v>
      </c>
      <c r="AT54" s="220">
        <v>0</v>
      </c>
      <c r="AU54" s="220">
        <v>0</v>
      </c>
      <c r="AV54" s="213">
        <v>1336</v>
      </c>
      <c r="AW54" s="214">
        <v>421</v>
      </c>
      <c r="AX54" s="215">
        <v>1444</v>
      </c>
      <c r="AY54" s="222">
        <v>7</v>
      </c>
      <c r="AZ54" s="223">
        <v>7</v>
      </c>
      <c r="BA54" s="215">
        <v>7</v>
      </c>
      <c r="BB54" s="222">
        <v>14</v>
      </c>
      <c r="BC54" s="223">
        <v>14</v>
      </c>
      <c r="BD54" s="215">
        <v>14</v>
      </c>
      <c r="BE54" s="225">
        <v>34.38095238095238</v>
      </c>
      <c r="BF54" s="224">
        <v>2.5714285714285694</v>
      </c>
      <c r="BG54" s="224">
        <v>14.333333333333332</v>
      </c>
      <c r="BH54" s="225">
        <v>17.19047619047619</v>
      </c>
      <c r="BI54" s="224">
        <v>1.2857142857142847</v>
      </c>
      <c r="BJ54" s="226">
        <v>7.1666666666666661</v>
      </c>
      <c r="BK54" s="214">
        <v>136</v>
      </c>
      <c r="BL54" s="214">
        <v>136</v>
      </c>
      <c r="BM54" s="215">
        <v>136</v>
      </c>
      <c r="BN54" s="213">
        <v>12248</v>
      </c>
      <c r="BO54" s="214">
        <v>4183</v>
      </c>
      <c r="BP54" s="215">
        <v>13452</v>
      </c>
      <c r="BQ54" s="227">
        <v>73.21349985132322</v>
      </c>
      <c r="BR54" s="227">
        <v>2.2538329669339277</v>
      </c>
      <c r="BS54" s="227">
        <v>-45.353796347577088</v>
      </c>
      <c r="BT54" s="228">
        <v>682.04155124653744</v>
      </c>
      <c r="BU54" s="227">
        <v>31.507120108812842</v>
      </c>
      <c r="BV54" s="229">
        <v>-496.02733236391396</v>
      </c>
      <c r="BW54" s="224">
        <v>9.3157894736842106</v>
      </c>
      <c r="BX54" s="224">
        <v>0.148124803025528</v>
      </c>
      <c r="BY54" s="224">
        <v>-0.620077509688711</v>
      </c>
      <c r="BZ54" s="219">
        <v>0.54950980392156856</v>
      </c>
      <c r="CA54" s="220">
        <v>5.1947242985591946E-2</v>
      </c>
      <c r="CB54" s="230">
        <v>0.20776143790849666</v>
      </c>
    </row>
    <row r="55" spans="1:80" x14ac:dyDescent="0.25">
      <c r="A55" s="90" t="s">
        <v>84</v>
      </c>
      <c r="B55" s="213">
        <v>1934.356</v>
      </c>
      <c r="C55" s="214">
        <v>896.17289000000005</v>
      </c>
      <c r="D55" s="215">
        <v>1799.14552</v>
      </c>
      <c r="E55" s="213">
        <v>1977.067</v>
      </c>
      <c r="F55" s="214">
        <v>868.66800000000001</v>
      </c>
      <c r="G55" s="215">
        <v>1862.7945</v>
      </c>
      <c r="H55" s="216">
        <v>0.96583145376476043</v>
      </c>
      <c r="I55" s="217">
        <v>-1.2565332990569611E-2</v>
      </c>
      <c r="J55" s="218">
        <v>-6.5831839921665192E-2</v>
      </c>
      <c r="K55" s="213">
        <v>1258.7809999999999</v>
      </c>
      <c r="L55" s="214">
        <v>594.15300000000002</v>
      </c>
      <c r="M55" s="215">
        <v>1222.923</v>
      </c>
      <c r="N55" s="219">
        <v>0.65649914684631072</v>
      </c>
      <c r="O55" s="220">
        <v>1.9808028133591393E-2</v>
      </c>
      <c r="P55" s="221">
        <v>-2.7482535453486223E-2</v>
      </c>
      <c r="Q55" s="213">
        <v>303.428</v>
      </c>
      <c r="R55" s="214">
        <v>146.18299999999999</v>
      </c>
      <c r="S55" s="215">
        <v>334.79399999999998</v>
      </c>
      <c r="T55" s="219">
        <v>0.1797267492468976</v>
      </c>
      <c r="U55" s="220">
        <v>2.6252941834199905E-2</v>
      </c>
      <c r="V55" s="221">
        <v>1.1442663727458668E-2</v>
      </c>
      <c r="W55" s="213">
        <v>313.07499999999999</v>
      </c>
      <c r="X55" s="214">
        <v>85.245999999999995</v>
      </c>
      <c r="Y55" s="215">
        <v>204.32499999999999</v>
      </c>
      <c r="Z55" s="219">
        <v>0.10968735413380273</v>
      </c>
      <c r="AA55" s="220">
        <v>-4.8665903494795576E-2</v>
      </c>
      <c r="AB55" s="221">
        <v>1.1553199312858489E-2</v>
      </c>
      <c r="AC55" s="213">
        <v>157.208</v>
      </c>
      <c r="AD55" s="214">
        <v>274.12959999999998</v>
      </c>
      <c r="AE55" s="214">
        <v>285.59399999999999</v>
      </c>
      <c r="AF55" s="214">
        <v>128.386</v>
      </c>
      <c r="AG55" s="215">
        <v>11.464400000000012</v>
      </c>
      <c r="AH55" s="213">
        <v>0</v>
      </c>
      <c r="AI55" s="214">
        <v>0</v>
      </c>
      <c r="AJ55" s="214">
        <v>0</v>
      </c>
      <c r="AK55" s="214">
        <v>0</v>
      </c>
      <c r="AL55" s="215">
        <v>0</v>
      </c>
      <c r="AM55" s="219">
        <v>0.15873868835245744</v>
      </c>
      <c r="AN55" s="220">
        <v>7.7467195411137432E-2</v>
      </c>
      <c r="AO55" s="221">
        <v>-0.14715050229244139</v>
      </c>
      <c r="AP55" s="219">
        <v>0</v>
      </c>
      <c r="AQ55" s="220">
        <v>0</v>
      </c>
      <c r="AR55" s="221">
        <v>0</v>
      </c>
      <c r="AS55" s="220">
        <v>0</v>
      </c>
      <c r="AT55" s="220">
        <v>0</v>
      </c>
      <c r="AU55" s="220">
        <v>0</v>
      </c>
      <c r="AV55" s="213">
        <v>798</v>
      </c>
      <c r="AW55" s="214">
        <v>472</v>
      </c>
      <c r="AX55" s="215">
        <v>923</v>
      </c>
      <c r="AY55" s="222">
        <v>17</v>
      </c>
      <c r="AZ55" s="223">
        <v>18</v>
      </c>
      <c r="BA55" s="215">
        <v>17</v>
      </c>
      <c r="BB55" s="222">
        <v>28</v>
      </c>
      <c r="BC55" s="223">
        <v>29</v>
      </c>
      <c r="BD55" s="215">
        <v>29</v>
      </c>
      <c r="BE55" s="225">
        <v>9.0490196078431371</v>
      </c>
      <c r="BF55" s="224">
        <v>1.2254901960784315</v>
      </c>
      <c r="BG55" s="224">
        <v>0.3082788671023966</v>
      </c>
      <c r="BH55" s="225">
        <v>5.304597701149425</v>
      </c>
      <c r="BI55" s="224">
        <v>0.55459770114942497</v>
      </c>
      <c r="BJ55" s="226">
        <v>-0.1206896551724137</v>
      </c>
      <c r="BK55" s="214">
        <v>100</v>
      </c>
      <c r="BL55" s="214">
        <v>100</v>
      </c>
      <c r="BM55" s="215">
        <v>100</v>
      </c>
      <c r="BN55" s="213">
        <v>13189</v>
      </c>
      <c r="BO55" s="214">
        <v>6376</v>
      </c>
      <c r="BP55" s="215">
        <v>12988</v>
      </c>
      <c r="BQ55" s="227">
        <v>143.42427625500463</v>
      </c>
      <c r="BR55" s="227">
        <v>-6.4784457102694546</v>
      </c>
      <c r="BS55" s="227">
        <v>7.1840002198728712</v>
      </c>
      <c r="BT55" s="228">
        <v>2018.1955579631635</v>
      </c>
      <c r="BU55" s="227">
        <v>-459.33201095914228</v>
      </c>
      <c r="BV55" s="229">
        <v>177.79725287841779</v>
      </c>
      <c r="BW55" s="224">
        <v>14.071505958829903</v>
      </c>
      <c r="BX55" s="224">
        <v>-2.4560629634758619</v>
      </c>
      <c r="BY55" s="224">
        <v>0.56303138255871588</v>
      </c>
      <c r="BZ55" s="219">
        <v>0.72155555555555551</v>
      </c>
      <c r="CA55" s="220">
        <v>-7.1184775936157241E-3</v>
      </c>
      <c r="CB55" s="230">
        <v>1.3111111111111073E-2</v>
      </c>
    </row>
    <row r="56" spans="1:80" x14ac:dyDescent="0.25">
      <c r="A56" s="90" t="s">
        <v>85</v>
      </c>
      <c r="B56" s="213">
        <v>1114.873</v>
      </c>
      <c r="C56" s="214">
        <v>541.91399999999999</v>
      </c>
      <c r="D56" s="215">
        <v>1141.684</v>
      </c>
      <c r="E56" s="213">
        <v>1308.2180000000001</v>
      </c>
      <c r="F56" s="214">
        <v>539.16700000000003</v>
      </c>
      <c r="G56" s="215">
        <v>1027.298</v>
      </c>
      <c r="H56" s="216">
        <v>1.1113464642197297</v>
      </c>
      <c r="I56" s="217">
        <v>0.25913911039949489</v>
      </c>
      <c r="J56" s="218">
        <v>0.10625156783326695</v>
      </c>
      <c r="K56" s="213">
        <v>741.31299999999999</v>
      </c>
      <c r="L56" s="214">
        <v>326.11</v>
      </c>
      <c r="M56" s="215">
        <v>652.46199999999999</v>
      </c>
      <c r="N56" s="219">
        <v>0.6351243748162656</v>
      </c>
      <c r="O56" s="220">
        <v>6.8465759814790306E-2</v>
      </c>
      <c r="P56" s="221">
        <v>3.0283945042188232E-2</v>
      </c>
      <c r="Q56" s="213">
        <v>186.21600000000001</v>
      </c>
      <c r="R56" s="214">
        <v>97.722999999999999</v>
      </c>
      <c r="S56" s="215">
        <v>167.56800000000001</v>
      </c>
      <c r="T56" s="219">
        <v>0.16311527911083251</v>
      </c>
      <c r="U56" s="220">
        <v>2.077203050853535E-2</v>
      </c>
      <c r="V56" s="221">
        <v>-1.8132831400381993E-2</v>
      </c>
      <c r="W56" s="213">
        <v>314.69799999999998</v>
      </c>
      <c r="X56" s="214">
        <v>67.043999999999997</v>
      </c>
      <c r="Y56" s="215">
        <v>128.072</v>
      </c>
      <c r="Z56" s="219">
        <v>0.1246687913341601</v>
      </c>
      <c r="AA56" s="220">
        <v>-0.11588591743761949</v>
      </c>
      <c r="AB56" s="221">
        <v>3.2141844227318028E-4</v>
      </c>
      <c r="AC56" s="213">
        <v>428.46777000000003</v>
      </c>
      <c r="AD56" s="214">
        <v>453.50957</v>
      </c>
      <c r="AE56" s="214">
        <v>356.42312199999998</v>
      </c>
      <c r="AF56" s="214">
        <v>-72.044648000000052</v>
      </c>
      <c r="AG56" s="215">
        <v>-97.086448000000019</v>
      </c>
      <c r="AH56" s="213">
        <v>110.6</v>
      </c>
      <c r="AI56" s="214">
        <v>139.215</v>
      </c>
      <c r="AJ56" s="214">
        <v>68.168000000000006</v>
      </c>
      <c r="AK56" s="214">
        <v>-42.431999999999988</v>
      </c>
      <c r="AL56" s="215">
        <v>-71.046999999999997</v>
      </c>
      <c r="AM56" s="219">
        <v>0.31219069549892964</v>
      </c>
      <c r="AN56" s="220">
        <v>-7.2129105949307104E-2</v>
      </c>
      <c r="AO56" s="221">
        <v>-0.52467561539172836</v>
      </c>
      <c r="AP56" s="219">
        <v>5.9708290560260113E-2</v>
      </c>
      <c r="AQ56" s="220">
        <v>-3.9495834035097377E-2</v>
      </c>
      <c r="AR56" s="221">
        <v>-0.19718671492031431</v>
      </c>
      <c r="AS56" s="220">
        <v>6.6356597598749345E-2</v>
      </c>
      <c r="AT56" s="220">
        <v>-1.8185886910713142E-2</v>
      </c>
      <c r="AU56" s="220">
        <v>-0.1918472613169484</v>
      </c>
      <c r="AV56" s="213">
        <v>546</v>
      </c>
      <c r="AW56" s="214">
        <v>397</v>
      </c>
      <c r="AX56" s="215">
        <v>794</v>
      </c>
      <c r="AY56" s="222">
        <v>11</v>
      </c>
      <c r="AZ56" s="223">
        <v>10</v>
      </c>
      <c r="BA56" s="215">
        <v>10</v>
      </c>
      <c r="BB56" s="222">
        <v>21</v>
      </c>
      <c r="BC56" s="223">
        <v>17</v>
      </c>
      <c r="BD56" s="215">
        <v>18</v>
      </c>
      <c r="BE56" s="225">
        <v>13.233333333333334</v>
      </c>
      <c r="BF56" s="224">
        <v>4.9606060606060627</v>
      </c>
      <c r="BG56" s="224">
        <v>0</v>
      </c>
      <c r="BH56" s="225">
        <v>7.3518518518518521</v>
      </c>
      <c r="BI56" s="224">
        <v>3.018518518518519</v>
      </c>
      <c r="BJ56" s="226">
        <v>-0.43246187363834387</v>
      </c>
      <c r="BK56" s="214">
        <v>65</v>
      </c>
      <c r="BL56" s="214">
        <v>65</v>
      </c>
      <c r="BM56" s="215">
        <v>65</v>
      </c>
      <c r="BN56" s="213">
        <v>5677</v>
      </c>
      <c r="BO56" s="214">
        <v>3586</v>
      </c>
      <c r="BP56" s="215">
        <v>6874</v>
      </c>
      <c r="BQ56" s="227">
        <v>149.44690136747164</v>
      </c>
      <c r="BR56" s="227">
        <v>-80.994881264200018</v>
      </c>
      <c r="BS56" s="227">
        <v>-0.90641709320877339</v>
      </c>
      <c r="BT56" s="228">
        <v>1293.8261964735516</v>
      </c>
      <c r="BU56" s="227">
        <v>-1102.1774665301114</v>
      </c>
      <c r="BV56" s="229">
        <v>-64.277078085642415</v>
      </c>
      <c r="BW56" s="224">
        <v>8.6574307304785894</v>
      </c>
      <c r="BX56" s="224">
        <v>-1.7400051669573084</v>
      </c>
      <c r="BY56" s="224">
        <v>-0.37531486146095716</v>
      </c>
      <c r="BZ56" s="219">
        <v>0.58752136752136752</v>
      </c>
      <c r="CA56" s="220">
        <v>0.10498843084478443</v>
      </c>
      <c r="CB56" s="230">
        <v>-2.5470085470085557E-2</v>
      </c>
    </row>
    <row r="57" spans="1:80" x14ac:dyDescent="0.25">
      <c r="A57" s="90" t="s">
        <v>86</v>
      </c>
      <c r="B57" s="213">
        <v>1551.7856600000002</v>
      </c>
      <c r="C57" s="214">
        <v>685.5566</v>
      </c>
      <c r="D57" s="215">
        <v>1346.17238</v>
      </c>
      <c r="E57" s="213">
        <v>1547.4356599999999</v>
      </c>
      <c r="F57" s="214">
        <v>679.24559999999997</v>
      </c>
      <c r="G57" s="215">
        <v>1337.7763799999998</v>
      </c>
      <c r="H57" s="216">
        <v>1.0062760862917912</v>
      </c>
      <c r="I57" s="217">
        <v>3.4649839549092398E-3</v>
      </c>
      <c r="J57" s="218">
        <v>-3.0151038167645083E-3</v>
      </c>
      <c r="K57" s="213">
        <v>1045.3309999999999</v>
      </c>
      <c r="L57" s="214">
        <v>474.45499999999998</v>
      </c>
      <c r="M57" s="215">
        <v>934.88</v>
      </c>
      <c r="N57" s="219">
        <v>0.69883129495828</v>
      </c>
      <c r="O57" s="220">
        <v>2.3306601414640249E-2</v>
      </c>
      <c r="P57" s="221">
        <v>3.2842648184083778E-4</v>
      </c>
      <c r="Q57" s="213">
        <v>256.649</v>
      </c>
      <c r="R57" s="214">
        <v>111.386</v>
      </c>
      <c r="S57" s="215">
        <v>230.23599999999999</v>
      </c>
      <c r="T57" s="219">
        <v>0.17210350208156613</v>
      </c>
      <c r="U57" s="220">
        <v>6.2491104359709837E-3</v>
      </c>
      <c r="V57" s="221">
        <v>8.1186341633933956E-3</v>
      </c>
      <c r="W57" s="213">
        <v>166.48699999999999</v>
      </c>
      <c r="X57" s="214">
        <v>59.377000000000002</v>
      </c>
      <c r="Y57" s="215">
        <v>110.727</v>
      </c>
      <c r="Z57" s="219">
        <v>8.2769438641157669E-2</v>
      </c>
      <c r="AA57" s="220">
        <v>-2.4819525671581522E-2</v>
      </c>
      <c r="AB57" s="221">
        <v>-4.64665945355211E-3</v>
      </c>
      <c r="AC57" s="213">
        <v>1029.1548700000001</v>
      </c>
      <c r="AD57" s="214">
        <v>1000.65341</v>
      </c>
      <c r="AE57" s="214">
        <v>1006.05071</v>
      </c>
      <c r="AF57" s="214">
        <v>-23.104160000000093</v>
      </c>
      <c r="AG57" s="215">
        <v>5.3972999999999729</v>
      </c>
      <c r="AH57" s="213">
        <v>0</v>
      </c>
      <c r="AI57" s="214">
        <v>0</v>
      </c>
      <c r="AJ57" s="214">
        <v>0</v>
      </c>
      <c r="AK57" s="214">
        <v>0</v>
      </c>
      <c r="AL57" s="215">
        <v>0</v>
      </c>
      <c r="AM57" s="219">
        <v>0.74734166659993428</v>
      </c>
      <c r="AN57" s="220">
        <v>8.4134822685678845E-2</v>
      </c>
      <c r="AO57" s="221">
        <v>-0.71228020853043417</v>
      </c>
      <c r="AP57" s="219">
        <v>0</v>
      </c>
      <c r="AQ57" s="220">
        <v>0</v>
      </c>
      <c r="AR57" s="221">
        <v>0</v>
      </c>
      <c r="AS57" s="220">
        <v>0</v>
      </c>
      <c r="AT57" s="220">
        <v>0</v>
      </c>
      <c r="AU57" s="220">
        <v>0</v>
      </c>
      <c r="AV57" s="213">
        <v>916</v>
      </c>
      <c r="AW57" s="214">
        <v>509</v>
      </c>
      <c r="AX57" s="215">
        <v>984</v>
      </c>
      <c r="AY57" s="222">
        <v>11.16</v>
      </c>
      <c r="AZ57" s="223">
        <v>11.5</v>
      </c>
      <c r="BA57" s="215">
        <v>11.5</v>
      </c>
      <c r="BB57" s="222">
        <v>25</v>
      </c>
      <c r="BC57" s="223">
        <v>23.25</v>
      </c>
      <c r="BD57" s="215">
        <v>26.25</v>
      </c>
      <c r="BE57" s="224">
        <v>14.260869565217391</v>
      </c>
      <c r="BF57" s="224">
        <v>0.58106072411822574</v>
      </c>
      <c r="BG57" s="224">
        <v>-0.49275362318840621</v>
      </c>
      <c r="BH57" s="225">
        <v>6.2476190476190476</v>
      </c>
      <c r="BI57" s="224">
        <v>0.14095238095238116</v>
      </c>
      <c r="BJ57" s="226">
        <v>-1.0498719918074748</v>
      </c>
      <c r="BK57" s="214">
        <v>85</v>
      </c>
      <c r="BL57" s="214">
        <v>85</v>
      </c>
      <c r="BM57" s="215">
        <v>85</v>
      </c>
      <c r="BN57" s="213">
        <v>7985</v>
      </c>
      <c r="BO57" s="214">
        <v>3953</v>
      </c>
      <c r="BP57" s="215">
        <v>7729</v>
      </c>
      <c r="BQ57" s="227">
        <v>173.08531245956786</v>
      </c>
      <c r="BR57" s="227">
        <v>-20.707506576124047</v>
      </c>
      <c r="BS57" s="227">
        <v>1.254905173961987</v>
      </c>
      <c r="BT57" s="228">
        <v>1359.5288414634144</v>
      </c>
      <c r="BU57" s="227">
        <v>-329.81139871125788</v>
      </c>
      <c r="BV57" s="229">
        <v>25.058114547893865</v>
      </c>
      <c r="BW57" s="224">
        <v>7.8546747967479673</v>
      </c>
      <c r="BX57" s="224">
        <v>-0.86257411154897579</v>
      </c>
      <c r="BY57" s="224">
        <v>8.8466545274489938E-2</v>
      </c>
      <c r="BZ57" s="219">
        <v>0.50516339869281046</v>
      </c>
      <c r="CA57" s="220">
        <v>-1.3848626006571996E-2</v>
      </c>
      <c r="CB57" s="230">
        <v>-1.1568627450980418E-2</v>
      </c>
    </row>
    <row r="58" spans="1:80" x14ac:dyDescent="0.25">
      <c r="A58" s="90" t="s">
        <v>87</v>
      </c>
      <c r="B58" s="213">
        <v>682.82399999999996</v>
      </c>
      <c r="C58" s="214">
        <v>244.08500000000001</v>
      </c>
      <c r="D58" s="215">
        <v>806.27200000000005</v>
      </c>
      <c r="E58" s="213">
        <v>692.74792999999988</v>
      </c>
      <c r="F58" s="214">
        <v>517.78836999999999</v>
      </c>
      <c r="G58" s="215">
        <v>1015.19485</v>
      </c>
      <c r="H58" s="216">
        <v>0.7942041865165097</v>
      </c>
      <c r="I58" s="217">
        <v>-0.19147035746949692</v>
      </c>
      <c r="J58" s="218">
        <v>0.32280503168419855</v>
      </c>
      <c r="K58" s="213">
        <v>492.67993000000001</v>
      </c>
      <c r="L58" s="214">
        <v>345.06837000000002</v>
      </c>
      <c r="M58" s="215">
        <v>717.16485</v>
      </c>
      <c r="N58" s="219">
        <v>0.70643074085728474</v>
      </c>
      <c r="O58" s="220">
        <v>-4.7657978317592331E-3</v>
      </c>
      <c r="P58" s="221">
        <v>4.000331607754315E-2</v>
      </c>
      <c r="Q58" s="213">
        <v>145.47900000000001</v>
      </c>
      <c r="R58" s="214">
        <v>62.66</v>
      </c>
      <c r="S58" s="215">
        <v>161.511</v>
      </c>
      <c r="T58" s="219">
        <v>0.15909359666274903</v>
      </c>
      <c r="U58" s="220">
        <v>-5.0909196127985168E-2</v>
      </c>
      <c r="V58" s="221">
        <v>3.8078904888192558E-2</v>
      </c>
      <c r="W58" s="213">
        <v>4.6429999999999998</v>
      </c>
      <c r="X58" s="214">
        <v>1.4019999999999999</v>
      </c>
      <c r="Y58" s="215">
        <v>4.38</v>
      </c>
      <c r="Z58" s="219">
        <v>4.3144426904844916E-3</v>
      </c>
      <c r="AA58" s="220">
        <v>-2.3878508840340217E-3</v>
      </c>
      <c r="AB58" s="221">
        <v>1.6067727596206526E-3</v>
      </c>
      <c r="AC58" s="213">
        <v>141.06700000000001</v>
      </c>
      <c r="AD58" s="214">
        <v>725.13300000000004</v>
      </c>
      <c r="AE58" s="214">
        <v>419.35700000000003</v>
      </c>
      <c r="AF58" s="214">
        <v>278.29000000000002</v>
      </c>
      <c r="AG58" s="215">
        <v>-305.77600000000001</v>
      </c>
      <c r="AH58" s="213">
        <v>0</v>
      </c>
      <c r="AI58" s="214">
        <v>0</v>
      </c>
      <c r="AJ58" s="214">
        <v>0</v>
      </c>
      <c r="AK58" s="214">
        <v>0</v>
      </c>
      <c r="AL58" s="215">
        <v>0</v>
      </c>
      <c r="AM58" s="219">
        <v>0.52011852079695187</v>
      </c>
      <c r="AN58" s="220">
        <v>0.31352502086139011</v>
      </c>
      <c r="AO58" s="221">
        <v>-2.4507031192055062</v>
      </c>
      <c r="AP58" s="219">
        <v>0</v>
      </c>
      <c r="AQ58" s="220">
        <v>0</v>
      </c>
      <c r="AR58" s="221">
        <v>0</v>
      </c>
      <c r="AS58" s="220">
        <v>0</v>
      </c>
      <c r="AT58" s="220">
        <v>0</v>
      </c>
      <c r="AU58" s="220">
        <v>0</v>
      </c>
      <c r="AV58" s="213">
        <v>707</v>
      </c>
      <c r="AW58" s="214">
        <v>215</v>
      </c>
      <c r="AX58" s="215">
        <v>713</v>
      </c>
      <c r="AY58" s="222">
        <v>10</v>
      </c>
      <c r="AZ58" s="223">
        <v>10</v>
      </c>
      <c r="BA58" s="215">
        <v>10</v>
      </c>
      <c r="BB58" s="222">
        <v>20</v>
      </c>
      <c r="BC58" s="223">
        <v>20</v>
      </c>
      <c r="BD58" s="215">
        <v>20</v>
      </c>
      <c r="BE58" s="224">
        <v>11.883333333333333</v>
      </c>
      <c r="BF58" s="224">
        <v>9.9999999999999645E-2</v>
      </c>
      <c r="BG58" s="224">
        <v>4.7166666666666659</v>
      </c>
      <c r="BH58" s="225">
        <v>5.9416666666666664</v>
      </c>
      <c r="BI58" s="224">
        <v>4.9999999999999822E-2</v>
      </c>
      <c r="BJ58" s="226">
        <v>2.3583333333333329</v>
      </c>
      <c r="BK58" s="214">
        <v>155</v>
      </c>
      <c r="BL58" s="214">
        <v>155</v>
      </c>
      <c r="BM58" s="215">
        <v>155</v>
      </c>
      <c r="BN58" s="213">
        <v>14189</v>
      </c>
      <c r="BO58" s="214">
        <v>4308</v>
      </c>
      <c r="BP58" s="215">
        <v>13427</v>
      </c>
      <c r="BQ58" s="227">
        <v>75.608464288374165</v>
      </c>
      <c r="BR58" s="227">
        <v>26.785578249893653</v>
      </c>
      <c r="BS58" s="227">
        <v>-44.583822155451273</v>
      </c>
      <c r="BT58" s="228">
        <v>1423.8356942496494</v>
      </c>
      <c r="BU58" s="227">
        <v>443.99420910113463</v>
      </c>
      <c r="BV58" s="229">
        <v>-984.48230575035041</v>
      </c>
      <c r="BW58" s="224">
        <v>18.831697054698456</v>
      </c>
      <c r="BX58" s="224">
        <v>-1.2376098759946146</v>
      </c>
      <c r="BY58" s="224">
        <v>-1.2055122476271265</v>
      </c>
      <c r="BZ58" s="219">
        <v>0.48125448028673834</v>
      </c>
      <c r="CA58" s="220">
        <v>-2.4502069347907884E-2</v>
      </c>
      <c r="CB58" s="230">
        <v>0.17243727598566305</v>
      </c>
    </row>
    <row r="59" spans="1:80" x14ac:dyDescent="0.25">
      <c r="A59" s="90" t="s">
        <v>88</v>
      </c>
      <c r="B59" s="213">
        <v>771.66399999999999</v>
      </c>
      <c r="C59" s="214">
        <v>391.49400000000003</v>
      </c>
      <c r="D59" s="215">
        <v>759.28800000000001</v>
      </c>
      <c r="E59" s="213">
        <v>737.87400000000002</v>
      </c>
      <c r="F59" s="214">
        <v>369.91199999999998</v>
      </c>
      <c r="G59" s="215">
        <v>715.65099999999995</v>
      </c>
      <c r="H59" s="216">
        <v>1.0609752519035116</v>
      </c>
      <c r="I59" s="217">
        <v>1.5181525603357393E-2</v>
      </c>
      <c r="J59" s="218">
        <v>2.6316458566679746E-3</v>
      </c>
      <c r="K59" s="213">
        <v>424.012</v>
      </c>
      <c r="L59" s="214">
        <v>192.88800000000001</v>
      </c>
      <c r="M59" s="215">
        <v>414.86799999999999</v>
      </c>
      <c r="N59" s="219">
        <v>0.57970714775777576</v>
      </c>
      <c r="O59" s="220">
        <v>5.0670330498445715E-3</v>
      </c>
      <c r="P59" s="221">
        <v>5.8264209977979431E-2</v>
      </c>
      <c r="Q59" s="213">
        <v>209.19200000000001</v>
      </c>
      <c r="R59" s="214">
        <v>113.134</v>
      </c>
      <c r="S59" s="215">
        <v>186.79599999999999</v>
      </c>
      <c r="T59" s="219">
        <v>0.26101549498288973</v>
      </c>
      <c r="U59" s="220">
        <v>-2.2490903128440931E-2</v>
      </c>
      <c r="V59" s="221">
        <v>-4.4824812982247941E-2</v>
      </c>
      <c r="W59" s="213">
        <v>24.071999999999999</v>
      </c>
      <c r="X59" s="214">
        <v>14.167999999999999</v>
      </c>
      <c r="Y59" s="215">
        <v>26.36</v>
      </c>
      <c r="Z59" s="219">
        <v>3.68335962641008E-2</v>
      </c>
      <c r="AA59" s="220">
        <v>4.2101402268911944E-3</v>
      </c>
      <c r="AB59" s="221">
        <v>-1.4674050551318832E-3</v>
      </c>
      <c r="AC59" s="213">
        <v>78.879000000000005</v>
      </c>
      <c r="AD59" s="214">
        <v>117.419</v>
      </c>
      <c r="AE59" s="214">
        <v>105.85299999999999</v>
      </c>
      <c r="AF59" s="214">
        <v>26.97399999999999</v>
      </c>
      <c r="AG59" s="215">
        <v>-11.566000000000003</v>
      </c>
      <c r="AH59" s="213">
        <v>0</v>
      </c>
      <c r="AI59" s="214">
        <v>0</v>
      </c>
      <c r="AJ59" s="214">
        <v>0</v>
      </c>
      <c r="AK59" s="214">
        <v>0</v>
      </c>
      <c r="AL59" s="215">
        <v>0</v>
      </c>
      <c r="AM59" s="219">
        <v>0.13941086913002707</v>
      </c>
      <c r="AN59" s="220">
        <v>3.7191509408697573E-2</v>
      </c>
      <c r="AO59" s="221">
        <v>-0.16051454479713398</v>
      </c>
      <c r="AP59" s="219">
        <v>0</v>
      </c>
      <c r="AQ59" s="220">
        <v>0</v>
      </c>
      <c r="AR59" s="221">
        <v>0</v>
      </c>
      <c r="AS59" s="220">
        <v>0</v>
      </c>
      <c r="AT59" s="220">
        <v>0</v>
      </c>
      <c r="AU59" s="220">
        <v>0</v>
      </c>
      <c r="AV59" s="213">
        <v>938</v>
      </c>
      <c r="AW59" s="214">
        <v>386</v>
      </c>
      <c r="AX59" s="215">
        <v>775</v>
      </c>
      <c r="AY59" s="222">
        <v>8</v>
      </c>
      <c r="AZ59" s="223">
        <v>8</v>
      </c>
      <c r="BA59" s="215">
        <v>8</v>
      </c>
      <c r="BB59" s="222">
        <v>12.5</v>
      </c>
      <c r="BC59" s="223">
        <v>11.5</v>
      </c>
      <c r="BD59" s="215">
        <v>11.5</v>
      </c>
      <c r="BE59" s="224">
        <v>16.145833333333332</v>
      </c>
      <c r="BF59" s="224">
        <v>-3.3958333333333357</v>
      </c>
      <c r="BG59" s="224">
        <v>6.25E-2</v>
      </c>
      <c r="BH59" s="225">
        <v>11.231884057971016</v>
      </c>
      <c r="BI59" s="224">
        <v>-1.2747826086956522</v>
      </c>
      <c r="BJ59" s="226">
        <v>4.3478260869564522E-2</v>
      </c>
      <c r="BK59" s="214">
        <v>145</v>
      </c>
      <c r="BL59" s="214">
        <v>145</v>
      </c>
      <c r="BM59" s="215">
        <v>145</v>
      </c>
      <c r="BN59" s="213">
        <v>17467</v>
      </c>
      <c r="BO59" s="214">
        <v>7100</v>
      </c>
      <c r="BP59" s="215">
        <v>13651</v>
      </c>
      <c r="BQ59" s="227">
        <v>52.424804043659805</v>
      </c>
      <c r="BR59" s="227">
        <v>10.180915568249027</v>
      </c>
      <c r="BS59" s="227">
        <v>0.32452235351895808</v>
      </c>
      <c r="BT59" s="228">
        <v>923.42064516129028</v>
      </c>
      <c r="BU59" s="227">
        <v>136.77458972419004</v>
      </c>
      <c r="BV59" s="229">
        <v>-34.900598362025789</v>
      </c>
      <c r="BW59" s="224">
        <v>17.614193548387096</v>
      </c>
      <c r="BX59" s="224">
        <v>-1.0073416328495775</v>
      </c>
      <c r="BY59" s="224">
        <v>-0.77958883503259457</v>
      </c>
      <c r="BZ59" s="219">
        <v>0.52302681992337163</v>
      </c>
      <c r="CA59" s="220">
        <v>-0.14250947270379544</v>
      </c>
      <c r="CB59" s="230">
        <v>-2.1034482758620743E-2</v>
      </c>
    </row>
    <row r="60" spans="1:80" x14ac:dyDescent="0.25">
      <c r="A60" s="90" t="s">
        <v>89</v>
      </c>
      <c r="B60" s="213">
        <v>1758.1972700000001</v>
      </c>
      <c r="C60" s="214">
        <v>1022.98249</v>
      </c>
      <c r="D60" s="215">
        <v>1991.0966439999997</v>
      </c>
      <c r="E60" s="213">
        <v>1611.6708399999998</v>
      </c>
      <c r="F60" s="214">
        <v>785.70717000000002</v>
      </c>
      <c r="G60" s="215">
        <v>1675.8540399999997</v>
      </c>
      <c r="H60" s="216">
        <v>1.1881086278850395</v>
      </c>
      <c r="I60" s="217">
        <v>9.719277437241991E-2</v>
      </c>
      <c r="J60" s="218">
        <v>-0.11388087795083068</v>
      </c>
      <c r="K60" s="213">
        <v>929.12962999999991</v>
      </c>
      <c r="L60" s="214">
        <v>533.40368999999998</v>
      </c>
      <c r="M60" s="215">
        <v>1164.2234599999999</v>
      </c>
      <c r="N60" s="219">
        <v>0.69470456985621498</v>
      </c>
      <c r="O60" s="220">
        <v>0.11820370693807714</v>
      </c>
      <c r="P60" s="221">
        <v>1.58209980033579E-2</v>
      </c>
      <c r="Q60" s="213">
        <v>542.21013000000005</v>
      </c>
      <c r="R60" s="214">
        <v>193.51069000000001</v>
      </c>
      <c r="S60" s="215">
        <v>381.41896999999994</v>
      </c>
      <c r="T60" s="219">
        <v>0.22759677209120194</v>
      </c>
      <c r="U60" s="220">
        <v>-0.10883056563986981</v>
      </c>
      <c r="V60" s="221">
        <v>-1.8691791114858664E-2</v>
      </c>
      <c r="W60" s="213">
        <v>67.144040000000004</v>
      </c>
      <c r="X60" s="214">
        <v>34.359589999999997</v>
      </c>
      <c r="Y60" s="215">
        <v>68.786410000000004</v>
      </c>
      <c r="Z60" s="219">
        <v>4.1045585330331043E-2</v>
      </c>
      <c r="AA60" s="220">
        <v>-6.1555187805824307E-4</v>
      </c>
      <c r="AB60" s="221">
        <v>-2.6851979842720253E-3</v>
      </c>
      <c r="AC60" s="213">
        <v>177.41251</v>
      </c>
      <c r="AD60" s="214">
        <v>230.99501000000001</v>
      </c>
      <c r="AE60" s="214">
        <v>241.37469000000002</v>
      </c>
      <c r="AF60" s="214">
        <v>63.962180000000018</v>
      </c>
      <c r="AG60" s="215">
        <v>10.379680000000008</v>
      </c>
      <c r="AH60" s="213">
        <v>0</v>
      </c>
      <c r="AI60" s="214">
        <v>0</v>
      </c>
      <c r="AJ60" s="214">
        <v>0</v>
      </c>
      <c r="AK60" s="214">
        <v>0</v>
      </c>
      <c r="AL60" s="215">
        <v>0</v>
      </c>
      <c r="AM60" s="219">
        <v>0.1212270086072226</v>
      </c>
      <c r="AN60" s="220">
        <v>2.0321090353806151E-2</v>
      </c>
      <c r="AO60" s="221">
        <v>-0.10457843015449073</v>
      </c>
      <c r="AP60" s="219">
        <v>0</v>
      </c>
      <c r="AQ60" s="220">
        <v>0</v>
      </c>
      <c r="AR60" s="221">
        <v>0</v>
      </c>
      <c r="AS60" s="220">
        <v>0</v>
      </c>
      <c r="AT60" s="220">
        <v>0</v>
      </c>
      <c r="AU60" s="220">
        <v>0</v>
      </c>
      <c r="AV60" s="213">
        <v>1650</v>
      </c>
      <c r="AW60" s="214">
        <v>762</v>
      </c>
      <c r="AX60" s="215">
        <v>1432</v>
      </c>
      <c r="AY60" s="222">
        <v>10.42</v>
      </c>
      <c r="AZ60" s="223">
        <v>10.94</v>
      </c>
      <c r="BA60" s="215">
        <v>11.45</v>
      </c>
      <c r="BB60" s="222">
        <v>22</v>
      </c>
      <c r="BC60" s="223">
        <v>22.17</v>
      </c>
      <c r="BD60" s="215">
        <v>22.33</v>
      </c>
      <c r="BE60" s="224">
        <v>20.844250363901022</v>
      </c>
      <c r="BF60" s="224">
        <v>-5.5473043385941807</v>
      </c>
      <c r="BG60" s="224">
        <v>-2.3732999103220109</v>
      </c>
      <c r="BH60" s="225">
        <v>10.688162412300343</v>
      </c>
      <c r="BI60" s="224">
        <v>-1.8118375876996566</v>
      </c>
      <c r="BJ60" s="226">
        <v>-0.76876135856118033</v>
      </c>
      <c r="BK60" s="214">
        <v>170</v>
      </c>
      <c r="BL60" s="214">
        <v>170</v>
      </c>
      <c r="BM60" s="215">
        <v>170</v>
      </c>
      <c r="BN60" s="213">
        <v>30656</v>
      </c>
      <c r="BO60" s="214">
        <v>13225</v>
      </c>
      <c r="BP60" s="215">
        <v>26840</v>
      </c>
      <c r="BQ60" s="227">
        <v>62.438675111773463</v>
      </c>
      <c r="BR60" s="227">
        <v>9.8659050178277496</v>
      </c>
      <c r="BS60" s="227">
        <v>3.0279250172555052</v>
      </c>
      <c r="BT60" s="228">
        <v>1170.2891340782121</v>
      </c>
      <c r="BU60" s="227">
        <v>193.51892801760619</v>
      </c>
      <c r="BV60" s="229">
        <v>139.17736242466867</v>
      </c>
      <c r="BW60" s="224">
        <v>18.743016759776538</v>
      </c>
      <c r="BX60" s="224">
        <v>0.16362282038259934</v>
      </c>
      <c r="BY60" s="224">
        <v>1.3873737151571142</v>
      </c>
      <c r="BZ60" s="219">
        <v>0.87712418300653594</v>
      </c>
      <c r="CA60" s="220">
        <v>-0.11917090961614851</v>
      </c>
      <c r="CB60" s="230">
        <v>1.2745098039215641E-2</v>
      </c>
    </row>
    <row r="61" spans="1:80" x14ac:dyDescent="0.25">
      <c r="A61" s="90" t="s">
        <v>90</v>
      </c>
      <c r="B61" s="213">
        <v>419.43007999999998</v>
      </c>
      <c r="C61" s="214">
        <v>147.66040999999998</v>
      </c>
      <c r="D61" s="215">
        <v>266.52391999999998</v>
      </c>
      <c r="E61" s="213">
        <v>514.24914000000001</v>
      </c>
      <c r="F61" s="214">
        <v>248.82442</v>
      </c>
      <c r="G61" s="215">
        <v>484.74389000000002</v>
      </c>
      <c r="H61" s="216">
        <v>0.54982419685578698</v>
      </c>
      <c r="I61" s="217">
        <v>-0.26579229595934917</v>
      </c>
      <c r="J61" s="218">
        <v>-4.3607951001726319E-2</v>
      </c>
      <c r="K61" s="213">
        <v>335.55422000000004</v>
      </c>
      <c r="L61" s="214">
        <v>156.60598999999999</v>
      </c>
      <c r="M61" s="215">
        <v>331.29577</v>
      </c>
      <c r="N61" s="219">
        <v>0.68344496307111779</v>
      </c>
      <c r="O61" s="220">
        <v>3.0932019636734975E-2</v>
      </c>
      <c r="P61" s="221">
        <v>5.4061440344530198E-2</v>
      </c>
      <c r="Q61" s="213">
        <v>85.887190000000004</v>
      </c>
      <c r="R61" s="214">
        <v>37.611129999999996</v>
      </c>
      <c r="S61" s="215">
        <v>58.19791</v>
      </c>
      <c r="T61" s="219">
        <v>0.1200590893471602</v>
      </c>
      <c r="U61" s="220">
        <v>-4.6955657629373398E-2</v>
      </c>
      <c r="V61" s="221">
        <v>-3.1096211245924654E-2</v>
      </c>
      <c r="W61" s="213">
        <v>7.0419999999999996E-2</v>
      </c>
      <c r="X61" s="214">
        <v>3.5700000000000003E-2</v>
      </c>
      <c r="Y61" s="215">
        <v>3.5700000000000003E-2</v>
      </c>
      <c r="Z61" s="219">
        <v>7.3647137666861575E-5</v>
      </c>
      <c r="AA61" s="220">
        <v>-6.3290378650618305E-5</v>
      </c>
      <c r="AB61" s="221">
        <v>-6.9827526114129063E-5</v>
      </c>
      <c r="AC61" s="213">
        <v>1421.4426299999998</v>
      </c>
      <c r="AD61" s="214">
        <v>1432.0143700000001</v>
      </c>
      <c r="AE61" s="214">
        <v>1485.6184800000001</v>
      </c>
      <c r="AF61" s="214">
        <v>64.17585000000031</v>
      </c>
      <c r="AG61" s="215">
        <v>53.604109999999991</v>
      </c>
      <c r="AH61" s="213">
        <v>199.02771000000001</v>
      </c>
      <c r="AI61" s="214">
        <v>249.23282</v>
      </c>
      <c r="AJ61" s="214">
        <v>381.27976999999998</v>
      </c>
      <c r="AK61" s="214">
        <v>182.25205999999997</v>
      </c>
      <c r="AL61" s="215">
        <v>132.04694999999998</v>
      </c>
      <c r="AM61" s="219">
        <v>5.574053090619409</v>
      </c>
      <c r="AN61" s="220">
        <v>2.1850671838384748</v>
      </c>
      <c r="AO61" s="221">
        <v>-4.1239720604688221</v>
      </c>
      <c r="AP61" s="219">
        <v>1.4305649189010878</v>
      </c>
      <c r="AQ61" s="220">
        <v>0.95604551867113763</v>
      </c>
      <c r="AR61" s="221">
        <v>-0.25731350429982314</v>
      </c>
      <c r="AS61" s="220">
        <v>0.78655920758485465</v>
      </c>
      <c r="AT61" s="220">
        <v>0.39953335859656075</v>
      </c>
      <c r="AU61" s="220">
        <v>-0.21508211041761482</v>
      </c>
      <c r="AV61" s="213">
        <v>376</v>
      </c>
      <c r="AW61" s="214">
        <v>182</v>
      </c>
      <c r="AX61" s="215">
        <v>316</v>
      </c>
      <c r="AY61" s="222">
        <v>4</v>
      </c>
      <c r="AZ61" s="223">
        <v>4</v>
      </c>
      <c r="BA61" s="215">
        <v>4</v>
      </c>
      <c r="BB61" s="222">
        <v>10</v>
      </c>
      <c r="BC61" s="223">
        <v>10</v>
      </c>
      <c r="BD61" s="215">
        <v>8</v>
      </c>
      <c r="BE61" s="224">
        <v>13.166666666666666</v>
      </c>
      <c r="BF61" s="224">
        <v>-2.5</v>
      </c>
      <c r="BG61" s="224">
        <v>-2</v>
      </c>
      <c r="BH61" s="225">
        <v>6.583333333333333</v>
      </c>
      <c r="BI61" s="224">
        <v>0.31666666666666643</v>
      </c>
      <c r="BJ61" s="226">
        <v>0.51666666666666661</v>
      </c>
      <c r="BK61" s="214">
        <v>55</v>
      </c>
      <c r="BL61" s="214">
        <v>55</v>
      </c>
      <c r="BM61" s="215">
        <v>55</v>
      </c>
      <c r="BN61" s="213">
        <v>2716</v>
      </c>
      <c r="BO61" s="214">
        <v>1382</v>
      </c>
      <c r="BP61" s="215">
        <v>2384</v>
      </c>
      <c r="BQ61" s="227">
        <v>203.33216862416108</v>
      </c>
      <c r="BR61" s="227">
        <v>13.991542703689788</v>
      </c>
      <c r="BS61" s="227">
        <v>23.285555020687838</v>
      </c>
      <c r="BT61" s="228">
        <v>1533.9996518987343</v>
      </c>
      <c r="BU61" s="227">
        <v>166.3157689200109</v>
      </c>
      <c r="BV61" s="229">
        <v>166.83250904159149</v>
      </c>
      <c r="BW61" s="224">
        <v>7.5443037974683547</v>
      </c>
      <c r="BX61" s="224">
        <v>0.32089954214920535</v>
      </c>
      <c r="BY61" s="224">
        <v>-4.9102795938238408E-2</v>
      </c>
      <c r="BZ61" s="219">
        <v>0.2408080808080808</v>
      </c>
      <c r="CA61" s="220">
        <v>-3.2019643953345611E-2</v>
      </c>
      <c r="CB61" s="230">
        <v>-3.8383838383838409E-2</v>
      </c>
    </row>
    <row r="62" spans="1:80" x14ac:dyDescent="0.25">
      <c r="A62" s="90" t="s">
        <v>91</v>
      </c>
      <c r="B62" s="213">
        <v>682.93899999999985</v>
      </c>
      <c r="C62" s="214">
        <v>288.84199999999987</v>
      </c>
      <c r="D62" s="215">
        <v>811.2769999999997</v>
      </c>
      <c r="E62" s="213">
        <v>666.47799999999995</v>
      </c>
      <c r="F62" s="214">
        <v>379.36799999999999</v>
      </c>
      <c r="G62" s="215">
        <v>841.5</v>
      </c>
      <c r="H62" s="216">
        <v>0.96408437314319628</v>
      </c>
      <c r="I62" s="217">
        <v>-6.0614116529380979E-2</v>
      </c>
      <c r="J62" s="218">
        <v>0.20270755696471032</v>
      </c>
      <c r="K62" s="213">
        <v>500.892</v>
      </c>
      <c r="L62" s="214">
        <v>275.88299999999998</v>
      </c>
      <c r="M62" s="215">
        <v>608.02599999999995</v>
      </c>
      <c r="N62" s="219">
        <v>0.72255020796197267</v>
      </c>
      <c r="O62" s="220">
        <v>-2.900048088297047E-2</v>
      </c>
      <c r="P62" s="221">
        <v>-4.6671640883847454E-3</v>
      </c>
      <c r="Q62" s="213">
        <v>152.92699999999999</v>
      </c>
      <c r="R62" s="214">
        <v>97.007000000000005</v>
      </c>
      <c r="S62" s="215">
        <v>223.06899999999999</v>
      </c>
      <c r="T62" s="219">
        <v>0.26508496732026143</v>
      </c>
      <c r="U62" s="220">
        <v>3.5629531431905032E-2</v>
      </c>
      <c r="V62" s="221">
        <v>9.3781074902283268E-3</v>
      </c>
      <c r="W62" s="213">
        <v>1.5760000000000001</v>
      </c>
      <c r="X62" s="214">
        <v>1.2629999999999999</v>
      </c>
      <c r="Y62" s="215">
        <v>2.5870000000000002</v>
      </c>
      <c r="Z62" s="219">
        <v>3.0742721330956628E-3</v>
      </c>
      <c r="AA62" s="220">
        <v>7.0960293171167107E-4</v>
      </c>
      <c r="AB62" s="221">
        <v>-2.5494909800448254E-4</v>
      </c>
      <c r="AC62" s="213">
        <v>131.29</v>
      </c>
      <c r="AD62" s="214">
        <v>142.52500000000001</v>
      </c>
      <c r="AE62" s="214">
        <v>133.327</v>
      </c>
      <c r="AF62" s="214">
        <v>2.0370000000000061</v>
      </c>
      <c r="AG62" s="215">
        <v>-9.1980000000000075</v>
      </c>
      <c r="AH62" s="213">
        <v>0</v>
      </c>
      <c r="AI62" s="214">
        <v>0</v>
      </c>
      <c r="AJ62" s="214">
        <v>0</v>
      </c>
      <c r="AK62" s="214">
        <v>0</v>
      </c>
      <c r="AL62" s="215">
        <v>0</v>
      </c>
      <c r="AM62" s="219">
        <v>0.16434214207970896</v>
      </c>
      <c r="AN62" s="220">
        <v>-2.7900503310289287E-2</v>
      </c>
      <c r="AO62" s="221">
        <v>-0.3290937155864202</v>
      </c>
      <c r="AP62" s="219">
        <v>0</v>
      </c>
      <c r="AQ62" s="220">
        <v>0</v>
      </c>
      <c r="AR62" s="221">
        <v>0</v>
      </c>
      <c r="AS62" s="220">
        <v>0</v>
      </c>
      <c r="AT62" s="220">
        <v>0</v>
      </c>
      <c r="AU62" s="220">
        <v>0</v>
      </c>
      <c r="AV62" s="213">
        <v>1147</v>
      </c>
      <c r="AW62" s="214">
        <v>490</v>
      </c>
      <c r="AX62" s="215">
        <v>1451</v>
      </c>
      <c r="AY62" s="222">
        <v>4</v>
      </c>
      <c r="AZ62" s="223">
        <v>4.5</v>
      </c>
      <c r="BA62" s="215">
        <v>4</v>
      </c>
      <c r="BB62" s="222">
        <v>17</v>
      </c>
      <c r="BC62" s="223">
        <v>16</v>
      </c>
      <c r="BD62" s="215">
        <v>16</v>
      </c>
      <c r="BE62" s="224">
        <v>60.458333333333336</v>
      </c>
      <c r="BF62" s="224">
        <v>12.666666666666671</v>
      </c>
      <c r="BG62" s="224">
        <v>24.162037037037038</v>
      </c>
      <c r="BH62" s="225">
        <v>15.114583333333334</v>
      </c>
      <c r="BI62" s="224">
        <v>3.8694852941176485</v>
      </c>
      <c r="BJ62" s="226">
        <v>4.90625</v>
      </c>
      <c r="BK62" s="214">
        <v>100</v>
      </c>
      <c r="BL62" s="214">
        <v>100</v>
      </c>
      <c r="BM62" s="215">
        <v>100</v>
      </c>
      <c r="BN62" s="213">
        <v>8113</v>
      </c>
      <c r="BO62" s="214">
        <v>3402</v>
      </c>
      <c r="BP62" s="215">
        <v>10452</v>
      </c>
      <c r="BQ62" s="227">
        <v>80.510907003444316</v>
      </c>
      <c r="BR62" s="227">
        <v>-1.6384828646685889</v>
      </c>
      <c r="BS62" s="227">
        <v>-31.002320509783203</v>
      </c>
      <c r="BT62" s="228">
        <v>579.94486560992414</v>
      </c>
      <c r="BU62" s="227">
        <v>-1.1170350003635576</v>
      </c>
      <c r="BV62" s="229">
        <v>-194.27554255334121</v>
      </c>
      <c r="BW62" s="224">
        <v>7.203308063404549</v>
      </c>
      <c r="BX62" s="224">
        <v>0.130073538557121</v>
      </c>
      <c r="BY62" s="224">
        <v>0.26045092054740593</v>
      </c>
      <c r="BZ62" s="219">
        <v>0.58066666666666666</v>
      </c>
      <c r="CA62" s="220">
        <v>0.13243462246777166</v>
      </c>
      <c r="CB62" s="230">
        <v>0.20266666666666661</v>
      </c>
    </row>
    <row r="63" spans="1:80" x14ac:dyDescent="0.25">
      <c r="A63" s="90" t="s">
        <v>92</v>
      </c>
      <c r="B63" s="213">
        <v>650.54715999999996</v>
      </c>
      <c r="C63" s="214">
        <v>328.12193000000008</v>
      </c>
      <c r="D63" s="215">
        <v>781.18822</v>
      </c>
      <c r="E63" s="213">
        <v>649.40300000000002</v>
      </c>
      <c r="F63" s="214">
        <v>374.64100000000002</v>
      </c>
      <c r="G63" s="215">
        <v>780.93100000000004</v>
      </c>
      <c r="H63" s="216">
        <v>1.0003293760908454</v>
      </c>
      <c r="I63" s="217">
        <v>-1.4324882676499673E-3</v>
      </c>
      <c r="J63" s="218">
        <v>0.12449910124105568</v>
      </c>
      <c r="K63" s="213">
        <v>406.73099999999999</v>
      </c>
      <c r="L63" s="214">
        <v>233.93299999999999</v>
      </c>
      <c r="M63" s="215">
        <v>493.53800000000001</v>
      </c>
      <c r="N63" s="219">
        <v>0.63198669280640674</v>
      </c>
      <c r="O63" s="220">
        <v>5.6714463415767913E-3</v>
      </c>
      <c r="P63" s="221">
        <v>7.567582244562221E-3</v>
      </c>
      <c r="Q63" s="213">
        <v>215.779</v>
      </c>
      <c r="R63" s="214">
        <v>130.13499999999999</v>
      </c>
      <c r="S63" s="215">
        <v>250.65</v>
      </c>
      <c r="T63" s="219">
        <v>0.32096305563487681</v>
      </c>
      <c r="U63" s="220">
        <v>-1.1309816526169525E-2</v>
      </c>
      <c r="V63" s="221">
        <v>-2.6396149577579853E-2</v>
      </c>
      <c r="W63" s="213">
        <v>2.6339999999999999</v>
      </c>
      <c r="X63" s="214">
        <v>0.51700000000000002</v>
      </c>
      <c r="Y63" s="215">
        <v>0.624</v>
      </c>
      <c r="Z63" s="219">
        <v>7.9904626657156645E-4</v>
      </c>
      <c r="AA63" s="220">
        <v>-3.2569867360477626E-3</v>
      </c>
      <c r="AB63" s="221">
        <v>-5.80941508391665E-4</v>
      </c>
      <c r="AC63" s="213">
        <v>111.07123999999999</v>
      </c>
      <c r="AD63" s="214">
        <v>155.01881</v>
      </c>
      <c r="AE63" s="214">
        <v>140.63101999999998</v>
      </c>
      <c r="AF63" s="214">
        <v>29.559779999999989</v>
      </c>
      <c r="AG63" s="215">
        <v>-14.387790000000024</v>
      </c>
      <c r="AH63" s="213">
        <v>0</v>
      </c>
      <c r="AI63" s="214">
        <v>0</v>
      </c>
      <c r="AJ63" s="214">
        <v>0</v>
      </c>
      <c r="AK63" s="214">
        <v>0</v>
      </c>
      <c r="AL63" s="215">
        <v>0</v>
      </c>
      <c r="AM63" s="219">
        <v>0.18002194144709449</v>
      </c>
      <c r="AN63" s="220">
        <v>9.2868328655736632E-3</v>
      </c>
      <c r="AO63" s="221">
        <v>-0.29242075691201841</v>
      </c>
      <c r="AP63" s="219">
        <v>0</v>
      </c>
      <c r="AQ63" s="220">
        <v>0</v>
      </c>
      <c r="AR63" s="221">
        <v>0</v>
      </c>
      <c r="AS63" s="220">
        <v>0</v>
      </c>
      <c r="AT63" s="220">
        <v>0</v>
      </c>
      <c r="AU63" s="220">
        <v>0</v>
      </c>
      <c r="AV63" s="213">
        <v>984</v>
      </c>
      <c r="AW63" s="214">
        <v>543</v>
      </c>
      <c r="AX63" s="215">
        <v>1163</v>
      </c>
      <c r="AY63" s="222">
        <v>5</v>
      </c>
      <c r="AZ63" s="223">
        <v>6</v>
      </c>
      <c r="BA63" s="215">
        <v>6</v>
      </c>
      <c r="BB63" s="222">
        <v>8</v>
      </c>
      <c r="BC63" s="223">
        <v>7</v>
      </c>
      <c r="BD63" s="215">
        <v>8</v>
      </c>
      <c r="BE63" s="224">
        <v>32.305555555555557</v>
      </c>
      <c r="BF63" s="224">
        <v>-0.49444444444444713</v>
      </c>
      <c r="BG63" s="224">
        <v>2.1388888888888893</v>
      </c>
      <c r="BH63" s="225">
        <v>24.229166666666668</v>
      </c>
      <c r="BI63" s="224">
        <v>3.7291666666666679</v>
      </c>
      <c r="BJ63" s="226">
        <v>-1.6279761904761898</v>
      </c>
      <c r="BK63" s="214">
        <v>60</v>
      </c>
      <c r="BL63" s="214">
        <v>60</v>
      </c>
      <c r="BM63" s="215">
        <v>60</v>
      </c>
      <c r="BN63" s="213">
        <v>6655</v>
      </c>
      <c r="BO63" s="214">
        <v>3429</v>
      </c>
      <c r="BP63" s="215">
        <v>7874</v>
      </c>
      <c r="BQ63" s="227">
        <v>99.178435356870708</v>
      </c>
      <c r="BR63" s="227">
        <v>1.5972182268932471</v>
      </c>
      <c r="BS63" s="227">
        <v>-10.078199230472535</v>
      </c>
      <c r="BT63" s="228">
        <v>671.47979363714535</v>
      </c>
      <c r="BU63" s="227">
        <v>11.517395263161575</v>
      </c>
      <c r="BV63" s="229">
        <v>-18.466799364696271</v>
      </c>
      <c r="BW63" s="224">
        <v>6.7704213241616511</v>
      </c>
      <c r="BX63" s="224">
        <v>7.2099420478295428E-3</v>
      </c>
      <c r="BY63" s="224">
        <v>0.45550419708982748</v>
      </c>
      <c r="BZ63" s="219">
        <v>0.72907407407407399</v>
      </c>
      <c r="CA63" s="220">
        <v>0.11627481072232437</v>
      </c>
      <c r="CB63" s="230">
        <v>9.4074074074073977E-2</v>
      </c>
    </row>
    <row r="64" spans="1:80" x14ac:dyDescent="0.25">
      <c r="A64" s="90" t="s">
        <v>93</v>
      </c>
      <c r="B64" s="213">
        <v>387.73629999999986</v>
      </c>
      <c r="C64" s="214">
        <v>247.76766999999998</v>
      </c>
      <c r="D64" s="215">
        <v>464.12444000000005</v>
      </c>
      <c r="E64" s="213">
        <v>446.07159999999999</v>
      </c>
      <c r="F64" s="214">
        <v>258.60379999999998</v>
      </c>
      <c r="G64" s="215">
        <v>499.27946999999995</v>
      </c>
      <c r="H64" s="216">
        <v>0.92958847276456225</v>
      </c>
      <c r="I64" s="217">
        <v>6.0364115060552725E-2</v>
      </c>
      <c r="J64" s="218">
        <v>-2.8509088060143406E-2</v>
      </c>
      <c r="K64" s="213">
        <v>322.02199999999999</v>
      </c>
      <c r="L64" s="214">
        <v>170.37079999999997</v>
      </c>
      <c r="M64" s="215">
        <v>362.17659999999995</v>
      </c>
      <c r="N64" s="219">
        <v>0.72539854282412208</v>
      </c>
      <c r="O64" s="220">
        <v>3.4920148138205542E-3</v>
      </c>
      <c r="P64" s="221">
        <v>6.658842479801419E-2</v>
      </c>
      <c r="Q64" s="213">
        <v>100.315</v>
      </c>
      <c r="R64" s="214">
        <v>70.046000000000006</v>
      </c>
      <c r="S64" s="215">
        <v>103.64400000000001</v>
      </c>
      <c r="T64" s="219">
        <v>0.2075871455319403</v>
      </c>
      <c r="U64" s="220">
        <v>-1.7298276449642935E-2</v>
      </c>
      <c r="V64" s="221">
        <v>-6.3275076910266681E-2</v>
      </c>
      <c r="W64" s="213">
        <v>1.9419999999999999</v>
      </c>
      <c r="X64" s="214">
        <v>1.0740000000000001</v>
      </c>
      <c r="Y64" s="215">
        <v>2.4390000000000001</v>
      </c>
      <c r="Z64" s="219">
        <v>4.8850396352167263E-3</v>
      </c>
      <c r="AA64" s="220">
        <v>5.314784580424791E-4</v>
      </c>
      <c r="AB64" s="221">
        <v>7.3196841197870673E-4</v>
      </c>
      <c r="AC64" s="213">
        <v>212.29216</v>
      </c>
      <c r="AD64" s="214">
        <v>175.75269</v>
      </c>
      <c r="AE64" s="214">
        <v>161.82897999999997</v>
      </c>
      <c r="AF64" s="214">
        <v>-50.463180000000023</v>
      </c>
      <c r="AG64" s="215">
        <v>-13.923710000000028</v>
      </c>
      <c r="AH64" s="213">
        <v>0</v>
      </c>
      <c r="AI64" s="214">
        <v>0</v>
      </c>
      <c r="AJ64" s="214">
        <v>0</v>
      </c>
      <c r="AK64" s="214">
        <v>0</v>
      </c>
      <c r="AL64" s="215">
        <v>0</v>
      </c>
      <c r="AM64" s="219">
        <v>0.34867584219439068</v>
      </c>
      <c r="AN64" s="220">
        <v>-0.19884101397821957</v>
      </c>
      <c r="AO64" s="221">
        <v>-0.36066888385481505</v>
      </c>
      <c r="AP64" s="219">
        <v>0</v>
      </c>
      <c r="AQ64" s="220">
        <v>0</v>
      </c>
      <c r="AR64" s="221">
        <v>0</v>
      </c>
      <c r="AS64" s="220">
        <v>0</v>
      </c>
      <c r="AT64" s="220">
        <v>0</v>
      </c>
      <c r="AU64" s="220">
        <v>0</v>
      </c>
      <c r="AV64" s="213">
        <v>784</v>
      </c>
      <c r="AW64" s="214">
        <v>437</v>
      </c>
      <c r="AX64" s="215">
        <v>797</v>
      </c>
      <c r="AY64" s="222">
        <v>7</v>
      </c>
      <c r="AZ64" s="223">
        <v>5.5</v>
      </c>
      <c r="BA64" s="215">
        <v>5.5</v>
      </c>
      <c r="BB64" s="222">
        <v>9</v>
      </c>
      <c r="BC64" s="223">
        <v>11</v>
      </c>
      <c r="BD64" s="215">
        <v>12</v>
      </c>
      <c r="BE64" s="224">
        <v>24.151515151515152</v>
      </c>
      <c r="BF64" s="224">
        <v>5.4848484848484844</v>
      </c>
      <c r="BG64" s="224">
        <v>-2.3333333333333321</v>
      </c>
      <c r="BH64" s="225">
        <v>11.069444444444445</v>
      </c>
      <c r="BI64" s="224">
        <v>-3.4490740740740744</v>
      </c>
      <c r="BJ64" s="226">
        <v>-2.1729797979797976</v>
      </c>
      <c r="BK64" s="214">
        <v>65</v>
      </c>
      <c r="BL64" s="214">
        <v>65</v>
      </c>
      <c r="BM64" s="215">
        <v>65</v>
      </c>
      <c r="BN64" s="213">
        <v>5701</v>
      </c>
      <c r="BO64" s="214">
        <v>3356</v>
      </c>
      <c r="BP64" s="215">
        <v>6581</v>
      </c>
      <c r="BQ64" s="227">
        <v>75.866808995593374</v>
      </c>
      <c r="BR64" s="227">
        <v>-2.3776393468026953</v>
      </c>
      <c r="BS64" s="227">
        <v>-1.1903423750860043</v>
      </c>
      <c r="BT64" s="228">
        <v>626.4485194479297</v>
      </c>
      <c r="BU64" s="227">
        <v>57.479641896909357</v>
      </c>
      <c r="BV64" s="229">
        <v>34.677810065778658</v>
      </c>
      <c r="BW64" s="224">
        <v>8.257214554579674</v>
      </c>
      <c r="BX64" s="224">
        <v>0.98553088111028586</v>
      </c>
      <c r="BY64" s="224">
        <v>0.57758068730278644</v>
      </c>
      <c r="BZ64" s="219">
        <v>0.5624786324786325</v>
      </c>
      <c r="CA64" s="220">
        <v>7.7905746800774445E-2</v>
      </c>
      <c r="CB64" s="230">
        <v>-1.1196581196581179E-2</v>
      </c>
    </row>
    <row r="65" spans="1:80" x14ac:dyDescent="0.25">
      <c r="A65" s="90" t="s">
        <v>94</v>
      </c>
      <c r="B65" s="195">
        <v>1359.99856</v>
      </c>
      <c r="C65" s="196">
        <v>644.27512999999999</v>
      </c>
      <c r="D65" s="197">
        <v>1252.1585400000001</v>
      </c>
      <c r="E65" s="195">
        <v>1217.73215</v>
      </c>
      <c r="F65" s="196">
        <v>573.99196999999992</v>
      </c>
      <c r="G65" s="197">
        <v>1144.98857</v>
      </c>
      <c r="H65" s="198">
        <v>1.0935991614309304</v>
      </c>
      <c r="I65" s="199">
        <v>-2.3229822676945844E-2</v>
      </c>
      <c r="J65" s="200">
        <v>-2.8847081153264842E-2</v>
      </c>
      <c r="K65" s="195">
        <v>856.44319999999993</v>
      </c>
      <c r="L65" s="196">
        <v>405.74094000000002</v>
      </c>
      <c r="M65" s="197">
        <v>825.30109000000004</v>
      </c>
      <c r="N65" s="201">
        <v>0.72079417351738284</v>
      </c>
      <c r="O65" s="202">
        <v>1.7484172217014815E-2</v>
      </c>
      <c r="P65" s="203">
        <v>1.3918535518474773E-2</v>
      </c>
      <c r="Q65" s="195">
        <v>159.71358000000001</v>
      </c>
      <c r="R65" s="196">
        <v>76.58035000000001</v>
      </c>
      <c r="S65" s="197">
        <v>149.22290999999998</v>
      </c>
      <c r="T65" s="201">
        <v>0.13032698658293154</v>
      </c>
      <c r="U65" s="202">
        <v>-8.2959000905546976E-4</v>
      </c>
      <c r="V65" s="203">
        <v>-3.0901237644484492E-3</v>
      </c>
      <c r="W65" s="195">
        <v>127.55232000000001</v>
      </c>
      <c r="X65" s="196">
        <v>48.886800000000001</v>
      </c>
      <c r="Y65" s="197">
        <v>97.146910000000005</v>
      </c>
      <c r="Z65" s="201">
        <v>8.4845309853180464E-2</v>
      </c>
      <c r="AA65" s="202">
        <v>-1.990048338222028E-2</v>
      </c>
      <c r="AB65" s="203">
        <v>-3.2452274918155777E-4</v>
      </c>
      <c r="AC65" s="195">
        <v>415.93839000000003</v>
      </c>
      <c r="AD65" s="196">
        <v>456.40067999999997</v>
      </c>
      <c r="AE65" s="196">
        <v>420.68504999999993</v>
      </c>
      <c r="AF65" s="196">
        <v>4.7466599999999062</v>
      </c>
      <c r="AG65" s="197">
        <v>-35.715630000000033</v>
      </c>
      <c r="AH65" s="195">
        <v>0</v>
      </c>
      <c r="AI65" s="196">
        <v>0</v>
      </c>
      <c r="AJ65" s="196">
        <v>0</v>
      </c>
      <c r="AK65" s="196">
        <v>0</v>
      </c>
      <c r="AL65" s="197">
        <v>0</v>
      </c>
      <c r="AM65" s="201">
        <v>0.3359678799139923</v>
      </c>
      <c r="AN65" s="202">
        <v>3.0130504615594911E-2</v>
      </c>
      <c r="AO65" s="203">
        <v>-0.37242618769498087</v>
      </c>
      <c r="AP65" s="201">
        <v>0</v>
      </c>
      <c r="AQ65" s="202">
        <v>0</v>
      </c>
      <c r="AR65" s="203">
        <v>0</v>
      </c>
      <c r="AS65" s="202">
        <v>0</v>
      </c>
      <c r="AT65" s="202">
        <v>0</v>
      </c>
      <c r="AU65" s="202">
        <v>0</v>
      </c>
      <c r="AV65" s="195">
        <v>518</v>
      </c>
      <c r="AW65" s="196">
        <v>319</v>
      </c>
      <c r="AX65" s="197">
        <v>560</v>
      </c>
      <c r="AY65" s="204">
        <v>12.5</v>
      </c>
      <c r="AZ65" s="205">
        <v>14</v>
      </c>
      <c r="BA65" s="197">
        <v>15</v>
      </c>
      <c r="BB65" s="204">
        <v>18.5</v>
      </c>
      <c r="BC65" s="205">
        <v>21</v>
      </c>
      <c r="BD65" s="197">
        <v>21</v>
      </c>
      <c r="BE65" s="206">
        <v>6.2222222222222223</v>
      </c>
      <c r="BF65" s="206">
        <v>-0.68444444444444397</v>
      </c>
      <c r="BG65" s="206">
        <v>-1.3730158730158726</v>
      </c>
      <c r="BH65" s="207">
        <v>4.4444444444444446</v>
      </c>
      <c r="BI65" s="206">
        <v>-0.22222222222222232</v>
      </c>
      <c r="BJ65" s="208">
        <v>-0.61904761904761862</v>
      </c>
      <c r="BK65" s="196">
        <v>40</v>
      </c>
      <c r="BL65" s="196">
        <v>42</v>
      </c>
      <c r="BM65" s="197">
        <v>42</v>
      </c>
      <c r="BN65" s="195">
        <v>6449</v>
      </c>
      <c r="BO65" s="196">
        <v>3017</v>
      </c>
      <c r="BP65" s="197">
        <v>6310</v>
      </c>
      <c r="BQ65" s="209">
        <v>181.45619175911253</v>
      </c>
      <c r="BR65" s="209">
        <v>-7.3687655986173866</v>
      </c>
      <c r="BS65" s="209">
        <v>-8.7963670741655449</v>
      </c>
      <c r="BT65" s="210">
        <v>2044.6224464285715</v>
      </c>
      <c r="BU65" s="209">
        <v>-306.21181998069505</v>
      </c>
      <c r="BV65" s="211">
        <v>245.27457809001362</v>
      </c>
      <c r="BW65" s="206">
        <v>11.267857142857142</v>
      </c>
      <c r="BX65" s="206">
        <v>-1.1819498069498078</v>
      </c>
      <c r="BY65" s="206">
        <v>1.8101768920734429</v>
      </c>
      <c r="BZ65" s="201">
        <v>0.83465608465608465</v>
      </c>
      <c r="CA65" s="202">
        <v>-5.6089771697506507E-2</v>
      </c>
      <c r="CB65" s="212">
        <v>3.65079365079366E-2</v>
      </c>
    </row>
    <row r="66" spans="1:80" x14ac:dyDescent="0.25">
      <c r="A66" s="90" t="s">
        <v>95</v>
      </c>
      <c r="B66" s="213">
        <v>5620.0741900000003</v>
      </c>
      <c r="C66" s="214">
        <v>2629.2839399999998</v>
      </c>
      <c r="D66" s="215">
        <v>5679.679720000001</v>
      </c>
      <c r="E66" s="213">
        <v>5647.567</v>
      </c>
      <c r="F66" s="214">
        <v>2675.703</v>
      </c>
      <c r="G66" s="215">
        <v>5697.3230000000003</v>
      </c>
      <c r="H66" s="216">
        <v>0.9969032333255462</v>
      </c>
      <c r="I66" s="217">
        <v>1.7713136865228352E-3</v>
      </c>
      <c r="J66" s="218">
        <v>1.4251593737744428E-2</v>
      </c>
      <c r="K66" s="213">
        <v>1333.097</v>
      </c>
      <c r="L66" s="214">
        <v>693.23299999999995</v>
      </c>
      <c r="M66" s="215">
        <v>1447.528</v>
      </c>
      <c r="N66" s="219">
        <v>0.2540716052082706</v>
      </c>
      <c r="O66" s="220">
        <v>1.802358665444026E-2</v>
      </c>
      <c r="P66" s="221">
        <v>-5.0128297981557046E-3</v>
      </c>
      <c r="Q66" s="213">
        <v>328.98</v>
      </c>
      <c r="R66" s="214">
        <v>149.88</v>
      </c>
      <c r="S66" s="215">
        <v>322.733</v>
      </c>
      <c r="T66" s="219">
        <v>5.6646428506861905E-2</v>
      </c>
      <c r="U66" s="220">
        <v>-1.6052044529595577E-3</v>
      </c>
      <c r="V66" s="221">
        <v>6.3124296496880339E-4</v>
      </c>
      <c r="W66" s="213">
        <v>3920.799</v>
      </c>
      <c r="X66" s="214">
        <v>1799.933</v>
      </c>
      <c r="Y66" s="215">
        <v>3861.8270000000002</v>
      </c>
      <c r="Z66" s="219">
        <v>0.67783185190658846</v>
      </c>
      <c r="AA66" s="220">
        <v>-1.6413829463814089E-2</v>
      </c>
      <c r="AB66" s="221">
        <v>5.13648922993859E-3</v>
      </c>
      <c r="AC66" s="213">
        <v>3565.9470000000001</v>
      </c>
      <c r="AD66" s="214">
        <v>3321.6611200000002</v>
      </c>
      <c r="AE66" s="214">
        <v>3840.1353399999998</v>
      </c>
      <c r="AF66" s="214">
        <v>274.1883399999997</v>
      </c>
      <c r="AG66" s="215">
        <v>518.4742199999996</v>
      </c>
      <c r="AH66" s="213">
        <v>2212.8829999999998</v>
      </c>
      <c r="AI66" s="214">
        <v>2167.1089999999999</v>
      </c>
      <c r="AJ66" s="214">
        <v>2218.0100000000002</v>
      </c>
      <c r="AK66" s="214">
        <v>5.1270000000004075</v>
      </c>
      <c r="AL66" s="215">
        <v>50.901000000000295</v>
      </c>
      <c r="AM66" s="219">
        <v>0.6761182899939997</v>
      </c>
      <c r="AN66" s="220">
        <v>4.1616523745963807E-2</v>
      </c>
      <c r="AO66" s="221">
        <v>-0.58721469183678754</v>
      </c>
      <c r="AP66" s="219">
        <v>0.39051673850369856</v>
      </c>
      <c r="AQ66" s="220">
        <v>-3.2294871132980685E-3</v>
      </c>
      <c r="AR66" s="221">
        <v>-0.43370348626213634</v>
      </c>
      <c r="AS66" s="220">
        <v>0.38930739928208391</v>
      </c>
      <c r="AT66" s="220">
        <v>-2.5220380667779763E-3</v>
      </c>
      <c r="AU66" s="220">
        <v>-0.42061395596549023</v>
      </c>
      <c r="AV66" s="213">
        <v>2108</v>
      </c>
      <c r="AW66" s="214">
        <v>1088</v>
      </c>
      <c r="AX66" s="215">
        <v>1913</v>
      </c>
      <c r="AY66" s="222">
        <v>32</v>
      </c>
      <c r="AZ66" s="223">
        <v>29</v>
      </c>
      <c r="BA66" s="215">
        <v>29</v>
      </c>
      <c r="BB66" s="222">
        <v>37</v>
      </c>
      <c r="BC66" s="223">
        <v>38</v>
      </c>
      <c r="BD66" s="215">
        <v>38</v>
      </c>
      <c r="BE66" s="206">
        <v>10.994252873563219</v>
      </c>
      <c r="BF66" s="206">
        <v>1.5086206896553378E-2</v>
      </c>
      <c r="BG66" s="206">
        <v>-1.5114942528735611</v>
      </c>
      <c r="BH66" s="207">
        <v>8.3903508771929829</v>
      </c>
      <c r="BI66" s="206">
        <v>-1.1051446183025124</v>
      </c>
      <c r="BJ66" s="208">
        <v>-1.1535087719298236</v>
      </c>
      <c r="BK66" s="214">
        <v>63</v>
      </c>
      <c r="BL66" s="214">
        <v>63</v>
      </c>
      <c r="BM66" s="215">
        <v>63</v>
      </c>
      <c r="BN66" s="213">
        <v>5799</v>
      </c>
      <c r="BO66" s="214">
        <v>3183</v>
      </c>
      <c r="BP66" s="215">
        <v>2675</v>
      </c>
      <c r="BQ66" s="227">
        <v>2129.8403738317757</v>
      </c>
      <c r="BR66" s="227">
        <v>1155.9540141145831</v>
      </c>
      <c r="BS66" s="227">
        <v>1289.2173766592969</v>
      </c>
      <c r="BT66" s="228">
        <v>2978.2138003136433</v>
      </c>
      <c r="BU66" s="227">
        <v>299.10232023774188</v>
      </c>
      <c r="BV66" s="229">
        <v>518.9279547254082</v>
      </c>
      <c r="BW66" s="224">
        <v>1.3983272347098799</v>
      </c>
      <c r="BX66" s="224">
        <v>-1.3526215318935357</v>
      </c>
      <c r="BY66" s="224">
        <v>-1.5272242358783557</v>
      </c>
      <c r="BZ66" s="201">
        <v>0.23589065255731922</v>
      </c>
      <c r="CA66" s="202">
        <v>-0.27265972892123902</v>
      </c>
      <c r="CB66" s="212">
        <v>-0.32548500881834219</v>
      </c>
    </row>
    <row r="67" spans="1:80" ht="15.75" thickBot="1" x14ac:dyDescent="0.3">
      <c r="A67" s="92" t="s">
        <v>96</v>
      </c>
      <c r="B67" s="231">
        <v>1093.462</v>
      </c>
      <c r="C67" s="232">
        <v>630.75400000000002</v>
      </c>
      <c r="D67" s="233">
        <v>1235.6579999999999</v>
      </c>
      <c r="E67" s="231">
        <v>1109.953</v>
      </c>
      <c r="F67" s="232">
        <v>730.46699999999998</v>
      </c>
      <c r="G67" s="233">
        <v>1408.0733599999999</v>
      </c>
      <c r="H67" s="234">
        <v>0.87755228889494796</v>
      </c>
      <c r="I67" s="235">
        <v>-0.10759032525177714</v>
      </c>
      <c r="J67" s="236">
        <v>1.4058113251147475E-2</v>
      </c>
      <c r="K67" s="231">
        <v>732.78499999999997</v>
      </c>
      <c r="L67" s="232">
        <v>518.80399999999997</v>
      </c>
      <c r="M67" s="233">
        <v>964.36135999999999</v>
      </c>
      <c r="N67" s="237">
        <v>0.68488005482896153</v>
      </c>
      <c r="O67" s="238">
        <v>2.4685433975646154E-2</v>
      </c>
      <c r="P67" s="239">
        <v>-2.5355999640302662E-2</v>
      </c>
      <c r="Q67" s="231">
        <v>257.04399999999998</v>
      </c>
      <c r="R67" s="232">
        <v>142.255</v>
      </c>
      <c r="S67" s="233">
        <v>302.73700000000002</v>
      </c>
      <c r="T67" s="237">
        <v>0.21500087182957572</v>
      </c>
      <c r="U67" s="238">
        <v>-1.6580105022597297E-2</v>
      </c>
      <c r="V67" s="239">
        <v>2.0255592439815479E-2</v>
      </c>
      <c r="W67" s="231">
        <v>40.159999999999997</v>
      </c>
      <c r="X67" s="232">
        <v>19.164000000000001</v>
      </c>
      <c r="Y67" s="233">
        <v>39.284999999999997</v>
      </c>
      <c r="Z67" s="237">
        <v>2.7899824764811971E-2</v>
      </c>
      <c r="AA67" s="238">
        <v>-8.2818874338126507E-3</v>
      </c>
      <c r="AB67" s="239">
        <v>1.6645533562473086E-3</v>
      </c>
      <c r="AC67" s="231">
        <v>195.79900000000001</v>
      </c>
      <c r="AD67" s="232">
        <v>336.81614000000002</v>
      </c>
      <c r="AE67" s="232">
        <v>296.75840000000005</v>
      </c>
      <c r="AF67" s="232">
        <v>100.95940000000004</v>
      </c>
      <c r="AG67" s="233">
        <v>-40.057739999999967</v>
      </c>
      <c r="AH67" s="231">
        <v>0</v>
      </c>
      <c r="AI67" s="232">
        <v>0</v>
      </c>
      <c r="AJ67" s="232">
        <v>0</v>
      </c>
      <c r="AK67" s="232">
        <v>0</v>
      </c>
      <c r="AL67" s="233">
        <v>0</v>
      </c>
      <c r="AM67" s="237">
        <v>0.24016224554043278</v>
      </c>
      <c r="AN67" s="238">
        <v>6.10988670233924E-2</v>
      </c>
      <c r="AO67" s="239">
        <v>-0.29382745567430391</v>
      </c>
      <c r="AP67" s="237">
        <v>0</v>
      </c>
      <c r="AQ67" s="238">
        <v>0</v>
      </c>
      <c r="AR67" s="239">
        <v>0</v>
      </c>
      <c r="AS67" s="238">
        <v>0</v>
      </c>
      <c r="AT67" s="238">
        <v>0</v>
      </c>
      <c r="AU67" s="238">
        <v>0</v>
      </c>
      <c r="AV67" s="231">
        <v>316</v>
      </c>
      <c r="AW67" s="232">
        <v>169</v>
      </c>
      <c r="AX67" s="233">
        <v>311</v>
      </c>
      <c r="AY67" s="240">
        <v>9</v>
      </c>
      <c r="AZ67" s="241">
        <v>15</v>
      </c>
      <c r="BA67" s="233">
        <v>15</v>
      </c>
      <c r="BB67" s="240">
        <v>17</v>
      </c>
      <c r="BC67" s="241">
        <v>16.5</v>
      </c>
      <c r="BD67" s="233">
        <v>14</v>
      </c>
      <c r="BE67" s="242">
        <v>3.4555555555555557</v>
      </c>
      <c r="BF67" s="242">
        <v>-2.3962962962962964</v>
      </c>
      <c r="BG67" s="242">
        <v>-0.30000000000000027</v>
      </c>
      <c r="BH67" s="243">
        <v>3.7023809523809526</v>
      </c>
      <c r="BI67" s="242">
        <v>0.60434173669467794</v>
      </c>
      <c r="BJ67" s="244">
        <v>0.28823953823953863</v>
      </c>
      <c r="BK67" s="232">
        <v>60</v>
      </c>
      <c r="BL67" s="232">
        <v>60</v>
      </c>
      <c r="BM67" s="233">
        <v>60</v>
      </c>
      <c r="BN67" s="231">
        <v>9530</v>
      </c>
      <c r="BO67" s="232">
        <v>4700</v>
      </c>
      <c r="BP67" s="233">
        <v>9527</v>
      </c>
      <c r="BQ67" s="245">
        <v>147.79819040621391</v>
      </c>
      <c r="BR67" s="245">
        <v>31.328830490159334</v>
      </c>
      <c r="BS67" s="245">
        <v>-7.6203202320839694</v>
      </c>
      <c r="BT67" s="246">
        <v>4527.5670739549832</v>
      </c>
      <c r="BU67" s="245">
        <v>1015.0575802840972</v>
      </c>
      <c r="BV67" s="247">
        <v>205.27713312658125</v>
      </c>
      <c r="BW67" s="248">
        <v>30.633440514469452</v>
      </c>
      <c r="BX67" s="248">
        <v>0.47521266636818638</v>
      </c>
      <c r="BY67" s="248">
        <v>2.8227896268954886</v>
      </c>
      <c r="BZ67" s="249">
        <v>0.8821296296296296</v>
      </c>
      <c r="CA67" s="250">
        <v>4.597401268671919E-3</v>
      </c>
      <c r="CB67" s="251">
        <v>1.1759259259259247E-2</v>
      </c>
    </row>
    <row r="68" spans="1:80" x14ac:dyDescent="0.25">
      <c r="A68" s="93"/>
      <c r="B68" s="94"/>
      <c r="C68" s="94"/>
      <c r="D68" s="94"/>
      <c r="E68" s="94"/>
      <c r="F68" s="94"/>
      <c r="G68" s="94"/>
      <c r="H68" s="94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</row>
  </sheetData>
  <sheetProtection algorithmName="SHA-512" hashValue="Zx+RRWRpSpWtCTSEwLqn6BwIpwXGziwQNcPRmgfiTVxgozzDbZM8Jbn7DSthgUpKpRQKk/q5oCaTHCOA4N6erw==" saltValue="Ju1QFBKUaYk0yDqaDGhqt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3"/>
  <sheetViews>
    <sheetView showGridLines="0" topLeftCell="BB1" workbookViewId="0">
      <selection activeCell="AG1" sqref="AG1:AG1048576"/>
    </sheetView>
  </sheetViews>
  <sheetFormatPr defaultRowHeight="15" x14ac:dyDescent="0.25"/>
  <cols>
    <col min="1" max="1" width="43.85546875" customWidth="1"/>
    <col min="2" max="28" width="9.42578125" customWidth="1"/>
    <col min="29" max="30" width="9.42578125" hidden="1" customWidth="1"/>
    <col min="31" max="33" width="9.42578125" customWidth="1"/>
    <col min="34" max="35" width="9.42578125" hidden="1" customWidth="1"/>
    <col min="36" max="80" width="9.42578125" customWidth="1"/>
  </cols>
  <sheetData>
    <row r="1" spans="1:80" ht="31.5" x14ac:dyDescent="0.25">
      <c r="A1" s="1"/>
      <c r="B1" s="2" t="s">
        <v>0</v>
      </c>
      <c r="C1" s="3"/>
      <c r="D1" s="4"/>
      <c r="E1" s="2" t="s">
        <v>1</v>
      </c>
      <c r="F1" s="3"/>
      <c r="G1" s="4"/>
      <c r="H1" s="2" t="s">
        <v>2</v>
      </c>
      <c r="I1" s="3"/>
      <c r="J1" s="4"/>
      <c r="K1" s="2" t="s">
        <v>3</v>
      </c>
      <c r="L1" s="3"/>
      <c r="M1" s="4"/>
      <c r="N1" s="2" t="s">
        <v>4</v>
      </c>
      <c r="O1" s="3"/>
      <c r="P1" s="4"/>
      <c r="Q1" s="2" t="s">
        <v>5</v>
      </c>
      <c r="R1" s="3"/>
      <c r="S1" s="4"/>
      <c r="T1" s="2" t="s">
        <v>6</v>
      </c>
      <c r="U1" s="3"/>
      <c r="V1" s="4"/>
      <c r="W1" s="2" t="s">
        <v>7</v>
      </c>
      <c r="X1" s="3"/>
      <c r="Y1" s="4"/>
      <c r="Z1" s="2" t="s">
        <v>8</v>
      </c>
      <c r="AA1" s="3"/>
      <c r="AB1" s="4"/>
      <c r="AC1" s="5"/>
      <c r="AD1" s="5"/>
      <c r="AE1" s="2" t="s">
        <v>9</v>
      </c>
      <c r="AF1" s="3"/>
      <c r="AG1" s="4"/>
      <c r="AH1" s="5"/>
      <c r="AI1" s="5"/>
      <c r="AJ1" s="2" t="s">
        <v>10</v>
      </c>
      <c r="AK1" s="3"/>
      <c r="AL1" s="4"/>
      <c r="AM1" s="2" t="s">
        <v>11</v>
      </c>
      <c r="AN1" s="3"/>
      <c r="AO1" s="4"/>
      <c r="AP1" s="2" t="s">
        <v>12</v>
      </c>
      <c r="AQ1" s="3"/>
      <c r="AR1" s="4"/>
      <c r="AS1" s="2" t="s">
        <v>13</v>
      </c>
      <c r="AT1" s="3"/>
      <c r="AU1" s="4"/>
      <c r="AV1" s="2" t="s">
        <v>14</v>
      </c>
      <c r="AW1" s="3"/>
      <c r="AX1" s="4"/>
      <c r="AY1" s="2" t="s">
        <v>15</v>
      </c>
      <c r="AZ1" s="3"/>
      <c r="BA1" s="4"/>
      <c r="BB1" s="2" t="s">
        <v>16</v>
      </c>
      <c r="BC1" s="3"/>
      <c r="BD1" s="4"/>
      <c r="BE1" s="2" t="s">
        <v>17</v>
      </c>
      <c r="BF1" s="3"/>
      <c r="BG1" s="4"/>
      <c r="BH1" s="2" t="s">
        <v>18</v>
      </c>
      <c r="BI1" s="3"/>
      <c r="BJ1" s="4"/>
      <c r="BK1" s="2" t="s">
        <v>19</v>
      </c>
      <c r="BL1" s="3"/>
      <c r="BM1" s="4"/>
      <c r="BN1" s="2" t="s">
        <v>20</v>
      </c>
      <c r="BO1" s="3"/>
      <c r="BP1" s="4"/>
      <c r="BQ1" s="2" t="s">
        <v>21</v>
      </c>
      <c r="BR1" s="3"/>
      <c r="BS1" s="4"/>
      <c r="BT1" s="2" t="s">
        <v>22</v>
      </c>
      <c r="BU1" s="3"/>
      <c r="BV1" s="4"/>
      <c r="BW1" s="2" t="s">
        <v>23</v>
      </c>
      <c r="BX1" s="3"/>
      <c r="BY1" s="4"/>
      <c r="BZ1" s="2" t="s">
        <v>24</v>
      </c>
      <c r="CA1" s="3"/>
      <c r="CB1" s="4"/>
    </row>
    <row r="2" spans="1:80" ht="42" x14ac:dyDescent="0.25">
      <c r="A2" s="6" t="s">
        <v>895</v>
      </c>
      <c r="B2" s="7" t="s">
        <v>26</v>
      </c>
      <c r="C2" s="8" t="s">
        <v>27</v>
      </c>
      <c r="D2" s="9" t="s">
        <v>28</v>
      </c>
      <c r="E2" s="7" t="s">
        <v>26</v>
      </c>
      <c r="F2" s="8" t="s">
        <v>27</v>
      </c>
      <c r="G2" s="9" t="s">
        <v>28</v>
      </c>
      <c r="H2" s="7" t="s">
        <v>29</v>
      </c>
      <c r="I2" s="8" t="s">
        <v>30</v>
      </c>
      <c r="J2" s="9" t="s">
        <v>31</v>
      </c>
      <c r="K2" s="7" t="s">
        <v>26</v>
      </c>
      <c r="L2" s="8" t="s">
        <v>27</v>
      </c>
      <c r="M2" s="9" t="s">
        <v>28</v>
      </c>
      <c r="N2" s="7" t="s">
        <v>29</v>
      </c>
      <c r="O2" s="8" t="s">
        <v>30</v>
      </c>
      <c r="P2" s="9" t="s">
        <v>31</v>
      </c>
      <c r="Q2" s="7" t="s">
        <v>26</v>
      </c>
      <c r="R2" s="8" t="s">
        <v>27</v>
      </c>
      <c r="S2" s="9" t="s">
        <v>28</v>
      </c>
      <c r="T2" s="7" t="s">
        <v>29</v>
      </c>
      <c r="U2" s="8" t="s">
        <v>30</v>
      </c>
      <c r="V2" s="9" t="s">
        <v>31</v>
      </c>
      <c r="W2" s="7" t="s">
        <v>26</v>
      </c>
      <c r="X2" s="8" t="s">
        <v>27</v>
      </c>
      <c r="Y2" s="9" t="s">
        <v>28</v>
      </c>
      <c r="Z2" s="7" t="s">
        <v>29</v>
      </c>
      <c r="AA2" s="8" t="s">
        <v>30</v>
      </c>
      <c r="AB2" s="9" t="s">
        <v>31</v>
      </c>
      <c r="AC2" s="10" t="s">
        <v>26</v>
      </c>
      <c r="AD2" s="11" t="s">
        <v>27</v>
      </c>
      <c r="AE2" s="7" t="s">
        <v>29</v>
      </c>
      <c r="AF2" s="8" t="s">
        <v>30</v>
      </c>
      <c r="AG2" s="9" t="s">
        <v>31</v>
      </c>
      <c r="AH2" s="10" t="s">
        <v>26</v>
      </c>
      <c r="AI2" s="11" t="s">
        <v>27</v>
      </c>
      <c r="AJ2" s="7" t="s">
        <v>29</v>
      </c>
      <c r="AK2" s="8" t="s">
        <v>30</v>
      </c>
      <c r="AL2" s="9" t="s">
        <v>31</v>
      </c>
      <c r="AM2" s="7" t="s">
        <v>29</v>
      </c>
      <c r="AN2" s="8" t="s">
        <v>30</v>
      </c>
      <c r="AO2" s="9" t="s">
        <v>31</v>
      </c>
      <c r="AP2" s="7" t="s">
        <v>29</v>
      </c>
      <c r="AQ2" s="8" t="s">
        <v>30</v>
      </c>
      <c r="AR2" s="9" t="s">
        <v>31</v>
      </c>
      <c r="AS2" s="7" t="s">
        <v>29</v>
      </c>
      <c r="AT2" s="8" t="s">
        <v>30</v>
      </c>
      <c r="AU2" s="9" t="s">
        <v>31</v>
      </c>
      <c r="AV2" s="7" t="s">
        <v>26</v>
      </c>
      <c r="AW2" s="8" t="s">
        <v>27</v>
      </c>
      <c r="AX2" s="9" t="s">
        <v>28</v>
      </c>
      <c r="AY2" s="7" t="s">
        <v>26</v>
      </c>
      <c r="AZ2" s="8" t="s">
        <v>27</v>
      </c>
      <c r="BA2" s="9" t="s">
        <v>28</v>
      </c>
      <c r="BB2" s="7" t="s">
        <v>26</v>
      </c>
      <c r="BC2" s="8" t="s">
        <v>27</v>
      </c>
      <c r="BD2" s="9" t="s">
        <v>28</v>
      </c>
      <c r="BE2" s="7" t="s">
        <v>29</v>
      </c>
      <c r="BF2" s="8" t="s">
        <v>30</v>
      </c>
      <c r="BG2" s="9" t="s">
        <v>31</v>
      </c>
      <c r="BH2" s="7" t="s">
        <v>29</v>
      </c>
      <c r="BI2" s="8" t="s">
        <v>30</v>
      </c>
      <c r="BJ2" s="9" t="s">
        <v>31</v>
      </c>
      <c r="BK2" s="7" t="s">
        <v>26</v>
      </c>
      <c r="BL2" s="8" t="s">
        <v>27</v>
      </c>
      <c r="BM2" s="9" t="s">
        <v>28</v>
      </c>
      <c r="BN2" s="7" t="s">
        <v>26</v>
      </c>
      <c r="BO2" s="8" t="s">
        <v>27</v>
      </c>
      <c r="BP2" s="9" t="s">
        <v>28</v>
      </c>
      <c r="BQ2" s="7" t="s">
        <v>29</v>
      </c>
      <c r="BR2" s="8" t="s">
        <v>30</v>
      </c>
      <c r="BS2" s="9" t="s">
        <v>31</v>
      </c>
      <c r="BT2" s="7" t="s">
        <v>29</v>
      </c>
      <c r="BU2" s="8" t="s">
        <v>30</v>
      </c>
      <c r="BV2" s="9" t="s">
        <v>31</v>
      </c>
      <c r="BW2" s="7" t="s">
        <v>29</v>
      </c>
      <c r="BX2" s="8" t="s">
        <v>30</v>
      </c>
      <c r="BY2" s="9" t="s">
        <v>31</v>
      </c>
      <c r="BZ2" s="7" t="s">
        <v>29</v>
      </c>
      <c r="CA2" s="8" t="s">
        <v>30</v>
      </c>
      <c r="CB2" s="12" t="s">
        <v>31</v>
      </c>
    </row>
    <row r="3" spans="1:80" x14ac:dyDescent="0.25">
      <c r="A3" s="167" t="s">
        <v>32</v>
      </c>
      <c r="B3" s="168">
        <v>441654.20587000001</v>
      </c>
      <c r="C3" s="169">
        <v>238549.54325999998</v>
      </c>
      <c r="D3" s="170">
        <v>480079.59226</v>
      </c>
      <c r="E3" s="168">
        <v>430445.12573000009</v>
      </c>
      <c r="F3" s="169">
        <v>230916.63976000005</v>
      </c>
      <c r="G3" s="170">
        <v>465480.06509000011</v>
      </c>
      <c r="H3" s="171">
        <v>1.0313644520247651</v>
      </c>
      <c r="I3" s="172">
        <v>5.3237804734489469E-3</v>
      </c>
      <c r="J3" s="173">
        <v>-1.6903486510677634E-3</v>
      </c>
      <c r="K3" s="174">
        <v>213116.79264000006</v>
      </c>
      <c r="L3" s="175">
        <v>107820.93218999999</v>
      </c>
      <c r="M3" s="175">
        <v>218721.91525999992</v>
      </c>
      <c r="N3" s="176">
        <v>0.46988460229271101</v>
      </c>
      <c r="O3" s="177">
        <v>-2.5223321809278165E-2</v>
      </c>
      <c r="P3" s="178">
        <v>2.9588220541705845E-3</v>
      </c>
      <c r="Q3" s="175">
        <v>15018.564549999996</v>
      </c>
      <c r="R3" s="175">
        <v>6494.8983999999973</v>
      </c>
      <c r="S3" s="179">
        <v>12604.237139999997</v>
      </c>
      <c r="T3" s="176">
        <v>2.7077931119484099E-2</v>
      </c>
      <c r="U3" s="177">
        <v>-7.8128450846365223E-3</v>
      </c>
      <c r="V3" s="178">
        <v>-1.0486621253785432E-3</v>
      </c>
      <c r="W3" s="180">
        <v>142468.78933</v>
      </c>
      <c r="X3" s="181">
        <v>85651.920830000017</v>
      </c>
      <c r="Y3" s="182">
        <v>174202.51238000003</v>
      </c>
      <c r="Z3" s="176">
        <v>0.37424269145944661</v>
      </c>
      <c r="AA3" s="177">
        <v>4.3262548314871641E-2</v>
      </c>
      <c r="AB3" s="178">
        <v>3.3213021692632405E-3</v>
      </c>
      <c r="AC3" s="174">
        <v>155830.75780999995</v>
      </c>
      <c r="AD3" s="175">
        <v>176931.3489110001</v>
      </c>
      <c r="AE3" s="174">
        <v>183648.81221</v>
      </c>
      <c r="AF3" s="175">
        <v>27818.054400000052</v>
      </c>
      <c r="AG3" s="179">
        <v>6717.4632989999081</v>
      </c>
      <c r="AH3" s="174">
        <v>23190.574630000003</v>
      </c>
      <c r="AI3" s="175">
        <v>18567.588729999999</v>
      </c>
      <c r="AJ3" s="174">
        <v>17036.025419999998</v>
      </c>
      <c r="AK3" s="175">
        <v>-6154.5492100000047</v>
      </c>
      <c r="AL3" s="179">
        <v>-1531.5633100000014</v>
      </c>
      <c r="AM3" s="176">
        <v>0.38253826067770041</v>
      </c>
      <c r="AN3" s="177">
        <v>2.9703948813661674E-2</v>
      </c>
      <c r="AO3" s="178">
        <v>-0.35915818733502552</v>
      </c>
      <c r="AP3" s="176">
        <v>3.5485835462828172E-2</v>
      </c>
      <c r="AQ3" s="177">
        <v>-1.7022607390823945E-2</v>
      </c>
      <c r="AR3" s="178">
        <v>-4.2349520984544309E-2</v>
      </c>
      <c r="AS3" s="183">
        <v>3.6598829246760757E-2</v>
      </c>
      <c r="AT3" s="177">
        <v>-1.7276968720914367E-2</v>
      </c>
      <c r="AU3" s="177">
        <v>-4.3809359393512028E-2</v>
      </c>
      <c r="AV3" s="180">
        <v>220170</v>
      </c>
      <c r="AW3" s="181">
        <v>126535</v>
      </c>
      <c r="AX3" s="182">
        <v>234368</v>
      </c>
      <c r="AY3" s="180">
        <v>3515.2016666666668</v>
      </c>
      <c r="AZ3" s="181">
        <v>3457.6189999999997</v>
      </c>
      <c r="BA3" s="182">
        <v>3486.9260000000004</v>
      </c>
      <c r="BB3" s="180">
        <v>6094.7166666666662</v>
      </c>
      <c r="BC3" s="181">
        <v>5901.6916666666684</v>
      </c>
      <c r="BD3" s="182">
        <v>5947.4750000000013</v>
      </c>
      <c r="BE3" s="184">
        <v>11.202226067697831</v>
      </c>
      <c r="BF3" s="185">
        <v>0.76328017507242052</v>
      </c>
      <c r="BG3" s="185">
        <v>-0.9964381961592732</v>
      </c>
      <c r="BH3" s="186">
        <v>6.5677171124440754</v>
      </c>
      <c r="BI3" s="185">
        <v>0.54692861530310921</v>
      </c>
      <c r="BJ3" s="187">
        <v>-0.57910378495398529</v>
      </c>
      <c r="BK3" s="181">
        <v>12401.5</v>
      </c>
      <c r="BL3" s="181">
        <v>12283</v>
      </c>
      <c r="BM3" s="181">
        <v>12279</v>
      </c>
      <c r="BN3" s="188">
        <v>1199027</v>
      </c>
      <c r="BO3" s="189">
        <v>653041</v>
      </c>
      <c r="BP3" s="190">
        <v>1244224</v>
      </c>
      <c r="BQ3" s="191">
        <v>374.11275227772501</v>
      </c>
      <c r="BR3" s="185">
        <v>15.117395434217656</v>
      </c>
      <c r="BS3" s="187">
        <v>20.510697031576512</v>
      </c>
      <c r="BT3" s="181">
        <v>1986.1075961308716</v>
      </c>
      <c r="BU3" s="181">
        <v>31.049569469654898</v>
      </c>
      <c r="BV3" s="181">
        <v>161.18453326289</v>
      </c>
      <c r="BW3" s="186">
        <v>5.3088476242490446</v>
      </c>
      <c r="BX3" s="185">
        <v>-0.13706689634867519</v>
      </c>
      <c r="BY3" s="187">
        <v>0.14789610885804638</v>
      </c>
      <c r="BZ3" s="192">
        <v>0.56294124566785209</v>
      </c>
      <c r="CA3" s="193">
        <v>2.8775333194690611E-2</v>
      </c>
      <c r="CB3" s="194">
        <v>-2.7794821344368947E-2</v>
      </c>
    </row>
    <row r="4" spans="1:80" x14ac:dyDescent="0.25">
      <c r="A4" s="90" t="s">
        <v>896</v>
      </c>
      <c r="B4" s="195">
        <v>3060.404</v>
      </c>
      <c r="C4" s="196">
        <v>3537.5909999999999</v>
      </c>
      <c r="D4" s="197">
        <v>3378.2869999999998</v>
      </c>
      <c r="E4" s="195">
        <v>2667.1819999999998</v>
      </c>
      <c r="F4" s="196">
        <v>3491.962</v>
      </c>
      <c r="G4" s="197">
        <v>3687.3690000000001</v>
      </c>
      <c r="H4" s="198">
        <v>0.91617817473651264</v>
      </c>
      <c r="I4" s="199">
        <v>-0.23125158446252214</v>
      </c>
      <c r="J4" s="200">
        <v>-9.6888691397769455E-2</v>
      </c>
      <c r="K4" s="195">
        <v>1691.643</v>
      </c>
      <c r="L4" s="196">
        <v>2363.38</v>
      </c>
      <c r="M4" s="196">
        <v>2490.7640000000001</v>
      </c>
      <c r="N4" s="201">
        <v>0.67548542063460426</v>
      </c>
      <c r="O4" s="202">
        <v>4.1241863202078011E-2</v>
      </c>
      <c r="P4" s="203">
        <v>-1.3203407110232712E-3</v>
      </c>
      <c r="Q4" s="195">
        <v>1033.6189999999999</v>
      </c>
      <c r="R4" s="196">
        <v>30.75</v>
      </c>
      <c r="S4" s="197">
        <v>50.277999999999999</v>
      </c>
      <c r="T4" s="201">
        <v>1.363519626053156E-2</v>
      </c>
      <c r="U4" s="202">
        <v>-0.37389703813517144</v>
      </c>
      <c r="V4" s="203">
        <v>4.8292585097771141E-3</v>
      </c>
      <c r="W4" s="195">
        <v>1534.6190000000001</v>
      </c>
      <c r="X4" s="196">
        <v>656.14400000000001</v>
      </c>
      <c r="Y4" s="197">
        <v>380.36799999999999</v>
      </c>
      <c r="Z4" s="201">
        <v>0.1031543086683215</v>
      </c>
      <c r="AA4" s="202">
        <v>-0.47221662589857355</v>
      </c>
      <c r="AB4" s="203">
        <v>-8.4746934243256591E-2</v>
      </c>
      <c r="AC4" s="195">
        <v>934.52200000000005</v>
      </c>
      <c r="AD4" s="196">
        <v>2181.491</v>
      </c>
      <c r="AE4" s="196">
        <v>1808.366</v>
      </c>
      <c r="AF4" s="196">
        <v>873.84399999999994</v>
      </c>
      <c r="AG4" s="197">
        <v>-373.125</v>
      </c>
      <c r="AH4" s="195">
        <v>0</v>
      </c>
      <c r="AI4" s="196">
        <v>0</v>
      </c>
      <c r="AJ4" s="196">
        <v>0</v>
      </c>
      <c r="AK4" s="196">
        <v>0</v>
      </c>
      <c r="AL4" s="197">
        <v>0</v>
      </c>
      <c r="AM4" s="201">
        <v>0.53529081454595184</v>
      </c>
      <c r="AN4" s="202">
        <v>0.22993178351606164</v>
      </c>
      <c r="AO4" s="203">
        <v>-8.1369223315971739E-2</v>
      </c>
      <c r="AP4" s="201">
        <v>0</v>
      </c>
      <c r="AQ4" s="202">
        <v>0</v>
      </c>
      <c r="AR4" s="203">
        <v>0</v>
      </c>
      <c r="AS4" s="202">
        <v>0</v>
      </c>
      <c r="AT4" s="202">
        <v>0</v>
      </c>
      <c r="AU4" s="202">
        <v>0</v>
      </c>
      <c r="AV4" s="195">
        <v>1776</v>
      </c>
      <c r="AW4" s="196">
        <v>1853</v>
      </c>
      <c r="AX4" s="197">
        <v>1962</v>
      </c>
      <c r="AY4" s="204">
        <v>66</v>
      </c>
      <c r="AZ4" s="205">
        <v>58</v>
      </c>
      <c r="BA4" s="252">
        <v>57</v>
      </c>
      <c r="BB4" s="204">
        <v>112</v>
      </c>
      <c r="BC4" s="205">
        <v>121</v>
      </c>
      <c r="BD4" s="252">
        <v>115</v>
      </c>
      <c r="BE4" s="206">
        <v>5.7368421052631575</v>
      </c>
      <c r="BF4" s="206">
        <v>1.2519936204146722</v>
      </c>
      <c r="BG4" s="206">
        <v>-4.9125831820931634</v>
      </c>
      <c r="BH4" s="207">
        <v>2.8434782608695652</v>
      </c>
      <c r="BI4" s="206">
        <v>0.20062111801242244</v>
      </c>
      <c r="BJ4" s="208">
        <v>-2.2612049347227208</v>
      </c>
      <c r="BK4" s="196">
        <v>176</v>
      </c>
      <c r="BL4" s="196">
        <v>152</v>
      </c>
      <c r="BM4" s="196">
        <v>144</v>
      </c>
      <c r="BN4" s="195">
        <v>6886</v>
      </c>
      <c r="BO4" s="196">
        <v>7343</v>
      </c>
      <c r="BP4" s="197">
        <v>7573</v>
      </c>
      <c r="BQ4" s="209">
        <v>486.90994321933186</v>
      </c>
      <c r="BR4" s="209">
        <v>99.575932182445456</v>
      </c>
      <c r="BS4" s="209">
        <v>11.360167923131428</v>
      </c>
      <c r="BT4" s="210">
        <v>1879.3929663608562</v>
      </c>
      <c r="BU4" s="209">
        <v>377.60129969418949</v>
      </c>
      <c r="BV4" s="211">
        <v>-5.0981291599209726</v>
      </c>
      <c r="BW4" s="206">
        <v>3.8598369011213047</v>
      </c>
      <c r="BX4" s="206">
        <v>-1.7415351130947609E-2</v>
      </c>
      <c r="BY4" s="206">
        <v>-0.10292618576482582</v>
      </c>
      <c r="BZ4" s="201">
        <v>0.29216820987654324</v>
      </c>
      <c r="CA4" s="202">
        <v>7.6007988882068112E-2</v>
      </c>
      <c r="CB4" s="212">
        <v>-0.24460079597140993</v>
      </c>
    </row>
    <row r="5" spans="1:80" x14ac:dyDescent="0.25">
      <c r="A5" s="90" t="s">
        <v>130</v>
      </c>
      <c r="B5" s="195">
        <v>5242.3689999999997</v>
      </c>
      <c r="C5" s="196">
        <v>2480.5619999999999</v>
      </c>
      <c r="D5" s="197">
        <v>4856.6930000000002</v>
      </c>
      <c r="E5" s="195">
        <v>5276.5929999999998</v>
      </c>
      <c r="F5" s="196">
        <v>2480.5619999999999</v>
      </c>
      <c r="G5" s="197">
        <v>4861.1559999999999</v>
      </c>
      <c r="H5" s="198">
        <v>0.99908190562080301</v>
      </c>
      <c r="I5" s="199">
        <v>5.5679089945709359E-3</v>
      </c>
      <c r="J5" s="200">
        <v>-9.1809437919698755E-4</v>
      </c>
      <c r="K5" s="195">
        <v>3446.9540000000002</v>
      </c>
      <c r="L5" s="196">
        <v>1755.6690000000001</v>
      </c>
      <c r="M5" s="196">
        <v>3455.1689999999999</v>
      </c>
      <c r="N5" s="201">
        <v>0.7107710593941029</v>
      </c>
      <c r="O5" s="202">
        <v>5.7517340564547492E-2</v>
      </c>
      <c r="P5" s="203">
        <v>3.0004009707293999E-3</v>
      </c>
      <c r="Q5" s="195">
        <v>381.51099999999997</v>
      </c>
      <c r="R5" s="196">
        <v>136.71100000000001</v>
      </c>
      <c r="S5" s="197">
        <v>224.25800000000001</v>
      </c>
      <c r="T5" s="201">
        <v>4.6132648283659282E-2</v>
      </c>
      <c r="U5" s="202">
        <v>-2.6169877228541479E-2</v>
      </c>
      <c r="V5" s="203">
        <v>-8.9802656447166354E-3</v>
      </c>
      <c r="W5" s="195">
        <v>614.48399999999992</v>
      </c>
      <c r="X5" s="196">
        <v>254.02799999999999</v>
      </c>
      <c r="Y5" s="197">
        <v>545.178</v>
      </c>
      <c r="Z5" s="201">
        <v>0.11214986723322601</v>
      </c>
      <c r="AA5" s="202">
        <v>-4.3048223742536557E-3</v>
      </c>
      <c r="AB5" s="203">
        <v>9.7424289188440261E-3</v>
      </c>
      <c r="AC5" s="195">
        <v>2296.806</v>
      </c>
      <c r="AD5" s="196">
        <v>2657.4259999999999</v>
      </c>
      <c r="AE5" s="196">
        <v>2568.9609999999998</v>
      </c>
      <c r="AF5" s="196">
        <v>272.15499999999975</v>
      </c>
      <c r="AG5" s="197">
        <v>-88.465000000000146</v>
      </c>
      <c r="AH5" s="195">
        <v>0</v>
      </c>
      <c r="AI5" s="196">
        <v>0</v>
      </c>
      <c r="AJ5" s="196">
        <v>0</v>
      </c>
      <c r="AK5" s="196">
        <v>0</v>
      </c>
      <c r="AL5" s="197">
        <v>0</v>
      </c>
      <c r="AM5" s="201">
        <v>0.52895272565097273</v>
      </c>
      <c r="AN5" s="202">
        <v>9.0829045307219691E-2</v>
      </c>
      <c r="AO5" s="203">
        <v>-0.54234724588773497</v>
      </c>
      <c r="AP5" s="201">
        <v>0</v>
      </c>
      <c r="AQ5" s="202">
        <v>0</v>
      </c>
      <c r="AR5" s="203">
        <v>0</v>
      </c>
      <c r="AS5" s="202">
        <v>0</v>
      </c>
      <c r="AT5" s="202">
        <v>0</v>
      </c>
      <c r="AU5" s="202">
        <v>0</v>
      </c>
      <c r="AV5" s="195">
        <v>3350</v>
      </c>
      <c r="AW5" s="196">
        <v>1835</v>
      </c>
      <c r="AX5" s="197">
        <v>3550</v>
      </c>
      <c r="AY5" s="204">
        <v>46</v>
      </c>
      <c r="AZ5" s="205">
        <v>49</v>
      </c>
      <c r="BA5" s="252">
        <v>49</v>
      </c>
      <c r="BB5" s="204">
        <v>102</v>
      </c>
      <c r="BC5" s="205">
        <v>97</v>
      </c>
      <c r="BD5" s="252">
        <v>97</v>
      </c>
      <c r="BE5" s="206">
        <v>12.074829931972788</v>
      </c>
      <c r="BF5" s="206">
        <v>-6.2851227447501046E-2</v>
      </c>
      <c r="BG5" s="206">
        <v>-0.40816326530612201</v>
      </c>
      <c r="BH5" s="207">
        <v>6.0996563573883158</v>
      </c>
      <c r="BI5" s="206">
        <v>0.62580014823798891</v>
      </c>
      <c r="BJ5" s="208">
        <v>-0.20618556701030943</v>
      </c>
      <c r="BK5" s="196">
        <v>146</v>
      </c>
      <c r="BL5" s="196">
        <v>147</v>
      </c>
      <c r="BM5" s="196">
        <v>147</v>
      </c>
      <c r="BN5" s="195">
        <v>14776</v>
      </c>
      <c r="BO5" s="196">
        <v>6961</v>
      </c>
      <c r="BP5" s="197">
        <v>14320</v>
      </c>
      <c r="BQ5" s="209">
        <v>339.46620111731846</v>
      </c>
      <c r="BR5" s="209">
        <v>-17.639443170716163</v>
      </c>
      <c r="BS5" s="209">
        <v>-16.885185177754067</v>
      </c>
      <c r="BT5" s="210">
        <v>1369.3397183098591</v>
      </c>
      <c r="BU5" s="209">
        <v>-205.76266974984242</v>
      </c>
      <c r="BV5" s="211">
        <v>17.534813677706552</v>
      </c>
      <c r="BW5" s="206">
        <v>4.0338028169014084</v>
      </c>
      <c r="BX5" s="206">
        <v>-0.37694345175530763</v>
      </c>
      <c r="BY5" s="206">
        <v>0.24034232643819298</v>
      </c>
      <c r="BZ5" s="201">
        <v>0.5411942554799698</v>
      </c>
      <c r="CA5" s="202">
        <v>-1.7952039835250067E-2</v>
      </c>
      <c r="CB5" s="212">
        <v>1.5041572184429364E-2</v>
      </c>
    </row>
    <row r="6" spans="1:80" x14ac:dyDescent="0.25">
      <c r="A6" s="91" t="s">
        <v>897</v>
      </c>
      <c r="B6" s="195">
        <v>10083.620999999999</v>
      </c>
      <c r="C6" s="196">
        <v>5318.5609999999997</v>
      </c>
      <c r="D6" s="197">
        <v>10522.630999999999</v>
      </c>
      <c r="E6" s="195">
        <v>10439.253000000001</v>
      </c>
      <c r="F6" s="196">
        <v>5464.7969999999996</v>
      </c>
      <c r="G6" s="197">
        <v>11274.16</v>
      </c>
      <c r="H6" s="198">
        <v>0.93334057703633788</v>
      </c>
      <c r="I6" s="199">
        <v>-3.2592617608911079E-2</v>
      </c>
      <c r="J6" s="200">
        <v>-3.9899783035591607E-2</v>
      </c>
      <c r="K6" s="195">
        <v>6559.0510000000004</v>
      </c>
      <c r="L6" s="196">
        <v>3590.4789999999998</v>
      </c>
      <c r="M6" s="196">
        <v>7249.8419999999996</v>
      </c>
      <c r="N6" s="201">
        <v>0.64304941565491347</v>
      </c>
      <c r="O6" s="202">
        <v>1.47428691999133E-2</v>
      </c>
      <c r="P6" s="203">
        <v>-1.3970232101444213E-2</v>
      </c>
      <c r="Q6" s="195">
        <v>293.64299999999997</v>
      </c>
      <c r="R6" s="196">
        <v>26.914000000000001</v>
      </c>
      <c r="S6" s="197">
        <v>251.88300000000001</v>
      </c>
      <c r="T6" s="201">
        <v>2.2341620129570632E-2</v>
      </c>
      <c r="U6" s="202">
        <v>-5.787116667976086E-3</v>
      </c>
      <c r="V6" s="203">
        <v>1.7416643044419984E-2</v>
      </c>
      <c r="W6" s="195">
        <v>1548.7529999999999</v>
      </c>
      <c r="X6" s="196">
        <v>753.1</v>
      </c>
      <c r="Y6" s="197">
        <v>1465.395</v>
      </c>
      <c r="Z6" s="201">
        <v>0.12997819793226281</v>
      </c>
      <c r="AA6" s="202">
        <v>-1.8380405887378298E-2</v>
      </c>
      <c r="AB6" s="203">
        <v>-7.8311296603266467E-3</v>
      </c>
      <c r="AC6" s="195">
        <v>5680.64</v>
      </c>
      <c r="AD6" s="196">
        <v>5020.6390000000001</v>
      </c>
      <c r="AE6" s="196">
        <v>5037.6710000000003</v>
      </c>
      <c r="AF6" s="196">
        <v>-642.96900000000005</v>
      </c>
      <c r="AG6" s="197">
        <v>17.032000000000153</v>
      </c>
      <c r="AH6" s="195">
        <v>0</v>
      </c>
      <c r="AI6" s="196">
        <v>0</v>
      </c>
      <c r="AJ6" s="196">
        <v>0</v>
      </c>
      <c r="AK6" s="196">
        <v>0</v>
      </c>
      <c r="AL6" s="197">
        <v>0</v>
      </c>
      <c r="AM6" s="201">
        <v>0.47874633254743992</v>
      </c>
      <c r="AN6" s="202">
        <v>-8.4606851789813642E-2</v>
      </c>
      <c r="AO6" s="203">
        <v>-0.46523813994427365</v>
      </c>
      <c r="AP6" s="201">
        <v>0</v>
      </c>
      <c r="AQ6" s="202">
        <v>0</v>
      </c>
      <c r="AR6" s="203">
        <v>0</v>
      </c>
      <c r="AS6" s="202">
        <v>0</v>
      </c>
      <c r="AT6" s="202">
        <v>0</v>
      </c>
      <c r="AU6" s="202">
        <v>0</v>
      </c>
      <c r="AV6" s="195">
        <v>5497</v>
      </c>
      <c r="AW6" s="196">
        <v>3165</v>
      </c>
      <c r="AX6" s="197">
        <v>6056</v>
      </c>
      <c r="AY6" s="204">
        <v>88</v>
      </c>
      <c r="AZ6" s="205">
        <v>86</v>
      </c>
      <c r="BA6" s="252">
        <v>89</v>
      </c>
      <c r="BB6" s="204">
        <v>190</v>
      </c>
      <c r="BC6" s="205">
        <v>193</v>
      </c>
      <c r="BD6" s="252">
        <v>201</v>
      </c>
      <c r="BE6" s="206">
        <v>11.340823970037453</v>
      </c>
      <c r="BF6" s="206">
        <v>0.92983912155260384</v>
      </c>
      <c r="BG6" s="206">
        <v>-0.92661789042766429</v>
      </c>
      <c r="BH6" s="207">
        <v>5.0215588723051408</v>
      </c>
      <c r="BI6" s="206">
        <v>0.1996290477437368</v>
      </c>
      <c r="BJ6" s="208">
        <v>-0.44476237121817608</v>
      </c>
      <c r="BK6" s="196">
        <v>263</v>
      </c>
      <c r="BL6" s="196">
        <v>278</v>
      </c>
      <c r="BM6" s="196">
        <v>278</v>
      </c>
      <c r="BN6" s="195">
        <v>26152</v>
      </c>
      <c r="BO6" s="196">
        <v>13483</v>
      </c>
      <c r="BP6" s="197">
        <v>26046</v>
      </c>
      <c r="BQ6" s="209">
        <v>432.855716808723</v>
      </c>
      <c r="BR6" s="209">
        <v>33.679630849714158</v>
      </c>
      <c r="BS6" s="209">
        <v>27.545548448565739</v>
      </c>
      <c r="BT6" s="210">
        <v>1861.6512549537649</v>
      </c>
      <c r="BU6" s="209">
        <v>-37.430607880508433</v>
      </c>
      <c r="BV6" s="211">
        <v>135.01713173101621</v>
      </c>
      <c r="BW6" s="206">
        <v>4.3008586525759576</v>
      </c>
      <c r="BX6" s="206">
        <v>-0.45664544056575629</v>
      </c>
      <c r="BY6" s="206">
        <v>4.0827056999337863E-2</v>
      </c>
      <c r="BZ6" s="201">
        <v>0.5205035971223021</v>
      </c>
      <c r="CA6" s="202">
        <v>-2.8873542973910316E-2</v>
      </c>
      <c r="CB6" s="212">
        <v>-1.8385291766586764E-2</v>
      </c>
    </row>
    <row r="7" spans="1:80" x14ac:dyDescent="0.25">
      <c r="A7" s="91" t="s">
        <v>898</v>
      </c>
      <c r="B7" s="195">
        <v>2376.951</v>
      </c>
      <c r="C7" s="196">
        <v>1179.4110000000001</v>
      </c>
      <c r="D7" s="197">
        <v>2258.9670000000001</v>
      </c>
      <c r="E7" s="195">
        <v>2250.0920000000001</v>
      </c>
      <c r="F7" s="196">
        <v>1057.5519999999999</v>
      </c>
      <c r="G7" s="197">
        <v>2149.2089999999998</v>
      </c>
      <c r="H7" s="198">
        <v>1.0510690212073373</v>
      </c>
      <c r="I7" s="199">
        <v>-5.3104512764545753E-3</v>
      </c>
      <c r="J7" s="200">
        <v>-6.4158409689677898E-2</v>
      </c>
      <c r="K7" s="195">
        <v>1344.8230000000001</v>
      </c>
      <c r="L7" s="196">
        <v>799.10599999999999</v>
      </c>
      <c r="M7" s="196">
        <v>1625.1980000000001</v>
      </c>
      <c r="N7" s="201">
        <v>0.75618425197363315</v>
      </c>
      <c r="O7" s="202">
        <v>0.1585095791158122</v>
      </c>
      <c r="P7" s="203">
        <v>5.6561572690483342E-4</v>
      </c>
      <c r="Q7" s="195">
        <v>305.495</v>
      </c>
      <c r="R7" s="196">
        <v>10.36</v>
      </c>
      <c r="S7" s="197">
        <v>16.922000000000001</v>
      </c>
      <c r="T7" s="201">
        <v>7.8735944247395207E-3</v>
      </c>
      <c r="U7" s="202">
        <v>-0.12789640964620511</v>
      </c>
      <c r="V7" s="203">
        <v>-1.9226141777689137E-3</v>
      </c>
      <c r="W7" s="195">
        <v>297.35000000000002</v>
      </c>
      <c r="X7" s="196">
        <v>91.808999999999997</v>
      </c>
      <c r="Y7" s="197">
        <v>184.096</v>
      </c>
      <c r="Z7" s="201">
        <v>8.5657560525756224E-2</v>
      </c>
      <c r="AA7" s="202">
        <v>-4.6492591556914167E-2</v>
      </c>
      <c r="AB7" s="203">
        <v>-1.155191944098688E-3</v>
      </c>
      <c r="AC7" s="195">
        <v>439.86799999999999</v>
      </c>
      <c r="AD7" s="196">
        <v>601.23</v>
      </c>
      <c r="AE7" s="196">
        <v>541.82500000000005</v>
      </c>
      <c r="AF7" s="196">
        <v>101.95700000000005</v>
      </c>
      <c r="AG7" s="197">
        <v>-59.404999999999973</v>
      </c>
      <c r="AH7" s="195">
        <v>0</v>
      </c>
      <c r="AI7" s="196">
        <v>0</v>
      </c>
      <c r="AJ7" s="196">
        <v>0</v>
      </c>
      <c r="AK7" s="196">
        <v>0</v>
      </c>
      <c r="AL7" s="197">
        <v>0</v>
      </c>
      <c r="AM7" s="201">
        <v>0.23985520815487787</v>
      </c>
      <c r="AN7" s="202">
        <v>5.4799647480720109E-2</v>
      </c>
      <c r="AO7" s="203">
        <v>-0.26991619468942324</v>
      </c>
      <c r="AP7" s="201">
        <v>0</v>
      </c>
      <c r="AQ7" s="202">
        <v>0</v>
      </c>
      <c r="AR7" s="203">
        <v>0</v>
      </c>
      <c r="AS7" s="202">
        <v>0</v>
      </c>
      <c r="AT7" s="202">
        <v>0</v>
      </c>
      <c r="AU7" s="202">
        <v>0</v>
      </c>
      <c r="AV7" s="195">
        <v>1160</v>
      </c>
      <c r="AW7" s="196">
        <v>681</v>
      </c>
      <c r="AX7" s="197">
        <v>1289</v>
      </c>
      <c r="AY7" s="204">
        <v>13</v>
      </c>
      <c r="AZ7" s="205">
        <v>15</v>
      </c>
      <c r="BA7" s="252">
        <v>15</v>
      </c>
      <c r="BB7" s="204">
        <v>29</v>
      </c>
      <c r="BC7" s="205">
        <v>28</v>
      </c>
      <c r="BD7" s="252">
        <v>27</v>
      </c>
      <c r="BE7" s="206">
        <v>14.322222222222223</v>
      </c>
      <c r="BF7" s="206">
        <v>-0.54957264957264762</v>
      </c>
      <c r="BG7" s="206">
        <v>-0.81111111111111001</v>
      </c>
      <c r="BH7" s="207">
        <v>7.9567901234567904</v>
      </c>
      <c r="BI7" s="206">
        <v>1.2901234567901234</v>
      </c>
      <c r="BJ7" s="208">
        <v>-0.15035273368606727</v>
      </c>
      <c r="BK7" s="196">
        <v>61</v>
      </c>
      <c r="BL7" s="196">
        <v>70</v>
      </c>
      <c r="BM7" s="196">
        <v>70</v>
      </c>
      <c r="BN7" s="195">
        <v>6124</v>
      </c>
      <c r="BO7" s="196">
        <v>3008</v>
      </c>
      <c r="BP7" s="197">
        <v>5772</v>
      </c>
      <c r="BQ7" s="209">
        <v>372.35083160083161</v>
      </c>
      <c r="BR7" s="209">
        <v>4.928885160596451</v>
      </c>
      <c r="BS7" s="209">
        <v>20.771044366789056</v>
      </c>
      <c r="BT7" s="210">
        <v>1667.3460046547711</v>
      </c>
      <c r="BU7" s="209">
        <v>-272.38847810384959</v>
      </c>
      <c r="BV7" s="211">
        <v>114.40621023480048</v>
      </c>
      <c r="BW7" s="206">
        <v>4.4778898370830102</v>
      </c>
      <c r="BX7" s="206">
        <v>-0.80142050774457552</v>
      </c>
      <c r="BY7" s="206">
        <v>6.0856063221042866E-2</v>
      </c>
      <c r="BZ7" s="201">
        <v>0.45809523809523811</v>
      </c>
      <c r="CA7" s="202">
        <v>-9.6564665898965285E-2</v>
      </c>
      <c r="CB7" s="212">
        <v>-1.9365079365079307E-2</v>
      </c>
    </row>
    <row r="8" spans="1:80" x14ac:dyDescent="0.25">
      <c r="A8" s="90" t="s">
        <v>899</v>
      </c>
      <c r="B8" s="213">
        <v>1948.1023099999998</v>
      </c>
      <c r="C8" s="214">
        <v>1156.9763500000001</v>
      </c>
      <c r="D8" s="215">
        <v>1977.8688</v>
      </c>
      <c r="E8" s="213">
        <v>1748.4370799999999</v>
      </c>
      <c r="F8" s="214">
        <v>975.01112000000001</v>
      </c>
      <c r="G8" s="215">
        <v>1694.4537</v>
      </c>
      <c r="H8" s="216">
        <v>1.1672604568658322</v>
      </c>
      <c r="I8" s="217">
        <v>5.3064051239385623E-2</v>
      </c>
      <c r="J8" s="218">
        <v>-1.9368419736108589E-2</v>
      </c>
      <c r="K8" s="213">
        <v>1253.2872399999999</v>
      </c>
      <c r="L8" s="214">
        <v>560.81932999999992</v>
      </c>
      <c r="M8" s="214">
        <v>1121.0864099999999</v>
      </c>
      <c r="N8" s="219">
        <v>0.66162115258740906</v>
      </c>
      <c r="O8" s="220">
        <v>-5.518316043939997E-2</v>
      </c>
      <c r="P8" s="221">
        <v>8.6428399913983212E-2</v>
      </c>
      <c r="Q8" s="213">
        <v>25.927570000000003</v>
      </c>
      <c r="R8" s="214">
        <v>23.833379999999998</v>
      </c>
      <c r="S8" s="215">
        <v>37.1828</v>
      </c>
      <c r="T8" s="219">
        <v>2.1943827677321604E-2</v>
      </c>
      <c r="U8" s="220">
        <v>7.1148296558428987E-3</v>
      </c>
      <c r="V8" s="221">
        <v>-2.5003858409816532E-3</v>
      </c>
      <c r="W8" s="213">
        <v>142.68575000000001</v>
      </c>
      <c r="X8" s="214">
        <v>54.714390000000002</v>
      </c>
      <c r="Y8" s="215">
        <v>99.639579999999995</v>
      </c>
      <c r="Z8" s="219">
        <v>5.8803365356043656E-2</v>
      </c>
      <c r="AA8" s="220">
        <v>-2.2804232442099594E-2</v>
      </c>
      <c r="AB8" s="221">
        <v>2.6866822970853105E-3</v>
      </c>
      <c r="AC8" s="213">
        <v>248.70540000000003</v>
      </c>
      <c r="AD8" s="214">
        <v>532.04385000000013</v>
      </c>
      <c r="AE8" s="214">
        <v>298.62215000000003</v>
      </c>
      <c r="AF8" s="214">
        <v>49.916750000000008</v>
      </c>
      <c r="AG8" s="215">
        <v>-233.4217000000001</v>
      </c>
      <c r="AH8" s="213">
        <v>0</v>
      </c>
      <c r="AI8" s="214">
        <v>0</v>
      </c>
      <c r="AJ8" s="214">
        <v>0</v>
      </c>
      <c r="AK8" s="214">
        <v>0</v>
      </c>
      <c r="AL8" s="215">
        <v>0</v>
      </c>
      <c r="AM8" s="219">
        <v>0.15098177897340817</v>
      </c>
      <c r="AN8" s="220">
        <v>2.3316307440755413E-2</v>
      </c>
      <c r="AO8" s="221">
        <v>-0.30887537368144091</v>
      </c>
      <c r="AP8" s="219">
        <v>0</v>
      </c>
      <c r="AQ8" s="220">
        <v>0</v>
      </c>
      <c r="AR8" s="221">
        <v>0</v>
      </c>
      <c r="AS8" s="220">
        <v>0</v>
      </c>
      <c r="AT8" s="220">
        <v>0</v>
      </c>
      <c r="AU8" s="220">
        <v>0</v>
      </c>
      <c r="AV8" s="213">
        <v>1027</v>
      </c>
      <c r="AW8" s="214">
        <v>640</v>
      </c>
      <c r="AX8" s="215">
        <v>1150</v>
      </c>
      <c r="AY8" s="222">
        <v>16</v>
      </c>
      <c r="AZ8" s="223">
        <v>15</v>
      </c>
      <c r="BA8" s="253">
        <v>16</v>
      </c>
      <c r="BB8" s="222">
        <v>32</v>
      </c>
      <c r="BC8" s="223">
        <v>34</v>
      </c>
      <c r="BD8" s="253">
        <v>35</v>
      </c>
      <c r="BE8" s="224">
        <v>11.979166666666666</v>
      </c>
      <c r="BF8" s="224">
        <v>1.28125</v>
      </c>
      <c r="BG8" s="224">
        <v>-2.2430555555555554</v>
      </c>
      <c r="BH8" s="225">
        <v>5.4761904761904754</v>
      </c>
      <c r="BI8" s="224">
        <v>0.12723214285714235</v>
      </c>
      <c r="BJ8" s="226">
        <v>-0.79831932773109315</v>
      </c>
      <c r="BK8" s="214">
        <v>63</v>
      </c>
      <c r="BL8" s="214">
        <v>57</v>
      </c>
      <c r="BM8" s="214">
        <v>60</v>
      </c>
      <c r="BN8" s="213">
        <v>5376</v>
      </c>
      <c r="BO8" s="214">
        <v>3065</v>
      </c>
      <c r="BP8" s="215">
        <v>5363</v>
      </c>
      <c r="BQ8" s="227">
        <v>315.95258250978929</v>
      </c>
      <c r="BR8" s="227">
        <v>-9.277529097353522</v>
      </c>
      <c r="BS8" s="227">
        <v>-2.1587127593787159</v>
      </c>
      <c r="BT8" s="228">
        <v>1473.4379999999999</v>
      </c>
      <c r="BU8" s="227">
        <v>-229.03237974683543</v>
      </c>
      <c r="BV8" s="229">
        <v>-50.016875000000027</v>
      </c>
      <c r="BW8" s="224">
        <v>4.6634782608695655</v>
      </c>
      <c r="BX8" s="224">
        <v>-0.57118580923754259</v>
      </c>
      <c r="BY8" s="224">
        <v>-0.12558423913043448</v>
      </c>
      <c r="BZ8" s="219">
        <v>0.49657407407407411</v>
      </c>
      <c r="CA8" s="220">
        <v>2.511919377941485E-2</v>
      </c>
      <c r="CB8" s="230">
        <v>-0.10089181286549703</v>
      </c>
    </row>
    <row r="9" spans="1:80" x14ac:dyDescent="0.25">
      <c r="A9" s="90" t="s">
        <v>900</v>
      </c>
      <c r="B9" s="213">
        <v>1058.078</v>
      </c>
      <c r="C9" s="214">
        <v>395.036</v>
      </c>
      <c r="D9" s="215">
        <v>757.67700000000002</v>
      </c>
      <c r="E9" s="213">
        <v>1335.1320000000001</v>
      </c>
      <c r="F9" s="214">
        <v>569.41899999999998</v>
      </c>
      <c r="G9" s="215">
        <v>1168.7929999999999</v>
      </c>
      <c r="H9" s="216">
        <v>0.64825593582439323</v>
      </c>
      <c r="I9" s="217">
        <v>-0.14423349593216717</v>
      </c>
      <c r="J9" s="218">
        <v>-4.5496819176757075E-2</v>
      </c>
      <c r="K9" s="213">
        <v>1017.765</v>
      </c>
      <c r="L9" s="214">
        <v>429.01400000000001</v>
      </c>
      <c r="M9" s="214">
        <v>914.83500000000004</v>
      </c>
      <c r="N9" s="219">
        <v>0.78271772674887696</v>
      </c>
      <c r="O9" s="220">
        <v>2.042231326167121E-2</v>
      </c>
      <c r="P9" s="221">
        <v>2.9293622530366492E-2</v>
      </c>
      <c r="Q9" s="213">
        <v>57.733000000000004</v>
      </c>
      <c r="R9" s="214">
        <v>20.821999999999999</v>
      </c>
      <c r="S9" s="215">
        <v>42.088999999999999</v>
      </c>
      <c r="T9" s="219">
        <v>3.6010653725681109E-2</v>
      </c>
      <c r="U9" s="220">
        <v>-7.2307636023433847E-3</v>
      </c>
      <c r="V9" s="221">
        <v>-5.5644361388781927E-4</v>
      </c>
      <c r="W9" s="213">
        <v>79.472000000000008</v>
      </c>
      <c r="X9" s="214">
        <v>23.625999999999998</v>
      </c>
      <c r="Y9" s="215">
        <v>26.381</v>
      </c>
      <c r="Z9" s="219">
        <v>2.2571148184494606E-2</v>
      </c>
      <c r="AA9" s="220">
        <v>-3.6952554340798777E-2</v>
      </c>
      <c r="AB9" s="221">
        <v>-1.892026674897266E-2</v>
      </c>
      <c r="AC9" s="213">
        <v>1803.4670000000001</v>
      </c>
      <c r="AD9" s="214">
        <v>2464.6261</v>
      </c>
      <c r="AE9" s="214">
        <v>2704.4270000000001</v>
      </c>
      <c r="AF9" s="214">
        <v>900.96</v>
      </c>
      <c r="AG9" s="215">
        <v>239.80090000000018</v>
      </c>
      <c r="AH9" s="213">
        <v>1225.5239999999999</v>
      </c>
      <c r="AI9" s="214">
        <v>1782.7059999999999</v>
      </c>
      <c r="AJ9" s="214">
        <v>1757.5250000000001</v>
      </c>
      <c r="AK9" s="214">
        <v>532.0010000000002</v>
      </c>
      <c r="AL9" s="215">
        <v>-25.180999999999813</v>
      </c>
      <c r="AM9" s="219">
        <v>3.569366629843588</v>
      </c>
      <c r="AN9" s="220">
        <v>1.864892101500687</v>
      </c>
      <c r="AO9" s="221">
        <v>-2.6696245000787484</v>
      </c>
      <c r="AP9" s="219">
        <v>2.3196230055815343</v>
      </c>
      <c r="AQ9" s="220">
        <v>1.1613681321222999</v>
      </c>
      <c r="AR9" s="221">
        <v>-2.1931454509641979</v>
      </c>
      <c r="AS9" s="220">
        <v>1.5037093822430492</v>
      </c>
      <c r="AT9" s="220">
        <v>0.58580463574607378</v>
      </c>
      <c r="AU9" s="220">
        <v>-1.6270361671678415</v>
      </c>
      <c r="AV9" s="213">
        <v>773</v>
      </c>
      <c r="AW9" s="214">
        <v>312</v>
      </c>
      <c r="AX9" s="215">
        <v>690</v>
      </c>
      <c r="AY9" s="222">
        <v>17</v>
      </c>
      <c r="AZ9" s="223">
        <v>16</v>
      </c>
      <c r="BA9" s="253">
        <v>16</v>
      </c>
      <c r="BB9" s="222">
        <v>27</v>
      </c>
      <c r="BC9" s="223">
        <v>25</v>
      </c>
      <c r="BD9" s="253">
        <v>22</v>
      </c>
      <c r="BE9" s="224">
        <v>7.1875</v>
      </c>
      <c r="BF9" s="224">
        <v>-0.39093137254901933</v>
      </c>
      <c r="BG9" s="224">
        <v>0.6875</v>
      </c>
      <c r="BH9" s="225">
        <v>5.2272727272727275</v>
      </c>
      <c r="BI9" s="224">
        <v>0.45566778900112226</v>
      </c>
      <c r="BJ9" s="226">
        <v>1.0672727272727274</v>
      </c>
      <c r="BK9" s="214">
        <v>10.5</v>
      </c>
      <c r="BL9" s="214">
        <v>62</v>
      </c>
      <c r="BM9" s="214">
        <v>62</v>
      </c>
      <c r="BN9" s="213">
        <v>3649</v>
      </c>
      <c r="BO9" s="214">
        <v>1531</v>
      </c>
      <c r="BP9" s="215">
        <v>3013</v>
      </c>
      <c r="BQ9" s="227">
        <v>387.91669432459344</v>
      </c>
      <c r="BR9" s="227">
        <v>22.026861493680883</v>
      </c>
      <c r="BS9" s="227">
        <v>15.990502293241377</v>
      </c>
      <c r="BT9" s="228">
        <v>1693.9028985507246</v>
      </c>
      <c r="BU9" s="227">
        <v>-33.305380880064604</v>
      </c>
      <c r="BV9" s="229">
        <v>-131.1579988851729</v>
      </c>
      <c r="BW9" s="224">
        <v>4.3666666666666663</v>
      </c>
      <c r="BX9" s="224">
        <v>-0.35390254420008649</v>
      </c>
      <c r="BY9" s="224">
        <v>-0.54038461538461569</v>
      </c>
      <c r="BZ9" s="219">
        <v>0.26998207885304659</v>
      </c>
      <c r="CA9" s="220">
        <v>-1.6500389682398238</v>
      </c>
      <c r="CB9" s="230">
        <v>-4.3906810035842514E-3</v>
      </c>
    </row>
    <row r="10" spans="1:80" x14ac:dyDescent="0.25">
      <c r="A10" s="90" t="s">
        <v>901</v>
      </c>
      <c r="B10" s="213">
        <v>694.51099999999997</v>
      </c>
      <c r="C10" s="214">
        <v>472.31599999999997</v>
      </c>
      <c r="D10" s="215">
        <v>930.28300000000002</v>
      </c>
      <c r="E10" s="213">
        <v>549.202</v>
      </c>
      <c r="F10" s="214">
        <v>318.93900000000002</v>
      </c>
      <c r="G10" s="215">
        <v>706.56500000000005</v>
      </c>
      <c r="H10" s="216">
        <v>1.3166276280313913</v>
      </c>
      <c r="I10" s="217">
        <v>5.204556168786012E-2</v>
      </c>
      <c r="J10" s="218">
        <v>-0.16426997307728453</v>
      </c>
      <c r="K10" s="213">
        <v>429.32499999999999</v>
      </c>
      <c r="L10" s="214">
        <v>246.98599999999999</v>
      </c>
      <c r="M10" s="214">
        <v>547.46400000000006</v>
      </c>
      <c r="N10" s="219">
        <v>0.77482467996574977</v>
      </c>
      <c r="O10" s="220">
        <v>-6.9004412100652779E-3</v>
      </c>
      <c r="P10" s="221">
        <v>4.2581372486993896E-4</v>
      </c>
      <c r="Q10" s="213">
        <v>19.240000000000002</v>
      </c>
      <c r="R10" s="214">
        <v>12.896999999999998</v>
      </c>
      <c r="S10" s="215">
        <v>26.819000000000003</v>
      </c>
      <c r="T10" s="219">
        <v>3.7956875871292803E-2</v>
      </c>
      <c r="U10" s="220">
        <v>2.9242285029292478E-3</v>
      </c>
      <c r="V10" s="221">
        <v>-2.4803237185974172E-3</v>
      </c>
      <c r="W10" s="213">
        <v>12.004</v>
      </c>
      <c r="X10" s="214">
        <v>8.2249999999999996</v>
      </c>
      <c r="Y10" s="215">
        <v>16.72</v>
      </c>
      <c r="Z10" s="219">
        <v>2.3663781817667161E-2</v>
      </c>
      <c r="AA10" s="220">
        <v>1.8066145094636221E-3</v>
      </c>
      <c r="AB10" s="221">
        <v>-2.124848610094883E-3</v>
      </c>
      <c r="AC10" s="213">
        <v>138.459</v>
      </c>
      <c r="AD10" s="214">
        <v>170.00200000000001</v>
      </c>
      <c r="AE10" s="214">
        <v>163.99199999999999</v>
      </c>
      <c r="AF10" s="214">
        <v>25.532999999999987</v>
      </c>
      <c r="AG10" s="215">
        <v>-6.0100000000000193</v>
      </c>
      <c r="AH10" s="213">
        <v>0</v>
      </c>
      <c r="AI10" s="214">
        <v>0</v>
      </c>
      <c r="AJ10" s="214">
        <v>0</v>
      </c>
      <c r="AK10" s="214">
        <v>0</v>
      </c>
      <c r="AL10" s="215">
        <v>0</v>
      </c>
      <c r="AM10" s="219">
        <v>0.17628184111716541</v>
      </c>
      <c r="AN10" s="220">
        <v>-2.3080012042827752E-2</v>
      </c>
      <c r="AO10" s="221">
        <v>-0.18365091576593831</v>
      </c>
      <c r="AP10" s="219">
        <v>0</v>
      </c>
      <c r="AQ10" s="220">
        <v>0</v>
      </c>
      <c r="AR10" s="221">
        <v>0</v>
      </c>
      <c r="AS10" s="220">
        <v>0</v>
      </c>
      <c r="AT10" s="220">
        <v>0</v>
      </c>
      <c r="AU10" s="220">
        <v>0</v>
      </c>
      <c r="AV10" s="213">
        <v>425</v>
      </c>
      <c r="AW10" s="214">
        <v>284</v>
      </c>
      <c r="AX10" s="215">
        <v>528</v>
      </c>
      <c r="AY10" s="222">
        <v>10</v>
      </c>
      <c r="AZ10" s="223">
        <v>8</v>
      </c>
      <c r="BA10" s="253">
        <v>9</v>
      </c>
      <c r="BB10" s="222">
        <v>12</v>
      </c>
      <c r="BC10" s="223">
        <v>13</v>
      </c>
      <c r="BD10" s="253">
        <v>13</v>
      </c>
      <c r="BE10" s="224">
        <v>9.7777777777777768</v>
      </c>
      <c r="BF10" s="224">
        <v>2.6944444444444438</v>
      </c>
      <c r="BG10" s="224">
        <v>-2.0555555555555571</v>
      </c>
      <c r="BH10" s="225">
        <v>6.7692307692307692</v>
      </c>
      <c r="BI10" s="224">
        <v>0.86645299145299148</v>
      </c>
      <c r="BJ10" s="226">
        <v>-0.51282051282051277</v>
      </c>
      <c r="BK10" s="214">
        <v>25</v>
      </c>
      <c r="BL10" s="214">
        <v>25</v>
      </c>
      <c r="BM10" s="214">
        <v>25</v>
      </c>
      <c r="BN10" s="213">
        <v>2614</v>
      </c>
      <c r="BO10" s="214">
        <v>1725</v>
      </c>
      <c r="BP10" s="215">
        <v>3211</v>
      </c>
      <c r="BQ10" s="227">
        <v>220.04515727187791</v>
      </c>
      <c r="BR10" s="227">
        <v>9.9449277385955952</v>
      </c>
      <c r="BS10" s="227">
        <v>35.152983358834433</v>
      </c>
      <c r="BT10" s="228">
        <v>1338.191287878788</v>
      </c>
      <c r="BU10" s="227">
        <v>45.95128787878798</v>
      </c>
      <c r="BV10" s="229">
        <v>215.16663999146408</v>
      </c>
      <c r="BW10" s="224">
        <v>6.0814393939393936</v>
      </c>
      <c r="BX10" s="224">
        <v>-6.9148841354723878E-2</v>
      </c>
      <c r="BY10" s="224">
        <v>7.4957319675625911E-3</v>
      </c>
      <c r="BZ10" s="219">
        <v>0.7135555555555555</v>
      </c>
      <c r="CA10" s="220">
        <v>0.13587599754450574</v>
      </c>
      <c r="CB10" s="230">
        <v>-5.311111111111122E-2</v>
      </c>
    </row>
    <row r="11" spans="1:80" x14ac:dyDescent="0.25">
      <c r="A11" s="90" t="s">
        <v>902</v>
      </c>
      <c r="B11" s="213">
        <v>1296.546</v>
      </c>
      <c r="C11" s="214">
        <v>532.23099999999999</v>
      </c>
      <c r="D11" s="215">
        <v>1060.5329999999999</v>
      </c>
      <c r="E11" s="213">
        <v>1223.201</v>
      </c>
      <c r="F11" s="214">
        <v>495.65753999999998</v>
      </c>
      <c r="G11" s="215">
        <v>903.32399999999996</v>
      </c>
      <c r="H11" s="216">
        <v>1.1740339014572845</v>
      </c>
      <c r="I11" s="217">
        <v>0.11407237428390893</v>
      </c>
      <c r="J11" s="218">
        <v>0.1002461406577615</v>
      </c>
      <c r="K11" s="213">
        <v>781.774</v>
      </c>
      <c r="L11" s="214">
        <v>380.25799999999998</v>
      </c>
      <c r="M11" s="214">
        <v>721.63599999999997</v>
      </c>
      <c r="N11" s="219">
        <v>0.79886729456983319</v>
      </c>
      <c r="O11" s="220">
        <v>0.15974584192223074</v>
      </c>
      <c r="P11" s="221">
        <v>3.16884073082776E-2</v>
      </c>
      <c r="Q11" s="213">
        <v>165.28899999999999</v>
      </c>
      <c r="R11" s="214">
        <v>0.70153999999999994</v>
      </c>
      <c r="S11" s="215">
        <v>0.97899999999999998</v>
      </c>
      <c r="T11" s="219">
        <v>1.0837750353140181E-3</v>
      </c>
      <c r="U11" s="220">
        <v>-0.13404446635755599</v>
      </c>
      <c r="V11" s="221">
        <v>-3.3159736071570827E-4</v>
      </c>
      <c r="W11" s="213">
        <v>111.35299999999999</v>
      </c>
      <c r="X11" s="214">
        <v>0</v>
      </c>
      <c r="Y11" s="215">
        <v>26.783999999999999</v>
      </c>
      <c r="Z11" s="219">
        <v>2.9650490853780038E-2</v>
      </c>
      <c r="AA11" s="220">
        <v>-6.138360738518478E-2</v>
      </c>
      <c r="AB11" s="221">
        <v>2.9650490853780038E-2</v>
      </c>
      <c r="AC11" s="213">
        <v>609.26700000000005</v>
      </c>
      <c r="AD11" s="214">
        <v>645.55200000000002</v>
      </c>
      <c r="AE11" s="214">
        <v>588.73299999999995</v>
      </c>
      <c r="AF11" s="214">
        <v>-20.534000000000106</v>
      </c>
      <c r="AG11" s="215">
        <v>-56.819000000000074</v>
      </c>
      <c r="AH11" s="213">
        <v>0</v>
      </c>
      <c r="AI11" s="214">
        <v>0</v>
      </c>
      <c r="AJ11" s="214">
        <v>0</v>
      </c>
      <c r="AK11" s="214">
        <v>0</v>
      </c>
      <c r="AL11" s="215">
        <v>0</v>
      </c>
      <c r="AM11" s="219">
        <v>0.55512935476783842</v>
      </c>
      <c r="AN11" s="220">
        <v>8.5213902481533099E-2</v>
      </c>
      <c r="AO11" s="221">
        <v>-0.65778759294847289</v>
      </c>
      <c r="AP11" s="219">
        <v>0</v>
      </c>
      <c r="AQ11" s="220">
        <v>0</v>
      </c>
      <c r="AR11" s="221">
        <v>0</v>
      </c>
      <c r="AS11" s="220">
        <v>0</v>
      </c>
      <c r="AT11" s="220">
        <v>0</v>
      </c>
      <c r="AU11" s="220">
        <v>0</v>
      </c>
      <c r="AV11" s="213">
        <v>825</v>
      </c>
      <c r="AW11" s="214">
        <v>439</v>
      </c>
      <c r="AX11" s="215">
        <v>803</v>
      </c>
      <c r="AY11" s="222">
        <v>17</v>
      </c>
      <c r="AZ11" s="223">
        <v>17</v>
      </c>
      <c r="BA11" s="253">
        <v>15</v>
      </c>
      <c r="BB11" s="222">
        <v>30</v>
      </c>
      <c r="BC11" s="223">
        <v>27</v>
      </c>
      <c r="BD11" s="253">
        <v>27</v>
      </c>
      <c r="BE11" s="224">
        <v>8.9222222222222225</v>
      </c>
      <c r="BF11" s="224">
        <v>0.83398692810457575</v>
      </c>
      <c r="BG11" s="224">
        <v>0.31437908496732092</v>
      </c>
      <c r="BH11" s="225">
        <v>4.9567901234567904</v>
      </c>
      <c r="BI11" s="224">
        <v>0.37345679012345734</v>
      </c>
      <c r="BJ11" s="226">
        <v>-0.4629629629629628</v>
      </c>
      <c r="BK11" s="214">
        <v>61</v>
      </c>
      <c r="BL11" s="214">
        <v>61</v>
      </c>
      <c r="BM11" s="214">
        <v>61</v>
      </c>
      <c r="BN11" s="213">
        <v>4619</v>
      </c>
      <c r="BO11" s="214">
        <v>2260</v>
      </c>
      <c r="BP11" s="215">
        <v>4212</v>
      </c>
      <c r="BQ11" s="227">
        <v>214.46438746438747</v>
      </c>
      <c r="BR11" s="227">
        <v>-50.355053973153133</v>
      </c>
      <c r="BS11" s="227">
        <v>-4.8531081108337446</v>
      </c>
      <c r="BT11" s="228">
        <v>1124.9364881693648</v>
      </c>
      <c r="BU11" s="227">
        <v>-357.73139061851407</v>
      </c>
      <c r="BV11" s="229">
        <v>-4.1239674115008711</v>
      </c>
      <c r="BW11" s="224">
        <v>5.2453300124532998</v>
      </c>
      <c r="BX11" s="224">
        <v>-0.35345786633457887</v>
      </c>
      <c r="BY11" s="224">
        <v>9.7266231132115522E-2</v>
      </c>
      <c r="BZ11" s="219">
        <v>0.38360655737704918</v>
      </c>
      <c r="CA11" s="220">
        <v>-3.4743229779911233E-2</v>
      </c>
      <c r="CB11" s="230">
        <v>-2.8051001821493615E-2</v>
      </c>
    </row>
    <row r="12" spans="1:80" x14ac:dyDescent="0.25">
      <c r="A12" s="90" t="s">
        <v>903</v>
      </c>
      <c r="B12" s="213">
        <v>248.57347000000001</v>
      </c>
      <c r="C12" s="214">
        <v>145.94031000000001</v>
      </c>
      <c r="D12" s="215">
        <v>310.36</v>
      </c>
      <c r="E12" s="213">
        <v>255.90172999999999</v>
      </c>
      <c r="F12" s="214">
        <v>136.96005</v>
      </c>
      <c r="G12" s="215">
        <v>314.76400000000001</v>
      </c>
      <c r="H12" s="216">
        <v>0.98600856514722146</v>
      </c>
      <c r="I12" s="217">
        <v>1.4645573580106874E-2</v>
      </c>
      <c r="J12" s="218">
        <v>-7.9559898065226342E-2</v>
      </c>
      <c r="K12" s="213">
        <v>189.99872999999999</v>
      </c>
      <c r="L12" s="214">
        <v>84.935500000000005</v>
      </c>
      <c r="M12" s="214">
        <v>171.911</v>
      </c>
      <c r="N12" s="219">
        <v>0.54615839168392821</v>
      </c>
      <c r="O12" s="220">
        <v>-0.19630915630802948</v>
      </c>
      <c r="P12" s="221">
        <v>-7.3989600376530351E-2</v>
      </c>
      <c r="Q12" s="213">
        <v>11.287000000000001</v>
      </c>
      <c r="R12" s="214">
        <v>20.451639999999998</v>
      </c>
      <c r="S12" s="215">
        <v>55.142000000000003</v>
      </c>
      <c r="T12" s="219">
        <v>0.17518521813167962</v>
      </c>
      <c r="U12" s="220">
        <v>0.13107844323805151</v>
      </c>
      <c r="V12" s="221">
        <v>2.5859630122621519E-2</v>
      </c>
      <c r="W12" s="213">
        <v>0.12</v>
      </c>
      <c r="X12" s="214">
        <v>5.1400000000000001E-2</v>
      </c>
      <c r="Y12" s="215">
        <v>5.1400000000000001E-2</v>
      </c>
      <c r="Z12" s="219">
        <v>1.6329694628356483E-4</v>
      </c>
      <c r="AA12" s="220">
        <v>-3.0563306055929633E-4</v>
      </c>
      <c r="AB12" s="221">
        <v>-2.1199497278334557E-4</v>
      </c>
      <c r="AC12" s="213">
        <v>491.18029000000001</v>
      </c>
      <c r="AD12" s="214">
        <v>553.14485000000002</v>
      </c>
      <c r="AE12" s="214">
        <v>548.03797000000009</v>
      </c>
      <c r="AF12" s="214">
        <v>56.857680000000073</v>
      </c>
      <c r="AG12" s="215">
        <v>-5.1068799999999328</v>
      </c>
      <c r="AH12" s="213">
        <v>455.43223</v>
      </c>
      <c r="AI12" s="214">
        <v>518.42211999999995</v>
      </c>
      <c r="AJ12" s="214">
        <v>524.58715000000007</v>
      </c>
      <c r="AK12" s="214">
        <v>69.154920000000061</v>
      </c>
      <c r="AL12" s="215">
        <v>6.1650300000001153</v>
      </c>
      <c r="AM12" s="219">
        <v>1.7658137968810417</v>
      </c>
      <c r="AN12" s="220">
        <v>-0.21018263588388697</v>
      </c>
      <c r="AO12" s="221">
        <v>-2.0243991333230942</v>
      </c>
      <c r="AP12" s="219">
        <v>1.690253737595051</v>
      </c>
      <c r="AQ12" s="220">
        <v>-0.14192984177084011</v>
      </c>
      <c r="AR12" s="221">
        <v>-1.8620350029181076</v>
      </c>
      <c r="AS12" s="220">
        <v>1.6666046625408244</v>
      </c>
      <c r="AT12" s="220">
        <v>-0.11311066021217164</v>
      </c>
      <c r="AU12" s="220">
        <v>-2.1186021915746638</v>
      </c>
      <c r="AV12" s="213">
        <v>82</v>
      </c>
      <c r="AW12" s="214">
        <v>59</v>
      </c>
      <c r="AX12" s="215">
        <v>104</v>
      </c>
      <c r="AY12" s="222">
        <v>6</v>
      </c>
      <c r="AZ12" s="223">
        <v>9.57</v>
      </c>
      <c r="BA12" s="253">
        <v>9.57</v>
      </c>
      <c r="BB12" s="222">
        <v>3</v>
      </c>
      <c r="BC12" s="223">
        <v>1.625</v>
      </c>
      <c r="BD12" s="253">
        <v>1.625</v>
      </c>
      <c r="BE12" s="224">
        <v>1.8112156043190526</v>
      </c>
      <c r="BF12" s="224">
        <v>-0.46656217345872508</v>
      </c>
      <c r="BG12" s="224">
        <v>-0.24381748519679536</v>
      </c>
      <c r="BH12" s="225">
        <v>10.666666666666666</v>
      </c>
      <c r="BI12" s="224">
        <v>6.1111111111111107</v>
      </c>
      <c r="BJ12" s="226">
        <v>-1.4358974358974361</v>
      </c>
      <c r="BK12" s="214">
        <v>50</v>
      </c>
      <c r="BL12" s="214">
        <v>60</v>
      </c>
      <c r="BM12" s="214">
        <v>60</v>
      </c>
      <c r="BN12" s="213">
        <v>709</v>
      </c>
      <c r="BO12" s="214">
        <v>570</v>
      </c>
      <c r="BP12" s="215">
        <v>857</v>
      </c>
      <c r="BQ12" s="227">
        <v>367.28588098016337</v>
      </c>
      <c r="BR12" s="227">
        <v>6.3525523482875315</v>
      </c>
      <c r="BS12" s="227">
        <v>127.00509150647918</v>
      </c>
      <c r="BT12" s="228">
        <v>3026.5769230769229</v>
      </c>
      <c r="BU12" s="227">
        <v>-94.175881801125797</v>
      </c>
      <c r="BV12" s="229">
        <v>705.22014341590602</v>
      </c>
      <c r="BW12" s="224">
        <v>8.240384615384615</v>
      </c>
      <c r="BX12" s="224">
        <v>-0.4059568480300193</v>
      </c>
      <c r="BY12" s="224">
        <v>-1.4206323337679265</v>
      </c>
      <c r="BZ12" s="219">
        <v>7.9351851851851854E-2</v>
      </c>
      <c r="CA12" s="220">
        <v>1.0093104153877652E-3</v>
      </c>
      <c r="CB12" s="230">
        <v>-2.6203703703703701E-2</v>
      </c>
    </row>
    <row r="13" spans="1:80" x14ac:dyDescent="0.25">
      <c r="A13" s="90" t="s">
        <v>904</v>
      </c>
      <c r="B13" s="213">
        <v>2438.7240000000002</v>
      </c>
      <c r="C13" s="214">
        <v>1092.9690000000001</v>
      </c>
      <c r="D13" s="215">
        <v>2144.2080000000001</v>
      </c>
      <c r="E13" s="213">
        <v>2456.8809999999999</v>
      </c>
      <c r="F13" s="214">
        <v>1090.1020000000001</v>
      </c>
      <c r="G13" s="215">
        <v>2193.306</v>
      </c>
      <c r="H13" s="216">
        <v>0.97761461465021293</v>
      </c>
      <c r="I13" s="217">
        <v>-1.4995121026850966E-2</v>
      </c>
      <c r="J13" s="218">
        <v>-2.5015414466328378E-2</v>
      </c>
      <c r="K13" s="213">
        <v>1582.588</v>
      </c>
      <c r="L13" s="214">
        <v>686.53700000000003</v>
      </c>
      <c r="M13" s="214">
        <v>1437.8820000000001</v>
      </c>
      <c r="N13" s="219">
        <v>0.65557747072227956</v>
      </c>
      <c r="O13" s="220">
        <v>1.1432312694682811E-2</v>
      </c>
      <c r="P13" s="221">
        <v>2.5785946626369349E-2</v>
      </c>
      <c r="Q13" s="213">
        <v>381.50099999999998</v>
      </c>
      <c r="R13" s="214">
        <v>155.12700000000001</v>
      </c>
      <c r="S13" s="215">
        <v>326.56099999999998</v>
      </c>
      <c r="T13" s="219">
        <v>0.14888984938718081</v>
      </c>
      <c r="U13" s="220">
        <v>-6.3887334990070099E-3</v>
      </c>
      <c r="V13" s="221">
        <v>6.5848173810015842E-3</v>
      </c>
      <c r="W13" s="213">
        <v>149.52600000000001</v>
      </c>
      <c r="X13" s="214">
        <v>39.921999999999997</v>
      </c>
      <c r="Y13" s="215">
        <v>94.744</v>
      </c>
      <c r="Z13" s="219">
        <v>4.3196890903503662E-2</v>
      </c>
      <c r="AA13" s="220">
        <v>-1.7663199593349874E-2</v>
      </c>
      <c r="AB13" s="221">
        <v>6.5746298673804437E-3</v>
      </c>
      <c r="AC13" s="213">
        <v>465.06299999999999</v>
      </c>
      <c r="AD13" s="214">
        <v>529.36</v>
      </c>
      <c r="AE13" s="214">
        <v>655.16800000000001</v>
      </c>
      <c r="AF13" s="214">
        <v>190.10500000000002</v>
      </c>
      <c r="AG13" s="215">
        <v>125.80799999999999</v>
      </c>
      <c r="AH13" s="213">
        <v>0</v>
      </c>
      <c r="AI13" s="214">
        <v>96.16</v>
      </c>
      <c r="AJ13" s="214">
        <v>73.200999999999993</v>
      </c>
      <c r="AK13" s="214">
        <v>73.200999999999993</v>
      </c>
      <c r="AL13" s="215">
        <v>-22.959000000000003</v>
      </c>
      <c r="AM13" s="219">
        <v>0.30555244640445328</v>
      </c>
      <c r="AN13" s="220">
        <v>0.11485312987662974</v>
      </c>
      <c r="AO13" s="221">
        <v>-0.17877968012429546</v>
      </c>
      <c r="AP13" s="219">
        <v>3.4138945475438942E-2</v>
      </c>
      <c r="AQ13" s="220">
        <v>3.4138945475438942E-2</v>
      </c>
      <c r="AR13" s="221">
        <v>-5.3841591941450273E-2</v>
      </c>
      <c r="AS13" s="220">
        <v>3.3374732025535876E-2</v>
      </c>
      <c r="AT13" s="220">
        <v>3.3374732025535876E-2</v>
      </c>
      <c r="AU13" s="220">
        <v>-5.4837196766448722E-2</v>
      </c>
      <c r="AV13" s="213">
        <v>1691</v>
      </c>
      <c r="AW13" s="214">
        <v>889</v>
      </c>
      <c r="AX13" s="215">
        <v>1704</v>
      </c>
      <c r="AY13" s="222">
        <v>37.125</v>
      </c>
      <c r="AZ13" s="223">
        <v>36</v>
      </c>
      <c r="BA13" s="253">
        <v>37</v>
      </c>
      <c r="BB13" s="222">
        <v>50</v>
      </c>
      <c r="BC13" s="223">
        <v>48</v>
      </c>
      <c r="BD13" s="253">
        <v>49</v>
      </c>
      <c r="BE13" s="224">
        <v>7.6756756756756763</v>
      </c>
      <c r="BF13" s="224">
        <v>8.4205417538750993E-2</v>
      </c>
      <c r="BG13" s="224">
        <v>-0.55580580580580463</v>
      </c>
      <c r="BH13" s="225">
        <v>5.795918367346939</v>
      </c>
      <c r="BI13" s="224">
        <v>0.15925170068027228</v>
      </c>
      <c r="BJ13" s="226">
        <v>-0.37769274376417172</v>
      </c>
      <c r="BK13" s="214">
        <v>95</v>
      </c>
      <c r="BL13" s="214">
        <v>85</v>
      </c>
      <c r="BM13" s="214">
        <v>85</v>
      </c>
      <c r="BN13" s="213">
        <v>8846</v>
      </c>
      <c r="BO13" s="214">
        <v>3837</v>
      </c>
      <c r="BP13" s="215">
        <v>7330</v>
      </c>
      <c r="BQ13" s="227">
        <v>299.22319236016369</v>
      </c>
      <c r="BR13" s="227">
        <v>21.483988200091346</v>
      </c>
      <c r="BS13" s="227">
        <v>15.120507971318261</v>
      </c>
      <c r="BT13" s="228">
        <v>1287.1514084507041</v>
      </c>
      <c r="BU13" s="227">
        <v>-165.76461756940239</v>
      </c>
      <c r="BV13" s="229">
        <v>60.939934884899913</v>
      </c>
      <c r="BW13" s="224">
        <v>4.301643192488263</v>
      </c>
      <c r="BX13" s="224">
        <v>-0.92958093524680496</v>
      </c>
      <c r="BY13" s="224">
        <v>-1.4442296825572853E-2</v>
      </c>
      <c r="BZ13" s="219">
        <v>0.47908496732026146</v>
      </c>
      <c r="CA13" s="220">
        <v>-3.5366908224955196E-2</v>
      </c>
      <c r="CB13" s="230">
        <v>-2.2483660130718952E-2</v>
      </c>
    </row>
    <row r="14" spans="1:80" x14ac:dyDescent="0.25">
      <c r="A14" s="90" t="s">
        <v>905</v>
      </c>
      <c r="B14" s="213">
        <v>2463.4029999999998</v>
      </c>
      <c r="C14" s="214">
        <v>1203.7380000000001</v>
      </c>
      <c r="D14" s="215">
        <v>2443.5740000000001</v>
      </c>
      <c r="E14" s="213">
        <v>2488.91</v>
      </c>
      <c r="F14" s="214">
        <v>1152.0619999999999</v>
      </c>
      <c r="G14" s="215">
        <v>2399.0169999999998</v>
      </c>
      <c r="H14" s="216">
        <v>1.0185730238676927</v>
      </c>
      <c r="I14" s="217">
        <v>2.8821285154762122E-2</v>
      </c>
      <c r="J14" s="218">
        <v>-2.6282200937916889E-2</v>
      </c>
      <c r="K14" s="213">
        <v>1475.327</v>
      </c>
      <c r="L14" s="214">
        <v>600.31100000000004</v>
      </c>
      <c r="M14" s="214">
        <v>1437.077</v>
      </c>
      <c r="N14" s="219">
        <v>0.59902743498691347</v>
      </c>
      <c r="O14" s="220">
        <v>6.2671503643276782E-3</v>
      </c>
      <c r="P14" s="221">
        <v>7.7952180356520184E-2</v>
      </c>
      <c r="Q14" s="213">
        <v>73.319999999999993</v>
      </c>
      <c r="R14" s="214">
        <v>71.716999999999999</v>
      </c>
      <c r="S14" s="215">
        <v>110.01</v>
      </c>
      <c r="T14" s="219">
        <v>4.5856281968823069E-2</v>
      </c>
      <c r="U14" s="220">
        <v>1.6397603270115604E-2</v>
      </c>
      <c r="V14" s="221">
        <v>-1.6394707995258731E-2</v>
      </c>
      <c r="W14" s="213">
        <v>0</v>
      </c>
      <c r="X14" s="214">
        <v>100.383</v>
      </c>
      <c r="Y14" s="215">
        <v>217.57300000000001</v>
      </c>
      <c r="Z14" s="219">
        <v>9.0692562828858667E-2</v>
      </c>
      <c r="AA14" s="220">
        <v>9.0692562828858667E-2</v>
      </c>
      <c r="AB14" s="221">
        <v>3.5592314630120275E-3</v>
      </c>
      <c r="AC14" s="213">
        <v>516.16099999999994</v>
      </c>
      <c r="AD14" s="214">
        <v>511.404</v>
      </c>
      <c r="AE14" s="214">
        <v>457.14699999999999</v>
      </c>
      <c r="AF14" s="214">
        <v>-59.013999999999953</v>
      </c>
      <c r="AG14" s="215">
        <v>-54.257000000000005</v>
      </c>
      <c r="AH14" s="213">
        <v>98.68</v>
      </c>
      <c r="AI14" s="214">
        <v>71.004000000000005</v>
      </c>
      <c r="AJ14" s="214">
        <v>0</v>
      </c>
      <c r="AK14" s="214">
        <v>-98.68</v>
      </c>
      <c r="AL14" s="215">
        <v>-71.004000000000005</v>
      </c>
      <c r="AM14" s="219">
        <v>0.18708129976829022</v>
      </c>
      <c r="AN14" s="220">
        <v>-2.2450392772475541E-2</v>
      </c>
      <c r="AO14" s="221">
        <v>-0.23776530306388752</v>
      </c>
      <c r="AP14" s="219">
        <v>0</v>
      </c>
      <c r="AQ14" s="220">
        <v>-4.0058407008516275E-2</v>
      </c>
      <c r="AR14" s="221">
        <v>-5.8986257806931411E-2</v>
      </c>
      <c r="AS14" s="220">
        <v>0</v>
      </c>
      <c r="AT14" s="220">
        <v>-3.9647877986749222E-2</v>
      </c>
      <c r="AU14" s="220">
        <v>-6.163209966130296E-2</v>
      </c>
      <c r="AV14" s="213">
        <v>1514</v>
      </c>
      <c r="AW14" s="214">
        <v>898</v>
      </c>
      <c r="AX14" s="215">
        <v>1677</v>
      </c>
      <c r="AY14" s="222">
        <v>31</v>
      </c>
      <c r="AZ14" s="223">
        <v>35</v>
      </c>
      <c r="BA14" s="253">
        <v>36</v>
      </c>
      <c r="BB14" s="222">
        <v>46</v>
      </c>
      <c r="BC14" s="223">
        <v>44</v>
      </c>
      <c r="BD14" s="253">
        <v>45</v>
      </c>
      <c r="BE14" s="224">
        <v>7.7638888888888893</v>
      </c>
      <c r="BF14" s="224">
        <v>-0.37589605734766884</v>
      </c>
      <c r="BG14" s="224">
        <v>-0.78849206349206291</v>
      </c>
      <c r="BH14" s="225">
        <v>6.2111111111111112</v>
      </c>
      <c r="BI14" s="224">
        <v>0.72560386473429972</v>
      </c>
      <c r="BJ14" s="226">
        <v>-0.5919191919191924</v>
      </c>
      <c r="BK14" s="214">
        <v>88</v>
      </c>
      <c r="BL14" s="214">
        <v>88</v>
      </c>
      <c r="BM14" s="214">
        <v>88</v>
      </c>
      <c r="BN14" s="213">
        <v>9136</v>
      </c>
      <c r="BO14" s="214">
        <v>4745</v>
      </c>
      <c r="BP14" s="215">
        <v>8770</v>
      </c>
      <c r="BQ14" s="227">
        <v>273.54811858608895</v>
      </c>
      <c r="BR14" s="227">
        <v>1.1192656964216781</v>
      </c>
      <c r="BS14" s="227">
        <v>30.753176541831834</v>
      </c>
      <c r="BT14" s="228">
        <v>1430.5408467501491</v>
      </c>
      <c r="BU14" s="227">
        <v>-213.38914003981131</v>
      </c>
      <c r="BV14" s="229">
        <v>147.62102492386839</v>
      </c>
      <c r="BW14" s="224">
        <v>5.2295766249254623</v>
      </c>
      <c r="BX14" s="224">
        <v>-0.80476947811284649</v>
      </c>
      <c r="BY14" s="224">
        <v>-5.4387740330662737E-2</v>
      </c>
      <c r="BZ14" s="219">
        <v>0.55366161616161613</v>
      </c>
      <c r="CA14" s="220">
        <v>-1.9919498855962892E-2</v>
      </c>
      <c r="CB14" s="230">
        <v>-4.5454545454545525E-2</v>
      </c>
    </row>
    <row r="15" spans="1:80" x14ac:dyDescent="0.25">
      <c r="A15" s="90" t="s">
        <v>906</v>
      </c>
      <c r="B15" s="213">
        <v>5638.3670000000002</v>
      </c>
      <c r="C15" s="214">
        <v>2414.8820000000001</v>
      </c>
      <c r="D15" s="215">
        <v>4743.4920000000002</v>
      </c>
      <c r="E15" s="213">
        <v>5333.0379999999996</v>
      </c>
      <c r="F15" s="214">
        <v>2100.2669999999998</v>
      </c>
      <c r="G15" s="215">
        <v>4301.8090000000002</v>
      </c>
      <c r="H15" s="216">
        <v>1.1026737821228232</v>
      </c>
      <c r="I15" s="217">
        <v>4.5421424273507149E-2</v>
      </c>
      <c r="J15" s="218">
        <v>-4.7123838846320432E-2</v>
      </c>
      <c r="K15" s="213">
        <v>3380.7359999999999</v>
      </c>
      <c r="L15" s="214">
        <v>1472.5360000000001</v>
      </c>
      <c r="M15" s="214">
        <v>3128.634</v>
      </c>
      <c r="N15" s="219">
        <v>0.72728333591751748</v>
      </c>
      <c r="O15" s="220">
        <v>9.3360232425661605E-2</v>
      </c>
      <c r="P15" s="221">
        <v>2.6164859076239555E-2</v>
      </c>
      <c r="Q15" s="213">
        <v>72.669000000000011</v>
      </c>
      <c r="R15" s="214">
        <v>40.284000000000006</v>
      </c>
      <c r="S15" s="215">
        <v>64.468999999999994</v>
      </c>
      <c r="T15" s="219">
        <v>1.4986485917901048E-2</v>
      </c>
      <c r="U15" s="220">
        <v>1.3602938675162535E-3</v>
      </c>
      <c r="V15" s="221">
        <v>-4.1939325717481289E-3</v>
      </c>
      <c r="W15" s="213">
        <v>663.76800000000003</v>
      </c>
      <c r="X15" s="214">
        <v>132.41200000000001</v>
      </c>
      <c r="Y15" s="215">
        <v>221.14499999999998</v>
      </c>
      <c r="Z15" s="219">
        <v>5.1407442775818261E-2</v>
      </c>
      <c r="AA15" s="220">
        <v>-7.3055949384522645E-2</v>
      </c>
      <c r="AB15" s="221">
        <v>-1.1637874795709553E-2</v>
      </c>
      <c r="AC15" s="213">
        <v>1021.84</v>
      </c>
      <c r="AD15" s="214">
        <v>1053.2840000000001</v>
      </c>
      <c r="AE15" s="214">
        <v>1072.7940000000001</v>
      </c>
      <c r="AF15" s="214">
        <v>50.954000000000065</v>
      </c>
      <c r="AG15" s="215">
        <v>19.509999999999991</v>
      </c>
      <c r="AH15" s="213">
        <v>73.100999999999999</v>
      </c>
      <c r="AI15" s="214">
        <v>0</v>
      </c>
      <c r="AJ15" s="214">
        <v>0</v>
      </c>
      <c r="AK15" s="214">
        <v>-73.100999999999999</v>
      </c>
      <c r="AL15" s="215">
        <v>0</v>
      </c>
      <c r="AM15" s="219">
        <v>0.22616123311686834</v>
      </c>
      <c r="AN15" s="220">
        <v>4.4931455062335895E-2</v>
      </c>
      <c r="AO15" s="221">
        <v>-0.21000252146824186</v>
      </c>
      <c r="AP15" s="219">
        <v>0</v>
      </c>
      <c r="AQ15" s="220">
        <v>-1.2964924064006475E-2</v>
      </c>
      <c r="AR15" s="221">
        <v>0</v>
      </c>
      <c r="AS15" s="220">
        <v>0</v>
      </c>
      <c r="AT15" s="220">
        <v>-1.3707196536008182E-2</v>
      </c>
      <c r="AU15" s="220">
        <v>0</v>
      </c>
      <c r="AV15" s="213">
        <v>3575</v>
      </c>
      <c r="AW15" s="214">
        <v>1840</v>
      </c>
      <c r="AX15" s="215">
        <v>3594</v>
      </c>
      <c r="AY15" s="222">
        <v>64.260000000000005</v>
      </c>
      <c r="AZ15" s="223">
        <v>59.17</v>
      </c>
      <c r="BA15" s="253">
        <v>57.65</v>
      </c>
      <c r="BB15" s="222">
        <v>87.81</v>
      </c>
      <c r="BC15" s="223">
        <v>85.69</v>
      </c>
      <c r="BD15" s="253">
        <v>85.63</v>
      </c>
      <c r="BE15" s="224">
        <v>10.39028620988725</v>
      </c>
      <c r="BF15" s="224">
        <v>1.1180588004049401</v>
      </c>
      <c r="BG15" s="224">
        <v>2.4673004997385561E-2</v>
      </c>
      <c r="BH15" s="225">
        <v>6.9952119584257852</v>
      </c>
      <c r="BI15" s="224">
        <v>0.20972814868505729</v>
      </c>
      <c r="BJ15" s="226">
        <v>-0.16237157913207945</v>
      </c>
      <c r="BK15" s="214">
        <v>213</v>
      </c>
      <c r="BL15" s="214">
        <v>207</v>
      </c>
      <c r="BM15" s="214">
        <v>205</v>
      </c>
      <c r="BN15" s="213">
        <v>17447</v>
      </c>
      <c r="BO15" s="214">
        <v>8032</v>
      </c>
      <c r="BP15" s="215">
        <v>15489</v>
      </c>
      <c r="BQ15" s="227">
        <v>277.73316547227063</v>
      </c>
      <c r="BR15" s="227">
        <v>-27.937608872888973</v>
      </c>
      <c r="BS15" s="227">
        <v>16.245740173465833</v>
      </c>
      <c r="BT15" s="228">
        <v>1196.9418475236505</v>
      </c>
      <c r="BU15" s="227">
        <v>-294.81703359523067</v>
      </c>
      <c r="BV15" s="229">
        <v>55.492391001911301</v>
      </c>
      <c r="BW15" s="224">
        <v>4.3096828046744573</v>
      </c>
      <c r="BX15" s="224">
        <v>-0.57059691560526282</v>
      </c>
      <c r="BY15" s="224">
        <v>-5.5534586629890192E-2</v>
      </c>
      <c r="BZ15" s="219">
        <v>0.41975609756097565</v>
      </c>
      <c r="CA15" s="220">
        <v>-3.2789748417288045E-2</v>
      </c>
      <c r="CB15" s="230">
        <v>-1.1376484296243883E-2</v>
      </c>
    </row>
    <row r="16" spans="1:80" x14ac:dyDescent="0.25">
      <c r="A16" s="90" t="s">
        <v>270</v>
      </c>
      <c r="B16" s="213">
        <v>810.32399999999996</v>
      </c>
      <c r="C16" s="214">
        <v>277.62700000000001</v>
      </c>
      <c r="D16" s="215">
        <v>466.55900000000003</v>
      </c>
      <c r="E16" s="213">
        <v>735.14499999999998</v>
      </c>
      <c r="F16" s="214">
        <v>263.82299999999998</v>
      </c>
      <c r="G16" s="215">
        <v>516.86500000000001</v>
      </c>
      <c r="H16" s="216">
        <v>0.90267091019898815</v>
      </c>
      <c r="I16" s="217">
        <v>-0.19959326897654861</v>
      </c>
      <c r="J16" s="218">
        <v>-0.14965204875455285</v>
      </c>
      <c r="K16" s="213">
        <v>588.28599999999994</v>
      </c>
      <c r="L16" s="214">
        <v>197.08799999999999</v>
      </c>
      <c r="M16" s="214">
        <v>405.23500000000001</v>
      </c>
      <c r="N16" s="219">
        <v>0.78402484207675116</v>
      </c>
      <c r="O16" s="220">
        <v>-1.620640482011948E-2</v>
      </c>
      <c r="P16" s="221">
        <v>3.6978526933643785E-2</v>
      </c>
      <c r="Q16" s="213">
        <v>26.771000000000001</v>
      </c>
      <c r="R16" s="214">
        <v>5.7050000000000001</v>
      </c>
      <c r="S16" s="215">
        <v>12.561999999999999</v>
      </c>
      <c r="T16" s="219">
        <v>2.4304218703142984E-2</v>
      </c>
      <c r="U16" s="220">
        <v>-1.2111726450534183E-2</v>
      </c>
      <c r="V16" s="221">
        <v>2.679872076806384E-3</v>
      </c>
      <c r="W16" s="213">
        <v>23.948</v>
      </c>
      <c r="X16" s="214">
        <v>9.4410000000000007</v>
      </c>
      <c r="Y16" s="215">
        <v>18.356999999999999</v>
      </c>
      <c r="Z16" s="219">
        <v>3.5516043841235134E-2</v>
      </c>
      <c r="AA16" s="220">
        <v>2.9401574514752865E-3</v>
      </c>
      <c r="AB16" s="221">
        <v>-2.693122497804401E-4</v>
      </c>
      <c r="AC16" s="213">
        <v>1139.4670000000001</v>
      </c>
      <c r="AD16" s="214">
        <v>1023.77</v>
      </c>
      <c r="AE16" s="214">
        <v>1024.2619999999999</v>
      </c>
      <c r="AF16" s="214">
        <v>-115.20500000000015</v>
      </c>
      <c r="AG16" s="215">
        <v>0.4919999999999618</v>
      </c>
      <c r="AH16" s="213">
        <v>1099.0429999999999</v>
      </c>
      <c r="AI16" s="214">
        <v>974.04300000000001</v>
      </c>
      <c r="AJ16" s="214">
        <v>977.71500000000003</v>
      </c>
      <c r="AK16" s="214">
        <v>-121.32799999999986</v>
      </c>
      <c r="AL16" s="215">
        <v>3.6720000000000255</v>
      </c>
      <c r="AM16" s="219">
        <v>2.1953536423046174</v>
      </c>
      <c r="AN16" s="220">
        <v>0.789166734351749</v>
      </c>
      <c r="AO16" s="221">
        <v>-1.4922199726535816</v>
      </c>
      <c r="AP16" s="219">
        <v>2.0955870532987255</v>
      </c>
      <c r="AQ16" s="220">
        <v>0.7392863636980227</v>
      </c>
      <c r="AR16" s="221">
        <v>-1.4128721383505014</v>
      </c>
      <c r="AS16" s="220">
        <v>1.8916254728023758</v>
      </c>
      <c r="AT16" s="220">
        <v>0.39662380646444251</v>
      </c>
      <c r="AU16" s="220">
        <v>-1.8004066851216871</v>
      </c>
      <c r="AV16" s="213">
        <v>351</v>
      </c>
      <c r="AW16" s="214">
        <v>171</v>
      </c>
      <c r="AX16" s="215">
        <v>330</v>
      </c>
      <c r="AY16" s="222">
        <v>14</v>
      </c>
      <c r="AZ16" s="223">
        <v>14</v>
      </c>
      <c r="BA16" s="253">
        <v>14</v>
      </c>
      <c r="BB16" s="222">
        <v>17</v>
      </c>
      <c r="BC16" s="223">
        <v>16</v>
      </c>
      <c r="BD16" s="253">
        <v>16</v>
      </c>
      <c r="BE16" s="224">
        <v>3.9285714285714288</v>
      </c>
      <c r="BF16" s="224">
        <v>-0.25</v>
      </c>
      <c r="BG16" s="224">
        <v>-0.14285714285714235</v>
      </c>
      <c r="BH16" s="225">
        <v>3.4375</v>
      </c>
      <c r="BI16" s="224">
        <v>-3.6764705882355031E-3</v>
      </c>
      <c r="BJ16" s="226">
        <v>-0.125</v>
      </c>
      <c r="BK16" s="214">
        <v>50</v>
      </c>
      <c r="BL16" s="214">
        <v>50</v>
      </c>
      <c r="BM16" s="214">
        <v>50</v>
      </c>
      <c r="BN16" s="213">
        <v>1903</v>
      </c>
      <c r="BO16" s="214">
        <v>927</v>
      </c>
      <c r="BP16" s="215">
        <v>1708</v>
      </c>
      <c r="BQ16" s="227">
        <v>302.614168618267</v>
      </c>
      <c r="BR16" s="227">
        <v>-83.694291707534376</v>
      </c>
      <c r="BS16" s="227">
        <v>18.015463116648903</v>
      </c>
      <c r="BT16" s="228">
        <v>1566.2575757575758</v>
      </c>
      <c r="BU16" s="227">
        <v>-528.17262367262379</v>
      </c>
      <c r="BV16" s="229">
        <v>23.433014354066927</v>
      </c>
      <c r="BW16" s="224">
        <v>5.1757575757575758</v>
      </c>
      <c r="BX16" s="224">
        <v>-0.24589484589484556</v>
      </c>
      <c r="BY16" s="224">
        <v>-0.24529505582137201</v>
      </c>
      <c r="BZ16" s="219">
        <v>0.18977777777777777</v>
      </c>
      <c r="CA16" s="220">
        <v>-2.0498465316144909E-2</v>
      </c>
      <c r="CB16" s="230">
        <v>-1.6222222222222221E-2</v>
      </c>
    </row>
    <row r="17" spans="1:80" x14ac:dyDescent="0.25">
      <c r="A17" s="90" t="s">
        <v>907</v>
      </c>
      <c r="B17" s="213">
        <v>2598.8879999999999</v>
      </c>
      <c r="C17" s="214">
        <v>1130.7439999999999</v>
      </c>
      <c r="D17" s="215">
        <v>2237.848</v>
      </c>
      <c r="E17" s="213">
        <v>2555.444</v>
      </c>
      <c r="F17" s="214">
        <v>1324.971</v>
      </c>
      <c r="G17" s="215">
        <v>2626.413</v>
      </c>
      <c r="H17" s="216">
        <v>0.85205487484260856</v>
      </c>
      <c r="I17" s="217">
        <v>-0.16494569335610765</v>
      </c>
      <c r="J17" s="218">
        <v>-1.355501686387095E-3</v>
      </c>
      <c r="K17" s="213">
        <v>1693.1769999999999</v>
      </c>
      <c r="L17" s="214">
        <v>940.42700000000002</v>
      </c>
      <c r="M17" s="214">
        <v>2116.19</v>
      </c>
      <c r="N17" s="219">
        <v>0.80573390399758149</v>
      </c>
      <c r="O17" s="220">
        <v>0.1431574593562589</v>
      </c>
      <c r="P17" s="221">
        <v>9.5962142955264285E-2</v>
      </c>
      <c r="Q17" s="213">
        <v>347.46299999999997</v>
      </c>
      <c r="R17" s="214">
        <v>256.06200000000001</v>
      </c>
      <c r="S17" s="215">
        <v>259.411</v>
      </c>
      <c r="T17" s="219">
        <v>9.8770071576709376E-2</v>
      </c>
      <c r="U17" s="220">
        <v>-3.7199646405762551E-2</v>
      </c>
      <c r="V17" s="221">
        <v>-9.4488497856131046E-2</v>
      </c>
      <c r="W17" s="213">
        <v>130.14600000000002</v>
      </c>
      <c r="X17" s="214">
        <v>52.667999999999999</v>
      </c>
      <c r="Y17" s="215">
        <v>108.041</v>
      </c>
      <c r="Z17" s="219">
        <v>4.1136333090035726E-2</v>
      </c>
      <c r="AA17" s="220">
        <v>-9.7925857201592997E-3</v>
      </c>
      <c r="AB17" s="221">
        <v>1.3860291211186745E-3</v>
      </c>
      <c r="AC17" s="213">
        <v>630.17200000000003</v>
      </c>
      <c r="AD17" s="214">
        <v>1265.6780000000001</v>
      </c>
      <c r="AE17" s="214">
        <v>1426.232</v>
      </c>
      <c r="AF17" s="214">
        <v>796.06</v>
      </c>
      <c r="AG17" s="215">
        <v>160.55399999999986</v>
      </c>
      <c r="AH17" s="213">
        <v>348.81799999999998</v>
      </c>
      <c r="AI17" s="214">
        <v>649.09500000000003</v>
      </c>
      <c r="AJ17" s="214">
        <v>670.90599999999995</v>
      </c>
      <c r="AK17" s="214">
        <v>322.08799999999997</v>
      </c>
      <c r="AL17" s="215">
        <v>21.810999999999922</v>
      </c>
      <c r="AM17" s="219">
        <v>0.63732299959604044</v>
      </c>
      <c r="AN17" s="220">
        <v>0.39484544765844248</v>
      </c>
      <c r="AO17" s="221">
        <v>-0.48200905080617285</v>
      </c>
      <c r="AP17" s="219">
        <v>0.2997996289292213</v>
      </c>
      <c r="AQ17" s="220">
        <v>0.16558145561817442</v>
      </c>
      <c r="AR17" s="221">
        <v>-0.27424277147263809</v>
      </c>
      <c r="AS17" s="220">
        <v>0.25544573530514808</v>
      </c>
      <c r="AT17" s="220">
        <v>0.11894577678521964</v>
      </c>
      <c r="AU17" s="220">
        <v>-0.23444800576541119</v>
      </c>
      <c r="AV17" s="213">
        <v>1302</v>
      </c>
      <c r="AW17" s="214">
        <v>859</v>
      </c>
      <c r="AX17" s="215">
        <v>1564</v>
      </c>
      <c r="AY17" s="222">
        <v>31</v>
      </c>
      <c r="AZ17" s="223">
        <v>31</v>
      </c>
      <c r="BA17" s="253">
        <v>31</v>
      </c>
      <c r="BB17" s="222">
        <v>55</v>
      </c>
      <c r="BC17" s="223">
        <v>53</v>
      </c>
      <c r="BD17" s="253">
        <v>50</v>
      </c>
      <c r="BE17" s="224">
        <v>8.408602150537634</v>
      </c>
      <c r="BF17" s="224">
        <v>1.408602150537634</v>
      </c>
      <c r="BG17" s="224">
        <v>-0.82795698924731198</v>
      </c>
      <c r="BH17" s="225">
        <v>5.2133333333333338</v>
      </c>
      <c r="BI17" s="224">
        <v>1.2678787878787885</v>
      </c>
      <c r="BJ17" s="226">
        <v>-0.18918238993710634</v>
      </c>
      <c r="BK17" s="214">
        <v>105</v>
      </c>
      <c r="BL17" s="214">
        <v>105</v>
      </c>
      <c r="BM17" s="214">
        <v>105</v>
      </c>
      <c r="BN17" s="213">
        <v>6180</v>
      </c>
      <c r="BO17" s="214">
        <v>4041</v>
      </c>
      <c r="BP17" s="215">
        <v>7114</v>
      </c>
      <c r="BQ17" s="227">
        <v>369.18934495361259</v>
      </c>
      <c r="BR17" s="227">
        <v>-44.312920418555677</v>
      </c>
      <c r="BS17" s="227">
        <v>41.307385042699423</v>
      </c>
      <c r="BT17" s="228">
        <v>1679.292199488491</v>
      </c>
      <c r="BU17" s="227">
        <v>-283.41440573424325</v>
      </c>
      <c r="BV17" s="229">
        <v>136.83469075740823</v>
      </c>
      <c r="BW17" s="224">
        <v>4.5485933503836318</v>
      </c>
      <c r="BX17" s="224">
        <v>-0.19795042841821164</v>
      </c>
      <c r="BY17" s="224">
        <v>-0.15571398372579814</v>
      </c>
      <c r="BZ17" s="219">
        <v>0.37640211640211635</v>
      </c>
      <c r="CA17" s="220">
        <v>5.1224531556023245E-2</v>
      </c>
      <c r="CB17" s="230">
        <v>-5.1216931216931272E-2</v>
      </c>
    </row>
    <row r="18" spans="1:80" x14ac:dyDescent="0.25">
      <c r="A18" s="90" t="s">
        <v>908</v>
      </c>
      <c r="B18" s="213">
        <v>2362.7172900000005</v>
      </c>
      <c r="C18" s="214">
        <v>1134.06441</v>
      </c>
      <c r="D18" s="215">
        <v>2210.2483999999999</v>
      </c>
      <c r="E18" s="213">
        <v>2310.1792400000004</v>
      </c>
      <c r="F18" s="214">
        <v>1035.3076699999999</v>
      </c>
      <c r="G18" s="215">
        <v>2102.0660700000003</v>
      </c>
      <c r="H18" s="216">
        <v>1.0514647619996071</v>
      </c>
      <c r="I18" s="217">
        <v>2.8722782030987881E-2</v>
      </c>
      <c r="J18" s="218">
        <v>-4.3924022283233111E-2</v>
      </c>
      <c r="K18" s="213">
        <v>1849.86726</v>
      </c>
      <c r="L18" s="214">
        <v>763.27919999999995</v>
      </c>
      <c r="M18" s="214">
        <v>1574.9807800000001</v>
      </c>
      <c r="N18" s="219">
        <v>0.74925369971839173</v>
      </c>
      <c r="O18" s="220">
        <v>-5.1492505584708304E-2</v>
      </c>
      <c r="P18" s="221">
        <v>1.2005032372963909E-2</v>
      </c>
      <c r="Q18" s="213">
        <v>31.654529999999998</v>
      </c>
      <c r="R18" s="214">
        <v>18.378499999999999</v>
      </c>
      <c r="S18" s="215">
        <v>54.313069999999996</v>
      </c>
      <c r="T18" s="219">
        <v>2.5837946187866487E-2</v>
      </c>
      <c r="U18" s="220">
        <v>1.213574964315163E-2</v>
      </c>
      <c r="V18" s="221">
        <v>8.0862183367630541E-3</v>
      </c>
      <c r="W18" s="213">
        <v>119.91398999999998</v>
      </c>
      <c r="X18" s="214">
        <v>55.90278</v>
      </c>
      <c r="Y18" s="215">
        <v>104.27227999999999</v>
      </c>
      <c r="Z18" s="219">
        <v>4.9604663472827937E-2</v>
      </c>
      <c r="AA18" s="220">
        <v>-2.3021271015692124E-3</v>
      </c>
      <c r="AB18" s="221">
        <v>-4.3916331063329275E-3</v>
      </c>
      <c r="AC18" s="213">
        <v>393.58501999999999</v>
      </c>
      <c r="AD18" s="214">
        <v>426.07341099999996</v>
      </c>
      <c r="AE18" s="214">
        <v>434.13213000000002</v>
      </c>
      <c r="AF18" s="214">
        <v>40.547110000000032</v>
      </c>
      <c r="AG18" s="215">
        <v>8.0587190000000533</v>
      </c>
      <c r="AH18" s="213">
        <v>0</v>
      </c>
      <c r="AI18" s="214">
        <v>0</v>
      </c>
      <c r="AJ18" s="214">
        <v>0</v>
      </c>
      <c r="AK18" s="214">
        <v>0</v>
      </c>
      <c r="AL18" s="215">
        <v>0</v>
      </c>
      <c r="AM18" s="219">
        <v>0.19641780082274918</v>
      </c>
      <c r="AN18" s="220">
        <v>2.9836288228832414E-2</v>
      </c>
      <c r="AO18" s="221">
        <v>-0.17928697153669731</v>
      </c>
      <c r="AP18" s="219">
        <v>0</v>
      </c>
      <c r="AQ18" s="220">
        <v>0</v>
      </c>
      <c r="AR18" s="221">
        <v>0</v>
      </c>
      <c r="AS18" s="220">
        <v>0</v>
      </c>
      <c r="AT18" s="220">
        <v>0</v>
      </c>
      <c r="AU18" s="220">
        <v>0</v>
      </c>
      <c r="AV18" s="213">
        <v>1687</v>
      </c>
      <c r="AW18" s="214">
        <v>910</v>
      </c>
      <c r="AX18" s="215">
        <v>1773</v>
      </c>
      <c r="AY18" s="222">
        <v>32.67</v>
      </c>
      <c r="AZ18" s="223">
        <v>32</v>
      </c>
      <c r="BA18" s="253">
        <v>32</v>
      </c>
      <c r="BB18" s="222">
        <v>59.8</v>
      </c>
      <c r="BC18" s="223">
        <v>54</v>
      </c>
      <c r="BD18" s="253">
        <v>54</v>
      </c>
      <c r="BE18" s="224">
        <v>9.234375</v>
      </c>
      <c r="BF18" s="224">
        <v>0.628110333129273</v>
      </c>
      <c r="BG18" s="224">
        <v>-0.24479166666666607</v>
      </c>
      <c r="BH18" s="225">
        <v>5.4722222222222223</v>
      </c>
      <c r="BI18" s="224">
        <v>0.77043849869936842</v>
      </c>
      <c r="BJ18" s="226">
        <v>-0.14506172839506171</v>
      </c>
      <c r="BK18" s="214">
        <v>82</v>
      </c>
      <c r="BL18" s="214">
        <v>82</v>
      </c>
      <c r="BM18" s="214">
        <v>82</v>
      </c>
      <c r="BN18" s="213">
        <v>7612</v>
      </c>
      <c r="BO18" s="214">
        <v>3844</v>
      </c>
      <c r="BP18" s="215">
        <v>7534</v>
      </c>
      <c r="BQ18" s="227">
        <v>279.01062782054692</v>
      </c>
      <c r="BR18" s="227">
        <v>-24.481127302942355</v>
      </c>
      <c r="BS18" s="227">
        <v>9.6798083616499753</v>
      </c>
      <c r="BT18" s="228">
        <v>1185.5984602368867</v>
      </c>
      <c r="BU18" s="227">
        <v>-183.80239334936118</v>
      </c>
      <c r="BV18" s="229">
        <v>47.897723973150505</v>
      </c>
      <c r="BW18" s="224">
        <v>4.2492949802594469</v>
      </c>
      <c r="BX18" s="224">
        <v>-0.26285676840682459</v>
      </c>
      <c r="BY18" s="224">
        <v>2.5119156083622585E-2</v>
      </c>
      <c r="BZ18" s="219">
        <v>0.51043360433604335</v>
      </c>
      <c r="CA18" s="220">
        <v>-2.4352812588899209E-3</v>
      </c>
      <c r="CB18" s="230">
        <v>-1.0433604336043345E-2</v>
      </c>
    </row>
    <row r="19" spans="1:80" x14ac:dyDescent="0.25">
      <c r="A19" s="90" t="s">
        <v>277</v>
      </c>
      <c r="B19" s="213">
        <v>3052.9810000000002</v>
      </c>
      <c r="C19" s="214">
        <v>1588.6869999999999</v>
      </c>
      <c r="D19" s="215">
        <v>3152.1610000000001</v>
      </c>
      <c r="E19" s="213">
        <v>3029.0070000000001</v>
      </c>
      <c r="F19" s="214">
        <v>1517.9780000000001</v>
      </c>
      <c r="G19" s="215">
        <v>2917.9360000000001</v>
      </c>
      <c r="H19" s="216">
        <v>1.0802707804420659</v>
      </c>
      <c r="I19" s="217">
        <v>7.2355975359079894E-2</v>
      </c>
      <c r="J19" s="218">
        <v>3.3689736448015983E-2</v>
      </c>
      <c r="K19" s="213">
        <v>2267.8240000000001</v>
      </c>
      <c r="L19" s="214">
        <v>1111.606</v>
      </c>
      <c r="M19" s="214">
        <v>2212.5360000000001</v>
      </c>
      <c r="N19" s="219">
        <v>0.75825377938378358</v>
      </c>
      <c r="O19" s="220">
        <v>9.5516469687709771E-3</v>
      </c>
      <c r="P19" s="221">
        <v>2.5959898971814499E-2</v>
      </c>
      <c r="Q19" s="213">
        <v>63.429999999999993</v>
      </c>
      <c r="R19" s="214">
        <v>49.869</v>
      </c>
      <c r="S19" s="215">
        <v>83.117999999999995</v>
      </c>
      <c r="T19" s="219">
        <v>2.8485203239550144E-2</v>
      </c>
      <c r="U19" s="220">
        <v>7.5443470447641992E-3</v>
      </c>
      <c r="V19" s="221">
        <v>-4.367051536210767E-3</v>
      </c>
      <c r="W19" s="213">
        <v>269.48400000000004</v>
      </c>
      <c r="X19" s="214">
        <v>113.65899999999999</v>
      </c>
      <c r="Y19" s="215">
        <v>225.703</v>
      </c>
      <c r="Z19" s="219">
        <v>7.7350222897280815E-2</v>
      </c>
      <c r="AA19" s="220">
        <v>-1.1617547728538152E-2</v>
      </c>
      <c r="AB19" s="221">
        <v>2.4749612004709848E-3</v>
      </c>
      <c r="AC19" s="213">
        <v>344.16199999999998</v>
      </c>
      <c r="AD19" s="214">
        <v>534.22699999999998</v>
      </c>
      <c r="AE19" s="214">
        <v>473.65699999999998</v>
      </c>
      <c r="AF19" s="214">
        <v>129.495</v>
      </c>
      <c r="AG19" s="215">
        <v>-60.569999999999993</v>
      </c>
      <c r="AH19" s="213">
        <v>0</v>
      </c>
      <c r="AI19" s="214">
        <v>0</v>
      </c>
      <c r="AJ19" s="214">
        <v>0</v>
      </c>
      <c r="AK19" s="214">
        <v>0</v>
      </c>
      <c r="AL19" s="215">
        <v>0</v>
      </c>
      <c r="AM19" s="219">
        <v>0.15026421556513134</v>
      </c>
      <c r="AN19" s="220">
        <v>3.7534395104407883E-2</v>
      </c>
      <c r="AO19" s="221">
        <v>-0.18600529504331451</v>
      </c>
      <c r="AP19" s="219">
        <v>0</v>
      </c>
      <c r="AQ19" s="220">
        <v>0</v>
      </c>
      <c r="AR19" s="221">
        <v>0</v>
      </c>
      <c r="AS19" s="220">
        <v>0</v>
      </c>
      <c r="AT19" s="220">
        <v>0</v>
      </c>
      <c r="AU19" s="220">
        <v>0</v>
      </c>
      <c r="AV19" s="213">
        <v>1456</v>
      </c>
      <c r="AW19" s="214">
        <v>1083</v>
      </c>
      <c r="AX19" s="215">
        <v>1979</v>
      </c>
      <c r="AY19" s="222">
        <v>33</v>
      </c>
      <c r="AZ19" s="223">
        <v>34</v>
      </c>
      <c r="BA19" s="253">
        <v>33</v>
      </c>
      <c r="BB19" s="222">
        <v>63</v>
      </c>
      <c r="BC19" s="223">
        <v>62</v>
      </c>
      <c r="BD19" s="253">
        <v>63</v>
      </c>
      <c r="BE19" s="224">
        <v>9.9949494949494948</v>
      </c>
      <c r="BF19" s="224">
        <v>2.641414141414141</v>
      </c>
      <c r="BG19" s="224">
        <v>-0.62269756387403419</v>
      </c>
      <c r="BH19" s="225">
        <v>5.2354497354497349</v>
      </c>
      <c r="BI19" s="224">
        <v>1.3835978835978833</v>
      </c>
      <c r="BJ19" s="226">
        <v>-0.58713090971155601</v>
      </c>
      <c r="BK19" s="214">
        <v>90</v>
      </c>
      <c r="BL19" s="214">
        <v>90</v>
      </c>
      <c r="BM19" s="214">
        <v>90</v>
      </c>
      <c r="BN19" s="213">
        <v>7629</v>
      </c>
      <c r="BO19" s="214">
        <v>4815</v>
      </c>
      <c r="BP19" s="215">
        <v>8912</v>
      </c>
      <c r="BQ19" s="227">
        <v>327.41651705565528</v>
      </c>
      <c r="BR19" s="227">
        <v>-69.622020105178365</v>
      </c>
      <c r="BS19" s="227">
        <v>12.156288602903487</v>
      </c>
      <c r="BT19" s="228">
        <v>1474.4497220818596</v>
      </c>
      <c r="BU19" s="227">
        <v>-605.91222846759115</v>
      </c>
      <c r="BV19" s="229">
        <v>72.807986163115402</v>
      </c>
      <c r="BW19" s="224">
        <v>4.503284487114704</v>
      </c>
      <c r="BX19" s="224">
        <v>-0.73641331508309804</v>
      </c>
      <c r="BY19" s="224">
        <v>5.7301107613318969E-2</v>
      </c>
      <c r="BZ19" s="219">
        <v>0.55012345679012342</v>
      </c>
      <c r="CA19" s="220">
        <v>8.1799331559920863E-2</v>
      </c>
      <c r="CB19" s="230">
        <v>-4.432098765432102E-2</v>
      </c>
    </row>
    <row r="20" spans="1:80" x14ac:dyDescent="0.25">
      <c r="A20" s="90" t="s">
        <v>909</v>
      </c>
      <c r="B20" s="213">
        <v>1707.29375</v>
      </c>
      <c r="C20" s="214">
        <v>674.17600000000004</v>
      </c>
      <c r="D20" s="215">
        <v>1307.6279999999999</v>
      </c>
      <c r="E20" s="213">
        <v>1715.6876600000001</v>
      </c>
      <c r="F20" s="214">
        <v>654.94100000000003</v>
      </c>
      <c r="G20" s="215">
        <v>1281.905</v>
      </c>
      <c r="H20" s="216">
        <v>1.0200662295567924</v>
      </c>
      <c r="I20" s="217">
        <v>2.4958676005932157E-2</v>
      </c>
      <c r="J20" s="218">
        <v>-9.3028281140512536E-3</v>
      </c>
      <c r="K20" s="213">
        <v>1003.682</v>
      </c>
      <c r="L20" s="214">
        <v>369.565</v>
      </c>
      <c r="M20" s="214">
        <v>754.68299999999999</v>
      </c>
      <c r="N20" s="219">
        <v>0.58871991294206671</v>
      </c>
      <c r="O20" s="220">
        <v>3.717162499716431E-3</v>
      </c>
      <c r="P20" s="221">
        <v>2.4447711323905774E-2</v>
      </c>
      <c r="Q20" s="213">
        <v>130.85300000000001</v>
      </c>
      <c r="R20" s="214">
        <v>66.570999999999998</v>
      </c>
      <c r="S20" s="215">
        <v>131.245</v>
      </c>
      <c r="T20" s="219">
        <v>0.10238278187541199</v>
      </c>
      <c r="U20" s="220">
        <v>2.6114237751244301E-2</v>
      </c>
      <c r="V20" s="221">
        <v>7.3851162816834792E-4</v>
      </c>
      <c r="W20" s="213">
        <v>200.416</v>
      </c>
      <c r="X20" s="214">
        <v>43.555999999999997</v>
      </c>
      <c r="Y20" s="215">
        <v>99.173000000000002</v>
      </c>
      <c r="Z20" s="219">
        <v>7.7363767205838194E-2</v>
      </c>
      <c r="AA20" s="220">
        <v>-3.9450035604866873E-2</v>
      </c>
      <c r="AB20" s="221">
        <v>1.0860066872525734E-2</v>
      </c>
      <c r="AC20" s="213">
        <v>214.06700000000001</v>
      </c>
      <c r="AD20" s="214">
        <v>238.46198999999999</v>
      </c>
      <c r="AE20" s="214">
        <v>196.86099999999999</v>
      </c>
      <c r="AF20" s="214">
        <v>-17.206000000000017</v>
      </c>
      <c r="AG20" s="215">
        <v>-41.600989999999996</v>
      </c>
      <c r="AH20" s="213">
        <v>0</v>
      </c>
      <c r="AI20" s="214">
        <v>0</v>
      </c>
      <c r="AJ20" s="214">
        <v>0</v>
      </c>
      <c r="AK20" s="214">
        <v>0</v>
      </c>
      <c r="AL20" s="215">
        <v>0</v>
      </c>
      <c r="AM20" s="219">
        <v>0.15054816813344468</v>
      </c>
      <c r="AN20" s="220">
        <v>2.5164355301001529E-2</v>
      </c>
      <c r="AO20" s="221">
        <v>-0.20316064084225299</v>
      </c>
      <c r="AP20" s="219">
        <v>0</v>
      </c>
      <c r="AQ20" s="220">
        <v>0</v>
      </c>
      <c r="AR20" s="221">
        <v>0</v>
      </c>
      <c r="AS20" s="220">
        <v>0</v>
      </c>
      <c r="AT20" s="220">
        <v>0</v>
      </c>
      <c r="AU20" s="220">
        <v>0</v>
      </c>
      <c r="AV20" s="213">
        <v>718</v>
      </c>
      <c r="AW20" s="214">
        <v>384</v>
      </c>
      <c r="AX20" s="215">
        <v>751</v>
      </c>
      <c r="AY20" s="222">
        <v>23</v>
      </c>
      <c r="AZ20" s="223">
        <v>22</v>
      </c>
      <c r="BA20" s="223">
        <v>22</v>
      </c>
      <c r="BB20" s="222">
        <v>31</v>
      </c>
      <c r="BC20" s="223">
        <v>30</v>
      </c>
      <c r="BD20" s="253">
        <v>30</v>
      </c>
      <c r="BE20" s="224">
        <v>5.6893939393939386</v>
      </c>
      <c r="BF20" s="224">
        <v>0.48649538866930087</v>
      </c>
      <c r="BG20" s="224">
        <v>-0.1287878787878789</v>
      </c>
      <c r="BH20" s="225">
        <v>4.1722222222222225</v>
      </c>
      <c r="BI20" s="224">
        <v>0.31200716845878196</v>
      </c>
      <c r="BJ20" s="226">
        <v>-9.4444444444444109E-2</v>
      </c>
      <c r="BK20" s="214">
        <v>70</v>
      </c>
      <c r="BL20" s="214">
        <v>70</v>
      </c>
      <c r="BM20" s="214">
        <v>70</v>
      </c>
      <c r="BN20" s="213">
        <v>4100</v>
      </c>
      <c r="BO20" s="214">
        <v>2037</v>
      </c>
      <c r="BP20" s="215">
        <v>3877</v>
      </c>
      <c r="BQ20" s="227">
        <v>330.64353881867424</v>
      </c>
      <c r="BR20" s="227">
        <v>-87.816866059374547</v>
      </c>
      <c r="BS20" s="227">
        <v>9.1212020489147676</v>
      </c>
      <c r="BT20" s="228">
        <v>1706.9307589880159</v>
      </c>
      <c r="BU20" s="227">
        <v>-682.60637193120419</v>
      </c>
      <c r="BV20" s="229">
        <v>1.3552381546826382</v>
      </c>
      <c r="BW20" s="224">
        <v>5.1624500665778958</v>
      </c>
      <c r="BX20" s="224">
        <v>-0.54785634010734086</v>
      </c>
      <c r="BY20" s="224">
        <v>-0.14223743342210415</v>
      </c>
      <c r="BZ20" s="219">
        <v>0.30769841269841269</v>
      </c>
      <c r="CA20" s="220">
        <v>-1.590064018240811E-2</v>
      </c>
      <c r="CB20" s="230">
        <v>-1.5634920634920668E-2</v>
      </c>
    </row>
    <row r="21" spans="1:80" x14ac:dyDescent="0.25">
      <c r="A21" s="90" t="s">
        <v>910</v>
      </c>
      <c r="B21" s="213">
        <v>4346.6080000000002</v>
      </c>
      <c r="C21" s="214">
        <v>2037.4</v>
      </c>
      <c r="D21" s="215">
        <v>4042.857</v>
      </c>
      <c r="E21" s="213">
        <v>4126.8919999999998</v>
      </c>
      <c r="F21" s="214">
        <v>1945.8440000000001</v>
      </c>
      <c r="G21" s="215">
        <v>3863.3359999999998</v>
      </c>
      <c r="H21" s="216">
        <v>1.0464678712905118</v>
      </c>
      <c r="I21" s="217">
        <v>-6.772194114640584E-3</v>
      </c>
      <c r="J21" s="218">
        <v>-5.8420482658694262E-4</v>
      </c>
      <c r="K21" s="213">
        <v>2938.482</v>
      </c>
      <c r="L21" s="214">
        <v>1253.5609999999999</v>
      </c>
      <c r="M21" s="214">
        <v>2553.5639999999999</v>
      </c>
      <c r="N21" s="219">
        <v>0.66097383194213499</v>
      </c>
      <c r="O21" s="220">
        <v>-5.10588551260025E-2</v>
      </c>
      <c r="P21" s="221">
        <v>1.6749012275193653E-2</v>
      </c>
      <c r="Q21" s="213">
        <v>27.24</v>
      </c>
      <c r="R21" s="214">
        <v>67.384</v>
      </c>
      <c r="S21" s="215">
        <v>188.66300000000001</v>
      </c>
      <c r="T21" s="219">
        <v>4.8834219959123418E-2</v>
      </c>
      <c r="U21" s="220">
        <v>4.2233611074762013E-2</v>
      </c>
      <c r="V21" s="221">
        <v>1.4204516858566538E-2</v>
      </c>
      <c r="W21" s="213">
        <v>198.232</v>
      </c>
      <c r="X21" s="214">
        <v>165.995</v>
      </c>
      <c r="Y21" s="215">
        <v>335.822</v>
      </c>
      <c r="Z21" s="219">
        <v>8.6925392976432814E-2</v>
      </c>
      <c r="AA21" s="220">
        <v>3.889118224351322E-2</v>
      </c>
      <c r="AB21" s="221">
        <v>1.6179377025259678E-3</v>
      </c>
      <c r="AC21" s="213">
        <v>1771.93496</v>
      </c>
      <c r="AD21" s="214">
        <v>1321.0909999999999</v>
      </c>
      <c r="AE21" s="214">
        <v>1258.9390000000001</v>
      </c>
      <c r="AF21" s="214">
        <v>-512.99595999999997</v>
      </c>
      <c r="AG21" s="215">
        <v>-62.151999999999816</v>
      </c>
      <c r="AH21" s="213">
        <v>466.73114000000004</v>
      </c>
      <c r="AI21" s="214">
        <v>0</v>
      </c>
      <c r="AJ21" s="214">
        <v>0</v>
      </c>
      <c r="AK21" s="214">
        <v>-466.73114000000004</v>
      </c>
      <c r="AL21" s="215">
        <v>0</v>
      </c>
      <c r="AM21" s="219">
        <v>0.31139835022609014</v>
      </c>
      <c r="AN21" s="220">
        <v>-9.6260900389562365E-2</v>
      </c>
      <c r="AO21" s="221">
        <v>-0.33702169492950024</v>
      </c>
      <c r="AP21" s="219">
        <v>0</v>
      </c>
      <c r="AQ21" s="220">
        <v>-0.10737824528920023</v>
      </c>
      <c r="AR21" s="221">
        <v>0</v>
      </c>
      <c r="AS21" s="220">
        <v>0</v>
      </c>
      <c r="AT21" s="220">
        <v>-0.11309507009148775</v>
      </c>
      <c r="AU21" s="220">
        <v>0</v>
      </c>
      <c r="AV21" s="213">
        <v>2652</v>
      </c>
      <c r="AW21" s="214">
        <v>1359</v>
      </c>
      <c r="AX21" s="215">
        <v>2659</v>
      </c>
      <c r="AY21" s="222">
        <v>51</v>
      </c>
      <c r="AZ21" s="223">
        <v>52</v>
      </c>
      <c r="BA21" s="223">
        <v>54</v>
      </c>
      <c r="BB21" s="222">
        <v>69</v>
      </c>
      <c r="BC21" s="223">
        <v>68</v>
      </c>
      <c r="BD21" s="253">
        <v>68</v>
      </c>
      <c r="BE21" s="224">
        <v>8.2067901234567895</v>
      </c>
      <c r="BF21" s="224">
        <v>-0.45987654320987659</v>
      </c>
      <c r="BG21" s="224">
        <v>-0.50474833808167219</v>
      </c>
      <c r="BH21" s="225">
        <v>6.5171568627450975</v>
      </c>
      <c r="BI21" s="224">
        <v>0.11135976129582303</v>
      </c>
      <c r="BJ21" s="226">
        <v>-0.14460784313725483</v>
      </c>
      <c r="BK21" s="214">
        <v>122</v>
      </c>
      <c r="BL21" s="214">
        <v>122</v>
      </c>
      <c r="BM21" s="214">
        <v>122</v>
      </c>
      <c r="BN21" s="213">
        <v>12288</v>
      </c>
      <c r="BO21" s="214">
        <v>5734</v>
      </c>
      <c r="BP21" s="215">
        <v>11227</v>
      </c>
      <c r="BQ21" s="227">
        <v>344.1111605949942</v>
      </c>
      <c r="BR21" s="227">
        <v>8.2638298658275176</v>
      </c>
      <c r="BS21" s="227">
        <v>4.7592247735780688</v>
      </c>
      <c r="BT21" s="228">
        <v>1452.9281684843927</v>
      </c>
      <c r="BU21" s="227">
        <v>-103.21511960007183</v>
      </c>
      <c r="BV21" s="229">
        <v>21.107712266585395</v>
      </c>
      <c r="BW21" s="224">
        <v>4.2222640090259498</v>
      </c>
      <c r="BX21" s="224">
        <v>-0.41122015386997823</v>
      </c>
      <c r="BY21" s="224">
        <v>2.9851274954122431E-3</v>
      </c>
      <c r="BZ21" s="219">
        <v>0.51124772313296896</v>
      </c>
      <c r="CA21" s="220">
        <v>-4.5223610985317464E-2</v>
      </c>
      <c r="CB21" s="230">
        <v>-1.0974499089253298E-2</v>
      </c>
    </row>
    <row r="22" spans="1:80" x14ac:dyDescent="0.25">
      <c r="A22" s="90" t="s">
        <v>911</v>
      </c>
      <c r="B22" s="213">
        <v>869.69</v>
      </c>
      <c r="C22" s="214">
        <v>418.517</v>
      </c>
      <c r="D22" s="215">
        <v>937.41600000000005</v>
      </c>
      <c r="E22" s="213">
        <v>862.72299999999996</v>
      </c>
      <c r="F22" s="214">
        <v>477.09500000000003</v>
      </c>
      <c r="G22" s="215">
        <v>926.77099999999996</v>
      </c>
      <c r="H22" s="216">
        <v>1.0114861168508726</v>
      </c>
      <c r="I22" s="217">
        <v>3.410523641928398E-3</v>
      </c>
      <c r="J22" s="218">
        <v>0.13426669514240797</v>
      </c>
      <c r="K22" s="213">
        <v>666.85299999999995</v>
      </c>
      <c r="L22" s="214">
        <v>355.12099999999998</v>
      </c>
      <c r="M22" s="214">
        <v>715.33</v>
      </c>
      <c r="N22" s="219">
        <v>0.77185194616577346</v>
      </c>
      <c r="O22" s="220">
        <v>-1.1111022286706129E-3</v>
      </c>
      <c r="P22" s="221">
        <v>2.7511720424568953E-2</v>
      </c>
      <c r="Q22" s="213">
        <v>4.218</v>
      </c>
      <c r="R22" s="214">
        <v>1.0529999999999999</v>
      </c>
      <c r="S22" s="215">
        <v>14.795999999999999</v>
      </c>
      <c r="T22" s="219">
        <v>1.5965108964350418E-2</v>
      </c>
      <c r="U22" s="220">
        <v>1.1075938280364944E-2</v>
      </c>
      <c r="V22" s="221">
        <v>1.3758001365234938E-2</v>
      </c>
      <c r="W22" s="213">
        <v>32.049999999999997</v>
      </c>
      <c r="X22" s="214">
        <v>21.416</v>
      </c>
      <c r="Y22" s="215">
        <v>39.432000000000002</v>
      </c>
      <c r="Z22" s="219">
        <v>4.2547727540028772E-2</v>
      </c>
      <c r="AA22" s="220">
        <v>5.3979123618081853E-3</v>
      </c>
      <c r="AB22" s="221">
        <v>-2.3406070683825511E-3</v>
      </c>
      <c r="AC22" s="213">
        <v>199.89</v>
      </c>
      <c r="AD22" s="214">
        <v>217.88900000000001</v>
      </c>
      <c r="AE22" s="214">
        <v>181.58774</v>
      </c>
      <c r="AF22" s="214">
        <v>-18.30225999999999</v>
      </c>
      <c r="AG22" s="215">
        <v>-36.301260000000013</v>
      </c>
      <c r="AH22" s="213">
        <v>26.029</v>
      </c>
      <c r="AI22" s="214">
        <v>5.2249999999999996</v>
      </c>
      <c r="AJ22" s="214">
        <v>0</v>
      </c>
      <c r="AK22" s="214">
        <v>-26.029</v>
      </c>
      <c r="AL22" s="215">
        <v>-5.2249999999999996</v>
      </c>
      <c r="AM22" s="219">
        <v>0.19371094583408005</v>
      </c>
      <c r="AN22" s="220">
        <v>-3.6129572051603331E-2</v>
      </c>
      <c r="AO22" s="221">
        <v>-0.32691067766030607</v>
      </c>
      <c r="AP22" s="219">
        <v>0</v>
      </c>
      <c r="AQ22" s="220">
        <v>-2.9929055180581584E-2</v>
      </c>
      <c r="AR22" s="221">
        <v>-1.2484558572292165E-2</v>
      </c>
      <c r="AS22" s="220">
        <v>0</v>
      </c>
      <c r="AT22" s="220">
        <v>-3.0170750055348011E-2</v>
      </c>
      <c r="AU22" s="220">
        <v>-1.0951697251071589E-2</v>
      </c>
      <c r="AV22" s="213">
        <v>458</v>
      </c>
      <c r="AW22" s="214">
        <v>310</v>
      </c>
      <c r="AX22" s="215">
        <v>577</v>
      </c>
      <c r="AY22" s="222">
        <v>12</v>
      </c>
      <c r="AZ22" s="223">
        <v>12</v>
      </c>
      <c r="BA22" s="253">
        <v>12</v>
      </c>
      <c r="BB22" s="222">
        <v>18</v>
      </c>
      <c r="BC22" s="223">
        <v>16</v>
      </c>
      <c r="BD22" s="253">
        <v>16</v>
      </c>
      <c r="BE22" s="224">
        <v>8.0138888888888893</v>
      </c>
      <c r="BF22" s="224">
        <v>1.6527777777777786</v>
      </c>
      <c r="BG22" s="224">
        <v>-0.59722222222222143</v>
      </c>
      <c r="BH22" s="225">
        <v>6.010416666666667</v>
      </c>
      <c r="BI22" s="224">
        <v>1.7696759259259265</v>
      </c>
      <c r="BJ22" s="226">
        <v>-0.44791666666666607</v>
      </c>
      <c r="BK22" s="214">
        <v>45</v>
      </c>
      <c r="BL22" s="214">
        <v>35</v>
      </c>
      <c r="BM22" s="214">
        <v>35</v>
      </c>
      <c r="BN22" s="213">
        <v>2323</v>
      </c>
      <c r="BO22" s="214">
        <v>1776</v>
      </c>
      <c r="BP22" s="215">
        <v>3125</v>
      </c>
      <c r="BQ22" s="227">
        <v>296.56671999999998</v>
      </c>
      <c r="BR22" s="227">
        <v>-74.816405269048687</v>
      </c>
      <c r="BS22" s="227">
        <v>27.932147927927929</v>
      </c>
      <c r="BT22" s="228">
        <v>1606.1889081455806</v>
      </c>
      <c r="BU22" s="227">
        <v>-277.4857643435023</v>
      </c>
      <c r="BV22" s="229">
        <v>67.172779113322576</v>
      </c>
      <c r="BW22" s="224">
        <v>5.415944540727903</v>
      </c>
      <c r="BX22" s="224">
        <v>0.34389213898117799</v>
      </c>
      <c r="BY22" s="224">
        <v>-0.31308771733661356</v>
      </c>
      <c r="BZ22" s="219">
        <v>0.49603174603174605</v>
      </c>
      <c r="CA22" s="220">
        <v>0.2108260983951592</v>
      </c>
      <c r="CB22" s="230">
        <v>-6.7777777777777715E-2</v>
      </c>
    </row>
    <row r="23" spans="1:80" x14ac:dyDescent="0.25">
      <c r="A23" s="90" t="s">
        <v>912</v>
      </c>
      <c r="B23" s="213">
        <v>1754.328</v>
      </c>
      <c r="C23" s="214">
        <v>869.44500000000005</v>
      </c>
      <c r="D23" s="215">
        <v>1744.319</v>
      </c>
      <c r="E23" s="213">
        <v>1912.6769999999999</v>
      </c>
      <c r="F23" s="214">
        <v>904.63400000000001</v>
      </c>
      <c r="G23" s="215">
        <v>1823.415</v>
      </c>
      <c r="H23" s="216">
        <v>0.95662205257716981</v>
      </c>
      <c r="I23" s="217">
        <v>3.9411253262910284E-2</v>
      </c>
      <c r="J23" s="218">
        <v>-4.479343125401658E-3</v>
      </c>
      <c r="K23" s="213">
        <v>1346.8230000000001</v>
      </c>
      <c r="L23" s="214">
        <v>645.86</v>
      </c>
      <c r="M23" s="214">
        <v>1330.5540000000001</v>
      </c>
      <c r="N23" s="219">
        <v>0.7297044282294487</v>
      </c>
      <c r="O23" s="220">
        <v>2.554842070700758E-2</v>
      </c>
      <c r="P23" s="221">
        <v>1.5758235625588979E-2</v>
      </c>
      <c r="Q23" s="213">
        <v>18.254000000000001</v>
      </c>
      <c r="R23" s="214">
        <v>5.6639999999999997</v>
      </c>
      <c r="S23" s="215">
        <v>17.908000000000001</v>
      </c>
      <c r="T23" s="219">
        <v>9.8211323258830287E-3</v>
      </c>
      <c r="U23" s="220">
        <v>2.7744042181349592E-4</v>
      </c>
      <c r="V23" s="221">
        <v>3.5600366783614902E-3</v>
      </c>
      <c r="W23" s="213">
        <v>154.67599999999999</v>
      </c>
      <c r="X23" s="214">
        <v>62.195</v>
      </c>
      <c r="Y23" s="215">
        <v>131.57</v>
      </c>
      <c r="Z23" s="219">
        <v>7.2155817518228152E-2</v>
      </c>
      <c r="AA23" s="220">
        <v>-8.7130380177562333E-3</v>
      </c>
      <c r="AB23" s="221">
        <v>3.4042561132842791E-3</v>
      </c>
      <c r="AC23" s="213">
        <v>362.411</v>
      </c>
      <c r="AD23" s="214">
        <v>431.839</v>
      </c>
      <c r="AE23" s="214">
        <v>418.43099999999998</v>
      </c>
      <c r="AF23" s="214">
        <v>56.019999999999982</v>
      </c>
      <c r="AG23" s="215">
        <v>-13.408000000000015</v>
      </c>
      <c r="AH23" s="213">
        <v>0</v>
      </c>
      <c r="AI23" s="214">
        <v>0</v>
      </c>
      <c r="AJ23" s="214">
        <v>0</v>
      </c>
      <c r="AK23" s="214">
        <v>0</v>
      </c>
      <c r="AL23" s="215">
        <v>0</v>
      </c>
      <c r="AM23" s="219">
        <v>0.23988215458296333</v>
      </c>
      <c r="AN23" s="220">
        <v>3.3301059143570011E-2</v>
      </c>
      <c r="AO23" s="221">
        <v>-0.25680136191319225</v>
      </c>
      <c r="AP23" s="219">
        <v>0</v>
      </c>
      <c r="AQ23" s="220">
        <v>0</v>
      </c>
      <c r="AR23" s="221">
        <v>0</v>
      </c>
      <c r="AS23" s="220">
        <v>0</v>
      </c>
      <c r="AT23" s="220">
        <v>0</v>
      </c>
      <c r="AU23" s="220">
        <v>0</v>
      </c>
      <c r="AV23" s="213">
        <v>1086</v>
      </c>
      <c r="AW23" s="214">
        <v>613</v>
      </c>
      <c r="AX23" s="215">
        <v>1172</v>
      </c>
      <c r="AY23" s="222">
        <v>25</v>
      </c>
      <c r="AZ23" s="223">
        <v>26</v>
      </c>
      <c r="BA23" s="253">
        <v>24</v>
      </c>
      <c r="BB23" s="222">
        <v>41</v>
      </c>
      <c r="BC23" s="223">
        <v>42</v>
      </c>
      <c r="BD23" s="253">
        <v>39</v>
      </c>
      <c r="BE23" s="224">
        <v>8.1388888888888893</v>
      </c>
      <c r="BF23" s="224">
        <v>0.89888888888888996</v>
      </c>
      <c r="BG23" s="224">
        <v>0.2799145299145307</v>
      </c>
      <c r="BH23" s="225">
        <v>5.0085470085470085</v>
      </c>
      <c r="BI23" s="224">
        <v>0.59391286220554473</v>
      </c>
      <c r="BJ23" s="226">
        <v>0.14346764346764385</v>
      </c>
      <c r="BK23" s="214">
        <v>92</v>
      </c>
      <c r="BL23" s="214">
        <v>92</v>
      </c>
      <c r="BM23" s="214">
        <v>92</v>
      </c>
      <c r="BN23" s="213">
        <v>5400</v>
      </c>
      <c r="BO23" s="214">
        <v>3125</v>
      </c>
      <c r="BP23" s="215">
        <v>6218</v>
      </c>
      <c r="BQ23" s="227">
        <v>293.24782888388552</v>
      </c>
      <c r="BR23" s="227">
        <v>-60.951615560558935</v>
      </c>
      <c r="BS23" s="227">
        <v>3.764948883885495</v>
      </c>
      <c r="BT23" s="228">
        <v>1555.8148464163824</v>
      </c>
      <c r="BU23" s="227">
        <v>-205.39786076593805</v>
      </c>
      <c r="BV23" s="229">
        <v>80.06606990741011</v>
      </c>
      <c r="BW23" s="224">
        <v>5.3054607508532428</v>
      </c>
      <c r="BX23" s="224">
        <v>0.33308506024550777</v>
      </c>
      <c r="BY23" s="224">
        <v>0.20758146863464599</v>
      </c>
      <c r="BZ23" s="219">
        <v>0.3754830917874396</v>
      </c>
      <c r="CA23" s="220">
        <v>5.1197720660848212E-2</v>
      </c>
      <c r="CB23" s="230">
        <v>-1.9323671497584738E-3</v>
      </c>
    </row>
    <row r="24" spans="1:80" x14ac:dyDescent="0.25">
      <c r="A24" s="91" t="s">
        <v>338</v>
      </c>
      <c r="B24" s="195">
        <v>1558.1759999999999</v>
      </c>
      <c r="C24" s="196">
        <v>639.34400000000005</v>
      </c>
      <c r="D24" s="197">
        <v>1457.2159999999999</v>
      </c>
      <c r="E24" s="195">
        <v>1204.4059999999999</v>
      </c>
      <c r="F24" s="196">
        <v>588.30399999999997</v>
      </c>
      <c r="G24" s="197">
        <v>1142.5530000000001</v>
      </c>
      <c r="H24" s="198">
        <v>1.2754034167342783</v>
      </c>
      <c r="I24" s="199">
        <v>-1.8326438480657625E-2</v>
      </c>
      <c r="J24" s="200">
        <v>0.18864555005310657</v>
      </c>
      <c r="K24" s="195">
        <v>884.21</v>
      </c>
      <c r="L24" s="196">
        <v>422.66699999999997</v>
      </c>
      <c r="M24" s="196">
        <v>840.93299999999999</v>
      </c>
      <c r="N24" s="201">
        <v>0.73601224625903561</v>
      </c>
      <c r="O24" s="202">
        <v>1.8661194546191195E-3</v>
      </c>
      <c r="P24" s="203">
        <v>1.7562261217288544E-2</v>
      </c>
      <c r="Q24" s="195">
        <v>68.753</v>
      </c>
      <c r="R24" s="196">
        <v>12.767000000000001</v>
      </c>
      <c r="S24" s="197">
        <v>14.692</v>
      </c>
      <c r="T24" s="201">
        <v>1.2858922080638709E-2</v>
      </c>
      <c r="U24" s="202">
        <v>-4.4225649068957026E-2</v>
      </c>
      <c r="V24" s="203">
        <v>-8.8424431998965283E-3</v>
      </c>
      <c r="W24" s="195">
        <v>128.78399999999999</v>
      </c>
      <c r="X24" s="196">
        <v>37.231999999999999</v>
      </c>
      <c r="Y24" s="197">
        <v>69.47</v>
      </c>
      <c r="Z24" s="201">
        <v>6.0802431046962369E-2</v>
      </c>
      <c r="AA24" s="202">
        <v>-4.6124967189180591E-2</v>
      </c>
      <c r="AB24" s="203">
        <v>-2.4845770304941922E-3</v>
      </c>
      <c r="AC24" s="195">
        <v>220.977</v>
      </c>
      <c r="AD24" s="196">
        <v>284.92200000000003</v>
      </c>
      <c r="AE24" s="196">
        <v>268.19200000000001</v>
      </c>
      <c r="AF24" s="196">
        <v>47.215000000000003</v>
      </c>
      <c r="AG24" s="197">
        <v>-16.730000000000018</v>
      </c>
      <c r="AH24" s="195">
        <v>0</v>
      </c>
      <c r="AI24" s="196">
        <v>0</v>
      </c>
      <c r="AJ24" s="196">
        <v>0</v>
      </c>
      <c r="AK24" s="196">
        <v>0</v>
      </c>
      <c r="AL24" s="197">
        <v>0</v>
      </c>
      <c r="AM24" s="201">
        <v>0.18404409504150382</v>
      </c>
      <c r="AN24" s="202">
        <v>4.2226354298481206E-2</v>
      </c>
      <c r="AO24" s="203">
        <v>-0.26160331855743507</v>
      </c>
      <c r="AP24" s="201">
        <v>0</v>
      </c>
      <c r="AQ24" s="202">
        <v>0</v>
      </c>
      <c r="AR24" s="203">
        <v>0</v>
      </c>
      <c r="AS24" s="202">
        <v>0</v>
      </c>
      <c r="AT24" s="202">
        <v>0</v>
      </c>
      <c r="AU24" s="202">
        <v>0</v>
      </c>
      <c r="AV24" s="195">
        <v>850</v>
      </c>
      <c r="AW24" s="196">
        <v>502</v>
      </c>
      <c r="AX24" s="197">
        <v>961</v>
      </c>
      <c r="AY24" s="204">
        <v>20</v>
      </c>
      <c r="AZ24" s="205">
        <v>21</v>
      </c>
      <c r="BA24" s="252">
        <v>21</v>
      </c>
      <c r="BB24" s="204">
        <v>33</v>
      </c>
      <c r="BC24" s="205">
        <v>34</v>
      </c>
      <c r="BD24" s="252">
        <v>34</v>
      </c>
      <c r="BE24" s="206">
        <v>7.6269841269841265</v>
      </c>
      <c r="BF24" s="206">
        <v>0.5436507936507935</v>
      </c>
      <c r="BG24" s="206">
        <v>-0.34126984126984183</v>
      </c>
      <c r="BH24" s="207">
        <v>4.7107843137254903</v>
      </c>
      <c r="BI24" s="206">
        <v>0.41785502079619707</v>
      </c>
      <c r="BJ24" s="208">
        <v>-0.21078431372549034</v>
      </c>
      <c r="BK24" s="196">
        <v>59</v>
      </c>
      <c r="BL24" s="196">
        <v>59</v>
      </c>
      <c r="BM24" s="196">
        <v>59</v>
      </c>
      <c r="BN24" s="195">
        <v>4411</v>
      </c>
      <c r="BO24" s="196">
        <v>2372</v>
      </c>
      <c r="BP24" s="197">
        <v>4533</v>
      </c>
      <c r="BQ24" s="209">
        <v>252.05228325612177</v>
      </c>
      <c r="BR24" s="209">
        <v>-20.99373805423869</v>
      </c>
      <c r="BS24" s="209">
        <v>4.032047168432058</v>
      </c>
      <c r="BT24" s="210">
        <v>1188.9209157127991</v>
      </c>
      <c r="BU24" s="209">
        <v>-228.02731958131858</v>
      </c>
      <c r="BV24" s="211">
        <v>17.00059698769951</v>
      </c>
      <c r="BW24" s="206">
        <v>4.7169614984391259</v>
      </c>
      <c r="BX24" s="206">
        <v>-0.47245026626675646</v>
      </c>
      <c r="BY24" s="206">
        <v>-8.1381031544998095E-3</v>
      </c>
      <c r="BZ24" s="201">
        <v>0.42683615819209042</v>
      </c>
      <c r="CA24" s="202">
        <v>1.3782501482660692E-2</v>
      </c>
      <c r="CB24" s="212">
        <v>-1.9868173258003774E-2</v>
      </c>
    </row>
    <row r="25" spans="1:80" x14ac:dyDescent="0.25">
      <c r="A25" s="90" t="s">
        <v>332</v>
      </c>
      <c r="B25" s="213">
        <v>1038.6869999999999</v>
      </c>
      <c r="C25" s="214">
        <v>483.666</v>
      </c>
      <c r="D25" s="215">
        <v>987.38599999999997</v>
      </c>
      <c r="E25" s="213">
        <v>1189.1790000000001</v>
      </c>
      <c r="F25" s="214">
        <v>553.48699999999997</v>
      </c>
      <c r="G25" s="215">
        <v>1101.143</v>
      </c>
      <c r="H25" s="216">
        <v>0.89669189197043431</v>
      </c>
      <c r="I25" s="217">
        <v>2.3243067193003952E-2</v>
      </c>
      <c r="J25" s="218">
        <v>2.2839389562970269E-2</v>
      </c>
      <c r="K25" s="213">
        <v>916.02499999999998</v>
      </c>
      <c r="L25" s="214">
        <v>404.71600000000001</v>
      </c>
      <c r="M25" s="214">
        <v>831.80399999999997</v>
      </c>
      <c r="N25" s="219">
        <v>0.75540052472748764</v>
      </c>
      <c r="O25" s="220">
        <v>-1.4899825345966344E-2</v>
      </c>
      <c r="P25" s="221">
        <v>2.4189132228657484E-2</v>
      </c>
      <c r="Q25" s="213">
        <v>40.504999999999995</v>
      </c>
      <c r="R25" s="214">
        <v>18.201999999999998</v>
      </c>
      <c r="S25" s="215">
        <v>31.462000000000003</v>
      </c>
      <c r="T25" s="219">
        <v>2.8572129142173181E-2</v>
      </c>
      <c r="U25" s="220">
        <v>-5.489185428635749E-3</v>
      </c>
      <c r="V25" s="221">
        <v>-4.3139187686178602E-3</v>
      </c>
      <c r="W25" s="213">
        <v>38.674999999999997</v>
      </c>
      <c r="X25" s="214">
        <v>17.837</v>
      </c>
      <c r="Y25" s="215">
        <v>37.466999999999999</v>
      </c>
      <c r="Z25" s="219">
        <v>3.4025553447644852E-2</v>
      </c>
      <c r="AA25" s="220">
        <v>1.5031156985759603E-3</v>
      </c>
      <c r="AB25" s="221">
        <v>1.7989609531508521E-3</v>
      </c>
      <c r="AC25" s="213">
        <v>314.41699999999997</v>
      </c>
      <c r="AD25" s="214">
        <v>334.226</v>
      </c>
      <c r="AE25" s="214">
        <v>355.13799999999998</v>
      </c>
      <c r="AF25" s="214">
        <v>40.721000000000004</v>
      </c>
      <c r="AG25" s="215">
        <v>20.911999999999978</v>
      </c>
      <c r="AH25" s="213">
        <v>0</v>
      </c>
      <c r="AI25" s="214">
        <v>0</v>
      </c>
      <c r="AJ25" s="214">
        <v>0</v>
      </c>
      <c r="AK25" s="214">
        <v>0</v>
      </c>
      <c r="AL25" s="215">
        <v>0</v>
      </c>
      <c r="AM25" s="219">
        <v>0.35967493968924008</v>
      </c>
      <c r="AN25" s="220">
        <v>5.6968734643831787E-2</v>
      </c>
      <c r="AO25" s="221">
        <v>-0.33135151244921907</v>
      </c>
      <c r="AP25" s="219">
        <v>0</v>
      </c>
      <c r="AQ25" s="220">
        <v>0</v>
      </c>
      <c r="AR25" s="221">
        <v>0</v>
      </c>
      <c r="AS25" s="220">
        <v>0</v>
      </c>
      <c r="AT25" s="220">
        <v>0</v>
      </c>
      <c r="AU25" s="220">
        <v>0</v>
      </c>
      <c r="AV25" s="213">
        <v>537</v>
      </c>
      <c r="AW25" s="214">
        <v>276</v>
      </c>
      <c r="AX25" s="215">
        <v>468</v>
      </c>
      <c r="AY25" s="222">
        <v>15</v>
      </c>
      <c r="AZ25" s="223">
        <v>15.42</v>
      </c>
      <c r="BA25" s="253">
        <v>15.33</v>
      </c>
      <c r="BB25" s="222">
        <v>25</v>
      </c>
      <c r="BC25" s="223">
        <v>23.53</v>
      </c>
      <c r="BD25" s="223">
        <v>23.22</v>
      </c>
      <c r="BE25" s="225">
        <v>5.0880626223091978</v>
      </c>
      <c r="BF25" s="224">
        <v>-0.87860404435746808</v>
      </c>
      <c r="BG25" s="224">
        <v>-0.87821493929910321</v>
      </c>
      <c r="BH25" s="225">
        <v>3.3591731266149871</v>
      </c>
      <c r="BI25" s="224">
        <v>-0.22082687338501295</v>
      </c>
      <c r="BJ25" s="226">
        <v>-0.55072912582870126</v>
      </c>
      <c r="BK25" s="214">
        <v>37</v>
      </c>
      <c r="BL25" s="214">
        <v>38</v>
      </c>
      <c r="BM25" s="214">
        <v>38</v>
      </c>
      <c r="BN25" s="213">
        <v>3083</v>
      </c>
      <c r="BO25" s="214">
        <v>1473</v>
      </c>
      <c r="BP25" s="215">
        <v>2529</v>
      </c>
      <c r="BQ25" s="227">
        <v>435.40648477659153</v>
      </c>
      <c r="BR25" s="227">
        <v>49.685109492777087</v>
      </c>
      <c r="BS25" s="227">
        <v>59.65156284855351</v>
      </c>
      <c r="BT25" s="228">
        <v>2352.8696581196582</v>
      </c>
      <c r="BU25" s="227">
        <v>138.38362460010512</v>
      </c>
      <c r="BV25" s="229">
        <v>347.48197696023794</v>
      </c>
      <c r="BW25" s="224">
        <v>5.4038461538461542</v>
      </c>
      <c r="BX25" s="224">
        <v>-0.33730840853745825</v>
      </c>
      <c r="BY25" s="224">
        <v>6.6889632107023367E-2</v>
      </c>
      <c r="BZ25" s="201">
        <v>0.36973684210526314</v>
      </c>
      <c r="CA25" s="202">
        <v>-9.0618540902053568E-2</v>
      </c>
      <c r="CB25" s="230">
        <v>-6.0964912280701777E-2</v>
      </c>
    </row>
    <row r="26" spans="1:80" x14ac:dyDescent="0.25">
      <c r="A26" s="90" t="s">
        <v>330</v>
      </c>
      <c r="B26" s="213">
        <v>1119.712</v>
      </c>
      <c r="C26" s="214">
        <v>475.90800000000002</v>
      </c>
      <c r="D26" s="215">
        <v>966.53200000000004</v>
      </c>
      <c r="E26" s="213">
        <v>951.12699999999995</v>
      </c>
      <c r="F26" s="214">
        <v>408.46</v>
      </c>
      <c r="G26" s="215">
        <v>775.57399999999996</v>
      </c>
      <c r="H26" s="216">
        <v>1.246215061361005</v>
      </c>
      <c r="I26" s="217">
        <v>6.8967438278072724E-2</v>
      </c>
      <c r="J26" s="218">
        <v>8.1087509091504861E-2</v>
      </c>
      <c r="K26" s="213">
        <v>760.98699999999997</v>
      </c>
      <c r="L26" s="214">
        <v>299.88799999999998</v>
      </c>
      <c r="M26" s="214">
        <v>592.46199999999999</v>
      </c>
      <c r="N26" s="219">
        <v>0.76390131696008379</v>
      </c>
      <c r="O26" s="220">
        <v>-3.6188471259575583E-2</v>
      </c>
      <c r="P26" s="221">
        <v>2.9709474429603477E-2</v>
      </c>
      <c r="Q26" s="213">
        <v>16.834</v>
      </c>
      <c r="R26" s="214">
        <v>7.9169999999999998</v>
      </c>
      <c r="S26" s="215">
        <v>18.234000000000002</v>
      </c>
      <c r="T26" s="219">
        <v>2.3510329123977859E-2</v>
      </c>
      <c r="U26" s="220">
        <v>5.8113257311607075E-3</v>
      </c>
      <c r="V26" s="221">
        <v>4.127770244283395E-3</v>
      </c>
      <c r="W26" s="213">
        <v>39.44</v>
      </c>
      <c r="X26" s="214">
        <v>19.09</v>
      </c>
      <c r="Y26" s="215">
        <v>33.787999999999997</v>
      </c>
      <c r="Z26" s="219">
        <v>4.356515303504243E-2</v>
      </c>
      <c r="AA26" s="220">
        <v>2.0985560401090494E-3</v>
      </c>
      <c r="AB26" s="221">
        <v>-3.1713695130650976E-3</v>
      </c>
      <c r="AC26" s="213">
        <v>131.77000000000001</v>
      </c>
      <c r="AD26" s="214">
        <v>164.32599999999999</v>
      </c>
      <c r="AE26" s="214">
        <v>140.30099999999999</v>
      </c>
      <c r="AF26" s="214">
        <v>8.5309999999999775</v>
      </c>
      <c r="AG26" s="215">
        <v>-24.025000000000006</v>
      </c>
      <c r="AH26" s="213">
        <v>0</v>
      </c>
      <c r="AI26" s="214">
        <v>0</v>
      </c>
      <c r="AJ26" s="214">
        <v>0</v>
      </c>
      <c r="AK26" s="214">
        <v>0</v>
      </c>
      <c r="AL26" s="215">
        <v>0</v>
      </c>
      <c r="AM26" s="219">
        <v>0.14515918769373387</v>
      </c>
      <c r="AN26" s="220">
        <v>2.7477140881696477E-2</v>
      </c>
      <c r="AO26" s="221">
        <v>-0.20013023799358381</v>
      </c>
      <c r="AP26" s="219">
        <v>0</v>
      </c>
      <c r="AQ26" s="220">
        <v>0</v>
      </c>
      <c r="AR26" s="221">
        <v>0</v>
      </c>
      <c r="AS26" s="220">
        <v>0</v>
      </c>
      <c r="AT26" s="220">
        <v>0</v>
      </c>
      <c r="AU26" s="220">
        <v>0</v>
      </c>
      <c r="AV26" s="213">
        <v>593</v>
      </c>
      <c r="AW26" s="214">
        <v>303</v>
      </c>
      <c r="AX26" s="215">
        <v>534</v>
      </c>
      <c r="AY26" s="222">
        <v>14</v>
      </c>
      <c r="AZ26" s="223">
        <v>14</v>
      </c>
      <c r="BA26" s="253">
        <v>14</v>
      </c>
      <c r="BB26" s="222">
        <v>25</v>
      </c>
      <c r="BC26" s="223">
        <v>25</v>
      </c>
      <c r="BD26" s="223">
        <v>24</v>
      </c>
      <c r="BE26" s="225">
        <v>6.3571428571428577</v>
      </c>
      <c r="BF26" s="224">
        <v>-0.70238095238095166</v>
      </c>
      <c r="BG26" s="224">
        <v>-0.85714285714285676</v>
      </c>
      <c r="BH26" s="225">
        <v>3.7083333333333335</v>
      </c>
      <c r="BI26" s="224">
        <v>-0.24499999999999966</v>
      </c>
      <c r="BJ26" s="226">
        <v>-0.33166666666666655</v>
      </c>
      <c r="BK26" s="214">
        <v>37</v>
      </c>
      <c r="BL26" s="214">
        <v>38</v>
      </c>
      <c r="BM26" s="214">
        <v>37</v>
      </c>
      <c r="BN26" s="213">
        <v>2838</v>
      </c>
      <c r="BO26" s="214">
        <v>1289</v>
      </c>
      <c r="BP26" s="215">
        <v>2424</v>
      </c>
      <c r="BQ26" s="227">
        <v>319.95627062706268</v>
      </c>
      <c r="BR26" s="227">
        <v>-15.183616617475707</v>
      </c>
      <c r="BS26" s="227">
        <v>3.0749672911433663</v>
      </c>
      <c r="BT26" s="228">
        <v>1452.3857677902622</v>
      </c>
      <c r="BU26" s="227">
        <v>-151.53834688090137</v>
      </c>
      <c r="BV26" s="229">
        <v>104.33296250973422</v>
      </c>
      <c r="BW26" s="224">
        <v>4.5393258426966296</v>
      </c>
      <c r="BX26" s="224">
        <v>-0.24650889592057101</v>
      </c>
      <c r="BY26" s="224">
        <v>0.28520043015537588</v>
      </c>
      <c r="BZ26" s="219">
        <v>0.36396396396396397</v>
      </c>
      <c r="CA26" s="220">
        <v>-5.9807874172515096E-2</v>
      </c>
      <c r="CB26" s="230">
        <v>-1.2936620831357659E-2</v>
      </c>
    </row>
    <row r="27" spans="1:80" x14ac:dyDescent="0.25">
      <c r="A27" s="90" t="s">
        <v>913</v>
      </c>
      <c r="B27" s="213">
        <v>4083.5134299999995</v>
      </c>
      <c r="C27" s="214">
        <v>1960.8651300000001</v>
      </c>
      <c r="D27" s="215">
        <v>3901.3490000000002</v>
      </c>
      <c r="E27" s="213">
        <v>3789.6875800000003</v>
      </c>
      <c r="F27" s="214">
        <v>1682.6260000000002</v>
      </c>
      <c r="G27" s="215">
        <v>3400.1907700000002</v>
      </c>
      <c r="H27" s="216">
        <v>1.147391209464403</v>
      </c>
      <c r="I27" s="217">
        <v>6.9858208709760561E-2</v>
      </c>
      <c r="J27" s="218">
        <v>-1.7968846781013292E-2</v>
      </c>
      <c r="K27" s="213">
        <v>2560.9605799999999</v>
      </c>
      <c r="L27" s="214">
        <v>1241.6439300000002</v>
      </c>
      <c r="M27" s="214">
        <v>2470.9027700000001</v>
      </c>
      <c r="N27" s="219">
        <v>0.72669533480322934</v>
      </c>
      <c r="O27" s="220">
        <v>5.0924436559422248E-2</v>
      </c>
      <c r="P27" s="221">
        <v>-1.122499330295712E-2</v>
      </c>
      <c r="Q27" s="213">
        <v>25.213999999999999</v>
      </c>
      <c r="R27" s="214">
        <v>21.20872</v>
      </c>
      <c r="S27" s="215">
        <v>40.584000000000003</v>
      </c>
      <c r="T27" s="219">
        <v>1.1935800884489785E-2</v>
      </c>
      <c r="U27" s="220">
        <v>5.2824819847824911E-3</v>
      </c>
      <c r="V27" s="221">
        <v>-6.6873512054044584E-4</v>
      </c>
      <c r="W27" s="213">
        <v>0</v>
      </c>
      <c r="X27" s="214">
        <v>66.973470000000006</v>
      </c>
      <c r="Y27" s="215">
        <v>137.304</v>
      </c>
      <c r="Z27" s="219">
        <v>4.0381263666567739E-2</v>
      </c>
      <c r="AA27" s="220">
        <v>4.0381263666567739E-2</v>
      </c>
      <c r="AB27" s="221">
        <v>5.7831874594960891E-4</v>
      </c>
      <c r="AC27" s="213">
        <v>531.17213000000004</v>
      </c>
      <c r="AD27" s="214">
        <v>598.19137999999998</v>
      </c>
      <c r="AE27" s="214">
        <v>538.91953999999998</v>
      </c>
      <c r="AF27" s="214">
        <v>7.7474099999999453</v>
      </c>
      <c r="AG27" s="215">
        <v>-59.271839999999997</v>
      </c>
      <c r="AH27" s="213">
        <v>109.65600000000001</v>
      </c>
      <c r="AI27" s="214">
        <v>35.491</v>
      </c>
      <c r="AJ27" s="214">
        <v>27.193150000000003</v>
      </c>
      <c r="AK27" s="214">
        <v>-82.462850000000003</v>
      </c>
      <c r="AL27" s="215">
        <v>-8.2978499999999968</v>
      </c>
      <c r="AM27" s="219">
        <v>0.13813671629992599</v>
      </c>
      <c r="AN27" s="220">
        <v>8.0594827838848526E-3</v>
      </c>
      <c r="AO27" s="221">
        <v>-0.16692831384827186</v>
      </c>
      <c r="AP27" s="219">
        <v>6.9701915927029351E-3</v>
      </c>
      <c r="AQ27" s="220">
        <v>-1.9883154644485763E-2</v>
      </c>
      <c r="AR27" s="221">
        <v>-1.1129472406115788E-2</v>
      </c>
      <c r="AS27" s="220">
        <v>7.9975365617500349E-3</v>
      </c>
      <c r="AT27" s="220">
        <v>-2.0937830189511293E-2</v>
      </c>
      <c r="AU27" s="220">
        <v>-1.3095088893936492E-2</v>
      </c>
      <c r="AV27" s="213">
        <v>2636</v>
      </c>
      <c r="AW27" s="214">
        <v>1521</v>
      </c>
      <c r="AX27" s="215">
        <v>2888</v>
      </c>
      <c r="AY27" s="222">
        <v>52.6</v>
      </c>
      <c r="AZ27" s="223">
        <v>52.7</v>
      </c>
      <c r="BA27" s="253">
        <v>52.7</v>
      </c>
      <c r="BB27" s="222">
        <v>73.099999999999994</v>
      </c>
      <c r="BC27" s="223">
        <v>67.599999999999994</v>
      </c>
      <c r="BD27" s="223">
        <v>68.599999999999994</v>
      </c>
      <c r="BE27" s="225">
        <v>9.1334598355471215</v>
      </c>
      <c r="BF27" s="224">
        <v>0.78111509536968171</v>
      </c>
      <c r="BG27" s="224">
        <v>-0.48703352308665337</v>
      </c>
      <c r="BH27" s="225">
        <v>7.0165208940719159</v>
      </c>
      <c r="BI27" s="224">
        <v>1.006488974327274</v>
      </c>
      <c r="BJ27" s="226">
        <v>-0.48347910592808496</v>
      </c>
      <c r="BK27" s="214">
        <v>180</v>
      </c>
      <c r="BL27" s="214">
        <v>162</v>
      </c>
      <c r="BM27" s="214">
        <v>162</v>
      </c>
      <c r="BN27" s="213">
        <v>15776</v>
      </c>
      <c r="BO27" s="214">
        <v>8142</v>
      </c>
      <c r="BP27" s="215">
        <v>16242</v>
      </c>
      <c r="BQ27" s="227">
        <v>209.34557135820711</v>
      </c>
      <c r="BR27" s="227">
        <v>-30.872961856803045</v>
      </c>
      <c r="BS27" s="227">
        <v>2.6855369686222161</v>
      </c>
      <c r="BT27" s="228">
        <v>1177.3513746537396</v>
      </c>
      <c r="BU27" s="227">
        <v>-260.31462686371106</v>
      </c>
      <c r="BV27" s="229">
        <v>71.088389775369933</v>
      </c>
      <c r="BW27" s="224">
        <v>5.6239612188365653</v>
      </c>
      <c r="BX27" s="224">
        <v>-0.3608642743349062</v>
      </c>
      <c r="BY27" s="224">
        <v>0.27090401962551969</v>
      </c>
      <c r="BZ27" s="219">
        <v>0.55699588477366246</v>
      </c>
      <c r="CA27" s="220">
        <v>7.2772434804356134E-2</v>
      </c>
      <c r="CB27" s="230">
        <v>-1.4403292181071059E-3</v>
      </c>
    </row>
    <row r="28" spans="1:80" x14ac:dyDescent="0.25">
      <c r="A28" s="90" t="s">
        <v>914</v>
      </c>
      <c r="B28" s="213">
        <v>3673.944</v>
      </c>
      <c r="C28" s="214">
        <v>1765.1969999999999</v>
      </c>
      <c r="D28" s="215">
        <v>3460.8710000000001</v>
      </c>
      <c r="E28" s="213">
        <v>3604.866</v>
      </c>
      <c r="F28" s="214">
        <v>1655.201</v>
      </c>
      <c r="G28" s="215">
        <v>3382.578</v>
      </c>
      <c r="H28" s="216">
        <v>1.0231459555404192</v>
      </c>
      <c r="I28" s="217">
        <v>3.9835234278247089E-3</v>
      </c>
      <c r="J28" s="218">
        <v>-4.3308813397008761E-2</v>
      </c>
      <c r="K28" s="213">
        <v>2596.248</v>
      </c>
      <c r="L28" s="214">
        <v>1154.23</v>
      </c>
      <c r="M28" s="214">
        <v>2421.4349999999999</v>
      </c>
      <c r="N28" s="219">
        <v>0.71585488937727382</v>
      </c>
      <c r="O28" s="220">
        <v>-4.3516314753736518E-3</v>
      </c>
      <c r="P28" s="221">
        <v>1.8519641271454668E-2</v>
      </c>
      <c r="Q28" s="213">
        <v>110.15299999999999</v>
      </c>
      <c r="R28" s="214">
        <v>68.319999999999993</v>
      </c>
      <c r="S28" s="215">
        <v>129.43899999999999</v>
      </c>
      <c r="T28" s="219">
        <v>3.8266375527777924E-2</v>
      </c>
      <c r="U28" s="220">
        <v>7.7096225167089978E-3</v>
      </c>
      <c r="V28" s="221">
        <v>-3.0095782687700467E-3</v>
      </c>
      <c r="W28" s="213">
        <v>370.66300000000001</v>
      </c>
      <c r="X28" s="214">
        <v>174.27600000000001</v>
      </c>
      <c r="Y28" s="215">
        <v>321.79599999999999</v>
      </c>
      <c r="Z28" s="219">
        <v>9.5133356865680557E-2</v>
      </c>
      <c r="AA28" s="220">
        <v>-7.6896052083604838E-3</v>
      </c>
      <c r="AB28" s="221">
        <v>-1.015657468945988E-2</v>
      </c>
      <c r="AC28" s="213">
        <v>489.392</v>
      </c>
      <c r="AD28" s="214">
        <v>547.63</v>
      </c>
      <c r="AE28" s="214">
        <v>558.71900000000005</v>
      </c>
      <c r="AF28" s="214">
        <v>69.327000000000055</v>
      </c>
      <c r="AG28" s="215">
        <v>11.089000000000055</v>
      </c>
      <c r="AH28" s="213">
        <v>0</v>
      </c>
      <c r="AI28" s="214">
        <v>0</v>
      </c>
      <c r="AJ28" s="214">
        <v>0</v>
      </c>
      <c r="AK28" s="214">
        <v>0</v>
      </c>
      <c r="AL28" s="215">
        <v>0</v>
      </c>
      <c r="AM28" s="219">
        <v>0.16143884010701354</v>
      </c>
      <c r="AN28" s="220">
        <v>2.8232672566082057E-2</v>
      </c>
      <c r="AO28" s="221">
        <v>-0.14879848751137698</v>
      </c>
      <c r="AP28" s="219">
        <v>0</v>
      </c>
      <c r="AQ28" s="220">
        <v>0</v>
      </c>
      <c r="AR28" s="221">
        <v>0</v>
      </c>
      <c r="AS28" s="220">
        <v>0</v>
      </c>
      <c r="AT28" s="220">
        <v>0</v>
      </c>
      <c r="AU28" s="220">
        <v>0</v>
      </c>
      <c r="AV28" s="213">
        <v>1862</v>
      </c>
      <c r="AW28" s="214">
        <v>1157</v>
      </c>
      <c r="AX28" s="215">
        <v>2176</v>
      </c>
      <c r="AY28" s="222">
        <v>37.75</v>
      </c>
      <c r="AZ28" s="223">
        <v>37</v>
      </c>
      <c r="BA28" s="253">
        <v>36.5</v>
      </c>
      <c r="BB28" s="222">
        <v>79.58</v>
      </c>
      <c r="BC28" s="223">
        <v>74</v>
      </c>
      <c r="BD28" s="223">
        <v>75.75</v>
      </c>
      <c r="BE28" s="225">
        <v>9.93607305936073</v>
      </c>
      <c r="BF28" s="224">
        <v>1.7153225074843501</v>
      </c>
      <c r="BG28" s="224">
        <v>-0.48735036406269394</v>
      </c>
      <c r="BH28" s="225">
        <v>4.7876787678767876</v>
      </c>
      <c r="BI28" s="224">
        <v>0.88803899238880923</v>
      </c>
      <c r="BJ28" s="226">
        <v>-0.4240329438349244</v>
      </c>
      <c r="BK28" s="214">
        <v>110</v>
      </c>
      <c r="BL28" s="214">
        <v>110</v>
      </c>
      <c r="BM28" s="214">
        <v>110</v>
      </c>
      <c r="BN28" s="213">
        <v>8472</v>
      </c>
      <c r="BO28" s="214">
        <v>5160</v>
      </c>
      <c r="BP28" s="215">
        <v>9879</v>
      </c>
      <c r="BQ28" s="227">
        <v>342.40085028849074</v>
      </c>
      <c r="BR28" s="227">
        <v>-83.102690787996494</v>
      </c>
      <c r="BS28" s="227">
        <v>21.625462691591508</v>
      </c>
      <c r="BT28" s="228">
        <v>1554.4935661764705</v>
      </c>
      <c r="BU28" s="227">
        <v>-381.52469375908277</v>
      </c>
      <c r="BV28" s="229">
        <v>123.89633195002284</v>
      </c>
      <c r="BW28" s="224">
        <v>4.5399816176470589</v>
      </c>
      <c r="BX28" s="224">
        <v>-9.9646766601377834E-3</v>
      </c>
      <c r="BY28" s="224">
        <v>8.0171764578778948E-2</v>
      </c>
      <c r="BZ28" s="219">
        <v>0.49893939393939396</v>
      </c>
      <c r="CA28" s="220">
        <v>7.3424577264356305E-2</v>
      </c>
      <c r="CB28" s="230">
        <v>-2.2272727272727277E-2</v>
      </c>
    </row>
    <row r="29" spans="1:80" x14ac:dyDescent="0.25">
      <c r="A29" s="90" t="s">
        <v>915</v>
      </c>
      <c r="B29" s="213">
        <v>2007.6590000000001</v>
      </c>
      <c r="C29" s="214">
        <v>1088.8209999999999</v>
      </c>
      <c r="D29" s="215">
        <v>2214.06</v>
      </c>
      <c r="E29" s="213">
        <v>2215.674</v>
      </c>
      <c r="F29" s="214">
        <v>1097.8679999999999</v>
      </c>
      <c r="G29" s="215">
        <v>2213.6909999999998</v>
      </c>
      <c r="H29" s="216">
        <v>1.0001666899309796</v>
      </c>
      <c r="I29" s="217">
        <v>9.4050086134572664E-2</v>
      </c>
      <c r="J29" s="218">
        <v>8.4072070058920367E-3</v>
      </c>
      <c r="K29" s="213">
        <v>1463.568</v>
      </c>
      <c r="L29" s="214">
        <v>742.39400000000001</v>
      </c>
      <c r="M29" s="214">
        <v>1588.145</v>
      </c>
      <c r="N29" s="219">
        <v>0.71741945917474481</v>
      </c>
      <c r="O29" s="220">
        <v>5.6867410452775768E-2</v>
      </c>
      <c r="P29" s="221">
        <v>4.1205196622233875E-2</v>
      </c>
      <c r="Q29" s="213">
        <v>674.89099999999996</v>
      </c>
      <c r="R29" s="214">
        <v>115.703</v>
      </c>
      <c r="S29" s="215">
        <v>218.678</v>
      </c>
      <c r="T29" s="219">
        <v>9.8784338012848236E-2</v>
      </c>
      <c r="U29" s="220">
        <v>-0.20581417241783784</v>
      </c>
      <c r="V29" s="221">
        <v>-6.6044701134474609E-3</v>
      </c>
      <c r="W29" s="213">
        <v>161.83699999999999</v>
      </c>
      <c r="X29" s="214">
        <v>90.331999999999994</v>
      </c>
      <c r="Y29" s="215">
        <v>156.22800000000001</v>
      </c>
      <c r="Z29" s="219">
        <v>7.057353533081176E-2</v>
      </c>
      <c r="AA29" s="220">
        <v>-2.4683471843957999E-3</v>
      </c>
      <c r="AB29" s="221">
        <v>-1.1705937246948045E-2</v>
      </c>
      <c r="AC29" s="213">
        <v>82.712829999999997</v>
      </c>
      <c r="AD29" s="214">
        <v>86.649269999999987</v>
      </c>
      <c r="AE29" s="214">
        <v>86.696239999999989</v>
      </c>
      <c r="AF29" s="214">
        <v>3.9834099999999921</v>
      </c>
      <c r="AG29" s="215">
        <v>4.6970000000001733E-2</v>
      </c>
      <c r="AH29" s="213">
        <v>0</v>
      </c>
      <c r="AI29" s="214">
        <v>0</v>
      </c>
      <c r="AJ29" s="214">
        <v>0</v>
      </c>
      <c r="AK29" s="214">
        <v>0</v>
      </c>
      <c r="AL29" s="215">
        <v>0</v>
      </c>
      <c r="AM29" s="219">
        <v>3.9157132146373626E-2</v>
      </c>
      <c r="AN29" s="220">
        <v>-2.0415126434039157E-3</v>
      </c>
      <c r="AO29" s="221">
        <v>-4.0423689678334006E-2</v>
      </c>
      <c r="AP29" s="219">
        <v>0</v>
      </c>
      <c r="AQ29" s="220">
        <v>0</v>
      </c>
      <c r="AR29" s="221">
        <v>0</v>
      </c>
      <c r="AS29" s="220">
        <v>0</v>
      </c>
      <c r="AT29" s="220">
        <v>0</v>
      </c>
      <c r="AU29" s="220">
        <v>0</v>
      </c>
      <c r="AV29" s="213">
        <v>1125</v>
      </c>
      <c r="AW29" s="214">
        <v>791</v>
      </c>
      <c r="AX29" s="215">
        <v>1568</v>
      </c>
      <c r="AY29" s="222">
        <v>29</v>
      </c>
      <c r="AZ29" s="223">
        <v>29</v>
      </c>
      <c r="BA29" s="253">
        <v>29</v>
      </c>
      <c r="BB29" s="222">
        <v>40.950000000000003</v>
      </c>
      <c r="BC29" s="223">
        <v>39.75</v>
      </c>
      <c r="BD29" s="223">
        <v>39.75</v>
      </c>
      <c r="BE29" s="225">
        <v>9.0114942528735629</v>
      </c>
      <c r="BF29" s="224">
        <v>2.5459770114942524</v>
      </c>
      <c r="BG29" s="224">
        <v>-8.0459770114941875E-2</v>
      </c>
      <c r="BH29" s="225">
        <v>6.5744234800838575</v>
      </c>
      <c r="BI29" s="224">
        <v>1.995668901329279</v>
      </c>
      <c r="BJ29" s="226">
        <v>-5.8700209643605561E-2</v>
      </c>
      <c r="BK29" s="214">
        <v>80</v>
      </c>
      <c r="BL29" s="214">
        <v>80</v>
      </c>
      <c r="BM29" s="214">
        <v>80</v>
      </c>
      <c r="BN29" s="213">
        <v>6029</v>
      </c>
      <c r="BO29" s="214">
        <v>3947</v>
      </c>
      <c r="BP29" s="215">
        <v>7657</v>
      </c>
      <c r="BQ29" s="227">
        <v>289.10683035131251</v>
      </c>
      <c r="BR29" s="227">
        <v>-78.395906420954873</v>
      </c>
      <c r="BS29" s="227">
        <v>10.954309449361688</v>
      </c>
      <c r="BT29" s="228">
        <v>1411.7927295918366</v>
      </c>
      <c r="BU29" s="227">
        <v>-557.69527040816342</v>
      </c>
      <c r="BV29" s="229">
        <v>23.843298491962969</v>
      </c>
      <c r="BW29" s="224">
        <v>4.8832908163265305</v>
      </c>
      <c r="BX29" s="224">
        <v>-0.47582029478458043</v>
      </c>
      <c r="BY29" s="224">
        <v>-0.10659540364818465</v>
      </c>
      <c r="BZ29" s="219">
        <v>0.53173611111111119</v>
      </c>
      <c r="CA29" s="220">
        <v>0.11536870779619407</v>
      </c>
      <c r="CB29" s="230">
        <v>-1.6458333333333242E-2</v>
      </c>
    </row>
    <row r="30" spans="1:80" x14ac:dyDescent="0.25">
      <c r="A30" s="90" t="s">
        <v>916</v>
      </c>
      <c r="B30" s="213">
        <v>1859.89</v>
      </c>
      <c r="C30" s="214">
        <v>578.57500000000005</v>
      </c>
      <c r="D30" s="215">
        <v>1156.761</v>
      </c>
      <c r="E30" s="213">
        <v>1873.7650000000001</v>
      </c>
      <c r="F30" s="214">
        <v>641.98800000000006</v>
      </c>
      <c r="G30" s="215">
        <v>1393.3879999999999</v>
      </c>
      <c r="H30" s="216">
        <v>0.83017867241572341</v>
      </c>
      <c r="I30" s="217">
        <v>-0.16241645023839812</v>
      </c>
      <c r="J30" s="218">
        <v>-7.1045338001916813E-2</v>
      </c>
      <c r="K30" s="213">
        <v>1273.692</v>
      </c>
      <c r="L30" s="214">
        <v>532.13699999999994</v>
      </c>
      <c r="M30" s="214">
        <v>1083.2670000000001</v>
      </c>
      <c r="N30" s="219">
        <v>0.77743385187758196</v>
      </c>
      <c r="O30" s="220">
        <v>9.7683723126111066E-2</v>
      </c>
      <c r="P30" s="221">
        <v>-5.1455473156530651E-2</v>
      </c>
      <c r="Q30" s="213">
        <v>174.22900000000001</v>
      </c>
      <c r="R30" s="214">
        <v>3.415</v>
      </c>
      <c r="S30" s="215">
        <v>49.024999999999999</v>
      </c>
      <c r="T30" s="219">
        <v>3.5184026272653421E-2</v>
      </c>
      <c r="U30" s="220">
        <v>-5.7799352112576322E-2</v>
      </c>
      <c r="V30" s="221">
        <v>2.9864612202608498E-2</v>
      </c>
      <c r="W30" s="213">
        <v>108.726</v>
      </c>
      <c r="X30" s="214">
        <v>45.051000000000002</v>
      </c>
      <c r="Y30" s="215">
        <v>70.113</v>
      </c>
      <c r="Z30" s="219">
        <v>5.0318360715034149E-2</v>
      </c>
      <c r="AA30" s="220">
        <v>-7.707058694550295E-3</v>
      </c>
      <c r="AB30" s="221">
        <v>-1.9855848148682922E-2</v>
      </c>
      <c r="AC30" s="213">
        <v>345.38099999999997</v>
      </c>
      <c r="AD30" s="214">
        <v>621.03</v>
      </c>
      <c r="AE30" s="214">
        <v>449.48599999999999</v>
      </c>
      <c r="AF30" s="214">
        <v>104.10500000000002</v>
      </c>
      <c r="AG30" s="215">
        <v>-171.54399999999998</v>
      </c>
      <c r="AH30" s="213">
        <v>0</v>
      </c>
      <c r="AI30" s="214">
        <v>0</v>
      </c>
      <c r="AJ30" s="214">
        <v>0</v>
      </c>
      <c r="AK30" s="214">
        <v>0</v>
      </c>
      <c r="AL30" s="215">
        <v>0</v>
      </c>
      <c r="AM30" s="219">
        <v>0.38857292042176389</v>
      </c>
      <c r="AN30" s="220">
        <v>0.20287322850449999</v>
      </c>
      <c r="AO30" s="221">
        <v>-0.6848056389698447</v>
      </c>
      <c r="AP30" s="219">
        <v>0</v>
      </c>
      <c r="AQ30" s="220">
        <v>0</v>
      </c>
      <c r="AR30" s="221">
        <v>0</v>
      </c>
      <c r="AS30" s="220">
        <v>0</v>
      </c>
      <c r="AT30" s="220">
        <v>0</v>
      </c>
      <c r="AU30" s="220">
        <v>0</v>
      </c>
      <c r="AV30" s="213">
        <v>966</v>
      </c>
      <c r="AW30" s="214">
        <v>511</v>
      </c>
      <c r="AX30" s="215">
        <v>981</v>
      </c>
      <c r="AY30" s="222">
        <v>20</v>
      </c>
      <c r="AZ30" s="223">
        <v>20</v>
      </c>
      <c r="BA30" s="253">
        <v>20</v>
      </c>
      <c r="BB30" s="222">
        <v>35</v>
      </c>
      <c r="BC30" s="223">
        <v>28</v>
      </c>
      <c r="BD30" s="223">
        <v>28</v>
      </c>
      <c r="BE30" s="225">
        <v>8.1749999999999989</v>
      </c>
      <c r="BF30" s="224">
        <v>0.125</v>
      </c>
      <c r="BG30" s="224">
        <v>-0.34166666666666856</v>
      </c>
      <c r="BH30" s="225">
        <v>5.8392857142857144</v>
      </c>
      <c r="BI30" s="224">
        <v>1.2392857142857139</v>
      </c>
      <c r="BJ30" s="226">
        <v>-0.24404761904761862</v>
      </c>
      <c r="BK30" s="214">
        <v>108</v>
      </c>
      <c r="BL30" s="214">
        <v>108</v>
      </c>
      <c r="BM30" s="214">
        <v>108</v>
      </c>
      <c r="BN30" s="213">
        <v>5731</v>
      </c>
      <c r="BO30" s="214">
        <v>2645</v>
      </c>
      <c r="BP30" s="215">
        <v>5131</v>
      </c>
      <c r="BQ30" s="227">
        <v>271.56265835119859</v>
      </c>
      <c r="BR30" s="227">
        <v>-55.389880472741368</v>
      </c>
      <c r="BS30" s="227">
        <v>28.845078010933946</v>
      </c>
      <c r="BT30" s="228">
        <v>1420.375127420999</v>
      </c>
      <c r="BU30" s="227">
        <v>-519.34019348997413</v>
      </c>
      <c r="BV30" s="229">
        <v>164.0385325090615</v>
      </c>
      <c r="BW30" s="224">
        <v>5.2303771661569822</v>
      </c>
      <c r="BX30" s="224">
        <v>-0.70233504916392864</v>
      </c>
      <c r="BY30" s="224">
        <v>5.42519215385866E-2</v>
      </c>
      <c r="BZ30" s="219">
        <v>0.26394032921810701</v>
      </c>
      <c r="CA30" s="220">
        <v>-2.9235443239433445E-2</v>
      </c>
      <c r="CB30" s="230">
        <v>-8.1790123456790265E-3</v>
      </c>
    </row>
    <row r="31" spans="1:80" x14ac:dyDescent="0.25">
      <c r="A31" s="90" t="s">
        <v>917</v>
      </c>
      <c r="B31" s="213">
        <v>1355.4359999999999</v>
      </c>
      <c r="C31" s="214">
        <v>660.49400000000003</v>
      </c>
      <c r="D31" s="215">
        <v>1363.6959999999999</v>
      </c>
      <c r="E31" s="213">
        <v>1226.0250000000001</v>
      </c>
      <c r="F31" s="214">
        <v>707.47500000000002</v>
      </c>
      <c r="G31" s="215">
        <v>1451.2080000000001</v>
      </c>
      <c r="H31" s="216">
        <v>0.93969713507643271</v>
      </c>
      <c r="I31" s="217">
        <v>-0.16585617745797721</v>
      </c>
      <c r="J31" s="218">
        <v>6.1037218816201166E-3</v>
      </c>
      <c r="K31" s="213">
        <v>1002.24</v>
      </c>
      <c r="L31" s="214">
        <v>564.04</v>
      </c>
      <c r="M31" s="214">
        <v>1176.172</v>
      </c>
      <c r="N31" s="219">
        <v>0.81047789152209737</v>
      </c>
      <c r="O31" s="220">
        <v>-6.993204091776728E-3</v>
      </c>
      <c r="P31" s="221">
        <v>1.3220037887693437E-2</v>
      </c>
      <c r="Q31" s="213">
        <v>20.364999999999998</v>
      </c>
      <c r="R31" s="214">
        <v>12.302000000000001</v>
      </c>
      <c r="S31" s="215">
        <v>21.667999999999999</v>
      </c>
      <c r="T31" s="219">
        <v>1.4931009200610801E-2</v>
      </c>
      <c r="U31" s="220">
        <v>-1.6795819374165605E-3</v>
      </c>
      <c r="V31" s="221">
        <v>-2.4575911032868637E-3</v>
      </c>
      <c r="W31" s="213">
        <v>61.076999999999998</v>
      </c>
      <c r="X31" s="214">
        <v>26.861999999999998</v>
      </c>
      <c r="Y31" s="215">
        <v>48.817</v>
      </c>
      <c r="Z31" s="219">
        <v>3.3638871891555171E-2</v>
      </c>
      <c r="AA31" s="220">
        <v>-1.6178219929574085E-2</v>
      </c>
      <c r="AB31" s="221">
        <v>-4.3299609293925637E-3</v>
      </c>
      <c r="AC31" s="213">
        <v>206.381</v>
      </c>
      <c r="AD31" s="214">
        <v>301.75200000000001</v>
      </c>
      <c r="AE31" s="214">
        <v>259.37900000000002</v>
      </c>
      <c r="AF31" s="214">
        <v>52.998000000000019</v>
      </c>
      <c r="AG31" s="215">
        <v>-42.37299999999999</v>
      </c>
      <c r="AH31" s="213">
        <v>0</v>
      </c>
      <c r="AI31" s="214">
        <v>0</v>
      </c>
      <c r="AJ31" s="214">
        <v>0</v>
      </c>
      <c r="AK31" s="214">
        <v>0</v>
      </c>
      <c r="AL31" s="215">
        <v>0</v>
      </c>
      <c r="AM31" s="219">
        <v>0.19020294845772082</v>
      </c>
      <c r="AN31" s="220">
        <v>3.7941240785798275E-2</v>
      </c>
      <c r="AO31" s="221">
        <v>-0.26665510021493932</v>
      </c>
      <c r="AP31" s="219">
        <v>0</v>
      </c>
      <c r="AQ31" s="220">
        <v>0</v>
      </c>
      <c r="AR31" s="221">
        <v>0</v>
      </c>
      <c r="AS31" s="220">
        <v>0</v>
      </c>
      <c r="AT31" s="220">
        <v>0</v>
      </c>
      <c r="AU31" s="220">
        <v>0</v>
      </c>
      <c r="AV31" s="213">
        <v>917</v>
      </c>
      <c r="AW31" s="214">
        <v>540</v>
      </c>
      <c r="AX31" s="215">
        <v>1061</v>
      </c>
      <c r="AY31" s="222">
        <v>16</v>
      </c>
      <c r="AZ31" s="223">
        <v>16</v>
      </c>
      <c r="BA31" s="253">
        <v>16</v>
      </c>
      <c r="BB31" s="222">
        <v>29</v>
      </c>
      <c r="BC31" s="223">
        <v>30</v>
      </c>
      <c r="BD31" s="223">
        <v>30</v>
      </c>
      <c r="BE31" s="225">
        <v>11.052083333333334</v>
      </c>
      <c r="BF31" s="224">
        <v>1.5</v>
      </c>
      <c r="BG31" s="224">
        <v>-0.19791666666666607</v>
      </c>
      <c r="BH31" s="225">
        <v>5.8944444444444448</v>
      </c>
      <c r="BI31" s="224">
        <v>0.62432950191570935</v>
      </c>
      <c r="BJ31" s="226">
        <v>-0.10555555555555518</v>
      </c>
      <c r="BK31" s="214">
        <v>60</v>
      </c>
      <c r="BL31" s="214">
        <v>60</v>
      </c>
      <c r="BM31" s="214">
        <v>60</v>
      </c>
      <c r="BN31" s="213">
        <v>5203</v>
      </c>
      <c r="BO31" s="214">
        <v>2765</v>
      </c>
      <c r="BP31" s="215">
        <v>5291</v>
      </c>
      <c r="BQ31" s="227">
        <v>274.27858627858626</v>
      </c>
      <c r="BR31" s="227">
        <v>38.640492870936839</v>
      </c>
      <c r="BS31" s="227">
        <v>18.410593511859304</v>
      </c>
      <c r="BT31" s="228">
        <v>1367.7737983034872</v>
      </c>
      <c r="BU31" s="227">
        <v>30.778160353650719</v>
      </c>
      <c r="BV31" s="229">
        <v>57.634909414598269</v>
      </c>
      <c r="BW31" s="224">
        <v>4.9868049010367574</v>
      </c>
      <c r="BX31" s="224">
        <v>-0.6871318492358709</v>
      </c>
      <c r="BY31" s="224">
        <v>-0.1335654693336128</v>
      </c>
      <c r="BZ31" s="219">
        <v>0.4899074074074074</v>
      </c>
      <c r="CA31" s="220">
        <v>1.0809801514221395E-2</v>
      </c>
      <c r="CB31" s="230">
        <v>-2.2129629629629666E-2</v>
      </c>
    </row>
    <row r="32" spans="1:80" x14ac:dyDescent="0.25">
      <c r="A32" s="90" t="s">
        <v>918</v>
      </c>
      <c r="B32" s="213">
        <v>6122.0929999999998</v>
      </c>
      <c r="C32" s="214">
        <v>2792.2759999999998</v>
      </c>
      <c r="D32" s="215">
        <v>5716.1909999999998</v>
      </c>
      <c r="E32" s="213">
        <v>5925.8010000000004</v>
      </c>
      <c r="F32" s="214">
        <v>2718.788</v>
      </c>
      <c r="G32" s="215">
        <v>5356.5259999999998</v>
      </c>
      <c r="H32" s="216">
        <v>1.0671451982124236</v>
      </c>
      <c r="I32" s="217">
        <v>3.4020224896579965E-2</v>
      </c>
      <c r="J32" s="218">
        <v>4.0115507041210696E-2</v>
      </c>
      <c r="K32" s="213">
        <v>3880.7939999999999</v>
      </c>
      <c r="L32" s="214">
        <v>1601.52</v>
      </c>
      <c r="M32" s="214">
        <v>3297.6019999999999</v>
      </c>
      <c r="N32" s="219">
        <v>0.61562326029967929</v>
      </c>
      <c r="O32" s="220">
        <v>-3.92745332644312E-2</v>
      </c>
      <c r="P32" s="221">
        <v>2.6566665964262159E-2</v>
      </c>
      <c r="Q32" s="213">
        <v>157.529</v>
      </c>
      <c r="R32" s="214">
        <v>81.413000000000011</v>
      </c>
      <c r="S32" s="215">
        <v>214.67699999999999</v>
      </c>
      <c r="T32" s="219">
        <v>4.0077654808359002E-2</v>
      </c>
      <c r="U32" s="220">
        <v>1.3494075643280732E-2</v>
      </c>
      <c r="V32" s="221">
        <v>1.0133061850026093E-2</v>
      </c>
      <c r="W32" s="213">
        <v>802.56200000000001</v>
      </c>
      <c r="X32" s="214">
        <v>419.46100000000001</v>
      </c>
      <c r="Y32" s="215">
        <v>726.61799999999994</v>
      </c>
      <c r="Z32" s="219">
        <v>0.13565097975814921</v>
      </c>
      <c r="AA32" s="220">
        <v>2.1578711499431469E-4</v>
      </c>
      <c r="AB32" s="221">
        <v>-1.8631369582807117E-2</v>
      </c>
      <c r="AC32" s="213">
        <v>2040.1320000000001</v>
      </c>
      <c r="AD32" s="214">
        <v>2275.3049999999998</v>
      </c>
      <c r="AE32" s="214">
        <v>2153.1959999999999</v>
      </c>
      <c r="AF32" s="214">
        <v>113.06399999999985</v>
      </c>
      <c r="AG32" s="215">
        <v>-122.10899999999992</v>
      </c>
      <c r="AH32" s="213">
        <v>0</v>
      </c>
      <c r="AI32" s="214">
        <v>0</v>
      </c>
      <c r="AJ32" s="214">
        <v>0</v>
      </c>
      <c r="AK32" s="214">
        <v>0</v>
      </c>
      <c r="AL32" s="215">
        <v>0</v>
      </c>
      <c r="AM32" s="219">
        <v>0.37668370423591513</v>
      </c>
      <c r="AN32" s="220">
        <v>4.3442768497108153E-2</v>
      </c>
      <c r="AO32" s="221">
        <v>-0.43817306493733277</v>
      </c>
      <c r="AP32" s="219">
        <v>0</v>
      </c>
      <c r="AQ32" s="220">
        <v>0</v>
      </c>
      <c r="AR32" s="221">
        <v>0</v>
      </c>
      <c r="AS32" s="220">
        <v>0</v>
      </c>
      <c r="AT32" s="220">
        <v>0</v>
      </c>
      <c r="AU32" s="220">
        <v>0</v>
      </c>
      <c r="AV32" s="213">
        <v>3454</v>
      </c>
      <c r="AW32" s="214">
        <v>1930</v>
      </c>
      <c r="AX32" s="215">
        <v>3755</v>
      </c>
      <c r="AY32" s="222">
        <v>45</v>
      </c>
      <c r="AZ32" s="223">
        <v>44</v>
      </c>
      <c r="BA32" s="253">
        <v>46.25</v>
      </c>
      <c r="BB32" s="222">
        <v>126</v>
      </c>
      <c r="BC32" s="223">
        <v>117</v>
      </c>
      <c r="BD32" s="223">
        <v>117</v>
      </c>
      <c r="BE32" s="225">
        <v>13.531531531531533</v>
      </c>
      <c r="BF32" s="224">
        <v>0.73893893893894003</v>
      </c>
      <c r="BG32" s="224">
        <v>-1.0896805896805901</v>
      </c>
      <c r="BH32" s="225">
        <v>5.3490028490028498</v>
      </c>
      <c r="BI32" s="224">
        <v>0.780219780219781</v>
      </c>
      <c r="BJ32" s="226">
        <v>-0.14957264957264815</v>
      </c>
      <c r="BK32" s="214">
        <v>268</v>
      </c>
      <c r="BL32" s="214">
        <v>269</v>
      </c>
      <c r="BM32" s="214">
        <v>269</v>
      </c>
      <c r="BN32" s="213">
        <v>24079</v>
      </c>
      <c r="BO32" s="214">
        <v>12623</v>
      </c>
      <c r="BP32" s="215">
        <v>24969</v>
      </c>
      <c r="BQ32" s="227">
        <v>214.52705354639752</v>
      </c>
      <c r="BR32" s="227">
        <v>-31.571247878080243</v>
      </c>
      <c r="BS32" s="227">
        <v>-0.85661119257102314</v>
      </c>
      <c r="BT32" s="228">
        <v>1426.5049267643142</v>
      </c>
      <c r="BU32" s="227">
        <v>-289.1294102362649</v>
      </c>
      <c r="BV32" s="229">
        <v>17.806481168459186</v>
      </c>
      <c r="BW32" s="224">
        <v>6.6495339547270307</v>
      </c>
      <c r="BX32" s="224">
        <v>-0.32180362489080405</v>
      </c>
      <c r="BY32" s="224">
        <v>0.10911944695500964</v>
      </c>
      <c r="BZ32" s="219">
        <v>0.51567534076827759</v>
      </c>
      <c r="CA32" s="220">
        <v>1.9282993114282387E-2</v>
      </c>
      <c r="CB32" s="230">
        <v>-5.7207765386203535E-3</v>
      </c>
    </row>
    <row r="33" spans="1:80" x14ac:dyDescent="0.25">
      <c r="A33" s="90" t="s">
        <v>919</v>
      </c>
      <c r="B33" s="213">
        <v>3590.7539999999999</v>
      </c>
      <c r="C33" s="214">
        <v>1816.356</v>
      </c>
      <c r="D33" s="215">
        <v>3305.2950000000001</v>
      </c>
      <c r="E33" s="213">
        <v>3243.2489999999998</v>
      </c>
      <c r="F33" s="214">
        <v>1279.021</v>
      </c>
      <c r="G33" s="215">
        <v>3384.259</v>
      </c>
      <c r="H33" s="216">
        <v>0.97666727044236268</v>
      </c>
      <c r="I33" s="217">
        <v>-0.1304799143713844</v>
      </c>
      <c r="J33" s="218">
        <v>-0.44344702009704218</v>
      </c>
      <c r="K33" s="213">
        <v>2317.886</v>
      </c>
      <c r="L33" s="214">
        <v>883.80799999999999</v>
      </c>
      <c r="M33" s="214">
        <v>2410.0169999999998</v>
      </c>
      <c r="N33" s="219">
        <v>0.71212546084682049</v>
      </c>
      <c r="O33" s="220">
        <v>-2.5547872624057666E-3</v>
      </c>
      <c r="P33" s="221">
        <v>2.1121951131186423E-2</v>
      </c>
      <c r="Q33" s="213">
        <v>160.63199999999998</v>
      </c>
      <c r="R33" s="214">
        <v>49.503</v>
      </c>
      <c r="S33" s="215">
        <v>132.75200000000001</v>
      </c>
      <c r="T33" s="219">
        <v>3.9226312170551961E-2</v>
      </c>
      <c r="U33" s="220">
        <v>-1.0301799917049083E-2</v>
      </c>
      <c r="V33" s="221">
        <v>5.2249104486285641E-4</v>
      </c>
      <c r="W33" s="213">
        <v>586.32500000000005</v>
      </c>
      <c r="X33" s="214">
        <v>158.50799999999998</v>
      </c>
      <c r="Y33" s="215">
        <v>256.363</v>
      </c>
      <c r="Z33" s="219">
        <v>7.5751589934458324E-2</v>
      </c>
      <c r="AA33" s="220">
        <v>-0.10503163084199149</v>
      </c>
      <c r="AB33" s="221">
        <v>-4.8177571510115286E-2</v>
      </c>
      <c r="AC33" s="213">
        <v>1609.4829999999999</v>
      </c>
      <c r="AD33" s="214">
        <v>2292.297</v>
      </c>
      <c r="AE33" s="214">
        <v>2585.1419999999998</v>
      </c>
      <c r="AF33" s="214">
        <v>975.65899999999988</v>
      </c>
      <c r="AG33" s="215">
        <v>292.8449999999998</v>
      </c>
      <c r="AH33" s="213">
        <v>417.79500000000002</v>
      </c>
      <c r="AI33" s="214">
        <v>520.08900000000006</v>
      </c>
      <c r="AJ33" s="214">
        <v>617.08900000000006</v>
      </c>
      <c r="AK33" s="214">
        <v>199.29400000000004</v>
      </c>
      <c r="AL33" s="215">
        <v>97</v>
      </c>
      <c r="AM33" s="219">
        <v>0.78212141427618409</v>
      </c>
      <c r="AN33" s="220">
        <v>0.33389159959102327</v>
      </c>
      <c r="AO33" s="221">
        <v>-0.47990926693388714</v>
      </c>
      <c r="AP33" s="219">
        <v>0.18669710267918599</v>
      </c>
      <c r="AQ33" s="220">
        <v>7.034410272430186E-2</v>
      </c>
      <c r="AR33" s="221">
        <v>-9.9639386423170606E-2</v>
      </c>
      <c r="AS33" s="220">
        <v>0.1823409496731781</v>
      </c>
      <c r="AT33" s="220">
        <v>5.3521053328494106E-2</v>
      </c>
      <c r="AU33" s="220">
        <v>-0.22428959040395907</v>
      </c>
      <c r="AV33" s="213">
        <v>2035</v>
      </c>
      <c r="AW33" s="214">
        <v>3150</v>
      </c>
      <c r="AX33" s="215">
        <v>2269</v>
      </c>
      <c r="AY33" s="222">
        <v>49</v>
      </c>
      <c r="AZ33" s="223">
        <v>47</v>
      </c>
      <c r="BA33" s="253">
        <v>47</v>
      </c>
      <c r="BB33" s="222">
        <v>62</v>
      </c>
      <c r="BC33" s="223">
        <v>55</v>
      </c>
      <c r="BD33" s="223">
        <v>55</v>
      </c>
      <c r="BE33" s="225">
        <v>8.046099290780143</v>
      </c>
      <c r="BF33" s="224">
        <v>1.1243305832971497</v>
      </c>
      <c r="BG33" s="224">
        <v>-14.294326241134749</v>
      </c>
      <c r="BH33" s="225">
        <v>6.875757575757576</v>
      </c>
      <c r="BI33" s="224">
        <v>1.4053274682306949</v>
      </c>
      <c r="BJ33" s="226">
        <v>-12.215151515151515</v>
      </c>
      <c r="BK33" s="214">
        <v>150</v>
      </c>
      <c r="BL33" s="214">
        <v>82</v>
      </c>
      <c r="BM33" s="214">
        <v>82</v>
      </c>
      <c r="BN33" s="213">
        <v>10213</v>
      </c>
      <c r="BO33" s="214">
        <v>14312</v>
      </c>
      <c r="BP33" s="215">
        <v>9491</v>
      </c>
      <c r="BQ33" s="227">
        <v>356.57559793488571</v>
      </c>
      <c r="BR33" s="227">
        <v>39.014744121118952</v>
      </c>
      <c r="BS33" s="227">
        <v>267.20856327865317</v>
      </c>
      <c r="BT33" s="228">
        <v>1491.5200528867342</v>
      </c>
      <c r="BU33" s="227">
        <v>-102.21409944741822</v>
      </c>
      <c r="BV33" s="229">
        <v>1085.4816401883215</v>
      </c>
      <c r="BW33" s="224">
        <v>4.1828999559277218</v>
      </c>
      <c r="BX33" s="224">
        <v>-0.83577326274549701</v>
      </c>
      <c r="BY33" s="224">
        <v>-0.3605921075643419</v>
      </c>
      <c r="BZ33" s="219">
        <v>0.64302168021680217</v>
      </c>
      <c r="CA33" s="220">
        <v>0.26685225111919625</v>
      </c>
      <c r="CB33" s="230">
        <v>-1.2962737127371273</v>
      </c>
    </row>
    <row r="34" spans="1:80" x14ac:dyDescent="0.25">
      <c r="A34" s="91" t="s">
        <v>920</v>
      </c>
      <c r="B34" s="195">
        <v>1762.067</v>
      </c>
      <c r="C34" s="196">
        <v>875.84</v>
      </c>
      <c r="D34" s="197">
        <v>1781.973</v>
      </c>
      <c r="E34" s="195">
        <v>1736.923</v>
      </c>
      <c r="F34" s="196">
        <v>925.16700000000003</v>
      </c>
      <c r="G34" s="197">
        <v>1776.6020000000001</v>
      </c>
      <c r="H34" s="198">
        <v>1.0030231869602757</v>
      </c>
      <c r="I34" s="199">
        <v>-1.1452987285790472E-2</v>
      </c>
      <c r="J34" s="200">
        <v>5.6340047591923792E-2</v>
      </c>
      <c r="K34" s="195">
        <v>1270.2660000000001</v>
      </c>
      <c r="L34" s="196">
        <v>604.32799999999997</v>
      </c>
      <c r="M34" s="196">
        <v>1242.329</v>
      </c>
      <c r="N34" s="201">
        <v>0.69927254387870774</v>
      </c>
      <c r="O34" s="202">
        <v>-3.2058666543400838E-2</v>
      </c>
      <c r="P34" s="203">
        <v>4.606290713204475E-2</v>
      </c>
      <c r="Q34" s="195">
        <v>57.802999999999997</v>
      </c>
      <c r="R34" s="196">
        <v>26.724</v>
      </c>
      <c r="S34" s="197">
        <v>63.454999999999998</v>
      </c>
      <c r="T34" s="201">
        <v>3.5717059870471829E-2</v>
      </c>
      <c r="U34" s="202">
        <v>2.4380947119702762E-3</v>
      </c>
      <c r="V34" s="203">
        <v>6.831464080738734E-3</v>
      </c>
      <c r="W34" s="195">
        <v>48.816000000000003</v>
      </c>
      <c r="X34" s="196">
        <v>21.015999999999998</v>
      </c>
      <c r="Y34" s="197">
        <v>36.816000000000003</v>
      </c>
      <c r="Z34" s="201">
        <v>2.0722705479336398E-2</v>
      </c>
      <c r="AA34" s="202">
        <v>-7.3821673331026134E-3</v>
      </c>
      <c r="AB34" s="203">
        <v>-1.9931933800046708E-3</v>
      </c>
      <c r="AC34" s="195">
        <v>1477.1659999999999</v>
      </c>
      <c r="AD34" s="196">
        <v>1589.857</v>
      </c>
      <c r="AE34" s="196">
        <v>1584.529</v>
      </c>
      <c r="AF34" s="196">
        <v>107.36300000000006</v>
      </c>
      <c r="AG34" s="197">
        <v>-5.3279999999999745</v>
      </c>
      <c r="AH34" s="195">
        <v>0</v>
      </c>
      <c r="AI34" s="196">
        <v>0</v>
      </c>
      <c r="AJ34" s="196">
        <v>0</v>
      </c>
      <c r="AK34" s="196">
        <v>0</v>
      </c>
      <c r="AL34" s="197">
        <v>0</v>
      </c>
      <c r="AM34" s="201">
        <v>0.88919921906785349</v>
      </c>
      <c r="AN34" s="202">
        <v>5.0884898443268822E-2</v>
      </c>
      <c r="AO34" s="203">
        <v>-0.92603758217438248</v>
      </c>
      <c r="AP34" s="201">
        <v>0</v>
      </c>
      <c r="AQ34" s="202">
        <v>0</v>
      </c>
      <c r="AR34" s="203">
        <v>0</v>
      </c>
      <c r="AS34" s="202">
        <v>0</v>
      </c>
      <c r="AT34" s="202">
        <v>0</v>
      </c>
      <c r="AU34" s="202">
        <v>0</v>
      </c>
      <c r="AV34" s="195">
        <v>1206</v>
      </c>
      <c r="AW34" s="196">
        <v>643</v>
      </c>
      <c r="AX34" s="197">
        <v>1233</v>
      </c>
      <c r="AY34" s="204">
        <v>27</v>
      </c>
      <c r="AZ34" s="205">
        <v>26</v>
      </c>
      <c r="BA34" s="252">
        <v>26</v>
      </c>
      <c r="BB34" s="204">
        <v>51</v>
      </c>
      <c r="BC34" s="205">
        <v>45</v>
      </c>
      <c r="BD34" s="205">
        <v>45</v>
      </c>
      <c r="BE34" s="207">
        <v>7.9038461538461533</v>
      </c>
      <c r="BF34" s="206">
        <v>0.45940170940170955</v>
      </c>
      <c r="BG34" s="206">
        <v>-0.33974358974358942</v>
      </c>
      <c r="BH34" s="207">
        <v>4.5666666666666664</v>
      </c>
      <c r="BI34" s="206">
        <v>0.62549019607843093</v>
      </c>
      <c r="BJ34" s="208">
        <v>-0.19629629629629708</v>
      </c>
      <c r="BK34" s="196">
        <v>93</v>
      </c>
      <c r="BL34" s="196">
        <v>93</v>
      </c>
      <c r="BM34" s="196">
        <v>93</v>
      </c>
      <c r="BN34" s="195">
        <v>9538</v>
      </c>
      <c r="BO34" s="196">
        <v>4968</v>
      </c>
      <c r="BP34" s="197">
        <v>9937</v>
      </c>
      <c r="BQ34" s="209">
        <v>178.7865552983798</v>
      </c>
      <c r="BR34" s="209">
        <v>-3.319022390863239</v>
      </c>
      <c r="BS34" s="209">
        <v>-7.4386862475139139</v>
      </c>
      <c r="BT34" s="210">
        <v>1440.8775344687754</v>
      </c>
      <c r="BU34" s="209">
        <v>0.64287443560783686</v>
      </c>
      <c r="BV34" s="211">
        <v>2.0486075636431451</v>
      </c>
      <c r="BW34" s="206">
        <v>8.0592051905920528</v>
      </c>
      <c r="BX34" s="206">
        <v>0.1504158041907262</v>
      </c>
      <c r="BY34" s="206">
        <v>0.33292214238054463</v>
      </c>
      <c r="BZ34" s="201">
        <v>0.59360812425328546</v>
      </c>
      <c r="CA34" s="202">
        <v>2.6983042568499593E-2</v>
      </c>
      <c r="CB34" s="212">
        <v>5.9737156511197043E-5</v>
      </c>
    </row>
    <row r="35" spans="1:80" x14ac:dyDescent="0.25">
      <c r="A35" s="90" t="s">
        <v>921</v>
      </c>
      <c r="B35" s="213">
        <v>421.58080000000001</v>
      </c>
      <c r="C35" s="214">
        <v>248.626</v>
      </c>
      <c r="D35" s="215">
        <v>508.08800000000002</v>
      </c>
      <c r="E35" s="213">
        <v>448.37099999999998</v>
      </c>
      <c r="F35" s="214">
        <v>246.471</v>
      </c>
      <c r="G35" s="215">
        <v>485.553</v>
      </c>
      <c r="H35" s="216">
        <v>1.0464109994171595</v>
      </c>
      <c r="I35" s="217">
        <v>0.10616107245935003</v>
      </c>
      <c r="J35" s="218">
        <v>3.7667577270132035E-2</v>
      </c>
      <c r="K35" s="213">
        <v>330.50599999999997</v>
      </c>
      <c r="L35" s="214">
        <v>167.21899999999999</v>
      </c>
      <c r="M35" s="214">
        <v>299.666</v>
      </c>
      <c r="N35" s="219">
        <v>0.6171643466315726</v>
      </c>
      <c r="O35" s="220">
        <v>-0.11996182789800225</v>
      </c>
      <c r="P35" s="221">
        <v>-6.1288696525634512E-2</v>
      </c>
      <c r="Q35" s="213">
        <v>36.090000000000003</v>
      </c>
      <c r="R35" s="214">
        <v>50.591999999999999</v>
      </c>
      <c r="S35" s="215">
        <v>110.27800000000001</v>
      </c>
      <c r="T35" s="219">
        <v>0.22711835783117396</v>
      </c>
      <c r="U35" s="220">
        <v>0.1466269790399497</v>
      </c>
      <c r="V35" s="221">
        <v>2.1852829635159027E-2</v>
      </c>
      <c r="W35" s="213">
        <v>6.9249999999999998</v>
      </c>
      <c r="X35" s="214">
        <v>7.6959999999999997</v>
      </c>
      <c r="Y35" s="215">
        <v>15.384</v>
      </c>
      <c r="Z35" s="219">
        <v>3.1683461949570904E-2</v>
      </c>
      <c r="AA35" s="220">
        <v>1.6238662888079416E-2</v>
      </c>
      <c r="AB35" s="221">
        <v>4.5869311266919996E-4</v>
      </c>
      <c r="AC35" s="213">
        <v>491.21899999999999</v>
      </c>
      <c r="AD35" s="214">
        <v>460.16500000000002</v>
      </c>
      <c r="AE35" s="214">
        <v>441.56</v>
      </c>
      <c r="AF35" s="214">
        <v>-49.658999999999992</v>
      </c>
      <c r="AG35" s="215">
        <v>-18.605000000000018</v>
      </c>
      <c r="AH35" s="213">
        <v>2.21</v>
      </c>
      <c r="AI35" s="214">
        <v>2.21</v>
      </c>
      <c r="AJ35" s="214">
        <v>2.21</v>
      </c>
      <c r="AK35" s="214">
        <v>0</v>
      </c>
      <c r="AL35" s="215">
        <v>0</v>
      </c>
      <c r="AM35" s="219">
        <v>0.86906205224291855</v>
      </c>
      <c r="AN35" s="220">
        <v>-0.29612146655110616</v>
      </c>
      <c r="AO35" s="221">
        <v>-0.98177012138333131</v>
      </c>
      <c r="AP35" s="219">
        <v>4.349640219804443E-3</v>
      </c>
      <c r="AQ35" s="220">
        <v>-8.9253399685817504E-4</v>
      </c>
      <c r="AR35" s="221">
        <v>-4.5392129170356297E-3</v>
      </c>
      <c r="AS35" s="220">
        <v>4.5515113695106402E-3</v>
      </c>
      <c r="AT35" s="220">
        <v>-3.7744255480649889E-4</v>
      </c>
      <c r="AU35" s="220">
        <v>-4.4150607627077548E-3</v>
      </c>
      <c r="AV35" s="213">
        <v>291</v>
      </c>
      <c r="AW35" s="214">
        <v>167</v>
      </c>
      <c r="AX35" s="215">
        <v>310</v>
      </c>
      <c r="AY35" s="222">
        <v>14</v>
      </c>
      <c r="AZ35" s="223">
        <v>13</v>
      </c>
      <c r="BA35" s="253">
        <v>12</v>
      </c>
      <c r="BB35" s="222">
        <v>14.5</v>
      </c>
      <c r="BC35" s="223">
        <v>15</v>
      </c>
      <c r="BD35" s="223">
        <v>15</v>
      </c>
      <c r="BE35" s="225">
        <v>4.3055555555555554</v>
      </c>
      <c r="BF35" s="224">
        <v>0.84126984126984139</v>
      </c>
      <c r="BG35" s="224">
        <v>2.3504273504273421E-2</v>
      </c>
      <c r="BH35" s="225">
        <v>3.4444444444444446</v>
      </c>
      <c r="BI35" s="224">
        <v>9.9616858237547845E-2</v>
      </c>
      <c r="BJ35" s="226">
        <v>-0.26666666666666616</v>
      </c>
      <c r="BK35" s="214">
        <v>40</v>
      </c>
      <c r="BL35" s="214">
        <v>45</v>
      </c>
      <c r="BM35" s="214">
        <v>45</v>
      </c>
      <c r="BN35" s="213">
        <v>1511</v>
      </c>
      <c r="BO35" s="214">
        <v>905</v>
      </c>
      <c r="BP35" s="215">
        <v>1623</v>
      </c>
      <c r="BQ35" s="227">
        <v>299.17005545286509</v>
      </c>
      <c r="BR35" s="227">
        <v>2.4321335468425787</v>
      </c>
      <c r="BS35" s="227">
        <v>26.826409044025297</v>
      </c>
      <c r="BT35" s="228">
        <v>1566.3</v>
      </c>
      <c r="BU35" s="227">
        <v>25.506185567010334</v>
      </c>
      <c r="BV35" s="229">
        <v>90.425748502993883</v>
      </c>
      <c r="BW35" s="224">
        <v>5.2354838709677418</v>
      </c>
      <c r="BX35" s="224">
        <v>4.3044008424786284E-2</v>
      </c>
      <c r="BY35" s="224">
        <v>-0.18367780567896475</v>
      </c>
      <c r="BZ35" s="219">
        <v>0.20037037037037039</v>
      </c>
      <c r="CA35" s="220">
        <v>-8.33128708819314E-3</v>
      </c>
      <c r="CB35" s="230">
        <v>-2.3086419753086396E-2</v>
      </c>
    </row>
    <row r="36" spans="1:80" x14ac:dyDescent="0.25">
      <c r="A36" s="90" t="s">
        <v>922</v>
      </c>
      <c r="B36" s="213">
        <v>2486.3297899999998</v>
      </c>
      <c r="C36" s="214">
        <v>1214.1151599999998</v>
      </c>
      <c r="D36" s="215">
        <v>2437.9982999999997</v>
      </c>
      <c r="E36" s="213">
        <v>2444.4171699999997</v>
      </c>
      <c r="F36" s="214">
        <v>1162.1795999999999</v>
      </c>
      <c r="G36" s="215">
        <v>2333.6143500000003</v>
      </c>
      <c r="H36" s="216">
        <v>1.0447305914107015</v>
      </c>
      <c r="I36" s="217">
        <v>2.7584328279191883E-2</v>
      </c>
      <c r="J36" s="218">
        <v>4.2524265141619111E-5</v>
      </c>
      <c r="K36" s="213">
        <v>1816.4668000000001</v>
      </c>
      <c r="L36" s="214">
        <v>817.18616000000009</v>
      </c>
      <c r="M36" s="214">
        <v>1676.69335</v>
      </c>
      <c r="N36" s="219">
        <v>0.71849633166679827</v>
      </c>
      <c r="O36" s="220">
        <v>-2.4612014278914573E-2</v>
      </c>
      <c r="P36" s="221">
        <v>1.5346697995720082E-2</v>
      </c>
      <c r="Q36" s="213">
        <v>35.076990000000002</v>
      </c>
      <c r="R36" s="214">
        <v>23.44903</v>
      </c>
      <c r="S36" s="215">
        <v>51.476529999999997</v>
      </c>
      <c r="T36" s="219">
        <v>2.2058713343102297E-2</v>
      </c>
      <c r="U36" s="220">
        <v>7.7088755042525534E-3</v>
      </c>
      <c r="V36" s="221">
        <v>1.8819437629100447E-3</v>
      </c>
      <c r="W36" s="213">
        <v>209.16300000000001</v>
      </c>
      <c r="X36" s="214">
        <v>114.52064999999999</v>
      </c>
      <c r="Y36" s="215">
        <v>229.17478000000003</v>
      </c>
      <c r="Z36" s="219">
        <v>9.8205935355171262E-2</v>
      </c>
      <c r="AA36" s="220">
        <v>1.2638298796637332E-2</v>
      </c>
      <c r="AB36" s="221">
        <v>-3.3361051192190572E-4</v>
      </c>
      <c r="AC36" s="213">
        <v>986.9504300000001</v>
      </c>
      <c r="AD36" s="214">
        <v>872.38742000000013</v>
      </c>
      <c r="AE36" s="214">
        <v>862.99075000000005</v>
      </c>
      <c r="AF36" s="214">
        <v>-123.95968000000005</v>
      </c>
      <c r="AG36" s="215">
        <v>-9.3966700000000856</v>
      </c>
      <c r="AH36" s="213">
        <v>49.181129999999996</v>
      </c>
      <c r="AI36" s="214">
        <v>6.3934899999999999</v>
      </c>
      <c r="AJ36" s="214">
        <v>6.3934899999999999</v>
      </c>
      <c r="AK36" s="214">
        <v>-42.787639999999996</v>
      </c>
      <c r="AL36" s="215">
        <v>0</v>
      </c>
      <c r="AM36" s="219">
        <v>0.35397512377264584</v>
      </c>
      <c r="AN36" s="220">
        <v>-4.2975608173497215E-2</v>
      </c>
      <c r="AO36" s="221">
        <v>-0.36456249830926624</v>
      </c>
      <c r="AP36" s="219">
        <v>2.6224341501796785E-3</v>
      </c>
      <c r="AQ36" s="220">
        <v>-1.7158179909067869E-2</v>
      </c>
      <c r="AR36" s="221">
        <v>-2.6435325477404768E-3</v>
      </c>
      <c r="AS36" s="220">
        <v>2.7397371806528355E-3</v>
      </c>
      <c r="AT36" s="220">
        <v>-1.7380040492157408E-2</v>
      </c>
      <c r="AU36" s="220">
        <v>-2.7615553906502575E-3</v>
      </c>
      <c r="AV36" s="213">
        <v>1182</v>
      </c>
      <c r="AW36" s="214">
        <v>712</v>
      </c>
      <c r="AX36" s="215">
        <v>1367</v>
      </c>
      <c r="AY36" s="222">
        <v>30</v>
      </c>
      <c r="AZ36" s="223">
        <v>28.83</v>
      </c>
      <c r="BA36" s="253">
        <v>28.83</v>
      </c>
      <c r="BB36" s="222">
        <v>51</v>
      </c>
      <c r="BC36" s="223">
        <v>51.5</v>
      </c>
      <c r="BD36" s="223">
        <v>50.5</v>
      </c>
      <c r="BE36" s="225">
        <v>7.9026477049369879</v>
      </c>
      <c r="BF36" s="224">
        <v>1.3359810382703214</v>
      </c>
      <c r="BG36" s="224">
        <v>-0.32951786333680122</v>
      </c>
      <c r="BH36" s="225">
        <v>4.5115511551155114</v>
      </c>
      <c r="BI36" s="224">
        <v>0.64880605707629568</v>
      </c>
      <c r="BJ36" s="226">
        <v>-9.6863084366688668E-2</v>
      </c>
      <c r="BK36" s="214">
        <v>80</v>
      </c>
      <c r="BL36" s="214">
        <v>80</v>
      </c>
      <c r="BM36" s="214">
        <v>80</v>
      </c>
      <c r="BN36" s="213">
        <v>5280</v>
      </c>
      <c r="BO36" s="214">
        <v>3425</v>
      </c>
      <c r="BP36" s="215">
        <v>6287</v>
      </c>
      <c r="BQ36" s="227">
        <v>371.18090504215047</v>
      </c>
      <c r="BR36" s="227">
        <v>-91.776892306334389</v>
      </c>
      <c r="BS36" s="227">
        <v>31.858394093245408</v>
      </c>
      <c r="BT36" s="228">
        <v>1707.1063277249452</v>
      </c>
      <c r="BU36" s="227">
        <v>-360.92850307031699</v>
      </c>
      <c r="BV36" s="229">
        <v>74.831608623821921</v>
      </c>
      <c r="BW36" s="224">
        <v>4.5991221653255305</v>
      </c>
      <c r="BX36" s="224">
        <v>0.13211708918339848</v>
      </c>
      <c r="BY36" s="224">
        <v>-0.21127109310143588</v>
      </c>
      <c r="BZ36" s="219">
        <v>0.43659722222222225</v>
      </c>
      <c r="CA36" s="220">
        <v>7.1956338244321683E-2</v>
      </c>
      <c r="CB36" s="230">
        <v>-3.9097222222222172E-2</v>
      </c>
    </row>
    <row r="37" spans="1:80" x14ac:dyDescent="0.25">
      <c r="A37" s="90" t="s">
        <v>923</v>
      </c>
      <c r="B37" s="213">
        <v>1407.3150000000001</v>
      </c>
      <c r="C37" s="214">
        <v>780.68299999999999</v>
      </c>
      <c r="D37" s="215">
        <v>1507.7819999999999</v>
      </c>
      <c r="E37" s="213">
        <v>1447.35</v>
      </c>
      <c r="F37" s="214">
        <v>761.84799999999996</v>
      </c>
      <c r="G37" s="215">
        <v>1518.933</v>
      </c>
      <c r="H37" s="216">
        <v>0.99265866236364597</v>
      </c>
      <c r="I37" s="217">
        <v>2.0319559865977666E-2</v>
      </c>
      <c r="J37" s="218">
        <v>-3.2064116983415492E-2</v>
      </c>
      <c r="K37" s="213">
        <v>1133.239</v>
      </c>
      <c r="L37" s="214">
        <v>597.60699999999997</v>
      </c>
      <c r="M37" s="214">
        <v>1201.211</v>
      </c>
      <c r="N37" s="219">
        <v>0.79082553345012585</v>
      </c>
      <c r="O37" s="220">
        <v>7.8504410398587687E-3</v>
      </c>
      <c r="P37" s="221">
        <v>6.4079068369431447E-3</v>
      </c>
      <c r="Q37" s="213">
        <v>18.377000000000002</v>
      </c>
      <c r="R37" s="214">
        <v>9.3810000000000002</v>
      </c>
      <c r="S37" s="215">
        <v>25.587</v>
      </c>
      <c r="T37" s="219">
        <v>1.6845377643385191E-2</v>
      </c>
      <c r="U37" s="220">
        <v>4.1483796815929477E-3</v>
      </c>
      <c r="V37" s="221">
        <v>4.5318977891360482E-3</v>
      </c>
      <c r="W37" s="213">
        <v>45.024000000000001</v>
      </c>
      <c r="X37" s="214">
        <v>22.128</v>
      </c>
      <c r="Y37" s="215">
        <v>94.36699999999999</v>
      </c>
      <c r="Z37" s="219">
        <v>6.2127164265968274E-2</v>
      </c>
      <c r="AA37" s="220">
        <v>3.1019277438317738E-2</v>
      </c>
      <c r="AB37" s="221">
        <v>3.3082000401260352E-2</v>
      </c>
      <c r="AC37" s="213">
        <v>313.58300000000003</v>
      </c>
      <c r="AD37" s="214">
        <v>255.036</v>
      </c>
      <c r="AE37" s="214">
        <v>246.22</v>
      </c>
      <c r="AF37" s="214">
        <v>-67.363000000000028</v>
      </c>
      <c r="AG37" s="215">
        <v>-8.8160000000000025</v>
      </c>
      <c r="AH37" s="213">
        <v>0</v>
      </c>
      <c r="AI37" s="214">
        <v>0</v>
      </c>
      <c r="AJ37" s="214">
        <v>0</v>
      </c>
      <c r="AK37" s="214">
        <v>0</v>
      </c>
      <c r="AL37" s="215">
        <v>0</v>
      </c>
      <c r="AM37" s="219">
        <v>0.16329946902138373</v>
      </c>
      <c r="AN37" s="220">
        <v>-5.9524134791550831E-2</v>
      </c>
      <c r="AO37" s="221">
        <v>-0.16338370455867371</v>
      </c>
      <c r="AP37" s="219">
        <v>0</v>
      </c>
      <c r="AQ37" s="220">
        <v>0</v>
      </c>
      <c r="AR37" s="221">
        <v>0</v>
      </c>
      <c r="AS37" s="220">
        <v>0</v>
      </c>
      <c r="AT37" s="220">
        <v>0</v>
      </c>
      <c r="AU37" s="220">
        <v>0</v>
      </c>
      <c r="AV37" s="213">
        <v>877</v>
      </c>
      <c r="AW37" s="214">
        <v>525</v>
      </c>
      <c r="AX37" s="215">
        <v>1036</v>
      </c>
      <c r="AY37" s="222">
        <v>20</v>
      </c>
      <c r="AZ37" s="223">
        <v>21</v>
      </c>
      <c r="BA37" s="253">
        <v>21</v>
      </c>
      <c r="BB37" s="222">
        <v>26</v>
      </c>
      <c r="BC37" s="223">
        <v>26</v>
      </c>
      <c r="BD37" s="223">
        <v>26</v>
      </c>
      <c r="BE37" s="225">
        <v>8.2222222222222232</v>
      </c>
      <c r="BF37" s="224">
        <v>0.91388888888888964</v>
      </c>
      <c r="BG37" s="224">
        <v>-0.11111111111111072</v>
      </c>
      <c r="BH37" s="225">
        <v>6.6410256410256414</v>
      </c>
      <c r="BI37" s="224">
        <v>1.0192307692307692</v>
      </c>
      <c r="BJ37" s="226">
        <v>-8.9743589743589425E-2</v>
      </c>
      <c r="BK37" s="214">
        <v>66</v>
      </c>
      <c r="BL37" s="214">
        <v>66</v>
      </c>
      <c r="BM37" s="214">
        <v>66</v>
      </c>
      <c r="BN37" s="213">
        <v>5549</v>
      </c>
      <c r="BO37" s="214">
        <v>3169</v>
      </c>
      <c r="BP37" s="215">
        <v>6169</v>
      </c>
      <c r="BQ37" s="227">
        <v>246.22029502350463</v>
      </c>
      <c r="BR37" s="227">
        <v>-14.610485297273868</v>
      </c>
      <c r="BS37" s="227">
        <v>5.8138576615608031</v>
      </c>
      <c r="BT37" s="228">
        <v>1466.1515444015445</v>
      </c>
      <c r="BU37" s="227">
        <v>-184.19053085501196</v>
      </c>
      <c r="BV37" s="229">
        <v>15.012496782496783</v>
      </c>
      <c r="BW37" s="224">
        <v>5.9546332046332049</v>
      </c>
      <c r="BX37" s="224">
        <v>-0.37261879080579163</v>
      </c>
      <c r="BY37" s="224">
        <v>-8.1557271557270994E-2</v>
      </c>
      <c r="BZ37" s="219">
        <v>0.51927609427609422</v>
      </c>
      <c r="CA37" s="220">
        <v>5.4769146343731923E-2</v>
      </c>
      <c r="CB37" s="230">
        <v>-1.4225589225589252E-2</v>
      </c>
    </row>
    <row r="38" spans="1:80" x14ac:dyDescent="0.25">
      <c r="A38" s="90" t="s">
        <v>924</v>
      </c>
      <c r="B38" s="213">
        <v>2194.58</v>
      </c>
      <c r="C38" s="214">
        <v>1224.4580000000001</v>
      </c>
      <c r="D38" s="215">
        <v>2319.3539999999998</v>
      </c>
      <c r="E38" s="213">
        <v>1959.8510000000001</v>
      </c>
      <c r="F38" s="214">
        <v>982.14400000000001</v>
      </c>
      <c r="G38" s="215">
        <v>2034.27</v>
      </c>
      <c r="H38" s="216">
        <v>1.1401406892890324</v>
      </c>
      <c r="I38" s="217">
        <v>2.0371890538515292E-2</v>
      </c>
      <c r="J38" s="218">
        <v>-0.1065787327101857</v>
      </c>
      <c r="K38" s="213">
        <v>1400.8489999999999</v>
      </c>
      <c r="L38" s="214">
        <v>647.48699999999997</v>
      </c>
      <c r="M38" s="214">
        <v>1398.068</v>
      </c>
      <c r="N38" s="219">
        <v>0.68725783696362819</v>
      </c>
      <c r="O38" s="220">
        <v>-2.7515377938933216E-2</v>
      </c>
      <c r="P38" s="221">
        <v>2.7999113191961356E-2</v>
      </c>
      <c r="Q38" s="213">
        <v>64.58</v>
      </c>
      <c r="R38" s="214">
        <v>17.393000000000001</v>
      </c>
      <c r="S38" s="215">
        <v>28.388000000000002</v>
      </c>
      <c r="T38" s="219">
        <v>1.3954883078450747E-2</v>
      </c>
      <c r="U38" s="220">
        <v>-1.8996601498693123E-2</v>
      </c>
      <c r="V38" s="221">
        <v>-3.7543326780981913E-3</v>
      </c>
      <c r="W38" s="213">
        <v>73.98</v>
      </c>
      <c r="X38" s="214">
        <v>34.048999999999999</v>
      </c>
      <c r="Y38" s="215">
        <v>67.918999999999997</v>
      </c>
      <c r="Z38" s="219">
        <v>3.3387406784743417E-2</v>
      </c>
      <c r="AA38" s="220">
        <v>-4.3603607751374132E-3</v>
      </c>
      <c r="AB38" s="221">
        <v>-1.2806256015461676E-3</v>
      </c>
      <c r="AC38" s="213">
        <v>284.68799999999999</v>
      </c>
      <c r="AD38" s="214">
        <v>288.58999999999997</v>
      </c>
      <c r="AE38" s="214">
        <v>276.18900000000002</v>
      </c>
      <c r="AF38" s="214">
        <v>-8.4989999999999668</v>
      </c>
      <c r="AG38" s="215">
        <v>-12.400999999999954</v>
      </c>
      <c r="AH38" s="213">
        <v>0</v>
      </c>
      <c r="AI38" s="214">
        <v>0</v>
      </c>
      <c r="AJ38" s="214">
        <v>0</v>
      </c>
      <c r="AK38" s="214">
        <v>0</v>
      </c>
      <c r="AL38" s="215">
        <v>0</v>
      </c>
      <c r="AM38" s="219">
        <v>0.11908014041840963</v>
      </c>
      <c r="AN38" s="220">
        <v>-1.0643086805022642E-2</v>
      </c>
      <c r="AO38" s="221">
        <v>-0.11660781294544602</v>
      </c>
      <c r="AP38" s="219">
        <v>0</v>
      </c>
      <c r="AQ38" s="220">
        <v>0</v>
      </c>
      <c r="AR38" s="221">
        <v>0</v>
      </c>
      <c r="AS38" s="220">
        <v>0</v>
      </c>
      <c r="AT38" s="220">
        <v>0</v>
      </c>
      <c r="AU38" s="220">
        <v>0</v>
      </c>
      <c r="AV38" s="213">
        <v>1765</v>
      </c>
      <c r="AW38" s="214">
        <v>990</v>
      </c>
      <c r="AX38" s="215">
        <v>1870</v>
      </c>
      <c r="AY38" s="222">
        <v>20</v>
      </c>
      <c r="AZ38" s="223">
        <v>20</v>
      </c>
      <c r="BA38" s="253">
        <v>20</v>
      </c>
      <c r="BB38" s="222">
        <v>44</v>
      </c>
      <c r="BC38" s="223">
        <v>43</v>
      </c>
      <c r="BD38" s="223">
        <v>43</v>
      </c>
      <c r="BE38" s="225">
        <v>15.583333333333334</v>
      </c>
      <c r="BF38" s="224">
        <v>0.875</v>
      </c>
      <c r="BG38" s="224">
        <v>-0.91666666666666607</v>
      </c>
      <c r="BH38" s="225">
        <v>7.2480620155038764</v>
      </c>
      <c r="BI38" s="224">
        <v>0.56245595489781497</v>
      </c>
      <c r="BJ38" s="226">
        <v>-0.4263565891472858</v>
      </c>
      <c r="BK38" s="214">
        <v>67</v>
      </c>
      <c r="BL38" s="214">
        <v>67</v>
      </c>
      <c r="BM38" s="214">
        <v>67</v>
      </c>
      <c r="BN38" s="213">
        <v>8124</v>
      </c>
      <c r="BO38" s="214">
        <v>4300</v>
      </c>
      <c r="BP38" s="215">
        <v>8418</v>
      </c>
      <c r="BQ38" s="227">
        <v>241.65716322166784</v>
      </c>
      <c r="BR38" s="227">
        <v>0.41504111433155799</v>
      </c>
      <c r="BS38" s="227">
        <v>13.251581826319011</v>
      </c>
      <c r="BT38" s="228">
        <v>1087.8449197860962</v>
      </c>
      <c r="BU38" s="227">
        <v>-22.552247352713948</v>
      </c>
      <c r="BV38" s="229">
        <v>95.780273321449727</v>
      </c>
      <c r="BW38" s="224">
        <v>4.5016042780748666</v>
      </c>
      <c r="BX38" s="224">
        <v>-0.10122858311493488</v>
      </c>
      <c r="BY38" s="224">
        <v>0.1581699346405232</v>
      </c>
      <c r="BZ38" s="219">
        <v>0.69800995024875623</v>
      </c>
      <c r="CA38" s="220">
        <v>2.8099832330062413E-2</v>
      </c>
      <c r="CB38" s="230">
        <v>-1.5091210613598749E-2</v>
      </c>
    </row>
    <row r="39" spans="1:80" x14ac:dyDescent="0.25">
      <c r="A39" s="91" t="s">
        <v>925</v>
      </c>
      <c r="B39" s="195">
        <v>1159.028</v>
      </c>
      <c r="C39" s="196">
        <v>556.23480000000006</v>
      </c>
      <c r="D39" s="197">
        <v>1067.50737</v>
      </c>
      <c r="E39" s="195">
        <v>1121.0615400000002</v>
      </c>
      <c r="F39" s="196">
        <v>554.06266999999991</v>
      </c>
      <c r="G39" s="197">
        <v>1065.703</v>
      </c>
      <c r="H39" s="198">
        <v>1.0016931265089806</v>
      </c>
      <c r="I39" s="199">
        <v>-3.2173399676548753E-2</v>
      </c>
      <c r="J39" s="200">
        <v>-2.2272422825140303E-3</v>
      </c>
      <c r="K39" s="195">
        <v>888.45554000000004</v>
      </c>
      <c r="L39" s="196">
        <v>487.71199999999999</v>
      </c>
      <c r="M39" s="196">
        <v>948.31799999999998</v>
      </c>
      <c r="N39" s="201">
        <v>0.88985205071206519</v>
      </c>
      <c r="O39" s="202">
        <v>9.7339322106640092E-2</v>
      </c>
      <c r="P39" s="203">
        <v>9.6050562700825681E-3</v>
      </c>
      <c r="Q39" s="195">
        <v>27.718999999999998</v>
      </c>
      <c r="R39" s="196">
        <v>15.853999999999999</v>
      </c>
      <c r="S39" s="197">
        <v>24.449000000000002</v>
      </c>
      <c r="T39" s="201">
        <v>2.2941663859443018E-2</v>
      </c>
      <c r="U39" s="202">
        <v>-1.7840082031272443E-3</v>
      </c>
      <c r="V39" s="203">
        <v>-5.6724277558610793E-3</v>
      </c>
      <c r="W39" s="195">
        <v>33.765999999999998</v>
      </c>
      <c r="X39" s="196">
        <v>16.497949999999999</v>
      </c>
      <c r="Y39" s="197">
        <v>27.088999999999999</v>
      </c>
      <c r="Z39" s="201">
        <v>2.5418901889175501E-2</v>
      </c>
      <c r="AA39" s="202">
        <v>-4.7007648688153179E-3</v>
      </c>
      <c r="AB39" s="203">
        <v>-4.3574228720649581E-3</v>
      </c>
      <c r="AC39" s="195">
        <v>288.94195999999994</v>
      </c>
      <c r="AD39" s="196">
        <v>339.02938</v>
      </c>
      <c r="AE39" s="196">
        <v>269.279</v>
      </c>
      <c r="AF39" s="196">
        <v>-19.662959999999941</v>
      </c>
      <c r="AG39" s="197">
        <v>-69.750380000000007</v>
      </c>
      <c r="AH39" s="195">
        <v>0</v>
      </c>
      <c r="AI39" s="196">
        <v>0</v>
      </c>
      <c r="AJ39" s="196">
        <v>0</v>
      </c>
      <c r="AK39" s="196">
        <v>0</v>
      </c>
      <c r="AL39" s="197">
        <v>0</v>
      </c>
      <c r="AM39" s="201">
        <v>0.25225024910132471</v>
      </c>
      <c r="AN39" s="202">
        <v>2.9534590324049592E-3</v>
      </c>
      <c r="AO39" s="203">
        <v>-0.35725742643425845</v>
      </c>
      <c r="AP39" s="201">
        <v>0</v>
      </c>
      <c r="AQ39" s="202">
        <v>0</v>
      </c>
      <c r="AR39" s="203">
        <v>0</v>
      </c>
      <c r="AS39" s="202">
        <v>0</v>
      </c>
      <c r="AT39" s="202">
        <v>0</v>
      </c>
      <c r="AU39" s="202">
        <v>0</v>
      </c>
      <c r="AV39" s="195">
        <v>798</v>
      </c>
      <c r="AW39" s="196">
        <v>420</v>
      </c>
      <c r="AX39" s="197">
        <v>795</v>
      </c>
      <c r="AY39" s="204">
        <v>18</v>
      </c>
      <c r="AZ39" s="205">
        <v>16.5</v>
      </c>
      <c r="BA39" s="252">
        <v>16.5</v>
      </c>
      <c r="BB39" s="204">
        <v>22</v>
      </c>
      <c r="BC39" s="205">
        <v>22</v>
      </c>
      <c r="BD39" s="205">
        <v>22</v>
      </c>
      <c r="BE39" s="207">
        <v>8.0303030303030294</v>
      </c>
      <c r="BF39" s="206">
        <v>0.6414141414141401</v>
      </c>
      <c r="BG39" s="206">
        <v>-0.45454545454545503</v>
      </c>
      <c r="BH39" s="207">
        <v>6.0227272727272725</v>
      </c>
      <c r="BI39" s="206">
        <v>-2.2727272727273373E-2</v>
      </c>
      <c r="BJ39" s="208">
        <v>-0.34090909090909083</v>
      </c>
      <c r="BK39" s="196">
        <v>78</v>
      </c>
      <c r="BL39" s="196">
        <v>78</v>
      </c>
      <c r="BM39" s="196">
        <v>78</v>
      </c>
      <c r="BN39" s="195">
        <v>6567</v>
      </c>
      <c r="BO39" s="196">
        <v>3860</v>
      </c>
      <c r="BP39" s="197">
        <v>6245</v>
      </c>
      <c r="BQ39" s="209">
        <v>170.64899919935948</v>
      </c>
      <c r="BR39" s="209">
        <v>-6.2366721152187665E-2</v>
      </c>
      <c r="BS39" s="209">
        <v>27.109447385887989</v>
      </c>
      <c r="BT39" s="210">
        <v>1340.5069182389936</v>
      </c>
      <c r="BU39" s="209">
        <v>-64.332104317397352</v>
      </c>
      <c r="BV39" s="211">
        <v>21.31008490566046</v>
      </c>
      <c r="BW39" s="206">
        <v>7.8553459119496853</v>
      </c>
      <c r="BX39" s="206">
        <v>-0.37397739632099203</v>
      </c>
      <c r="BY39" s="206">
        <v>-1.3351302785265045</v>
      </c>
      <c r="BZ39" s="201">
        <v>0.44480056980056981</v>
      </c>
      <c r="CA39" s="202">
        <v>-2.0350301427649486E-2</v>
      </c>
      <c r="CB39" s="212">
        <v>-0.10505698005698005</v>
      </c>
    </row>
    <row r="40" spans="1:80" x14ac:dyDescent="0.25">
      <c r="A40" s="90" t="s">
        <v>529</v>
      </c>
      <c r="B40" s="213">
        <v>3840.7249999999999</v>
      </c>
      <c r="C40" s="214">
        <v>1973.62</v>
      </c>
      <c r="D40" s="215">
        <v>4054.5079999999998</v>
      </c>
      <c r="E40" s="213">
        <v>3625.326</v>
      </c>
      <c r="F40" s="214">
        <v>1955.866</v>
      </c>
      <c r="G40" s="215">
        <v>3843.4070000000002</v>
      </c>
      <c r="H40" s="216">
        <v>1.05492548668408</v>
      </c>
      <c r="I40" s="217">
        <v>-4.489583850266321E-3</v>
      </c>
      <c r="J40" s="218">
        <v>4.5848177706880211E-2</v>
      </c>
      <c r="K40" s="213">
        <v>2628.1909999999998</v>
      </c>
      <c r="L40" s="214">
        <v>1433.2049999999999</v>
      </c>
      <c r="M40" s="214">
        <v>2866.7539999999999</v>
      </c>
      <c r="N40" s="219">
        <v>0.74588873881949003</v>
      </c>
      <c r="O40" s="220">
        <v>2.0935727697179995E-2</v>
      </c>
      <c r="P40" s="221">
        <v>1.3116146014052421E-2</v>
      </c>
      <c r="Q40" s="213">
        <v>164.98699999999999</v>
      </c>
      <c r="R40" s="214">
        <v>145.79900000000001</v>
      </c>
      <c r="S40" s="215">
        <v>212.76900000000001</v>
      </c>
      <c r="T40" s="219">
        <v>5.5359476631020338E-2</v>
      </c>
      <c r="U40" s="220">
        <v>9.8499141806365695E-3</v>
      </c>
      <c r="V40" s="221">
        <v>-1.9184996252091288E-2</v>
      </c>
      <c r="W40" s="213">
        <v>341.15</v>
      </c>
      <c r="X40" s="214">
        <v>131.81</v>
      </c>
      <c r="Y40" s="215">
        <v>270.99799999999999</v>
      </c>
      <c r="Z40" s="219">
        <v>7.0509836715185251E-2</v>
      </c>
      <c r="AA40" s="220">
        <v>-2.3592045432792613E-2</v>
      </c>
      <c r="AB40" s="221">
        <v>3.1176943087013742E-3</v>
      </c>
      <c r="AC40" s="213">
        <v>769.84199999999998</v>
      </c>
      <c r="AD40" s="214">
        <v>865.976</v>
      </c>
      <c r="AE40" s="214">
        <v>751.79399999999998</v>
      </c>
      <c r="AF40" s="214">
        <v>-18.048000000000002</v>
      </c>
      <c r="AG40" s="215">
        <v>-114.18200000000002</v>
      </c>
      <c r="AH40" s="213">
        <v>0</v>
      </c>
      <c r="AI40" s="214">
        <v>0</v>
      </c>
      <c r="AJ40" s="214">
        <v>0</v>
      </c>
      <c r="AK40" s="214">
        <v>0</v>
      </c>
      <c r="AL40" s="215">
        <v>0</v>
      </c>
      <c r="AM40" s="219">
        <v>0.18542175770771693</v>
      </c>
      <c r="AN40" s="220">
        <v>-1.5020085954612433E-2</v>
      </c>
      <c r="AO40" s="221">
        <v>-0.25335369045352996</v>
      </c>
      <c r="AP40" s="219">
        <v>0</v>
      </c>
      <c r="AQ40" s="220">
        <v>0</v>
      </c>
      <c r="AR40" s="221">
        <v>0</v>
      </c>
      <c r="AS40" s="220">
        <v>0</v>
      </c>
      <c r="AT40" s="220">
        <v>0</v>
      </c>
      <c r="AU40" s="220">
        <v>0</v>
      </c>
      <c r="AV40" s="213">
        <v>3075</v>
      </c>
      <c r="AW40" s="214">
        <v>1702</v>
      </c>
      <c r="AX40" s="215">
        <v>3235</v>
      </c>
      <c r="AY40" s="222">
        <v>42.01</v>
      </c>
      <c r="AZ40" s="223">
        <v>38.4</v>
      </c>
      <c r="BA40" s="253">
        <v>38.19</v>
      </c>
      <c r="BB40" s="222">
        <v>57.26</v>
      </c>
      <c r="BC40" s="223">
        <v>57.41</v>
      </c>
      <c r="BD40" s="223">
        <v>57.53</v>
      </c>
      <c r="BE40" s="225">
        <v>14.118006458933403</v>
      </c>
      <c r="BF40" s="224">
        <v>1.9185301437703473</v>
      </c>
      <c r="BG40" s="224">
        <v>-0.65629909662215447</v>
      </c>
      <c r="BH40" s="225">
        <v>9.371921895822469</v>
      </c>
      <c r="BI40" s="224">
        <v>0.42152021925942407</v>
      </c>
      <c r="BJ40" s="226">
        <v>-0.51021245940019888</v>
      </c>
      <c r="BK40" s="214">
        <v>115</v>
      </c>
      <c r="BL40" s="214">
        <v>115</v>
      </c>
      <c r="BM40" s="214">
        <v>115</v>
      </c>
      <c r="BN40" s="213">
        <v>13595</v>
      </c>
      <c r="BO40" s="214">
        <v>6839</v>
      </c>
      <c r="BP40" s="215">
        <v>13321</v>
      </c>
      <c r="BQ40" s="227">
        <v>288.52240822761053</v>
      </c>
      <c r="BR40" s="227">
        <v>21.856280974944127</v>
      </c>
      <c r="BS40" s="227">
        <v>2.535275605882191</v>
      </c>
      <c r="BT40" s="228">
        <v>1188.0701700154559</v>
      </c>
      <c r="BU40" s="227">
        <v>9.1023651374071051</v>
      </c>
      <c r="BV40" s="229">
        <v>38.912708205820081</v>
      </c>
      <c r="BW40" s="224">
        <v>4.1177743431221021</v>
      </c>
      <c r="BX40" s="224">
        <v>-0.30336386826001149</v>
      </c>
      <c r="BY40" s="224">
        <v>9.9560477082149212E-2</v>
      </c>
      <c r="BZ40" s="219">
        <v>0.64352657004830915</v>
      </c>
      <c r="CA40" s="220">
        <v>-9.6081885392479416E-3</v>
      </c>
      <c r="CB40" s="230">
        <v>-1.7246376811594244E-2</v>
      </c>
    </row>
    <row r="41" spans="1:80" x14ac:dyDescent="0.25">
      <c r="A41" s="90" t="s">
        <v>483</v>
      </c>
      <c r="B41" s="213">
        <v>5708.2290000000003</v>
      </c>
      <c r="C41" s="214">
        <v>2936.1109999999999</v>
      </c>
      <c r="D41" s="215">
        <v>6033.6379999999999</v>
      </c>
      <c r="E41" s="213">
        <v>5699.9210000000003</v>
      </c>
      <c r="F41" s="214">
        <v>2887.299</v>
      </c>
      <c r="G41" s="215">
        <v>5839.7870000000003</v>
      </c>
      <c r="H41" s="216">
        <v>1.0331948750870537</v>
      </c>
      <c r="I41" s="217">
        <v>3.173731102607813E-2</v>
      </c>
      <c r="J41" s="218">
        <v>1.6289109525537526E-2</v>
      </c>
      <c r="K41" s="213">
        <v>3939.4270000000001</v>
      </c>
      <c r="L41" s="214">
        <v>1940.404</v>
      </c>
      <c r="M41" s="214">
        <v>4010.98</v>
      </c>
      <c r="N41" s="219">
        <v>0.68683669455752405</v>
      </c>
      <c r="O41" s="220">
        <v>-4.3004282201425381E-3</v>
      </c>
      <c r="P41" s="221">
        <v>1.4788527741409707E-2</v>
      </c>
      <c r="Q41" s="213">
        <v>47.784999999999997</v>
      </c>
      <c r="R41" s="214">
        <v>18.164000000000001</v>
      </c>
      <c r="S41" s="215">
        <v>50.771999999999998</v>
      </c>
      <c r="T41" s="219">
        <v>8.6941527148164822E-3</v>
      </c>
      <c r="U41" s="220">
        <v>3.1070318981429521E-4</v>
      </c>
      <c r="V41" s="221">
        <v>2.4031520252446705E-3</v>
      </c>
      <c r="W41" s="213">
        <v>664.65200000000004</v>
      </c>
      <c r="X41" s="214">
        <v>241.57299999999998</v>
      </c>
      <c r="Y41" s="215">
        <v>478.56299999999999</v>
      </c>
      <c r="Z41" s="219">
        <v>8.1948708060756326E-2</v>
      </c>
      <c r="AA41" s="220">
        <v>-3.4658522109626735E-2</v>
      </c>
      <c r="AB41" s="221">
        <v>-1.7187610860137092E-3</v>
      </c>
      <c r="AC41" s="213">
        <v>1455.8119999999999</v>
      </c>
      <c r="AD41" s="214">
        <v>1653.3389999999999</v>
      </c>
      <c r="AE41" s="214">
        <v>1301.97</v>
      </c>
      <c r="AF41" s="214">
        <v>-153.84199999999987</v>
      </c>
      <c r="AG41" s="215">
        <v>-351.36899999999991</v>
      </c>
      <c r="AH41" s="213">
        <v>0</v>
      </c>
      <c r="AI41" s="214">
        <v>0</v>
      </c>
      <c r="AJ41" s="214">
        <v>0</v>
      </c>
      <c r="AK41" s="214">
        <v>0</v>
      </c>
      <c r="AL41" s="215">
        <v>0</v>
      </c>
      <c r="AM41" s="219">
        <v>0.21578523603835698</v>
      </c>
      <c r="AN41" s="220">
        <v>-3.9252184499606713E-2</v>
      </c>
      <c r="AO41" s="221">
        <v>-0.34731983730525984</v>
      </c>
      <c r="AP41" s="219">
        <v>0</v>
      </c>
      <c r="AQ41" s="220">
        <v>0</v>
      </c>
      <c r="AR41" s="221">
        <v>0</v>
      </c>
      <c r="AS41" s="220">
        <v>0</v>
      </c>
      <c r="AT41" s="220">
        <v>0</v>
      </c>
      <c r="AU41" s="220">
        <v>0</v>
      </c>
      <c r="AV41" s="213">
        <v>4634</v>
      </c>
      <c r="AW41" s="214">
        <v>2769</v>
      </c>
      <c r="AX41" s="215">
        <v>5416</v>
      </c>
      <c r="AY41" s="222">
        <v>90</v>
      </c>
      <c r="AZ41" s="223">
        <v>92</v>
      </c>
      <c r="BA41" s="253">
        <v>88</v>
      </c>
      <c r="BB41" s="222">
        <v>109</v>
      </c>
      <c r="BC41" s="223">
        <v>108</v>
      </c>
      <c r="BD41" s="223">
        <v>107</v>
      </c>
      <c r="BE41" s="225">
        <v>10.257575757575758</v>
      </c>
      <c r="BF41" s="224">
        <v>1.6760942760942772</v>
      </c>
      <c r="BG41" s="224">
        <v>0.22496706192358396</v>
      </c>
      <c r="BH41" s="225">
        <v>8.4361370716510908</v>
      </c>
      <c r="BI41" s="224">
        <v>1.350510160336106</v>
      </c>
      <c r="BJ41" s="226">
        <v>-0.110159224645205</v>
      </c>
      <c r="BK41" s="214">
        <v>253</v>
      </c>
      <c r="BL41" s="214">
        <v>253</v>
      </c>
      <c r="BM41" s="214">
        <v>253</v>
      </c>
      <c r="BN41" s="213">
        <v>22017</v>
      </c>
      <c r="BO41" s="214">
        <v>12633</v>
      </c>
      <c r="BP41" s="215">
        <v>25212</v>
      </c>
      <c r="BQ41" s="227">
        <v>231.62728066000318</v>
      </c>
      <c r="BR41" s="227">
        <v>-27.259988268552036</v>
      </c>
      <c r="BS41" s="227">
        <v>3.0751552741090791</v>
      </c>
      <c r="BT41" s="228">
        <v>1078.2472304283604</v>
      </c>
      <c r="BU41" s="227">
        <v>-151.77456499675827</v>
      </c>
      <c r="BV41" s="229">
        <v>35.524586874730858</v>
      </c>
      <c r="BW41" s="224">
        <v>4.6550960118168394</v>
      </c>
      <c r="BX41" s="224">
        <v>-9.6090867768832133E-2</v>
      </c>
      <c r="BY41" s="224">
        <v>9.2799153745333207E-2</v>
      </c>
      <c r="BZ41" s="219">
        <v>0.55362318840579716</v>
      </c>
      <c r="CA41" s="220">
        <v>7.2829180588008413E-2</v>
      </c>
      <c r="CB41" s="230">
        <v>-1.1857707509881354E-3</v>
      </c>
    </row>
    <row r="42" spans="1:80" x14ac:dyDescent="0.25">
      <c r="A42" s="90" t="s">
        <v>467</v>
      </c>
      <c r="B42" s="213">
        <v>4003.14716</v>
      </c>
      <c r="C42" s="214">
        <v>1915.8995</v>
      </c>
      <c r="D42" s="215">
        <v>3843.2431399999996</v>
      </c>
      <c r="E42" s="213">
        <v>3970.8050400000002</v>
      </c>
      <c r="F42" s="214">
        <v>1808.1903</v>
      </c>
      <c r="G42" s="215">
        <v>3754.0208700000003</v>
      </c>
      <c r="H42" s="216">
        <v>1.0237671214651503</v>
      </c>
      <c r="I42" s="217">
        <v>1.56221433878585E-2</v>
      </c>
      <c r="J42" s="218">
        <v>-3.5800281368500553E-2</v>
      </c>
      <c r="K42" s="213">
        <v>2502.8597799999998</v>
      </c>
      <c r="L42" s="214">
        <v>1251.4176</v>
      </c>
      <c r="M42" s="214">
        <v>2766.06585</v>
      </c>
      <c r="N42" s="219">
        <v>0.73682750996533475</v>
      </c>
      <c r="O42" s="220">
        <v>0.1065120563514248</v>
      </c>
      <c r="P42" s="221">
        <v>4.4744602541265444E-2</v>
      </c>
      <c r="Q42" s="213">
        <v>61.441720000000004</v>
      </c>
      <c r="R42" s="214">
        <v>38.709560000000003</v>
      </c>
      <c r="S42" s="215">
        <v>77.858760000000004</v>
      </c>
      <c r="T42" s="219">
        <v>2.0740097803452009E-2</v>
      </c>
      <c r="U42" s="220">
        <v>5.2667317275391003E-3</v>
      </c>
      <c r="V42" s="221">
        <v>-6.6780378743696092E-4</v>
      </c>
      <c r="W42" s="213">
        <v>795.21397000000002</v>
      </c>
      <c r="X42" s="214">
        <v>157.69239999999999</v>
      </c>
      <c r="Y42" s="215">
        <v>319.39058999999997</v>
      </c>
      <c r="Z42" s="219">
        <v>8.5079598931478484E-2</v>
      </c>
      <c r="AA42" s="220">
        <v>-0.11518557701883711</v>
      </c>
      <c r="AB42" s="221">
        <v>-2.1304696105328286E-3</v>
      </c>
      <c r="AC42" s="213">
        <v>1307.6310499999997</v>
      </c>
      <c r="AD42" s="214">
        <v>1200.8305800000001</v>
      </c>
      <c r="AE42" s="214">
        <v>1239.2774999999999</v>
      </c>
      <c r="AF42" s="214">
        <v>-68.353549999999814</v>
      </c>
      <c r="AG42" s="215">
        <v>38.446919999999864</v>
      </c>
      <c r="AH42" s="213">
        <v>0</v>
      </c>
      <c r="AI42" s="214">
        <v>0</v>
      </c>
      <c r="AJ42" s="214">
        <v>0</v>
      </c>
      <c r="AK42" s="214">
        <v>0</v>
      </c>
      <c r="AL42" s="215">
        <v>0</v>
      </c>
      <c r="AM42" s="219">
        <v>0.32245617954840089</v>
      </c>
      <c r="AN42" s="220">
        <v>-4.1945774025375915E-3</v>
      </c>
      <c r="AO42" s="221">
        <v>-0.30431499503565218</v>
      </c>
      <c r="AP42" s="219">
        <v>0</v>
      </c>
      <c r="AQ42" s="220">
        <v>0</v>
      </c>
      <c r="AR42" s="221">
        <v>0</v>
      </c>
      <c r="AS42" s="220">
        <v>0</v>
      </c>
      <c r="AT42" s="220">
        <v>0</v>
      </c>
      <c r="AU42" s="220">
        <v>0</v>
      </c>
      <c r="AV42" s="213">
        <v>2315</v>
      </c>
      <c r="AW42" s="214">
        <v>1356</v>
      </c>
      <c r="AX42" s="215">
        <v>2454</v>
      </c>
      <c r="AY42" s="222">
        <v>30.82</v>
      </c>
      <c r="AZ42" s="223">
        <v>34.840000000000003</v>
      </c>
      <c r="BA42" s="253">
        <v>37.49</v>
      </c>
      <c r="BB42" s="222">
        <v>68</v>
      </c>
      <c r="BC42" s="223">
        <v>72.930000000000007</v>
      </c>
      <c r="BD42" s="223">
        <v>73.400000000000006</v>
      </c>
      <c r="BE42" s="225">
        <v>10.909575886903175</v>
      </c>
      <c r="BF42" s="224">
        <v>-1.6093512167091966</v>
      </c>
      <c r="BG42" s="224">
        <v>-2.0640176837053197</v>
      </c>
      <c r="BH42" s="225">
        <v>5.5722070844686646</v>
      </c>
      <c r="BI42" s="224">
        <v>-0.10181252337447333</v>
      </c>
      <c r="BJ42" s="226">
        <v>-0.62551676031400305</v>
      </c>
      <c r="BK42" s="214">
        <v>125</v>
      </c>
      <c r="BL42" s="214">
        <v>130</v>
      </c>
      <c r="BM42" s="214">
        <v>130</v>
      </c>
      <c r="BN42" s="213">
        <v>11698</v>
      </c>
      <c r="BO42" s="214">
        <v>6282</v>
      </c>
      <c r="BP42" s="215">
        <v>11541</v>
      </c>
      <c r="BQ42" s="227">
        <v>325.27691447881466</v>
      </c>
      <c r="BR42" s="227">
        <v>-14.166156131546074</v>
      </c>
      <c r="BS42" s="227">
        <v>37.440190505557723</v>
      </c>
      <c r="BT42" s="228">
        <v>1529.7558557457214</v>
      </c>
      <c r="BU42" s="227">
        <v>-185.49470148969976</v>
      </c>
      <c r="BV42" s="229">
        <v>196.28218317934966</v>
      </c>
      <c r="BW42" s="224">
        <v>4.7029339853300733</v>
      </c>
      <c r="BX42" s="224">
        <v>-0.35019776412996961</v>
      </c>
      <c r="BY42" s="224">
        <v>7.019062249821495E-2</v>
      </c>
      <c r="BZ42" s="219">
        <v>0.49320512820512824</v>
      </c>
      <c r="CA42" s="220">
        <v>-2.3833545828020941E-2</v>
      </c>
      <c r="CB42" s="230">
        <v>-4.3717948717948707E-2</v>
      </c>
    </row>
    <row r="43" spans="1:80" x14ac:dyDescent="0.25">
      <c r="A43" s="90" t="s">
        <v>481</v>
      </c>
      <c r="B43" s="213">
        <v>3188.0990000000002</v>
      </c>
      <c r="C43" s="214">
        <v>1604.9159999999999</v>
      </c>
      <c r="D43" s="215">
        <v>3361.3934599999998</v>
      </c>
      <c r="E43" s="213">
        <v>3258.0810000000001</v>
      </c>
      <c r="F43" s="214">
        <v>1604.1366700000001</v>
      </c>
      <c r="G43" s="215">
        <v>3358.8613500000001</v>
      </c>
      <c r="H43" s="216">
        <v>1.0007538596375822</v>
      </c>
      <c r="I43" s="217">
        <v>2.2233374726372213E-2</v>
      </c>
      <c r="J43" s="218">
        <v>2.6803444913370278E-4</v>
      </c>
      <c r="K43" s="213">
        <v>2412.3380000000002</v>
      </c>
      <c r="L43" s="214">
        <v>1176.0833600000001</v>
      </c>
      <c r="M43" s="214">
        <v>2508.7949700000004</v>
      </c>
      <c r="N43" s="219">
        <v>0.74691828824670015</v>
      </c>
      <c r="O43" s="220">
        <v>6.5014600585734383E-3</v>
      </c>
      <c r="P43" s="221">
        <v>1.3761705023650928E-2</v>
      </c>
      <c r="Q43" s="213">
        <v>161.68</v>
      </c>
      <c r="R43" s="214">
        <v>46.365170000000006</v>
      </c>
      <c r="S43" s="215">
        <v>98.243880000000019</v>
      </c>
      <c r="T43" s="219">
        <v>2.9249162070950029E-2</v>
      </c>
      <c r="U43" s="220">
        <v>-2.0375141315000168E-2</v>
      </c>
      <c r="V43" s="221">
        <v>3.4565848107198996E-4</v>
      </c>
      <c r="W43" s="213">
        <v>124.732</v>
      </c>
      <c r="X43" s="214">
        <v>33.482489999999999</v>
      </c>
      <c r="Y43" s="215">
        <v>72.55716000000001</v>
      </c>
      <c r="Z43" s="219">
        <v>2.1601713330620213E-2</v>
      </c>
      <c r="AA43" s="220">
        <v>-1.6682172183582776E-2</v>
      </c>
      <c r="AB43" s="221">
        <v>7.2912147097524069E-4</v>
      </c>
      <c r="AC43" s="213">
        <v>731.10743000000002</v>
      </c>
      <c r="AD43" s="214">
        <v>1158.8013500000002</v>
      </c>
      <c r="AE43" s="214">
        <v>1109.3651400000001</v>
      </c>
      <c r="AF43" s="214">
        <v>378.25771000000009</v>
      </c>
      <c r="AG43" s="215">
        <v>-49.436210000000074</v>
      </c>
      <c r="AH43" s="213">
        <v>13.512</v>
      </c>
      <c r="AI43" s="214">
        <v>0</v>
      </c>
      <c r="AJ43" s="214">
        <v>0</v>
      </c>
      <c r="AK43" s="214">
        <v>-13.512</v>
      </c>
      <c r="AL43" s="215">
        <v>0</v>
      </c>
      <c r="AM43" s="219">
        <v>0.33003132575857402</v>
      </c>
      <c r="AN43" s="220">
        <v>0.10070738381072361</v>
      </c>
      <c r="AO43" s="221">
        <v>-0.3920010734448735</v>
      </c>
      <c r="AP43" s="219">
        <v>0</v>
      </c>
      <c r="AQ43" s="220">
        <v>-4.2382623626179734E-3</v>
      </c>
      <c r="AR43" s="221">
        <v>0</v>
      </c>
      <c r="AS43" s="220">
        <v>0</v>
      </c>
      <c r="AT43" s="220">
        <v>-4.1472265422498704E-3</v>
      </c>
      <c r="AU43" s="220">
        <v>0</v>
      </c>
      <c r="AV43" s="213">
        <v>2972</v>
      </c>
      <c r="AW43" s="214">
        <v>1546</v>
      </c>
      <c r="AX43" s="215">
        <v>3128</v>
      </c>
      <c r="AY43" s="222">
        <v>62</v>
      </c>
      <c r="AZ43" s="223">
        <v>66</v>
      </c>
      <c r="BA43" s="253">
        <v>68</v>
      </c>
      <c r="BB43" s="222">
        <v>59</v>
      </c>
      <c r="BC43" s="223">
        <v>61</v>
      </c>
      <c r="BD43" s="223">
        <v>63</v>
      </c>
      <c r="BE43" s="225">
        <v>7.666666666666667</v>
      </c>
      <c r="BF43" s="224">
        <v>-0.32258064516129004</v>
      </c>
      <c r="BG43" s="224">
        <v>-0.14141414141414188</v>
      </c>
      <c r="BH43" s="225">
        <v>8.2751322751322753</v>
      </c>
      <c r="BI43" s="224">
        <v>-0.12034795085642536</v>
      </c>
      <c r="BJ43" s="226">
        <v>-0.17295515656171467</v>
      </c>
      <c r="BK43" s="214">
        <v>192</v>
      </c>
      <c r="BL43" s="214">
        <v>192</v>
      </c>
      <c r="BM43" s="214">
        <v>192</v>
      </c>
      <c r="BN43" s="213">
        <v>10421</v>
      </c>
      <c r="BO43" s="214">
        <v>5663</v>
      </c>
      <c r="BP43" s="215">
        <v>11153</v>
      </c>
      <c r="BQ43" s="227">
        <v>301.1621402313279</v>
      </c>
      <c r="BR43" s="227">
        <v>-11.483575151073012</v>
      </c>
      <c r="BS43" s="227">
        <v>17.895908552005949</v>
      </c>
      <c r="BT43" s="228">
        <v>1073.8047794117647</v>
      </c>
      <c r="BU43" s="227">
        <v>-22.453968905866532</v>
      </c>
      <c r="BV43" s="229">
        <v>36.200206319914741</v>
      </c>
      <c r="BW43" s="224">
        <v>3.5655370843989771</v>
      </c>
      <c r="BX43" s="224">
        <v>5.9144083053082053E-2</v>
      </c>
      <c r="BY43" s="224">
        <v>-9.7464209262083656E-2</v>
      </c>
      <c r="BZ43" s="219">
        <v>0.32271412037037034</v>
      </c>
      <c r="CA43" s="220">
        <v>2.2846486852874937E-2</v>
      </c>
      <c r="CB43" s="230">
        <v>-5.0057870370370794E-3</v>
      </c>
    </row>
    <row r="44" spans="1:80" x14ac:dyDescent="0.25">
      <c r="A44" s="90" t="s">
        <v>926</v>
      </c>
      <c r="B44" s="213">
        <v>6068.2740000000003</v>
      </c>
      <c r="C44" s="214">
        <v>3155.9830000000002</v>
      </c>
      <c r="D44" s="215">
        <v>5856.8741100000007</v>
      </c>
      <c r="E44" s="213">
        <v>5981.53</v>
      </c>
      <c r="F44" s="214">
        <v>2931.0529999999999</v>
      </c>
      <c r="G44" s="215">
        <v>5856.8739999999998</v>
      </c>
      <c r="H44" s="216">
        <v>1.00000001878135</v>
      </c>
      <c r="I44" s="217">
        <v>-1.4501956465785781E-2</v>
      </c>
      <c r="J44" s="218">
        <v>-7.6740319929686773E-2</v>
      </c>
      <c r="K44" s="213">
        <v>4526.3029999999999</v>
      </c>
      <c r="L44" s="214">
        <v>2259.3200000000002</v>
      </c>
      <c r="M44" s="214">
        <v>4640.4369999999999</v>
      </c>
      <c r="N44" s="219">
        <v>0.79230610048978345</v>
      </c>
      <c r="O44" s="220">
        <v>3.5592851538428172E-2</v>
      </c>
      <c r="P44" s="221">
        <v>2.1484146741420518E-2</v>
      </c>
      <c r="Q44" s="213">
        <v>104.866</v>
      </c>
      <c r="R44" s="214">
        <v>17.012</v>
      </c>
      <c r="S44" s="215">
        <v>42.995000000000005</v>
      </c>
      <c r="T44" s="219">
        <v>7.3409467234569169E-3</v>
      </c>
      <c r="U44" s="220">
        <v>-1.0190688159257038E-2</v>
      </c>
      <c r="V44" s="221">
        <v>1.5368892737963342E-3</v>
      </c>
      <c r="W44" s="213">
        <v>595.23199999999997</v>
      </c>
      <c r="X44" s="214">
        <v>203.99099999999999</v>
      </c>
      <c r="Y44" s="215">
        <v>382.35899999999998</v>
      </c>
      <c r="Z44" s="219">
        <v>6.5283801563769339E-2</v>
      </c>
      <c r="AA44" s="220">
        <v>-3.4227861840075494E-2</v>
      </c>
      <c r="AB44" s="221">
        <v>-4.3126881619367508E-3</v>
      </c>
      <c r="AC44" s="213">
        <v>2060.5540000000001</v>
      </c>
      <c r="AD44" s="214">
        <v>1779.9059999999999</v>
      </c>
      <c r="AE44" s="214">
        <v>1860.0809999999999</v>
      </c>
      <c r="AF44" s="214">
        <v>-200.47300000000018</v>
      </c>
      <c r="AG44" s="215">
        <v>80.174999999999955</v>
      </c>
      <c r="AH44" s="213">
        <v>0</v>
      </c>
      <c r="AI44" s="214">
        <v>0</v>
      </c>
      <c r="AJ44" s="214">
        <v>0</v>
      </c>
      <c r="AK44" s="214">
        <v>0</v>
      </c>
      <c r="AL44" s="215">
        <v>0</v>
      </c>
      <c r="AM44" s="219">
        <v>0.31758937704057971</v>
      </c>
      <c r="AN44" s="220">
        <v>-2.1972415983268601E-2</v>
      </c>
      <c r="AO44" s="221">
        <v>-0.24638894603657241</v>
      </c>
      <c r="AP44" s="219">
        <v>0</v>
      </c>
      <c r="AQ44" s="220">
        <v>0</v>
      </c>
      <c r="AR44" s="221">
        <v>0</v>
      </c>
      <c r="AS44" s="220">
        <v>0</v>
      </c>
      <c r="AT44" s="220">
        <v>0</v>
      </c>
      <c r="AU44" s="220">
        <v>0</v>
      </c>
      <c r="AV44" s="213">
        <v>4265</v>
      </c>
      <c r="AW44" s="214">
        <v>2514</v>
      </c>
      <c r="AX44" s="215">
        <v>603</v>
      </c>
      <c r="AY44" s="222">
        <v>65</v>
      </c>
      <c r="AZ44" s="223">
        <v>64</v>
      </c>
      <c r="BA44" s="253">
        <v>63</v>
      </c>
      <c r="BB44" s="222">
        <v>95</v>
      </c>
      <c r="BC44" s="223">
        <v>93</v>
      </c>
      <c r="BD44" s="223">
        <v>92</v>
      </c>
      <c r="BE44" s="225">
        <v>1.5952380952380951</v>
      </c>
      <c r="BF44" s="224">
        <v>-9.3406593406593412</v>
      </c>
      <c r="BG44" s="224">
        <v>-11.498511904761905</v>
      </c>
      <c r="BH44" s="225">
        <v>1.0923913043478259</v>
      </c>
      <c r="BI44" s="224">
        <v>-6.3900648360030505</v>
      </c>
      <c r="BJ44" s="226">
        <v>-7.9183613838242159</v>
      </c>
      <c r="BK44" s="214">
        <v>214</v>
      </c>
      <c r="BL44" s="214">
        <v>214</v>
      </c>
      <c r="BM44" s="214">
        <v>214</v>
      </c>
      <c r="BN44" s="213">
        <v>16423</v>
      </c>
      <c r="BO44" s="214">
        <v>8925</v>
      </c>
      <c r="BP44" s="215">
        <v>2629</v>
      </c>
      <c r="BQ44" s="227">
        <v>2227.7953594522633</v>
      </c>
      <c r="BR44" s="227">
        <v>1863.5787120674979</v>
      </c>
      <c r="BS44" s="227">
        <v>1899.3860597323753</v>
      </c>
      <c r="BT44" s="228">
        <v>9712.8922056384745</v>
      </c>
      <c r="BU44" s="227">
        <v>8310.4232724614521</v>
      </c>
      <c r="BV44" s="229">
        <v>8547.0000019789677</v>
      </c>
      <c r="BW44" s="224">
        <v>4.3598673300165833</v>
      </c>
      <c r="BX44" s="224">
        <v>0.5092225468981777</v>
      </c>
      <c r="BY44" s="224">
        <v>0.80974799827433985</v>
      </c>
      <c r="BZ44" s="219">
        <v>6.8250259605399793E-2</v>
      </c>
      <c r="CA44" s="220">
        <v>-0.35574416389849861</v>
      </c>
      <c r="CB44" s="230">
        <v>-0.39514537902388369</v>
      </c>
    </row>
    <row r="45" spans="1:80" x14ac:dyDescent="0.25">
      <c r="A45" s="90" t="s">
        <v>533</v>
      </c>
      <c r="B45" s="213">
        <v>1783.4349999999999</v>
      </c>
      <c r="C45" s="214">
        <v>1096.2180000000001</v>
      </c>
      <c r="D45" s="215">
        <v>2156.5050000000001</v>
      </c>
      <c r="E45" s="213">
        <v>1855.1320000000001</v>
      </c>
      <c r="F45" s="214">
        <v>934.27700000000004</v>
      </c>
      <c r="G45" s="215">
        <v>1871.548</v>
      </c>
      <c r="H45" s="216">
        <v>1.1522573826586335</v>
      </c>
      <c r="I45" s="217">
        <v>0.19090530636433212</v>
      </c>
      <c r="J45" s="218">
        <v>-2.1075579621289808E-2</v>
      </c>
      <c r="K45" s="213">
        <v>1313.5170000000001</v>
      </c>
      <c r="L45" s="214">
        <v>685.30700000000002</v>
      </c>
      <c r="M45" s="214">
        <v>1397.884</v>
      </c>
      <c r="N45" s="219">
        <v>0.74691325042157619</v>
      </c>
      <c r="O45" s="220">
        <v>3.8868216429385871E-2</v>
      </c>
      <c r="P45" s="221">
        <v>1.3397387353128676E-2</v>
      </c>
      <c r="Q45" s="213">
        <v>39.626999999999995</v>
      </c>
      <c r="R45" s="214">
        <v>33.632000000000005</v>
      </c>
      <c r="S45" s="215">
        <v>140.999</v>
      </c>
      <c r="T45" s="219">
        <v>7.5338169258816756E-2</v>
      </c>
      <c r="U45" s="220">
        <v>5.3977425117699041E-2</v>
      </c>
      <c r="V45" s="221">
        <v>3.9340279981867836E-2</v>
      </c>
      <c r="W45" s="213">
        <v>196.666</v>
      </c>
      <c r="X45" s="214">
        <v>58.792999999999999</v>
      </c>
      <c r="Y45" s="215">
        <v>121.70599999999999</v>
      </c>
      <c r="Z45" s="219">
        <v>6.502959047804277E-2</v>
      </c>
      <c r="AA45" s="220">
        <v>-4.0982272828719218E-2</v>
      </c>
      <c r="AB45" s="221">
        <v>2.100716064993971E-3</v>
      </c>
      <c r="AC45" s="213">
        <v>248.322</v>
      </c>
      <c r="AD45" s="214">
        <v>316.25299999999999</v>
      </c>
      <c r="AE45" s="214">
        <v>282.27600000000001</v>
      </c>
      <c r="AF45" s="214">
        <v>33.954000000000008</v>
      </c>
      <c r="AG45" s="215">
        <v>-33.976999999999975</v>
      </c>
      <c r="AH45" s="213">
        <v>0</v>
      </c>
      <c r="AI45" s="214">
        <v>0</v>
      </c>
      <c r="AJ45" s="214">
        <v>0</v>
      </c>
      <c r="AK45" s="214">
        <v>0</v>
      </c>
      <c r="AL45" s="215">
        <v>0</v>
      </c>
      <c r="AM45" s="219">
        <v>0.13089512892388377</v>
      </c>
      <c r="AN45" s="220">
        <v>-8.3429145147613237E-3</v>
      </c>
      <c r="AO45" s="221">
        <v>-0.15759949532056394</v>
      </c>
      <c r="AP45" s="219">
        <v>0</v>
      </c>
      <c r="AQ45" s="220">
        <v>0</v>
      </c>
      <c r="AR45" s="221">
        <v>0</v>
      </c>
      <c r="AS45" s="220">
        <v>0</v>
      </c>
      <c r="AT45" s="220">
        <v>0</v>
      </c>
      <c r="AU45" s="220">
        <v>0</v>
      </c>
      <c r="AV45" s="213">
        <v>1302</v>
      </c>
      <c r="AW45" s="214">
        <v>821</v>
      </c>
      <c r="AX45" s="215">
        <v>1527</v>
      </c>
      <c r="AY45" s="222">
        <v>11</v>
      </c>
      <c r="AZ45" s="223">
        <v>11</v>
      </c>
      <c r="BA45" s="253">
        <v>11</v>
      </c>
      <c r="BB45" s="222">
        <v>26</v>
      </c>
      <c r="BC45" s="223">
        <v>28</v>
      </c>
      <c r="BD45" s="223">
        <v>29</v>
      </c>
      <c r="BE45" s="225">
        <v>23.136363636363637</v>
      </c>
      <c r="BF45" s="224">
        <v>3.4090909090909101</v>
      </c>
      <c r="BG45" s="224">
        <v>-1.7424242424242422</v>
      </c>
      <c r="BH45" s="225">
        <v>8.7758620689655178</v>
      </c>
      <c r="BI45" s="224">
        <v>0.42970822281167109</v>
      </c>
      <c r="BJ45" s="226">
        <v>-0.99794745484400593</v>
      </c>
      <c r="BK45" s="214">
        <v>70</v>
      </c>
      <c r="BL45" s="214">
        <v>70</v>
      </c>
      <c r="BM45" s="214">
        <v>70</v>
      </c>
      <c r="BN45" s="213">
        <v>6705</v>
      </c>
      <c r="BO45" s="214">
        <v>4072</v>
      </c>
      <c r="BP45" s="215">
        <v>7609</v>
      </c>
      <c r="BQ45" s="227">
        <v>245.96504139834406</v>
      </c>
      <c r="BR45" s="227">
        <v>-30.713854947666391</v>
      </c>
      <c r="BS45" s="227">
        <v>16.525699551585717</v>
      </c>
      <c r="BT45" s="228">
        <v>1225.6371971185331</v>
      </c>
      <c r="BU45" s="227">
        <v>-199.19536816564505</v>
      </c>
      <c r="BV45" s="229">
        <v>87.662775681261564</v>
      </c>
      <c r="BW45" s="224">
        <v>4.9829731499672558</v>
      </c>
      <c r="BX45" s="224">
        <v>-0.16679643528620058</v>
      </c>
      <c r="BY45" s="224">
        <v>2.3168034254710257E-2</v>
      </c>
      <c r="BZ45" s="219">
        <v>0.60388888888888892</v>
      </c>
      <c r="CA45" s="220">
        <v>7.468604753135144E-2</v>
      </c>
      <c r="CB45" s="230">
        <v>-4.246031746031742E-2</v>
      </c>
    </row>
    <row r="46" spans="1:80" x14ac:dyDescent="0.25">
      <c r="A46" s="90" t="s">
        <v>927</v>
      </c>
      <c r="B46" s="213">
        <v>2369.1609399999998</v>
      </c>
      <c r="C46" s="214">
        <v>1051.9870700000001</v>
      </c>
      <c r="D46" s="215">
        <v>2182.7140800000002</v>
      </c>
      <c r="E46" s="213">
        <v>2105.84348</v>
      </c>
      <c r="F46" s="214">
        <v>1159.5496599999999</v>
      </c>
      <c r="G46" s="215">
        <v>2283.2923900000001</v>
      </c>
      <c r="H46" s="216">
        <v>0.95595031523755047</v>
      </c>
      <c r="I46" s="217">
        <v>-0.16909101024595585</v>
      </c>
      <c r="J46" s="218">
        <v>4.8712698523489029E-2</v>
      </c>
      <c r="K46" s="213">
        <v>1661.4470800000001</v>
      </c>
      <c r="L46" s="214">
        <v>864.47032000000002</v>
      </c>
      <c r="M46" s="214">
        <v>1774.60428</v>
      </c>
      <c r="N46" s="219">
        <v>0.77721289124955217</v>
      </c>
      <c r="O46" s="220">
        <v>-1.1756989835817078E-2</v>
      </c>
      <c r="P46" s="221">
        <v>3.1690426950782835E-2</v>
      </c>
      <c r="Q46" s="213">
        <v>18.599399999999999</v>
      </c>
      <c r="R46" s="214">
        <v>24.730070000000005</v>
      </c>
      <c r="S46" s="215">
        <v>35.160560000000004</v>
      </c>
      <c r="T46" s="219">
        <v>1.5399061527989415E-2</v>
      </c>
      <c r="U46" s="220">
        <v>6.5667811725662294E-3</v>
      </c>
      <c r="V46" s="221">
        <v>-5.9282441089248405E-3</v>
      </c>
      <c r="W46" s="213">
        <v>95.649230000000003</v>
      </c>
      <c r="X46" s="214">
        <v>67.221119999999999</v>
      </c>
      <c r="Y46" s="215">
        <v>129.63272999999998</v>
      </c>
      <c r="Z46" s="219">
        <v>5.6774476439261458E-2</v>
      </c>
      <c r="AA46" s="220">
        <v>1.1353612586645023E-2</v>
      </c>
      <c r="AB46" s="221">
        <v>-1.197270971711871E-3</v>
      </c>
      <c r="AC46" s="213">
        <v>404.56183999999996</v>
      </c>
      <c r="AD46" s="214">
        <v>469.86859999999996</v>
      </c>
      <c r="AE46" s="214">
        <v>682.19395999999995</v>
      </c>
      <c r="AF46" s="214">
        <v>277.63211999999999</v>
      </c>
      <c r="AG46" s="215">
        <v>212.32535999999999</v>
      </c>
      <c r="AH46" s="213">
        <v>0</v>
      </c>
      <c r="AI46" s="214">
        <v>0</v>
      </c>
      <c r="AJ46" s="214">
        <v>0</v>
      </c>
      <c r="AK46" s="214">
        <v>0</v>
      </c>
      <c r="AL46" s="215">
        <v>0</v>
      </c>
      <c r="AM46" s="219">
        <v>0.31254389489254586</v>
      </c>
      <c r="AN46" s="220">
        <v>0.14178224119079269</v>
      </c>
      <c r="AO46" s="221">
        <v>-0.13410475070344985</v>
      </c>
      <c r="AP46" s="219">
        <v>0</v>
      </c>
      <c r="AQ46" s="220">
        <v>0</v>
      </c>
      <c r="AR46" s="221">
        <v>0</v>
      </c>
      <c r="AS46" s="220">
        <v>0</v>
      </c>
      <c r="AT46" s="220">
        <v>0</v>
      </c>
      <c r="AU46" s="220">
        <v>0</v>
      </c>
      <c r="AV46" s="213">
        <v>945</v>
      </c>
      <c r="AW46" s="214">
        <v>908</v>
      </c>
      <c r="AX46" s="215">
        <v>1707</v>
      </c>
      <c r="AY46" s="222">
        <v>34</v>
      </c>
      <c r="AZ46" s="223">
        <v>34</v>
      </c>
      <c r="BA46" s="253">
        <v>34.5</v>
      </c>
      <c r="BB46" s="222">
        <v>40</v>
      </c>
      <c r="BC46" s="223">
        <v>41</v>
      </c>
      <c r="BD46" s="223">
        <v>41</v>
      </c>
      <c r="BE46" s="225">
        <v>8.2463768115942031</v>
      </c>
      <c r="BF46" s="224">
        <v>3.614023870417733</v>
      </c>
      <c r="BG46" s="224">
        <v>-0.65558397271952273</v>
      </c>
      <c r="BH46" s="225">
        <v>6.9390243902439019</v>
      </c>
      <c r="BI46" s="224">
        <v>3.0015243902439019</v>
      </c>
      <c r="BJ46" s="226">
        <v>-0.44308943089430919</v>
      </c>
      <c r="BK46" s="214">
        <v>98</v>
      </c>
      <c r="BL46" s="214">
        <v>110</v>
      </c>
      <c r="BM46" s="214">
        <v>110</v>
      </c>
      <c r="BN46" s="213">
        <v>4075</v>
      </c>
      <c r="BO46" s="214">
        <v>3930</v>
      </c>
      <c r="BP46" s="215">
        <v>7486</v>
      </c>
      <c r="BQ46" s="227">
        <v>305.00833422388462</v>
      </c>
      <c r="BR46" s="227">
        <v>-211.76307191108469</v>
      </c>
      <c r="BS46" s="227">
        <v>9.9575301526378439</v>
      </c>
      <c r="BT46" s="228">
        <v>1337.6053837141185</v>
      </c>
      <c r="BU46" s="227">
        <v>-890.80041522768033</v>
      </c>
      <c r="BV46" s="229">
        <v>60.568313229537125</v>
      </c>
      <c r="BW46" s="224">
        <v>4.3854715875805503</v>
      </c>
      <c r="BX46" s="224">
        <v>7.3302275411237794E-2</v>
      </c>
      <c r="BY46" s="224">
        <v>5.7277754981431173E-2</v>
      </c>
      <c r="BZ46" s="219">
        <v>0.37808080808080802</v>
      </c>
      <c r="CA46" s="220">
        <v>0.14834803099207194</v>
      </c>
      <c r="CB46" s="230">
        <v>-1.8888888888888955E-2</v>
      </c>
    </row>
    <row r="47" spans="1:80" x14ac:dyDescent="0.25">
      <c r="A47" s="90" t="s">
        <v>928</v>
      </c>
      <c r="B47" s="213">
        <v>2868.6770000000001</v>
      </c>
      <c r="C47" s="214">
        <v>1331.894</v>
      </c>
      <c r="D47" s="215">
        <v>2565.1570000000002</v>
      </c>
      <c r="E47" s="213">
        <v>3096.2539999999999</v>
      </c>
      <c r="F47" s="214">
        <v>1309.877</v>
      </c>
      <c r="G47" s="215">
        <v>2555.52</v>
      </c>
      <c r="H47" s="216">
        <v>1.0037710524668171</v>
      </c>
      <c r="I47" s="217">
        <v>7.7271805312029374E-2</v>
      </c>
      <c r="J47" s="218">
        <v>-1.3037395960020071E-2</v>
      </c>
      <c r="K47" s="213">
        <v>2232.9920000000002</v>
      </c>
      <c r="L47" s="214">
        <v>930.69100000000003</v>
      </c>
      <c r="M47" s="214">
        <v>1866.1859999999999</v>
      </c>
      <c r="N47" s="219">
        <v>0.73025685574755816</v>
      </c>
      <c r="O47" s="220">
        <v>9.0653772706631441E-3</v>
      </c>
      <c r="P47" s="221">
        <v>1.9738997963964722E-2</v>
      </c>
      <c r="Q47" s="213">
        <v>16.75</v>
      </c>
      <c r="R47" s="214">
        <v>10.46</v>
      </c>
      <c r="S47" s="215">
        <v>19.757999999999999</v>
      </c>
      <c r="T47" s="219">
        <v>7.7314988730277983E-3</v>
      </c>
      <c r="U47" s="220">
        <v>2.3217359788983115E-3</v>
      </c>
      <c r="V47" s="221">
        <v>-2.5398373335432881E-4</v>
      </c>
      <c r="W47" s="213">
        <v>352.529</v>
      </c>
      <c r="X47" s="214">
        <v>157.58100000000002</v>
      </c>
      <c r="Y47" s="215">
        <v>285.91200000000003</v>
      </c>
      <c r="Z47" s="219">
        <v>0.11188016528925621</v>
      </c>
      <c r="AA47" s="220">
        <v>-1.9764498334049196E-3</v>
      </c>
      <c r="AB47" s="221">
        <v>-8.4219699493959937E-3</v>
      </c>
      <c r="AC47" s="213">
        <v>1553.152</v>
      </c>
      <c r="AD47" s="214">
        <v>2105.1759999999999</v>
      </c>
      <c r="AE47" s="214">
        <v>2048.64</v>
      </c>
      <c r="AF47" s="214">
        <v>495.48799999999983</v>
      </c>
      <c r="AG47" s="215">
        <v>-56.536000000000058</v>
      </c>
      <c r="AH47" s="213">
        <v>0</v>
      </c>
      <c r="AI47" s="214">
        <v>0</v>
      </c>
      <c r="AJ47" s="214">
        <v>0</v>
      </c>
      <c r="AK47" s="214">
        <v>0</v>
      </c>
      <c r="AL47" s="215">
        <v>0</v>
      </c>
      <c r="AM47" s="219">
        <v>0.7986411747896911</v>
      </c>
      <c r="AN47" s="220">
        <v>0.25722365026531979</v>
      </c>
      <c r="AO47" s="221">
        <v>-0.78194707022079757</v>
      </c>
      <c r="AP47" s="219">
        <v>0</v>
      </c>
      <c r="AQ47" s="220">
        <v>0</v>
      </c>
      <c r="AR47" s="221">
        <v>0</v>
      </c>
      <c r="AS47" s="220">
        <v>0</v>
      </c>
      <c r="AT47" s="220">
        <v>0</v>
      </c>
      <c r="AU47" s="220">
        <v>0</v>
      </c>
      <c r="AV47" s="213">
        <v>1580</v>
      </c>
      <c r="AW47" s="214">
        <v>868</v>
      </c>
      <c r="AX47" s="215">
        <v>1710</v>
      </c>
      <c r="AY47" s="222">
        <v>39</v>
      </c>
      <c r="AZ47" s="223">
        <v>34</v>
      </c>
      <c r="BA47" s="253">
        <v>33</v>
      </c>
      <c r="BB47" s="222">
        <v>57</v>
      </c>
      <c r="BC47" s="223">
        <v>53</v>
      </c>
      <c r="BD47" s="223">
        <v>50</v>
      </c>
      <c r="BE47" s="225">
        <v>8.6363636363636367</v>
      </c>
      <c r="BF47" s="224">
        <v>1.8842268842268846</v>
      </c>
      <c r="BG47" s="224">
        <v>0.12655971479500927</v>
      </c>
      <c r="BH47" s="225">
        <v>5.7</v>
      </c>
      <c r="BI47" s="224">
        <v>1.0801169590643278</v>
      </c>
      <c r="BJ47" s="226">
        <v>0.2408805031446537</v>
      </c>
      <c r="BK47" s="214">
        <v>92</v>
      </c>
      <c r="BL47" s="214">
        <v>79</v>
      </c>
      <c r="BM47" s="214">
        <v>88</v>
      </c>
      <c r="BN47" s="213">
        <v>8275</v>
      </c>
      <c r="BO47" s="214">
        <v>4529</v>
      </c>
      <c r="BP47" s="215">
        <v>8710</v>
      </c>
      <c r="BQ47" s="227">
        <v>293.40068886337542</v>
      </c>
      <c r="BR47" s="227">
        <v>-80.76897881034057</v>
      </c>
      <c r="BS47" s="227">
        <v>4.1807727671069301</v>
      </c>
      <c r="BT47" s="228">
        <v>1494.4561403508771</v>
      </c>
      <c r="BU47" s="227">
        <v>-465.19829002886968</v>
      </c>
      <c r="BV47" s="229">
        <v>-14.618744441749641</v>
      </c>
      <c r="BW47" s="224">
        <v>5.0935672514619883</v>
      </c>
      <c r="BX47" s="224">
        <v>-0.14377452068991037</v>
      </c>
      <c r="BY47" s="224">
        <v>-0.1241746840218827</v>
      </c>
      <c r="BZ47" s="219">
        <v>0.54987373737373746</v>
      </c>
      <c r="CA47" s="220">
        <v>5.2936432545488576E-2</v>
      </c>
      <c r="CB47" s="230">
        <v>-8.7116417337936181E-2</v>
      </c>
    </row>
    <row r="48" spans="1:80" x14ac:dyDescent="0.25">
      <c r="A48" s="90" t="s">
        <v>929</v>
      </c>
      <c r="B48" s="213">
        <v>5583.8808600000002</v>
      </c>
      <c r="C48" s="214">
        <v>2615.5172600000001</v>
      </c>
      <c r="D48" s="215">
        <v>5310.2486100000006</v>
      </c>
      <c r="E48" s="213">
        <v>5501.0002000000004</v>
      </c>
      <c r="F48" s="214">
        <v>2531.4267400000003</v>
      </c>
      <c r="G48" s="215">
        <v>5026.6342100000002</v>
      </c>
      <c r="H48" s="216">
        <v>1.0564223271778515</v>
      </c>
      <c r="I48" s="217">
        <v>4.1355856174996486E-2</v>
      </c>
      <c r="J48" s="218">
        <v>2.3203700436158936E-2</v>
      </c>
      <c r="K48" s="213">
        <v>3777.6152599999996</v>
      </c>
      <c r="L48" s="214">
        <v>1737.12328</v>
      </c>
      <c r="M48" s="214">
        <v>3470.3715400000001</v>
      </c>
      <c r="N48" s="219">
        <v>0.69039667400027505</v>
      </c>
      <c r="O48" s="220">
        <v>3.6824179273522439E-3</v>
      </c>
      <c r="P48" s="221">
        <v>4.1736628615052229E-3</v>
      </c>
      <c r="Q48" s="213">
        <v>168.71904000000001</v>
      </c>
      <c r="R48" s="214">
        <v>80.165469999999999</v>
      </c>
      <c r="S48" s="215">
        <v>163.17696000000001</v>
      </c>
      <c r="T48" s="219">
        <v>3.2462469553757325E-2</v>
      </c>
      <c r="U48" s="220">
        <v>1.7918580529615244E-3</v>
      </c>
      <c r="V48" s="221">
        <v>7.9437158620564163E-4</v>
      </c>
      <c r="W48" s="213">
        <v>589.49408000000005</v>
      </c>
      <c r="X48" s="214">
        <v>234.34290000000004</v>
      </c>
      <c r="Y48" s="215">
        <v>478.15833999999995</v>
      </c>
      <c r="Z48" s="219">
        <v>9.5124952408263644E-2</v>
      </c>
      <c r="AA48" s="220">
        <v>-1.20363016487713E-2</v>
      </c>
      <c r="AB48" s="221">
        <v>2.5515050723948496E-3</v>
      </c>
      <c r="AC48" s="213">
        <v>779.44091000000014</v>
      </c>
      <c r="AD48" s="214">
        <v>772.73592000000008</v>
      </c>
      <c r="AE48" s="214">
        <v>695.26895000000002</v>
      </c>
      <c r="AF48" s="214">
        <v>-84.171960000000126</v>
      </c>
      <c r="AG48" s="215">
        <v>-77.46697000000006</v>
      </c>
      <c r="AH48" s="213">
        <v>0</v>
      </c>
      <c r="AI48" s="214">
        <v>0</v>
      </c>
      <c r="AJ48" s="214">
        <v>0</v>
      </c>
      <c r="AK48" s="214">
        <v>0</v>
      </c>
      <c r="AL48" s="215">
        <v>0</v>
      </c>
      <c r="AM48" s="219">
        <v>0.13092964210577704</v>
      </c>
      <c r="AN48" s="220">
        <v>-8.6580263173633709E-3</v>
      </c>
      <c r="AO48" s="221">
        <v>-0.16451322566562512</v>
      </c>
      <c r="AP48" s="219">
        <v>0</v>
      </c>
      <c r="AQ48" s="220">
        <v>0</v>
      </c>
      <c r="AR48" s="221">
        <v>0</v>
      </c>
      <c r="AS48" s="220">
        <v>0</v>
      </c>
      <c r="AT48" s="220">
        <v>0</v>
      </c>
      <c r="AU48" s="220">
        <v>0</v>
      </c>
      <c r="AV48" s="213">
        <v>3831</v>
      </c>
      <c r="AW48" s="214">
        <v>2020</v>
      </c>
      <c r="AX48" s="215">
        <v>3946</v>
      </c>
      <c r="AY48" s="222">
        <v>42.5</v>
      </c>
      <c r="AZ48" s="223">
        <v>48.6</v>
      </c>
      <c r="BA48" s="253">
        <v>47.9</v>
      </c>
      <c r="BB48" s="222">
        <v>83.3</v>
      </c>
      <c r="BC48" s="223">
        <v>81.2</v>
      </c>
      <c r="BD48" s="223">
        <v>80.099999999999994</v>
      </c>
      <c r="BE48" s="225">
        <v>13.72999304105776</v>
      </c>
      <c r="BF48" s="224">
        <v>-1.2935363707069456</v>
      </c>
      <c r="BG48" s="224">
        <v>-0.12460229501905751</v>
      </c>
      <c r="BH48" s="225">
        <v>8.2105701206824815</v>
      </c>
      <c r="BI48" s="224">
        <v>0.54550409427191671</v>
      </c>
      <c r="BJ48" s="226">
        <v>-8.1712309530981742E-2</v>
      </c>
      <c r="BK48" s="214">
        <v>155</v>
      </c>
      <c r="BL48" s="214">
        <v>155</v>
      </c>
      <c r="BM48" s="214">
        <v>155</v>
      </c>
      <c r="BN48" s="213">
        <v>17903</v>
      </c>
      <c r="BO48" s="214">
        <v>8383</v>
      </c>
      <c r="BP48" s="215">
        <v>16549</v>
      </c>
      <c r="BQ48" s="227">
        <v>303.74247446975647</v>
      </c>
      <c r="BR48" s="227">
        <v>-3.5244752034826661</v>
      </c>
      <c r="BS48" s="227">
        <v>1.7710155648297814</v>
      </c>
      <c r="BT48" s="228">
        <v>1273.8556031424228</v>
      </c>
      <c r="BU48" s="227">
        <v>-162.06196407240373</v>
      </c>
      <c r="BV48" s="229">
        <v>20.67404868697713</v>
      </c>
      <c r="BW48" s="224">
        <v>4.1938672072985304</v>
      </c>
      <c r="BX48" s="224">
        <v>-0.47932517067066804</v>
      </c>
      <c r="BY48" s="224">
        <v>4.3867207298529998E-2</v>
      </c>
      <c r="BZ48" s="219">
        <v>0.59315412186379923</v>
      </c>
      <c r="CA48" s="220">
        <v>-4.4985247232618542E-2</v>
      </c>
      <c r="CB48" s="230">
        <v>-7.7777777777778834E-3</v>
      </c>
    </row>
    <row r="49" spans="1:80" x14ac:dyDescent="0.25">
      <c r="A49" s="90" t="s">
        <v>578</v>
      </c>
      <c r="B49" s="213">
        <v>2640.777</v>
      </c>
      <c r="C49" s="214">
        <v>1231.5837900000001</v>
      </c>
      <c r="D49" s="215">
        <v>2539.038</v>
      </c>
      <c r="E49" s="213">
        <v>2308.81185</v>
      </c>
      <c r="F49" s="214">
        <v>1135.7726400000001</v>
      </c>
      <c r="G49" s="215">
        <v>1991.61913</v>
      </c>
      <c r="H49" s="216">
        <v>1.2748612230893765</v>
      </c>
      <c r="I49" s="217">
        <v>0.13107941167845549</v>
      </c>
      <c r="J49" s="218">
        <v>0.19050353861477953</v>
      </c>
      <c r="K49" s="213">
        <v>1478.30385</v>
      </c>
      <c r="L49" s="214">
        <v>661.64111000000003</v>
      </c>
      <c r="M49" s="214">
        <v>1331.6613400000001</v>
      </c>
      <c r="N49" s="219">
        <v>0.66863253116071453</v>
      </c>
      <c r="O49" s="220">
        <v>2.8344822138431036E-2</v>
      </c>
      <c r="P49" s="221">
        <v>8.6085385105144852E-2</v>
      </c>
      <c r="Q49" s="213">
        <v>221.995</v>
      </c>
      <c r="R49" s="214">
        <v>392.06519000000009</v>
      </c>
      <c r="S49" s="215">
        <v>468.14919000000003</v>
      </c>
      <c r="T49" s="219">
        <v>0.2350595969621963</v>
      </c>
      <c r="U49" s="220">
        <v>0.13890840993498144</v>
      </c>
      <c r="V49" s="221">
        <v>-0.11013729913489584</v>
      </c>
      <c r="W49" s="213">
        <v>0</v>
      </c>
      <c r="X49" s="214">
        <v>82.066339999999997</v>
      </c>
      <c r="Y49" s="215">
        <v>191.80859999999998</v>
      </c>
      <c r="Z49" s="219">
        <v>9.6307871877089266E-2</v>
      </c>
      <c r="AA49" s="220">
        <v>9.6307871877089266E-2</v>
      </c>
      <c r="AB49" s="221">
        <v>2.4051914029751098E-2</v>
      </c>
      <c r="AC49" s="213">
        <v>1411.4160400000001</v>
      </c>
      <c r="AD49" s="214">
        <v>649.84699999999998</v>
      </c>
      <c r="AE49" s="214">
        <v>530.87199999999996</v>
      </c>
      <c r="AF49" s="214">
        <v>-880.54404000000011</v>
      </c>
      <c r="AG49" s="215">
        <v>-118.97500000000002</v>
      </c>
      <c r="AH49" s="213">
        <v>58.526000000000003</v>
      </c>
      <c r="AI49" s="214">
        <v>553.15</v>
      </c>
      <c r="AJ49" s="214">
        <v>370.74299999999999</v>
      </c>
      <c r="AK49" s="214">
        <v>312.21699999999998</v>
      </c>
      <c r="AL49" s="215">
        <v>-182.40699999999998</v>
      </c>
      <c r="AM49" s="219">
        <v>0.20908391288354092</v>
      </c>
      <c r="AN49" s="220">
        <v>-0.32538607076142423</v>
      </c>
      <c r="AO49" s="221">
        <v>-0.31856755937235803</v>
      </c>
      <c r="AP49" s="219">
        <v>0.14601711356820968</v>
      </c>
      <c r="AQ49" s="220">
        <v>0.12385469697642627</v>
      </c>
      <c r="AR49" s="221">
        <v>-0.30312000929047939</v>
      </c>
      <c r="AS49" s="220">
        <v>0.1861515559955482</v>
      </c>
      <c r="AT49" s="220">
        <v>0.16080258700095473</v>
      </c>
      <c r="AU49" s="220">
        <v>-0.3008737345590824</v>
      </c>
      <c r="AV49" s="213">
        <v>1671</v>
      </c>
      <c r="AW49" s="214">
        <v>982</v>
      </c>
      <c r="AX49" s="215">
        <v>1878</v>
      </c>
      <c r="AY49" s="222">
        <v>25</v>
      </c>
      <c r="AZ49" s="223">
        <v>25</v>
      </c>
      <c r="BA49" s="253">
        <v>25</v>
      </c>
      <c r="BB49" s="222">
        <v>54</v>
      </c>
      <c r="BC49" s="223">
        <v>58</v>
      </c>
      <c r="BD49" s="223">
        <v>55</v>
      </c>
      <c r="BE49" s="225">
        <v>12.520000000000001</v>
      </c>
      <c r="BF49" s="224">
        <v>1.3800000000000008</v>
      </c>
      <c r="BG49" s="224">
        <v>-0.57333333333333236</v>
      </c>
      <c r="BH49" s="225">
        <v>5.6909090909090914</v>
      </c>
      <c r="BI49" s="224">
        <v>0.53350168350168392</v>
      </c>
      <c r="BJ49" s="226">
        <v>4.7230929989551917E-2</v>
      </c>
      <c r="BK49" s="214">
        <v>79</v>
      </c>
      <c r="BL49" s="214">
        <v>79</v>
      </c>
      <c r="BM49" s="214">
        <v>79</v>
      </c>
      <c r="BN49" s="213">
        <v>7301</v>
      </c>
      <c r="BO49" s="214">
        <v>4397</v>
      </c>
      <c r="BP49" s="215">
        <v>8498</v>
      </c>
      <c r="BQ49" s="227">
        <v>234.36327724170394</v>
      </c>
      <c r="BR49" s="227">
        <v>-81.868999158789165</v>
      </c>
      <c r="BS49" s="227">
        <v>-23.942986119678835</v>
      </c>
      <c r="BT49" s="228">
        <v>1060.5000692225772</v>
      </c>
      <c r="BU49" s="227">
        <v>-321.19463454762035</v>
      </c>
      <c r="BV49" s="229">
        <v>-96.091213873145989</v>
      </c>
      <c r="BW49" s="224">
        <v>4.5250266240681576</v>
      </c>
      <c r="BX49" s="224">
        <v>0.15578664800591913</v>
      </c>
      <c r="BY49" s="224">
        <v>4.7429882723961647E-2</v>
      </c>
      <c r="BZ49" s="219">
        <v>0.59760900140646978</v>
      </c>
      <c r="CA49" s="220">
        <v>8.7013854892727616E-2</v>
      </c>
      <c r="CB49" s="230">
        <v>-2.0815752461322057E-2</v>
      </c>
    </row>
    <row r="50" spans="1:80" x14ac:dyDescent="0.25">
      <c r="A50" s="90" t="s">
        <v>582</v>
      </c>
      <c r="B50" s="213">
        <v>3083.5569</v>
      </c>
      <c r="C50" s="214">
        <v>1529.4607900000001</v>
      </c>
      <c r="D50" s="215">
        <v>3241.6808700000001</v>
      </c>
      <c r="E50" s="213">
        <v>2760.6030900000005</v>
      </c>
      <c r="F50" s="214">
        <v>1465.2116799999999</v>
      </c>
      <c r="G50" s="215">
        <v>2966.4715799999994</v>
      </c>
      <c r="H50" s="216">
        <v>1.092773277133503</v>
      </c>
      <c r="I50" s="217">
        <v>-2.4213410003762759E-2</v>
      </c>
      <c r="J50" s="218">
        <v>4.8923565261154156E-2</v>
      </c>
      <c r="K50" s="213">
        <v>1894.6078500000001</v>
      </c>
      <c r="L50" s="214">
        <v>855.43004000000008</v>
      </c>
      <c r="M50" s="214">
        <v>1828.49953</v>
      </c>
      <c r="N50" s="219">
        <v>0.61638868962297644</v>
      </c>
      <c r="O50" s="220">
        <v>-6.9913465461548863E-2</v>
      </c>
      <c r="P50" s="221">
        <v>3.2561757530816138E-2</v>
      </c>
      <c r="Q50" s="213">
        <v>79.195779999999999</v>
      </c>
      <c r="R50" s="214">
        <v>59.066000000000003</v>
      </c>
      <c r="S50" s="215">
        <v>51.606569999999998</v>
      </c>
      <c r="T50" s="219">
        <v>1.7396617027424888E-2</v>
      </c>
      <c r="U50" s="220">
        <v>-1.1291237552930589E-2</v>
      </c>
      <c r="V50" s="221">
        <v>-2.2915646931595698E-2</v>
      </c>
      <c r="W50" s="213">
        <v>259.90936999999997</v>
      </c>
      <c r="X50" s="214">
        <v>117.85464</v>
      </c>
      <c r="Y50" s="215">
        <v>231.37128000000001</v>
      </c>
      <c r="Z50" s="219">
        <v>7.7995448046733029E-2</v>
      </c>
      <c r="AA50" s="220">
        <v>-1.6154040860779539E-2</v>
      </c>
      <c r="AB50" s="221">
        <v>-2.4397829910102753E-3</v>
      </c>
      <c r="AC50" s="213">
        <v>4537.70417</v>
      </c>
      <c r="AD50" s="214">
        <v>3813.42535</v>
      </c>
      <c r="AE50" s="214">
        <v>3391.0604399999997</v>
      </c>
      <c r="AF50" s="214">
        <v>-1146.6437300000002</v>
      </c>
      <c r="AG50" s="215">
        <v>-422.36491000000024</v>
      </c>
      <c r="AH50" s="213">
        <v>4172.3132900000001</v>
      </c>
      <c r="AI50" s="214">
        <v>3350.6858099999999</v>
      </c>
      <c r="AJ50" s="214">
        <v>2911.0326500000001</v>
      </c>
      <c r="AK50" s="214">
        <v>-1261.2806399999999</v>
      </c>
      <c r="AL50" s="215">
        <v>-439.65315999999984</v>
      </c>
      <c r="AM50" s="219">
        <v>1.046080899382301</v>
      </c>
      <c r="AN50" s="220">
        <v>-0.42550023797242065</v>
      </c>
      <c r="AO50" s="221">
        <v>-1.4472326755279781</v>
      </c>
      <c r="AP50" s="219">
        <v>0.89800099600797534</v>
      </c>
      <c r="AQ50" s="220">
        <v>-0.45508358303773644</v>
      </c>
      <c r="AR50" s="221">
        <v>-1.2927618087057042</v>
      </c>
      <c r="AS50" s="220">
        <v>0.98131149127678496</v>
      </c>
      <c r="AT50" s="220">
        <v>-0.53006597008800671</v>
      </c>
      <c r="AU50" s="220">
        <v>-1.3055156312042482</v>
      </c>
      <c r="AV50" s="213">
        <v>2102</v>
      </c>
      <c r="AW50" s="214">
        <v>1240</v>
      </c>
      <c r="AX50" s="215">
        <v>2346</v>
      </c>
      <c r="AY50" s="222">
        <v>35.75</v>
      </c>
      <c r="AZ50" s="223">
        <v>37</v>
      </c>
      <c r="BA50" s="253">
        <v>38</v>
      </c>
      <c r="BB50" s="222">
        <v>47</v>
      </c>
      <c r="BC50" s="223">
        <v>49</v>
      </c>
      <c r="BD50" s="223">
        <v>51</v>
      </c>
      <c r="BE50" s="225">
        <v>10.289473684210526</v>
      </c>
      <c r="BF50" s="224">
        <v>0.48993988467672622</v>
      </c>
      <c r="BG50" s="224">
        <v>-0.88169748696064687</v>
      </c>
      <c r="BH50" s="225">
        <v>7.666666666666667</v>
      </c>
      <c r="BI50" s="224">
        <v>0.21276595744680904</v>
      </c>
      <c r="BJ50" s="226">
        <v>-0.76870748299319747</v>
      </c>
      <c r="BK50" s="214">
        <v>92</v>
      </c>
      <c r="BL50" s="214">
        <v>87</v>
      </c>
      <c r="BM50" s="214">
        <v>93</v>
      </c>
      <c r="BN50" s="213">
        <v>7958</v>
      </c>
      <c r="BO50" s="214">
        <v>4735</v>
      </c>
      <c r="BP50" s="215">
        <v>9262</v>
      </c>
      <c r="BQ50" s="227">
        <v>320.28412653854457</v>
      </c>
      <c r="BR50" s="227">
        <v>-26.612466826622608</v>
      </c>
      <c r="BS50" s="227">
        <v>10.841321892293251</v>
      </c>
      <c r="BT50" s="228">
        <v>1264.4806393861891</v>
      </c>
      <c r="BU50" s="227">
        <v>-48.841477645209807</v>
      </c>
      <c r="BV50" s="229">
        <v>82.858316805544064</v>
      </c>
      <c r="BW50" s="224">
        <v>3.947996589940324</v>
      </c>
      <c r="BX50" s="224">
        <v>0.16207841677191315</v>
      </c>
      <c r="BY50" s="224">
        <v>0.12944820284354996</v>
      </c>
      <c r="BZ50" s="219">
        <v>0.55328554360812432</v>
      </c>
      <c r="CA50" s="220">
        <v>7.5384991121936473E-2</v>
      </c>
      <c r="CB50" s="230">
        <v>-5.1439871462118369E-2</v>
      </c>
    </row>
    <row r="51" spans="1:80" x14ac:dyDescent="0.25">
      <c r="A51" s="90" t="s">
        <v>930</v>
      </c>
      <c r="B51" s="213">
        <v>2061.1619999999998</v>
      </c>
      <c r="C51" s="214">
        <v>962.17899999999997</v>
      </c>
      <c r="D51" s="215">
        <v>2062.431</v>
      </c>
      <c r="E51" s="213">
        <v>2160.819</v>
      </c>
      <c r="F51" s="214">
        <v>1145.502</v>
      </c>
      <c r="G51" s="215">
        <v>1145.502</v>
      </c>
      <c r="H51" s="216">
        <v>1.8004604094973209</v>
      </c>
      <c r="I51" s="217">
        <v>0.84658042232579012</v>
      </c>
      <c r="J51" s="218">
        <v>0.96049766827120342</v>
      </c>
      <c r="K51" s="213">
        <v>1540.9760000000001</v>
      </c>
      <c r="L51" s="214">
        <v>877.95500000000004</v>
      </c>
      <c r="M51" s="214">
        <v>877.95500000000004</v>
      </c>
      <c r="N51" s="219">
        <v>0.76643689840785967</v>
      </c>
      <c r="O51" s="220">
        <v>5.3292484183438238E-2</v>
      </c>
      <c r="P51" s="221">
        <v>0</v>
      </c>
      <c r="Q51" s="213">
        <v>20.225000000000001</v>
      </c>
      <c r="R51" s="214">
        <v>15.804</v>
      </c>
      <c r="S51" s="215">
        <v>15.804</v>
      </c>
      <c r="T51" s="219">
        <v>1.3796571284903912E-2</v>
      </c>
      <c r="U51" s="220">
        <v>4.4366943123300851E-3</v>
      </c>
      <c r="V51" s="221">
        <v>0</v>
      </c>
      <c r="W51" s="213">
        <v>0</v>
      </c>
      <c r="X51" s="214">
        <v>62.685000000000002</v>
      </c>
      <c r="Y51" s="215">
        <v>62.685000000000002</v>
      </c>
      <c r="Z51" s="219">
        <v>5.4722732915350653E-2</v>
      </c>
      <c r="AA51" s="220">
        <v>5.4722732915350653E-2</v>
      </c>
      <c r="AB51" s="221">
        <v>0</v>
      </c>
      <c r="AC51" s="213">
        <v>385.17700000000002</v>
      </c>
      <c r="AD51" s="214">
        <v>407.76400000000001</v>
      </c>
      <c r="AE51" s="214">
        <v>475.18099999999998</v>
      </c>
      <c r="AF51" s="214">
        <v>90.003999999999962</v>
      </c>
      <c r="AG51" s="215">
        <v>67.416999999999973</v>
      </c>
      <c r="AH51" s="213">
        <v>0</v>
      </c>
      <c r="AI51" s="214">
        <v>0</v>
      </c>
      <c r="AJ51" s="214">
        <v>0</v>
      </c>
      <c r="AK51" s="214">
        <v>0</v>
      </c>
      <c r="AL51" s="215">
        <v>0</v>
      </c>
      <c r="AM51" s="219">
        <v>0.23039849575573679</v>
      </c>
      <c r="AN51" s="220">
        <v>4.35247808318249E-2</v>
      </c>
      <c r="AO51" s="221">
        <v>-0.19339375080129678</v>
      </c>
      <c r="AP51" s="219">
        <v>0</v>
      </c>
      <c r="AQ51" s="220">
        <v>0</v>
      </c>
      <c r="AR51" s="221">
        <v>0</v>
      </c>
      <c r="AS51" s="220">
        <v>0</v>
      </c>
      <c r="AT51" s="220">
        <v>0</v>
      </c>
      <c r="AU51" s="220">
        <v>0</v>
      </c>
      <c r="AV51" s="213">
        <v>1043</v>
      </c>
      <c r="AW51" s="214">
        <v>592</v>
      </c>
      <c r="AX51" s="215">
        <v>1179</v>
      </c>
      <c r="AY51" s="222">
        <v>20</v>
      </c>
      <c r="AZ51" s="223">
        <v>26</v>
      </c>
      <c r="BA51" s="253">
        <v>26</v>
      </c>
      <c r="BB51" s="222">
        <v>47</v>
      </c>
      <c r="BC51" s="223">
        <v>46</v>
      </c>
      <c r="BD51" s="223">
        <v>46</v>
      </c>
      <c r="BE51" s="225">
        <v>7.5576923076923075</v>
      </c>
      <c r="BF51" s="224">
        <v>-1.1339743589743589</v>
      </c>
      <c r="BG51" s="224">
        <v>-3.2051282051282826E-2</v>
      </c>
      <c r="BH51" s="225">
        <v>4.2717391304347823</v>
      </c>
      <c r="BI51" s="224">
        <v>0.57315757015109403</v>
      </c>
      <c r="BJ51" s="226">
        <v>-1.8115942028986254E-2</v>
      </c>
      <c r="BK51" s="214">
        <v>90</v>
      </c>
      <c r="BL51" s="214">
        <v>90</v>
      </c>
      <c r="BM51" s="214">
        <v>90</v>
      </c>
      <c r="BN51" s="213">
        <v>5674</v>
      </c>
      <c r="BO51" s="214">
        <v>3097</v>
      </c>
      <c r="BP51" s="215">
        <v>5901</v>
      </c>
      <c r="BQ51" s="227">
        <v>194.11997966446364</v>
      </c>
      <c r="BR51" s="227">
        <v>-186.70818388858538</v>
      </c>
      <c r="BS51" s="227">
        <v>-175.75473780405429</v>
      </c>
      <c r="BT51" s="228">
        <v>971.58778625954199</v>
      </c>
      <c r="BU51" s="227">
        <v>-1100.1466336829317</v>
      </c>
      <c r="BV51" s="229">
        <v>-963.3818083350526</v>
      </c>
      <c r="BW51" s="224">
        <v>5.005089058524173</v>
      </c>
      <c r="BX51" s="224">
        <v>-0.43498764329749573</v>
      </c>
      <c r="BY51" s="224">
        <v>-0.22632986039474634</v>
      </c>
      <c r="BZ51" s="219">
        <v>0.36425925925925923</v>
      </c>
      <c r="CA51" s="220">
        <v>1.5947411499897646E-2</v>
      </c>
      <c r="CB51" s="230">
        <v>-1.8086419753086447E-2</v>
      </c>
    </row>
    <row r="52" spans="1:80" x14ac:dyDescent="0.25">
      <c r="A52" s="90" t="s">
        <v>931</v>
      </c>
      <c r="B52" s="213">
        <v>1553.6590000000001</v>
      </c>
      <c r="C52" s="214">
        <v>776.43600000000004</v>
      </c>
      <c r="D52" s="215">
        <v>1649.1030000000001</v>
      </c>
      <c r="E52" s="213">
        <v>1535.309</v>
      </c>
      <c r="F52" s="214">
        <v>776.43600000000004</v>
      </c>
      <c r="G52" s="215">
        <v>1649.1030000000001</v>
      </c>
      <c r="H52" s="216">
        <v>1</v>
      </c>
      <c r="I52" s="217">
        <v>-1.1951991423224895E-2</v>
      </c>
      <c r="J52" s="218">
        <v>0</v>
      </c>
      <c r="K52" s="213">
        <v>954.49199999999996</v>
      </c>
      <c r="L52" s="214">
        <v>618.27499999999998</v>
      </c>
      <c r="M52" s="214">
        <v>1347.6320000000001</v>
      </c>
      <c r="N52" s="219">
        <v>0.81719092136755556</v>
      </c>
      <c r="O52" s="220">
        <v>0.19549717763258101</v>
      </c>
      <c r="P52" s="221">
        <v>2.0892192302957913E-2</v>
      </c>
      <c r="Q52" s="213">
        <v>189.91</v>
      </c>
      <c r="R52" s="214">
        <v>18.138999999999999</v>
      </c>
      <c r="S52" s="215">
        <v>26.556000000000001</v>
      </c>
      <c r="T52" s="219">
        <v>1.610329979388795E-2</v>
      </c>
      <c r="U52" s="220">
        <v>-0.10759166975295897</v>
      </c>
      <c r="V52" s="221">
        <v>-7.2585742047416857E-3</v>
      </c>
      <c r="W52" s="213">
        <v>123.652</v>
      </c>
      <c r="X52" s="214">
        <v>123.652</v>
      </c>
      <c r="Y52" s="215">
        <v>177.91399999999999</v>
      </c>
      <c r="Z52" s="219">
        <v>0.10788531704811645</v>
      </c>
      <c r="AA52" s="220">
        <v>2.7346480892007155E-2</v>
      </c>
      <c r="AB52" s="221">
        <v>-5.1370564956324347E-2</v>
      </c>
      <c r="AC52" s="213">
        <v>282.04298</v>
      </c>
      <c r="AD52" s="214">
        <v>264.767</v>
      </c>
      <c r="AE52" s="214">
        <v>334.04828000000003</v>
      </c>
      <c r="AF52" s="214">
        <v>52.005300000000034</v>
      </c>
      <c r="AG52" s="215">
        <v>69.281280000000038</v>
      </c>
      <c r="AH52" s="213">
        <v>0</v>
      </c>
      <c r="AI52" s="214">
        <v>0</v>
      </c>
      <c r="AJ52" s="214">
        <v>0</v>
      </c>
      <c r="AK52" s="214">
        <v>0</v>
      </c>
      <c r="AL52" s="215">
        <v>0</v>
      </c>
      <c r="AM52" s="219">
        <v>0.20256362398224975</v>
      </c>
      <c r="AN52" s="220">
        <v>2.1028950028698812E-2</v>
      </c>
      <c r="AO52" s="221">
        <v>-0.13843936918138511</v>
      </c>
      <c r="AP52" s="219">
        <v>0</v>
      </c>
      <c r="AQ52" s="220">
        <v>0</v>
      </c>
      <c r="AR52" s="221">
        <v>0</v>
      </c>
      <c r="AS52" s="220">
        <v>0</v>
      </c>
      <c r="AT52" s="220">
        <v>0</v>
      </c>
      <c r="AU52" s="220">
        <v>0</v>
      </c>
      <c r="AV52" s="213">
        <v>1051</v>
      </c>
      <c r="AW52" s="214">
        <v>590</v>
      </c>
      <c r="AX52" s="215">
        <v>1211</v>
      </c>
      <c r="AY52" s="222">
        <v>18</v>
      </c>
      <c r="AZ52" s="223">
        <v>18</v>
      </c>
      <c r="BA52" s="253">
        <v>18</v>
      </c>
      <c r="BB52" s="222">
        <v>42</v>
      </c>
      <c r="BC52" s="223">
        <v>42</v>
      </c>
      <c r="BD52" s="223">
        <v>41</v>
      </c>
      <c r="BE52" s="225">
        <v>11.212962962962962</v>
      </c>
      <c r="BF52" s="224">
        <v>1.481481481481481</v>
      </c>
      <c r="BG52" s="224">
        <v>0.28703703703703631</v>
      </c>
      <c r="BH52" s="225">
        <v>4.9227642276422765</v>
      </c>
      <c r="BI52" s="224">
        <v>0.75212930700735559</v>
      </c>
      <c r="BJ52" s="226">
        <v>0.24022454510259372</v>
      </c>
      <c r="BK52" s="214">
        <v>75</v>
      </c>
      <c r="BL52" s="214">
        <v>75</v>
      </c>
      <c r="BM52" s="214">
        <v>75</v>
      </c>
      <c r="BN52" s="213">
        <v>6755</v>
      </c>
      <c r="BO52" s="214">
        <v>3611</v>
      </c>
      <c r="BP52" s="215">
        <v>7337</v>
      </c>
      <c r="BQ52" s="227">
        <v>224.76529916859752</v>
      </c>
      <c r="BR52" s="227">
        <v>-2.5195268861767204</v>
      </c>
      <c r="BS52" s="227">
        <v>9.745637025146948</v>
      </c>
      <c r="BT52" s="228">
        <v>1361.7696118909992</v>
      </c>
      <c r="BU52" s="227">
        <v>-99.03819020224546</v>
      </c>
      <c r="BV52" s="229">
        <v>45.776391552016094</v>
      </c>
      <c r="BW52" s="224">
        <v>6.0586292320396371</v>
      </c>
      <c r="BX52" s="224">
        <v>-0.36858294683762249</v>
      </c>
      <c r="BY52" s="224">
        <v>-6.1709751011210123E-2</v>
      </c>
      <c r="BZ52" s="219">
        <v>0.54348148148148145</v>
      </c>
      <c r="CA52" s="220">
        <v>4.5875588295477776E-2</v>
      </c>
      <c r="CB52" s="230">
        <v>8.5185185185184809E-3</v>
      </c>
    </row>
    <row r="53" spans="1:80" x14ac:dyDescent="0.25">
      <c r="A53" s="90" t="s">
        <v>932</v>
      </c>
      <c r="B53" s="213">
        <v>2127.3719999999998</v>
      </c>
      <c r="C53" s="214">
        <v>1256.547</v>
      </c>
      <c r="D53" s="215">
        <v>2447.4780000000001</v>
      </c>
      <c r="E53" s="213">
        <v>2118.11</v>
      </c>
      <c r="F53" s="214">
        <v>1226.2460000000001</v>
      </c>
      <c r="G53" s="215">
        <v>2467.0327199999997</v>
      </c>
      <c r="H53" s="216">
        <v>0.99207358709048676</v>
      </c>
      <c r="I53" s="217">
        <v>-1.2299179196438748E-2</v>
      </c>
      <c r="J53" s="218">
        <v>-3.2636789130923938E-2</v>
      </c>
      <c r="K53" s="213">
        <v>1576.5119999999999</v>
      </c>
      <c r="L53" s="214">
        <v>839.97900000000004</v>
      </c>
      <c r="M53" s="214">
        <v>1812.299</v>
      </c>
      <c r="N53" s="219">
        <v>0.73460679516240879</v>
      </c>
      <c r="O53" s="220">
        <v>-9.694492306136171E-3</v>
      </c>
      <c r="P53" s="221">
        <v>4.960639556885249E-2</v>
      </c>
      <c r="Q53" s="213">
        <v>70.983000000000004</v>
      </c>
      <c r="R53" s="214">
        <v>38.356999999999999</v>
      </c>
      <c r="S53" s="215">
        <v>74.531000000000006</v>
      </c>
      <c r="T53" s="219">
        <v>3.0210786989481039E-2</v>
      </c>
      <c r="U53" s="220">
        <v>-3.3016368223134397E-3</v>
      </c>
      <c r="V53" s="221">
        <v>-1.069233495804945E-3</v>
      </c>
      <c r="W53" s="213">
        <v>151.36099999999999</v>
      </c>
      <c r="X53" s="214">
        <v>85.887</v>
      </c>
      <c r="Y53" s="215">
        <v>148.596</v>
      </c>
      <c r="Z53" s="219">
        <v>6.0232683091450856E-2</v>
      </c>
      <c r="AA53" s="220">
        <v>-1.1227722647627836E-2</v>
      </c>
      <c r="AB53" s="221">
        <v>-9.8079123518778066E-3</v>
      </c>
      <c r="AC53" s="213">
        <v>331.32499999999999</v>
      </c>
      <c r="AD53" s="214">
        <v>452.15600000000001</v>
      </c>
      <c r="AE53" s="214">
        <v>427.95299999999997</v>
      </c>
      <c r="AF53" s="214">
        <v>96.627999999999986</v>
      </c>
      <c r="AG53" s="215">
        <v>-24.203000000000031</v>
      </c>
      <c r="AH53" s="213">
        <v>0</v>
      </c>
      <c r="AI53" s="214">
        <v>0</v>
      </c>
      <c r="AJ53" s="214">
        <v>0</v>
      </c>
      <c r="AK53" s="214">
        <v>0</v>
      </c>
      <c r="AL53" s="215">
        <v>0</v>
      </c>
      <c r="AM53" s="219">
        <v>0.17485468715142688</v>
      </c>
      <c r="AN53" s="220">
        <v>1.9110886819374007E-2</v>
      </c>
      <c r="AO53" s="221">
        <v>-0.18498541433303811</v>
      </c>
      <c r="AP53" s="219">
        <v>0</v>
      </c>
      <c r="AQ53" s="220">
        <v>0</v>
      </c>
      <c r="AR53" s="221">
        <v>0</v>
      </c>
      <c r="AS53" s="220">
        <v>0</v>
      </c>
      <c r="AT53" s="220">
        <v>0</v>
      </c>
      <c r="AU53" s="220">
        <v>0</v>
      </c>
      <c r="AV53" s="213">
        <v>1811</v>
      </c>
      <c r="AW53" s="214">
        <v>1061</v>
      </c>
      <c r="AX53" s="215">
        <v>2047</v>
      </c>
      <c r="AY53" s="222">
        <v>21</v>
      </c>
      <c r="AZ53" s="223">
        <v>21</v>
      </c>
      <c r="BA53" s="253">
        <v>22</v>
      </c>
      <c r="BB53" s="222">
        <v>38</v>
      </c>
      <c r="BC53" s="223">
        <v>38</v>
      </c>
      <c r="BD53" s="223">
        <v>38</v>
      </c>
      <c r="BE53" s="225">
        <v>15.507575757575758</v>
      </c>
      <c r="BF53" s="224">
        <v>1.1345598845598843</v>
      </c>
      <c r="BG53" s="224">
        <v>-1.333694083694084</v>
      </c>
      <c r="BH53" s="225">
        <v>8.9780701754385976</v>
      </c>
      <c r="BI53" s="224">
        <v>1.0350877192982475</v>
      </c>
      <c r="BJ53" s="226">
        <v>-0.32894736842105132</v>
      </c>
      <c r="BK53" s="214">
        <v>90</v>
      </c>
      <c r="BL53" s="214">
        <v>90</v>
      </c>
      <c r="BM53" s="214">
        <v>90</v>
      </c>
      <c r="BN53" s="213">
        <v>6963</v>
      </c>
      <c r="BO53" s="214">
        <v>4056</v>
      </c>
      <c r="BP53" s="215">
        <v>7870</v>
      </c>
      <c r="BQ53" s="227">
        <v>313.47302668360862</v>
      </c>
      <c r="BR53" s="227">
        <v>9.2779958061132675</v>
      </c>
      <c r="BS53" s="227">
        <v>11.14413122009779</v>
      </c>
      <c r="BT53" s="228">
        <v>1205.1942940889105</v>
      </c>
      <c r="BU53" s="227">
        <v>35.613951736618901</v>
      </c>
      <c r="BV53" s="229">
        <v>49.448770997487372</v>
      </c>
      <c r="BW53" s="224">
        <v>3.8446507083536883</v>
      </c>
      <c r="BX53" s="224">
        <v>-1.8639821726695871E-4</v>
      </c>
      <c r="BY53" s="224">
        <v>2.1842037288655192E-2</v>
      </c>
      <c r="BZ53" s="219">
        <v>0.48580246913580244</v>
      </c>
      <c r="CA53" s="220">
        <v>5.8362321806152362E-2</v>
      </c>
      <c r="CB53" s="230">
        <v>-1.493827160493838E-2</v>
      </c>
    </row>
    <row r="54" spans="1:80" x14ac:dyDescent="0.25">
      <c r="A54" s="90" t="s">
        <v>933</v>
      </c>
      <c r="B54" s="213">
        <v>3776.12</v>
      </c>
      <c r="C54" s="214">
        <v>735.61199999999997</v>
      </c>
      <c r="D54" s="215">
        <v>1381.479</v>
      </c>
      <c r="E54" s="213">
        <v>1498.027</v>
      </c>
      <c r="F54" s="214">
        <v>718.73299999999995</v>
      </c>
      <c r="G54" s="215">
        <v>1381.479</v>
      </c>
      <c r="H54" s="216">
        <v>1</v>
      </c>
      <c r="I54" s="217">
        <v>-1.5207289321220512</v>
      </c>
      <c r="J54" s="218">
        <v>-2.3484381543632971E-2</v>
      </c>
      <c r="K54" s="213">
        <v>886.12400000000002</v>
      </c>
      <c r="L54" s="214">
        <v>420.81799999999998</v>
      </c>
      <c r="M54" s="214">
        <v>854.90300000000002</v>
      </c>
      <c r="N54" s="219">
        <v>0.61883170138670218</v>
      </c>
      <c r="O54" s="220">
        <v>2.7304312361003724E-2</v>
      </c>
      <c r="P54" s="221">
        <v>3.333194000104156E-2</v>
      </c>
      <c r="Q54" s="213">
        <v>153.49799999999999</v>
      </c>
      <c r="R54" s="214">
        <v>93.183999999999997</v>
      </c>
      <c r="S54" s="215">
        <v>178.67899999999997</v>
      </c>
      <c r="T54" s="219">
        <v>0.1293389186516769</v>
      </c>
      <c r="U54" s="220">
        <v>2.6872140683055518E-2</v>
      </c>
      <c r="V54" s="221">
        <v>-3.1145220926867556E-4</v>
      </c>
      <c r="W54" s="213">
        <v>92.161000000000001</v>
      </c>
      <c r="X54" s="214">
        <v>39.775999999999996</v>
      </c>
      <c r="Y54" s="215">
        <v>73.518000000000001</v>
      </c>
      <c r="Z54" s="219">
        <v>5.3216878432462596E-2</v>
      </c>
      <c r="AA54" s="220">
        <v>-8.3047096297018397E-3</v>
      </c>
      <c r="AB54" s="221">
        <v>-2.1249522612720728E-3</v>
      </c>
      <c r="AC54" s="213">
        <v>1185.7929999999999</v>
      </c>
      <c r="AD54" s="214">
        <v>328.76600000000002</v>
      </c>
      <c r="AE54" s="214">
        <v>281.61399999999998</v>
      </c>
      <c r="AF54" s="214">
        <v>-904.17899999999986</v>
      </c>
      <c r="AG54" s="215">
        <v>-47.152000000000044</v>
      </c>
      <c r="AH54" s="213">
        <v>60.585999999999999</v>
      </c>
      <c r="AI54" s="214">
        <v>0</v>
      </c>
      <c r="AJ54" s="214">
        <v>0</v>
      </c>
      <c r="AK54" s="214">
        <v>-60.585999999999999</v>
      </c>
      <c r="AL54" s="215">
        <v>0</v>
      </c>
      <c r="AM54" s="219">
        <v>0.20384964230364702</v>
      </c>
      <c r="AN54" s="220">
        <v>-0.11017454124984175</v>
      </c>
      <c r="AO54" s="221">
        <v>-0.24307890154827497</v>
      </c>
      <c r="AP54" s="219">
        <v>0</v>
      </c>
      <c r="AQ54" s="220">
        <v>-1.6044511297310465E-2</v>
      </c>
      <c r="AR54" s="221">
        <v>0</v>
      </c>
      <c r="AS54" s="220">
        <v>0</v>
      </c>
      <c r="AT54" s="220">
        <v>-4.0443863828889599E-2</v>
      </c>
      <c r="AU54" s="220">
        <v>0</v>
      </c>
      <c r="AV54" s="213">
        <v>828</v>
      </c>
      <c r="AW54" s="214">
        <v>444</v>
      </c>
      <c r="AX54" s="215">
        <v>809</v>
      </c>
      <c r="AY54" s="222">
        <v>15</v>
      </c>
      <c r="AZ54" s="223">
        <v>17</v>
      </c>
      <c r="BA54" s="253">
        <v>16</v>
      </c>
      <c r="BB54" s="222">
        <v>24</v>
      </c>
      <c r="BC54" s="223">
        <v>25</v>
      </c>
      <c r="BD54" s="223">
        <v>25</v>
      </c>
      <c r="BE54" s="225">
        <v>8.4270833333333339</v>
      </c>
      <c r="BF54" s="224">
        <v>-0.77291666666666714</v>
      </c>
      <c r="BG54" s="224">
        <v>-0.27879901960784181</v>
      </c>
      <c r="BH54" s="225">
        <v>5.3933333333333335</v>
      </c>
      <c r="BI54" s="224">
        <v>-0.35666666666666647</v>
      </c>
      <c r="BJ54" s="226">
        <v>-0.52666666666666728</v>
      </c>
      <c r="BK54" s="214">
        <v>85</v>
      </c>
      <c r="BL54" s="214">
        <v>85</v>
      </c>
      <c r="BM54" s="214">
        <v>85</v>
      </c>
      <c r="BN54" s="213">
        <v>5068</v>
      </c>
      <c r="BO54" s="214">
        <v>2423</v>
      </c>
      <c r="BP54" s="215">
        <v>4544</v>
      </c>
      <c r="BQ54" s="227">
        <v>304.02266725352115</v>
      </c>
      <c r="BR54" s="227">
        <v>8.4372292109007958</v>
      </c>
      <c r="BS54" s="227">
        <v>7.393282193677976</v>
      </c>
      <c r="BT54" s="228">
        <v>1707.63782447466</v>
      </c>
      <c r="BU54" s="227">
        <v>-101.57352818234494</v>
      </c>
      <c r="BV54" s="229">
        <v>88.869806456641982</v>
      </c>
      <c r="BW54" s="224">
        <v>5.6168108776266994</v>
      </c>
      <c r="BX54" s="224">
        <v>-0.50396206923320364</v>
      </c>
      <c r="BY54" s="224">
        <v>0.15960367041949208</v>
      </c>
      <c r="BZ54" s="219">
        <v>0.2969934640522876</v>
      </c>
      <c r="CA54" s="220">
        <v>-3.2418300653594745E-2</v>
      </c>
      <c r="CB54" s="230">
        <v>-1.9738562091503264E-2</v>
      </c>
    </row>
    <row r="55" spans="1:80" x14ac:dyDescent="0.25">
      <c r="A55" s="90" t="s">
        <v>934</v>
      </c>
      <c r="B55" s="213">
        <v>8196.2829999999994</v>
      </c>
      <c r="C55" s="214">
        <v>3933.9250000000002</v>
      </c>
      <c r="D55" s="215">
        <v>8246.1650000000009</v>
      </c>
      <c r="E55" s="213">
        <v>8193.5259999999998</v>
      </c>
      <c r="F55" s="214">
        <v>3888.9659999999999</v>
      </c>
      <c r="G55" s="215">
        <v>7817.7079999999996</v>
      </c>
      <c r="H55" s="216">
        <v>1.0548059610310339</v>
      </c>
      <c r="I55" s="217">
        <v>5.446947585969264E-2</v>
      </c>
      <c r="J55" s="218">
        <v>4.3245304548050978E-2</v>
      </c>
      <c r="K55" s="213">
        <v>5602.1530000000002</v>
      </c>
      <c r="L55" s="214">
        <v>2378.6460000000002</v>
      </c>
      <c r="M55" s="214">
        <v>5037.9059999999999</v>
      </c>
      <c r="N55" s="219">
        <v>0.64442238057497159</v>
      </c>
      <c r="O55" s="220">
        <v>-3.9306822212692771E-2</v>
      </c>
      <c r="P55" s="221">
        <v>3.2782679945035476E-2</v>
      </c>
      <c r="Q55" s="213">
        <v>200.27600000000001</v>
      </c>
      <c r="R55" s="214">
        <v>153.268</v>
      </c>
      <c r="S55" s="215">
        <v>224.36599999999999</v>
      </c>
      <c r="T55" s="219">
        <v>2.8699716080467574E-2</v>
      </c>
      <c r="U55" s="220">
        <v>4.2565154364469157E-3</v>
      </c>
      <c r="V55" s="221">
        <v>-1.0711273884474268E-2</v>
      </c>
      <c r="W55" s="213">
        <v>887.65599999999995</v>
      </c>
      <c r="X55" s="214">
        <v>454.66499999999996</v>
      </c>
      <c r="Y55" s="215">
        <v>814.30600000000004</v>
      </c>
      <c r="Z55" s="219">
        <v>0.10416173129004051</v>
      </c>
      <c r="AA55" s="220">
        <v>-4.1745332192806295E-3</v>
      </c>
      <c r="AB55" s="221">
        <v>-1.274980766401565E-2</v>
      </c>
      <c r="AC55" s="213">
        <v>2547.703</v>
      </c>
      <c r="AD55" s="214">
        <v>2522.703</v>
      </c>
      <c r="AE55" s="214">
        <v>2532.2739999999999</v>
      </c>
      <c r="AF55" s="214">
        <v>-15.429000000000087</v>
      </c>
      <c r="AG55" s="215">
        <v>9.5709999999999127</v>
      </c>
      <c r="AH55" s="213">
        <v>85.275000000000006</v>
      </c>
      <c r="AI55" s="214">
        <v>51.201999999999998</v>
      </c>
      <c r="AJ55" s="214">
        <v>47.936999999999998</v>
      </c>
      <c r="AK55" s="214">
        <v>-37.338000000000008</v>
      </c>
      <c r="AL55" s="215">
        <v>-3.2650000000000006</v>
      </c>
      <c r="AM55" s="219">
        <v>0.30708505105100364</v>
      </c>
      <c r="AN55" s="220">
        <v>-3.7513366139903526E-3</v>
      </c>
      <c r="AO55" s="221">
        <v>-0.3341836564103739</v>
      </c>
      <c r="AP55" s="219">
        <v>5.813247733946628E-3</v>
      </c>
      <c r="AQ55" s="220">
        <v>-4.5908586152362905E-3</v>
      </c>
      <c r="AR55" s="221">
        <v>-7.2022520531616653E-3</v>
      </c>
      <c r="AS55" s="220">
        <v>6.1318483627170522E-3</v>
      </c>
      <c r="AT55" s="220">
        <v>-4.2757588139734235E-3</v>
      </c>
      <c r="AU55" s="220">
        <v>-7.0341191463843379E-3</v>
      </c>
      <c r="AV55" s="213">
        <v>5827</v>
      </c>
      <c r="AW55" s="214">
        <v>3538</v>
      </c>
      <c r="AX55" s="215">
        <v>6749</v>
      </c>
      <c r="AY55" s="222">
        <v>138</v>
      </c>
      <c r="AZ55" s="223">
        <v>123</v>
      </c>
      <c r="BA55" s="253">
        <v>128</v>
      </c>
      <c r="BB55" s="222">
        <v>134</v>
      </c>
      <c r="BC55" s="223">
        <v>126</v>
      </c>
      <c r="BD55" s="253">
        <v>126</v>
      </c>
      <c r="BE55" s="224">
        <v>8.7877604166666661</v>
      </c>
      <c r="BF55" s="224">
        <v>1.7503208031400961</v>
      </c>
      <c r="BG55" s="224">
        <v>-0.80031546409214194</v>
      </c>
      <c r="BH55" s="225">
        <v>8.9272486772486772</v>
      </c>
      <c r="BI55" s="224">
        <v>1.6797362394377311</v>
      </c>
      <c r="BJ55" s="226">
        <v>-0.43253968253968189</v>
      </c>
      <c r="BK55" s="214">
        <v>229</v>
      </c>
      <c r="BL55" s="214">
        <v>244</v>
      </c>
      <c r="BM55" s="214">
        <v>217</v>
      </c>
      <c r="BN55" s="213">
        <v>21816</v>
      </c>
      <c r="BO55" s="214">
        <v>13547</v>
      </c>
      <c r="BP55" s="215">
        <v>25645</v>
      </c>
      <c r="BQ55" s="227">
        <v>304.84336127900173</v>
      </c>
      <c r="BR55" s="227">
        <v>-70.730804470906605</v>
      </c>
      <c r="BS55" s="227">
        <v>17.771241990598412</v>
      </c>
      <c r="BT55" s="228">
        <v>1158.3505704548822</v>
      </c>
      <c r="BU55" s="227">
        <v>-247.78054332579381</v>
      </c>
      <c r="BV55" s="229">
        <v>59.151587978907173</v>
      </c>
      <c r="BW55" s="224">
        <v>3.7998221958808713</v>
      </c>
      <c r="BX55" s="224">
        <v>5.5871620970969094E-2</v>
      </c>
      <c r="BY55" s="224">
        <v>-2.9177238828003826E-2</v>
      </c>
      <c r="BZ55" s="219">
        <v>0.65655401945724523</v>
      </c>
      <c r="CA55" s="220">
        <v>0.13022045290557926</v>
      </c>
      <c r="CB55" s="230">
        <v>3.9659666087482059E-2</v>
      </c>
    </row>
    <row r="56" spans="1:80" x14ac:dyDescent="0.25">
      <c r="A56" s="90" t="s">
        <v>935</v>
      </c>
      <c r="B56" s="213">
        <v>5132.8310000000001</v>
      </c>
      <c r="C56" s="214">
        <v>2637.8290000000002</v>
      </c>
      <c r="D56" s="215">
        <v>5257.44</v>
      </c>
      <c r="E56" s="213">
        <v>5132.8310000000001</v>
      </c>
      <c r="F56" s="214">
        <v>2483.4699999999998</v>
      </c>
      <c r="G56" s="215">
        <v>4957.8850000000002</v>
      </c>
      <c r="H56" s="216">
        <v>1.0604199169605586</v>
      </c>
      <c r="I56" s="217">
        <v>6.0419916960558595E-2</v>
      </c>
      <c r="J56" s="218">
        <v>-1.7346490297696082E-3</v>
      </c>
      <c r="K56" s="213">
        <v>3731.259</v>
      </c>
      <c r="L56" s="214">
        <v>1624.1</v>
      </c>
      <c r="M56" s="214">
        <v>3479.2150000000001</v>
      </c>
      <c r="N56" s="219">
        <v>0.70175387287119406</v>
      </c>
      <c r="O56" s="220">
        <v>-2.5185899741619444E-2</v>
      </c>
      <c r="P56" s="221">
        <v>4.7789862836846941E-2</v>
      </c>
      <c r="Q56" s="213">
        <v>137.09199999999998</v>
      </c>
      <c r="R56" s="214">
        <v>126.75299999999999</v>
      </c>
      <c r="S56" s="215">
        <v>105.60400000000001</v>
      </c>
      <c r="T56" s="219">
        <v>2.130021168300596E-2</v>
      </c>
      <c r="U56" s="220">
        <v>-5.4086357347251091E-3</v>
      </c>
      <c r="V56" s="221">
        <v>-2.9738455987632296E-2</v>
      </c>
      <c r="W56" s="213">
        <v>530.09699999999998</v>
      </c>
      <c r="X56" s="214">
        <v>291.66399999999999</v>
      </c>
      <c r="Y56" s="215">
        <v>576.904</v>
      </c>
      <c r="Z56" s="219">
        <v>0.1163609079274731</v>
      </c>
      <c r="AA56" s="220">
        <v>1.3085152306452269E-2</v>
      </c>
      <c r="AB56" s="221">
        <v>-1.0812194185387397E-3</v>
      </c>
      <c r="AC56" s="213">
        <v>1782.0930000000001</v>
      </c>
      <c r="AD56" s="214">
        <v>1830.078</v>
      </c>
      <c r="AE56" s="214">
        <v>1809.5260000000001</v>
      </c>
      <c r="AF56" s="214">
        <v>27.432999999999993</v>
      </c>
      <c r="AG56" s="215">
        <v>-20.551999999999907</v>
      </c>
      <c r="AH56" s="213">
        <v>53.162999999999997</v>
      </c>
      <c r="AI56" s="214">
        <v>60.052</v>
      </c>
      <c r="AJ56" s="214">
        <v>52.341999999999999</v>
      </c>
      <c r="AK56" s="214">
        <v>-0.82099999999999795</v>
      </c>
      <c r="AL56" s="215">
        <v>-7.7100000000000009</v>
      </c>
      <c r="AM56" s="219">
        <v>0.34418386134696738</v>
      </c>
      <c r="AN56" s="220">
        <v>-3.0110881847822402E-3</v>
      </c>
      <c r="AO56" s="221">
        <v>-0.34959803277884588</v>
      </c>
      <c r="AP56" s="219">
        <v>9.9557959767491416E-3</v>
      </c>
      <c r="AQ56" s="220">
        <v>-4.0164614437271026E-4</v>
      </c>
      <c r="AR56" s="221">
        <v>-1.2809895051744366E-2</v>
      </c>
      <c r="AS56" s="220">
        <v>1.0557324342940587E-2</v>
      </c>
      <c r="AT56" s="220">
        <v>1.9988222181873544E-4</v>
      </c>
      <c r="AU56" s="220">
        <v>-1.362335833089884E-2</v>
      </c>
      <c r="AV56" s="213">
        <v>3924</v>
      </c>
      <c r="AW56" s="214">
        <v>2398</v>
      </c>
      <c r="AX56" s="215">
        <v>4592</v>
      </c>
      <c r="AY56" s="222">
        <v>79</v>
      </c>
      <c r="AZ56" s="223">
        <v>78</v>
      </c>
      <c r="BA56" s="253">
        <v>72</v>
      </c>
      <c r="BB56" s="222">
        <v>89</v>
      </c>
      <c r="BC56" s="223">
        <v>77</v>
      </c>
      <c r="BD56" s="253">
        <v>77</v>
      </c>
      <c r="BE56" s="224">
        <v>10.62962962962963</v>
      </c>
      <c r="BF56" s="224">
        <v>2.3511486169714022</v>
      </c>
      <c r="BG56" s="224">
        <v>0.381766381766381</v>
      </c>
      <c r="BH56" s="225">
        <v>9.9393939393939394</v>
      </c>
      <c r="BI56" s="224">
        <v>2.5910793326523658</v>
      </c>
      <c r="BJ56" s="226">
        <v>-0.44155844155844193</v>
      </c>
      <c r="BK56" s="214">
        <v>172</v>
      </c>
      <c r="BL56" s="214">
        <v>172</v>
      </c>
      <c r="BM56" s="214">
        <v>172</v>
      </c>
      <c r="BN56" s="213">
        <v>14578</v>
      </c>
      <c r="BO56" s="214">
        <v>8836</v>
      </c>
      <c r="BP56" s="215">
        <v>17221</v>
      </c>
      <c r="BQ56" s="227">
        <v>287.89762499274144</v>
      </c>
      <c r="BR56" s="227">
        <v>-64.196695215791976</v>
      </c>
      <c r="BS56" s="227">
        <v>6.8349269393236227</v>
      </c>
      <c r="BT56" s="228">
        <v>1079.6787891986062</v>
      </c>
      <c r="BU56" s="227">
        <v>-228.38211803890658</v>
      </c>
      <c r="BV56" s="229">
        <v>44.03658736374382</v>
      </c>
      <c r="BW56" s="224">
        <v>3.7502177700348431</v>
      </c>
      <c r="BX56" s="224">
        <v>3.5131123755536287E-2</v>
      </c>
      <c r="BY56" s="224">
        <v>6.5480488967286643E-2</v>
      </c>
      <c r="BZ56" s="219">
        <v>0.55623385012919901</v>
      </c>
      <c r="CA56" s="220">
        <v>8.7969684640312962E-2</v>
      </c>
      <c r="CB56" s="230">
        <v>-1.4567183462532274E-2</v>
      </c>
    </row>
    <row r="57" spans="1:80" x14ac:dyDescent="0.25">
      <c r="A57" s="90" t="s">
        <v>936</v>
      </c>
      <c r="B57" s="213">
        <v>2483.0390000000002</v>
      </c>
      <c r="C57" s="214">
        <v>815.92</v>
      </c>
      <c r="D57" s="215">
        <v>1629.6949999999999</v>
      </c>
      <c r="E57" s="213">
        <v>2531.6431000000002</v>
      </c>
      <c r="F57" s="214">
        <v>868.88900000000001</v>
      </c>
      <c r="G57" s="215">
        <v>1737.326</v>
      </c>
      <c r="H57" s="216">
        <v>0.93804789659511223</v>
      </c>
      <c r="I57" s="217">
        <v>-4.2753465176616157E-2</v>
      </c>
      <c r="J57" s="218">
        <v>-9.9034649462648172E-4</v>
      </c>
      <c r="K57" s="213">
        <v>1769.7370000000001</v>
      </c>
      <c r="L57" s="214">
        <v>610.55799999999999</v>
      </c>
      <c r="M57" s="214">
        <v>1200.8030000000001</v>
      </c>
      <c r="N57" s="219">
        <v>0.69117885762372755</v>
      </c>
      <c r="O57" s="220">
        <v>-7.8679392964228212E-3</v>
      </c>
      <c r="P57" s="221">
        <v>-1.150928781257099E-2</v>
      </c>
      <c r="Q57" s="213">
        <v>323.05199999999996</v>
      </c>
      <c r="R57" s="214">
        <v>60.593000000000004</v>
      </c>
      <c r="S57" s="215">
        <v>90.192000000000007</v>
      </c>
      <c r="T57" s="219">
        <v>5.1914263644244091E-2</v>
      </c>
      <c r="U57" s="220">
        <v>-7.5691400835081579E-2</v>
      </c>
      <c r="V57" s="221">
        <v>-1.7821916696397808E-2</v>
      </c>
      <c r="W57" s="213">
        <v>82.221000000000004</v>
      </c>
      <c r="X57" s="214">
        <v>17.856999999999999</v>
      </c>
      <c r="Y57" s="215">
        <v>67.837000000000003</v>
      </c>
      <c r="Z57" s="219">
        <v>3.9046787994884091E-2</v>
      </c>
      <c r="AA57" s="220">
        <v>6.5694613132519161E-3</v>
      </c>
      <c r="AB57" s="221">
        <v>1.8495256096103006E-2</v>
      </c>
      <c r="AC57" s="213">
        <v>1559.933</v>
      </c>
      <c r="AD57" s="214">
        <v>1601.64</v>
      </c>
      <c r="AE57" s="214">
        <v>1589.1173100000001</v>
      </c>
      <c r="AF57" s="214">
        <v>29.184310000000096</v>
      </c>
      <c r="AG57" s="215">
        <v>-12.522690000000011</v>
      </c>
      <c r="AH57" s="213">
        <v>613.07299999999998</v>
      </c>
      <c r="AI57" s="214">
        <v>745.17100000000005</v>
      </c>
      <c r="AJ57" s="214">
        <v>797.30499999999995</v>
      </c>
      <c r="AK57" s="214">
        <v>184.23199999999997</v>
      </c>
      <c r="AL57" s="215">
        <v>52.133999999999901</v>
      </c>
      <c r="AM57" s="219">
        <v>0.97510105265095626</v>
      </c>
      <c r="AN57" s="220">
        <v>0.34686565240150391</v>
      </c>
      <c r="AO57" s="221">
        <v>-0.98788551465956465</v>
      </c>
      <c r="AP57" s="219">
        <v>0.48923571588548775</v>
      </c>
      <c r="AQ57" s="220">
        <v>0.24233141836941977</v>
      </c>
      <c r="AR57" s="221">
        <v>-0.42405357718246017</v>
      </c>
      <c r="AS57" s="220">
        <v>0.45892653422558571</v>
      </c>
      <c r="AT57" s="220">
        <v>0.21676246299453425</v>
      </c>
      <c r="AU57" s="220">
        <v>-0.39868703896960955</v>
      </c>
      <c r="AV57" s="213">
        <v>1637</v>
      </c>
      <c r="AW57" s="214">
        <v>836</v>
      </c>
      <c r="AX57" s="215">
        <v>1579</v>
      </c>
      <c r="AY57" s="222">
        <v>43</v>
      </c>
      <c r="AZ57" s="223">
        <v>39</v>
      </c>
      <c r="BA57" s="253">
        <v>38</v>
      </c>
      <c r="BB57" s="222">
        <v>58</v>
      </c>
      <c r="BC57" s="223">
        <v>45</v>
      </c>
      <c r="BD57" s="253">
        <v>42</v>
      </c>
      <c r="BE57" s="224">
        <v>6.9254385964912286</v>
      </c>
      <c r="BF57" s="224">
        <v>0.58047735618115137</v>
      </c>
      <c r="BG57" s="224">
        <v>-0.21986054880791617</v>
      </c>
      <c r="BH57" s="225">
        <v>6.2658730158730158</v>
      </c>
      <c r="BI57" s="224">
        <v>1.5618500273672682</v>
      </c>
      <c r="BJ57" s="226">
        <v>7.3280423280422724E-2</v>
      </c>
      <c r="BK57" s="214">
        <v>75</v>
      </c>
      <c r="BL57" s="214">
        <v>75</v>
      </c>
      <c r="BM57" s="214">
        <v>75</v>
      </c>
      <c r="BN57" s="213">
        <v>6673</v>
      </c>
      <c r="BO57" s="214">
        <v>2875</v>
      </c>
      <c r="BP57" s="215">
        <v>5631</v>
      </c>
      <c r="BQ57" s="227">
        <v>308.52885810690816</v>
      </c>
      <c r="BR57" s="227">
        <v>-70.857190147250378</v>
      </c>
      <c r="BS57" s="227">
        <v>6.3065972373429418</v>
      </c>
      <c r="BT57" s="228">
        <v>1100.2697910069664</v>
      </c>
      <c r="BU57" s="227">
        <v>-446.24401473524495</v>
      </c>
      <c r="BV57" s="229">
        <v>60.928881916057435</v>
      </c>
      <c r="BW57" s="224">
        <v>3.5661811272957569</v>
      </c>
      <c r="BX57" s="224">
        <v>-0.51017806635115859</v>
      </c>
      <c r="BY57" s="224">
        <v>0.12718591198475204</v>
      </c>
      <c r="BZ57" s="219">
        <v>0.4171111111111111</v>
      </c>
      <c r="CA57" s="220">
        <v>-7.4454266421117243E-2</v>
      </c>
      <c r="CB57" s="230">
        <v>-8.8148148148148309E-3</v>
      </c>
    </row>
    <row r="58" spans="1:80" x14ac:dyDescent="0.25">
      <c r="A58" s="90" t="s">
        <v>937</v>
      </c>
      <c r="B58" s="213">
        <v>8926.48</v>
      </c>
      <c r="C58" s="214">
        <v>4436.4645700000001</v>
      </c>
      <c r="D58" s="215">
        <v>9204.384</v>
      </c>
      <c r="E58" s="213">
        <v>8908.8629999999994</v>
      </c>
      <c r="F58" s="214">
        <v>3869.8376499999999</v>
      </c>
      <c r="G58" s="215">
        <v>8509.0490000000009</v>
      </c>
      <c r="H58" s="216">
        <v>1.0817171225597595</v>
      </c>
      <c r="I58" s="217">
        <v>7.9739653605528149E-2</v>
      </c>
      <c r="J58" s="218">
        <v>-6.4704244755223295E-2</v>
      </c>
      <c r="K58" s="213">
        <v>6001.85</v>
      </c>
      <c r="L58" s="214">
        <v>2397.4685700000005</v>
      </c>
      <c r="M58" s="214">
        <v>4879.192</v>
      </c>
      <c r="N58" s="219">
        <v>0.57341214041663169</v>
      </c>
      <c r="O58" s="220">
        <v>-0.1002821345991588</v>
      </c>
      <c r="P58" s="221">
        <v>-4.6114771778250851E-2</v>
      </c>
      <c r="Q58" s="213">
        <v>170.27199999999999</v>
      </c>
      <c r="R58" s="214">
        <v>110.51988</v>
      </c>
      <c r="S58" s="215">
        <v>225.17599999999999</v>
      </c>
      <c r="T58" s="219">
        <v>2.6463121789520774E-2</v>
      </c>
      <c r="U58" s="220">
        <v>7.3504695913670925E-3</v>
      </c>
      <c r="V58" s="221">
        <v>-2.0961848263523764E-3</v>
      </c>
      <c r="W58" s="213">
        <v>1408.05</v>
      </c>
      <c r="X58" s="214">
        <v>749.69060000000002</v>
      </c>
      <c r="Y58" s="215">
        <v>1512.1239999999998</v>
      </c>
      <c r="Z58" s="219">
        <v>0.17770775559054833</v>
      </c>
      <c r="AA58" s="220">
        <v>1.965728383001053E-2</v>
      </c>
      <c r="AB58" s="221">
        <v>-1.6018872708703447E-2</v>
      </c>
      <c r="AC58" s="213">
        <v>3978.2080000000001</v>
      </c>
      <c r="AD58" s="214">
        <v>3051.5006600000002</v>
      </c>
      <c r="AE58" s="214">
        <v>3087.6990000000001</v>
      </c>
      <c r="AF58" s="214">
        <v>-890.50900000000001</v>
      </c>
      <c r="AG58" s="215">
        <v>36.198339999999916</v>
      </c>
      <c r="AH58" s="213">
        <v>2236.2280000000001</v>
      </c>
      <c r="AI58" s="214">
        <v>1452.72264</v>
      </c>
      <c r="AJ58" s="214">
        <v>1236.9755299999999</v>
      </c>
      <c r="AK58" s="214">
        <v>-999.25247000000013</v>
      </c>
      <c r="AL58" s="215">
        <v>-215.74711000000002</v>
      </c>
      <c r="AM58" s="219">
        <v>0.335459602728439</v>
      </c>
      <c r="AN58" s="220">
        <v>-0.1102040855338996</v>
      </c>
      <c r="AO58" s="221">
        <v>-0.35236301184503882</v>
      </c>
      <c r="AP58" s="219">
        <v>0.13438982228468521</v>
      </c>
      <c r="AQ58" s="220">
        <v>-0.11612639463396585</v>
      </c>
      <c r="AR58" s="221">
        <v>-0.1930606998773795</v>
      </c>
      <c r="AS58" s="220">
        <v>0.14537177186310712</v>
      </c>
      <c r="AT58" s="220">
        <v>-0.10563983309703201</v>
      </c>
      <c r="AU58" s="220">
        <v>-0.23002450348193221</v>
      </c>
      <c r="AV58" s="213">
        <v>5630</v>
      </c>
      <c r="AW58" s="214">
        <v>3439</v>
      </c>
      <c r="AX58" s="215">
        <v>6476</v>
      </c>
      <c r="AY58" s="222">
        <v>136</v>
      </c>
      <c r="AZ58" s="223">
        <v>137</v>
      </c>
      <c r="BA58" s="253">
        <v>137</v>
      </c>
      <c r="BB58" s="222">
        <v>157</v>
      </c>
      <c r="BC58" s="223">
        <v>138</v>
      </c>
      <c r="BD58" s="253">
        <v>136</v>
      </c>
      <c r="BE58" s="224">
        <v>7.8783454987834558</v>
      </c>
      <c r="BF58" s="224">
        <v>0.97883569486188726</v>
      </c>
      <c r="BG58" s="224">
        <v>-0.48905109489051046</v>
      </c>
      <c r="BH58" s="225">
        <v>7.9362745098039218</v>
      </c>
      <c r="BI58" s="224">
        <v>1.9596290745597607</v>
      </c>
      <c r="BJ58" s="226">
        <v>-0.37048877522023371</v>
      </c>
      <c r="BK58" s="214">
        <v>355</v>
      </c>
      <c r="BL58" s="214">
        <v>314</v>
      </c>
      <c r="BM58" s="214">
        <v>311</v>
      </c>
      <c r="BN58" s="213">
        <v>26813</v>
      </c>
      <c r="BO58" s="214">
        <v>15551</v>
      </c>
      <c r="BP58" s="215">
        <v>29945</v>
      </c>
      <c r="BQ58" s="227">
        <v>284.15591918517282</v>
      </c>
      <c r="BR58" s="227">
        <v>-48.103171554393782</v>
      </c>
      <c r="BS58" s="227">
        <v>35.307764725652532</v>
      </c>
      <c r="BT58" s="228">
        <v>1313.9359172328598</v>
      </c>
      <c r="BU58" s="227">
        <v>-268.45537939236215</v>
      </c>
      <c r="BV58" s="229">
        <v>188.65599574405496</v>
      </c>
      <c r="BW58" s="224">
        <v>4.6239962940086476</v>
      </c>
      <c r="BX58" s="224">
        <v>-0.13852590847803103</v>
      </c>
      <c r="BY58" s="224">
        <v>0.10204223759690034</v>
      </c>
      <c r="BZ58" s="219">
        <v>0.53492318685244733</v>
      </c>
      <c r="CA58" s="220">
        <v>0.11763270362157036</v>
      </c>
      <c r="CB58" s="230">
        <v>-1.5359898780956782E-2</v>
      </c>
    </row>
    <row r="59" spans="1:80" x14ac:dyDescent="0.25">
      <c r="A59" s="90" t="s">
        <v>938</v>
      </c>
      <c r="B59" s="213">
        <v>3644.1630499999997</v>
      </c>
      <c r="C59" s="214">
        <v>1819.6448899999998</v>
      </c>
      <c r="D59" s="215">
        <v>3605.5220999999997</v>
      </c>
      <c r="E59" s="213">
        <v>3340.08</v>
      </c>
      <c r="F59" s="214">
        <v>1646.7339999999999</v>
      </c>
      <c r="G59" s="215">
        <v>3304.5407999999998</v>
      </c>
      <c r="H59" s="216">
        <v>1.0910811269148197</v>
      </c>
      <c r="I59" s="217">
        <v>4.047818784314039E-5</v>
      </c>
      <c r="J59" s="218">
        <v>-1.3921192828380891E-2</v>
      </c>
      <c r="K59" s="213">
        <v>2163.9270000000001</v>
      </c>
      <c r="L59" s="214">
        <v>1122.9179999999999</v>
      </c>
      <c r="M59" s="214">
        <v>2291.39</v>
      </c>
      <c r="N59" s="219">
        <v>0.69340647874585182</v>
      </c>
      <c r="O59" s="220">
        <v>4.5539661184595737E-2</v>
      </c>
      <c r="P59" s="221">
        <v>1.1500354259444179E-2</v>
      </c>
      <c r="Q59" s="213">
        <v>119.9658</v>
      </c>
      <c r="R59" s="214">
        <v>25.69988</v>
      </c>
      <c r="S59" s="215">
        <v>77.507149999999996</v>
      </c>
      <c r="T59" s="219">
        <v>2.345474142731117E-2</v>
      </c>
      <c r="U59" s="220">
        <v>-1.2462302475828874E-2</v>
      </c>
      <c r="V59" s="221">
        <v>7.8481650160632088E-3</v>
      </c>
      <c r="W59" s="213">
        <v>438.37995000000001</v>
      </c>
      <c r="X59" s="214">
        <v>118.26647</v>
      </c>
      <c r="Y59" s="215">
        <v>275.40599999999995</v>
      </c>
      <c r="Z59" s="219">
        <v>8.3341685477147071E-2</v>
      </c>
      <c r="AA59" s="220">
        <v>-4.7906652886005902E-2</v>
      </c>
      <c r="AB59" s="221">
        <v>1.1522879282582554E-2</v>
      </c>
      <c r="AC59" s="213">
        <v>1167.62995</v>
      </c>
      <c r="AD59" s="214">
        <v>1515.7347299999999</v>
      </c>
      <c r="AE59" s="214">
        <v>1379.4721600000003</v>
      </c>
      <c r="AF59" s="214">
        <v>211.84221000000025</v>
      </c>
      <c r="AG59" s="215">
        <v>-136.26256999999964</v>
      </c>
      <c r="AH59" s="213">
        <v>1.02</v>
      </c>
      <c r="AI59" s="214">
        <v>0</v>
      </c>
      <c r="AJ59" s="214">
        <v>0</v>
      </c>
      <c r="AK59" s="214">
        <v>-1.02</v>
      </c>
      <c r="AL59" s="215">
        <v>0</v>
      </c>
      <c r="AM59" s="219">
        <v>0.38259983484777432</v>
      </c>
      <c r="AN59" s="220">
        <v>6.2188828540029661E-2</v>
      </c>
      <c r="AO59" s="221">
        <v>-0.45038397332811658</v>
      </c>
      <c r="AP59" s="219">
        <v>0</v>
      </c>
      <c r="AQ59" s="220">
        <v>-2.7989966036234305E-4</v>
      </c>
      <c r="AR59" s="221">
        <v>0</v>
      </c>
      <c r="AS59" s="220">
        <v>0</v>
      </c>
      <c r="AT59" s="220">
        <v>-3.0538190702019113E-4</v>
      </c>
      <c r="AU59" s="220">
        <v>0</v>
      </c>
      <c r="AV59" s="213">
        <v>2608</v>
      </c>
      <c r="AW59" s="214">
        <v>1445</v>
      </c>
      <c r="AX59" s="215">
        <v>2766</v>
      </c>
      <c r="AY59" s="222">
        <v>38</v>
      </c>
      <c r="AZ59" s="223">
        <v>40</v>
      </c>
      <c r="BA59" s="253">
        <v>40</v>
      </c>
      <c r="BB59" s="222">
        <v>70</v>
      </c>
      <c r="BC59" s="223">
        <v>72</v>
      </c>
      <c r="BD59" s="253">
        <v>69</v>
      </c>
      <c r="BE59" s="224">
        <v>11.525</v>
      </c>
      <c r="BF59" s="224">
        <v>8.6403508771930149E-2</v>
      </c>
      <c r="BG59" s="224">
        <v>-0.51666666666666572</v>
      </c>
      <c r="BH59" s="225">
        <v>6.6811594202898554</v>
      </c>
      <c r="BI59" s="224">
        <v>0.47163561076604577</v>
      </c>
      <c r="BJ59" s="226">
        <v>-8.6553945249585595E-3</v>
      </c>
      <c r="BK59" s="214">
        <v>115</v>
      </c>
      <c r="BL59" s="214">
        <v>115</v>
      </c>
      <c r="BM59" s="214">
        <v>115</v>
      </c>
      <c r="BN59" s="213">
        <v>12323</v>
      </c>
      <c r="BO59" s="214">
        <v>6404</v>
      </c>
      <c r="BP59" s="215">
        <v>12366</v>
      </c>
      <c r="BQ59" s="227">
        <v>267.22794759825325</v>
      </c>
      <c r="BR59" s="227">
        <v>-3.8164409434979234</v>
      </c>
      <c r="BS59" s="227">
        <v>10.086473519552442</v>
      </c>
      <c r="BT59" s="228">
        <v>1194.7002169197397</v>
      </c>
      <c r="BU59" s="227">
        <v>-86.005304552652888</v>
      </c>
      <c r="BV59" s="229">
        <v>55.091912421469715</v>
      </c>
      <c r="BW59" s="224">
        <v>4.4707158351409975</v>
      </c>
      <c r="BX59" s="224">
        <v>-0.25436085197556668</v>
      </c>
      <c r="BY59" s="224">
        <v>3.8881925106394988E-2</v>
      </c>
      <c r="BZ59" s="219">
        <v>0.59739130434782606</v>
      </c>
      <c r="CA59" s="220">
        <v>5.366322363679954E-3</v>
      </c>
      <c r="CB59" s="230">
        <v>-2.1352657004830911E-2</v>
      </c>
    </row>
    <row r="60" spans="1:80" x14ac:dyDescent="0.25">
      <c r="A60" s="90" t="s">
        <v>939</v>
      </c>
      <c r="B60" s="213">
        <v>1892.883</v>
      </c>
      <c r="C60" s="214">
        <v>719.721</v>
      </c>
      <c r="D60" s="215">
        <v>1407.6289999999999</v>
      </c>
      <c r="E60" s="213">
        <v>1767.2080000000001</v>
      </c>
      <c r="F60" s="214">
        <v>780.44500000000005</v>
      </c>
      <c r="G60" s="215">
        <v>1547.049</v>
      </c>
      <c r="H60" s="216">
        <v>0.90988003612038137</v>
      </c>
      <c r="I60" s="217">
        <v>-0.16123496562248074</v>
      </c>
      <c r="J60" s="218">
        <v>-1.231307165787332E-2</v>
      </c>
      <c r="K60" s="213">
        <v>1305.4670000000001</v>
      </c>
      <c r="L60" s="214">
        <v>575.77599999999995</v>
      </c>
      <c r="M60" s="214">
        <v>1147.329</v>
      </c>
      <c r="N60" s="219">
        <v>0.74162421487619334</v>
      </c>
      <c r="O60" s="220">
        <v>2.9069840804974989E-3</v>
      </c>
      <c r="P60" s="221">
        <v>3.8707537098076061E-3</v>
      </c>
      <c r="Q60" s="213">
        <v>27.98</v>
      </c>
      <c r="R60" s="214">
        <v>17.463000000000001</v>
      </c>
      <c r="S60" s="215">
        <v>38.658999999999999</v>
      </c>
      <c r="T60" s="219">
        <v>2.4988865898882322E-2</v>
      </c>
      <c r="U60" s="220">
        <v>9.1559814845971893E-3</v>
      </c>
      <c r="V60" s="221">
        <v>2.6131699818093684E-3</v>
      </c>
      <c r="W60" s="213">
        <v>138.46299999999999</v>
      </c>
      <c r="X60" s="214">
        <v>48.65</v>
      </c>
      <c r="Y60" s="215">
        <v>88.061999999999998</v>
      </c>
      <c r="Z60" s="219">
        <v>5.6922566770671132E-2</v>
      </c>
      <c r="AA60" s="220">
        <v>-2.1428708234874333E-2</v>
      </c>
      <c r="AB60" s="221">
        <v>-5.4136644820116236E-3</v>
      </c>
      <c r="AC60" s="213">
        <v>308.48200000000003</v>
      </c>
      <c r="AD60" s="214">
        <v>325.57600000000002</v>
      </c>
      <c r="AE60" s="214">
        <v>322.75400000000002</v>
      </c>
      <c r="AF60" s="214">
        <v>14.271999999999991</v>
      </c>
      <c r="AG60" s="215">
        <v>-2.8220000000000027</v>
      </c>
      <c r="AH60" s="213">
        <v>0</v>
      </c>
      <c r="AI60" s="214">
        <v>0</v>
      </c>
      <c r="AJ60" s="214">
        <v>0</v>
      </c>
      <c r="AK60" s="214">
        <v>0</v>
      </c>
      <c r="AL60" s="215">
        <v>0</v>
      </c>
      <c r="AM60" s="219">
        <v>0.22928910955940809</v>
      </c>
      <c r="AN60" s="220">
        <v>6.6319713141351599E-2</v>
      </c>
      <c r="AO60" s="221">
        <v>-0.22307507044923416</v>
      </c>
      <c r="AP60" s="219">
        <v>0</v>
      </c>
      <c r="AQ60" s="220">
        <v>0</v>
      </c>
      <c r="AR60" s="221">
        <v>0</v>
      </c>
      <c r="AS60" s="220">
        <v>0</v>
      </c>
      <c r="AT60" s="220">
        <v>0</v>
      </c>
      <c r="AU60" s="220">
        <v>0</v>
      </c>
      <c r="AV60" s="213">
        <v>864</v>
      </c>
      <c r="AW60" s="214">
        <v>572</v>
      </c>
      <c r="AX60" s="215">
        <v>1059</v>
      </c>
      <c r="AY60" s="222">
        <v>17</v>
      </c>
      <c r="AZ60" s="223">
        <v>15</v>
      </c>
      <c r="BA60" s="253">
        <v>16</v>
      </c>
      <c r="BB60" s="222">
        <v>28</v>
      </c>
      <c r="BC60" s="223">
        <v>31</v>
      </c>
      <c r="BD60" s="253">
        <v>31</v>
      </c>
      <c r="BE60" s="224">
        <v>11.03125</v>
      </c>
      <c r="BF60" s="224">
        <v>2.5606617647058822</v>
      </c>
      <c r="BG60" s="224">
        <v>-1.6798611111111104</v>
      </c>
      <c r="BH60" s="225">
        <v>5.6935483870967749</v>
      </c>
      <c r="BI60" s="224">
        <v>0.55069124423963167</v>
      </c>
      <c r="BJ60" s="226">
        <v>-0.456989247311828</v>
      </c>
      <c r="BK60" s="214">
        <v>75</v>
      </c>
      <c r="BL60" s="214">
        <v>75</v>
      </c>
      <c r="BM60" s="214">
        <v>75</v>
      </c>
      <c r="BN60" s="213">
        <v>4914</v>
      </c>
      <c r="BO60" s="214">
        <v>3040</v>
      </c>
      <c r="BP60" s="215">
        <v>5522</v>
      </c>
      <c r="BQ60" s="227">
        <v>280.16099239406014</v>
      </c>
      <c r="BR60" s="227">
        <v>-79.466195233127507</v>
      </c>
      <c r="BS60" s="227">
        <v>23.435663446691706</v>
      </c>
      <c r="BT60" s="228">
        <v>1460.85835694051</v>
      </c>
      <c r="BU60" s="227">
        <v>-584.52127268911954</v>
      </c>
      <c r="BV60" s="229">
        <v>96.444021276174453</v>
      </c>
      <c r="BW60" s="224">
        <v>5.214353163361662</v>
      </c>
      <c r="BX60" s="224">
        <v>-0.47314683663833801</v>
      </c>
      <c r="BY60" s="224">
        <v>-0.10033215132365303</v>
      </c>
      <c r="BZ60" s="219">
        <v>0.40903703703703703</v>
      </c>
      <c r="CA60" s="220">
        <v>4.7048086760793972E-2</v>
      </c>
      <c r="CB60" s="230">
        <v>-4.1333333333333333E-2</v>
      </c>
    </row>
    <row r="61" spans="1:80" x14ac:dyDescent="0.25">
      <c r="A61" s="90" t="s">
        <v>940</v>
      </c>
      <c r="B61" s="213">
        <v>2085.41012</v>
      </c>
      <c r="C61" s="214">
        <v>932.60986000000003</v>
      </c>
      <c r="D61" s="215">
        <v>1814.9918599999999</v>
      </c>
      <c r="E61" s="213">
        <v>2039.0194799999999</v>
      </c>
      <c r="F61" s="214">
        <v>1208.19318</v>
      </c>
      <c r="G61" s="215">
        <v>2125.7523999999999</v>
      </c>
      <c r="H61" s="216">
        <v>0.85381150692808816</v>
      </c>
      <c r="I61" s="217">
        <v>-0.16893993829106202</v>
      </c>
      <c r="J61" s="218">
        <v>8.1906917961611758E-2</v>
      </c>
      <c r="K61" s="213">
        <v>1239.653</v>
      </c>
      <c r="L61" s="214">
        <v>595.22288000000003</v>
      </c>
      <c r="M61" s="214">
        <v>1206.78523</v>
      </c>
      <c r="N61" s="219">
        <v>0.56769792662588547</v>
      </c>
      <c r="O61" s="220">
        <v>-4.0267329301929444E-2</v>
      </c>
      <c r="P61" s="221">
        <v>7.5042538519821123E-2</v>
      </c>
      <c r="Q61" s="213">
        <v>259.09915999999998</v>
      </c>
      <c r="R61" s="214">
        <v>134.30678</v>
      </c>
      <c r="S61" s="215">
        <v>264.83677</v>
      </c>
      <c r="T61" s="219">
        <v>0.12458495636650817</v>
      </c>
      <c r="U61" s="220">
        <v>-2.4855118371599899E-3</v>
      </c>
      <c r="V61" s="221">
        <v>1.3421624025896875E-2</v>
      </c>
      <c r="W61" s="213">
        <v>110.03285</v>
      </c>
      <c r="X61" s="214">
        <v>34.815760000000004</v>
      </c>
      <c r="Y61" s="215">
        <v>72.446860000000001</v>
      </c>
      <c r="Z61" s="219">
        <v>3.40805730714452E-2</v>
      </c>
      <c r="AA61" s="220">
        <v>-1.988303594714054E-2</v>
      </c>
      <c r="AB61" s="221">
        <v>5.2641879301220176E-3</v>
      </c>
      <c r="AC61" s="213">
        <v>334.00491999999997</v>
      </c>
      <c r="AD61" s="214">
        <v>381.72280000000006</v>
      </c>
      <c r="AE61" s="214">
        <v>368.62837999999999</v>
      </c>
      <c r="AF61" s="214">
        <v>34.623460000000023</v>
      </c>
      <c r="AG61" s="215">
        <v>-13.094420000000071</v>
      </c>
      <c r="AH61" s="213">
        <v>0</v>
      </c>
      <c r="AI61" s="214">
        <v>0</v>
      </c>
      <c r="AJ61" s="214">
        <v>0</v>
      </c>
      <c r="AK61" s="214">
        <v>0</v>
      </c>
      <c r="AL61" s="215">
        <v>0</v>
      </c>
      <c r="AM61" s="219">
        <v>0.20310194669413009</v>
      </c>
      <c r="AN61" s="220">
        <v>4.293924450104783E-2</v>
      </c>
      <c r="AO61" s="221">
        <v>-0.20620404112804461</v>
      </c>
      <c r="AP61" s="219">
        <v>0</v>
      </c>
      <c r="AQ61" s="220">
        <v>0</v>
      </c>
      <c r="AR61" s="221">
        <v>0</v>
      </c>
      <c r="AS61" s="220">
        <v>0</v>
      </c>
      <c r="AT61" s="220">
        <v>0</v>
      </c>
      <c r="AU61" s="220">
        <v>0</v>
      </c>
      <c r="AV61" s="213">
        <v>1290</v>
      </c>
      <c r="AW61" s="214">
        <v>698</v>
      </c>
      <c r="AX61" s="215">
        <v>1305</v>
      </c>
      <c r="AY61" s="222">
        <v>34</v>
      </c>
      <c r="AZ61" s="223">
        <v>33</v>
      </c>
      <c r="BA61" s="253">
        <v>33</v>
      </c>
      <c r="BB61" s="222">
        <v>48</v>
      </c>
      <c r="BC61" s="223">
        <v>50</v>
      </c>
      <c r="BD61" s="253">
        <v>51</v>
      </c>
      <c r="BE61" s="224">
        <v>6.5909090909090908</v>
      </c>
      <c r="BF61" s="224">
        <v>0.26737967914438521</v>
      </c>
      <c r="BG61" s="224">
        <v>-0.45959595959596022</v>
      </c>
      <c r="BH61" s="225">
        <v>4.2647058823529411</v>
      </c>
      <c r="BI61" s="224">
        <v>-0.21446078431372584</v>
      </c>
      <c r="BJ61" s="226">
        <v>-0.3886274509803922</v>
      </c>
      <c r="BK61" s="214">
        <v>82</v>
      </c>
      <c r="BL61" s="214">
        <v>82</v>
      </c>
      <c r="BM61" s="214">
        <v>82</v>
      </c>
      <c r="BN61" s="213">
        <v>6119</v>
      </c>
      <c r="BO61" s="214">
        <v>3220</v>
      </c>
      <c r="BP61" s="215">
        <v>6113</v>
      </c>
      <c r="BQ61" s="227">
        <v>347.74290855553738</v>
      </c>
      <c r="BR61" s="227">
        <v>14.515341959688385</v>
      </c>
      <c r="BS61" s="227">
        <v>-27.472364736388045</v>
      </c>
      <c r="BT61" s="228">
        <v>1628.9290421455937</v>
      </c>
      <c r="BU61" s="227">
        <v>48.293786331640149</v>
      </c>
      <c r="BV61" s="229">
        <v>-102.00674582002216</v>
      </c>
      <c r="BW61" s="224">
        <v>4.684291187739464</v>
      </c>
      <c r="BX61" s="224">
        <v>-5.9119664973714237E-2</v>
      </c>
      <c r="BY61" s="224">
        <v>7.111067198015153E-2</v>
      </c>
      <c r="BZ61" s="219">
        <v>0.41415989159891597</v>
      </c>
      <c r="CA61" s="220">
        <v>1.8839180104507913E-3</v>
      </c>
      <c r="CB61" s="230">
        <v>-2.2154471544715448E-2</v>
      </c>
    </row>
    <row r="62" spans="1:80" x14ac:dyDescent="0.25">
      <c r="A62" s="90" t="s">
        <v>941</v>
      </c>
      <c r="B62" s="213">
        <v>1917.261</v>
      </c>
      <c r="C62" s="214">
        <v>958.13499999999999</v>
      </c>
      <c r="D62" s="215">
        <v>1965.39428</v>
      </c>
      <c r="E62" s="213">
        <v>1969.5920000000001</v>
      </c>
      <c r="F62" s="214">
        <v>892.68899999999996</v>
      </c>
      <c r="G62" s="215">
        <v>1827.1835400000002</v>
      </c>
      <c r="H62" s="216">
        <v>1.0756414103861727</v>
      </c>
      <c r="I62" s="217">
        <v>0.10221087248796845</v>
      </c>
      <c r="J62" s="218">
        <v>2.328084020551513E-3</v>
      </c>
      <c r="K62" s="213">
        <v>1468.4110000000001</v>
      </c>
      <c r="L62" s="214">
        <v>656.26400000000001</v>
      </c>
      <c r="M62" s="214">
        <v>1398.5162</v>
      </c>
      <c r="N62" s="219">
        <v>0.76539448248313346</v>
      </c>
      <c r="O62" s="220">
        <v>1.9853781667939274E-2</v>
      </c>
      <c r="P62" s="221">
        <v>3.0240358258459388E-2</v>
      </c>
      <c r="Q62" s="213">
        <v>92.228999999999999</v>
      </c>
      <c r="R62" s="214">
        <v>27.947000000000003</v>
      </c>
      <c r="S62" s="215">
        <v>55.641509999999997</v>
      </c>
      <c r="T62" s="219">
        <v>3.0452063945365877E-2</v>
      </c>
      <c r="U62" s="220">
        <v>-1.6374385390334104E-2</v>
      </c>
      <c r="V62" s="221">
        <v>-8.5447170142713413E-4</v>
      </c>
      <c r="W62" s="213">
        <v>109.65</v>
      </c>
      <c r="X62" s="214">
        <v>37.042999999999999</v>
      </c>
      <c r="Y62" s="215">
        <v>73.851410000000001</v>
      </c>
      <c r="Z62" s="219">
        <v>4.0418167295880957E-2</v>
      </c>
      <c r="AA62" s="220">
        <v>-1.5253261101472404E-2</v>
      </c>
      <c r="AB62" s="221">
        <v>-1.0778072260410124E-3</v>
      </c>
      <c r="AC62" s="213">
        <v>241.97900000000001</v>
      </c>
      <c r="AD62" s="214">
        <v>316.24900000000002</v>
      </c>
      <c r="AE62" s="214">
        <v>304.04445999999996</v>
      </c>
      <c r="AF62" s="214">
        <v>62.065459999999945</v>
      </c>
      <c r="AG62" s="215">
        <v>-12.204540000000065</v>
      </c>
      <c r="AH62" s="213">
        <v>14.943</v>
      </c>
      <c r="AI62" s="214">
        <v>0</v>
      </c>
      <c r="AJ62" s="214">
        <v>0</v>
      </c>
      <c r="AK62" s="214">
        <v>-14.943</v>
      </c>
      <c r="AL62" s="215">
        <v>0</v>
      </c>
      <c r="AM62" s="219">
        <v>0.15469896452532667</v>
      </c>
      <c r="AN62" s="220">
        <v>2.8488187797484188E-2</v>
      </c>
      <c r="AO62" s="221">
        <v>-0.17536830156974348</v>
      </c>
      <c r="AP62" s="219">
        <v>0</v>
      </c>
      <c r="AQ62" s="220">
        <v>-7.7939310297346059E-3</v>
      </c>
      <c r="AR62" s="221">
        <v>0</v>
      </c>
      <c r="AS62" s="220">
        <v>0</v>
      </c>
      <c r="AT62" s="220">
        <v>-7.5868504746160617E-3</v>
      </c>
      <c r="AU62" s="220">
        <v>0</v>
      </c>
      <c r="AV62" s="213">
        <v>1525</v>
      </c>
      <c r="AW62" s="214">
        <v>811</v>
      </c>
      <c r="AX62" s="215">
        <v>1634</v>
      </c>
      <c r="AY62" s="222">
        <v>24</v>
      </c>
      <c r="AZ62" s="223">
        <v>25</v>
      </c>
      <c r="BA62" s="253">
        <v>24</v>
      </c>
      <c r="BB62" s="222">
        <v>41</v>
      </c>
      <c r="BC62" s="223">
        <v>34</v>
      </c>
      <c r="BD62" s="253">
        <v>34</v>
      </c>
      <c r="BE62" s="224">
        <v>11.347222222222221</v>
      </c>
      <c r="BF62" s="224">
        <v>0.75694444444444464</v>
      </c>
      <c r="BG62" s="224">
        <v>0.53388888888888886</v>
      </c>
      <c r="BH62" s="225">
        <v>8.0098039215686274</v>
      </c>
      <c r="BI62" s="224">
        <v>1.8106169296987087</v>
      </c>
      <c r="BJ62" s="226">
        <v>5.8823529411765385E-2</v>
      </c>
      <c r="BK62" s="214">
        <v>84</v>
      </c>
      <c r="BL62" s="214">
        <v>84</v>
      </c>
      <c r="BM62" s="214">
        <v>84</v>
      </c>
      <c r="BN62" s="213">
        <v>6625</v>
      </c>
      <c r="BO62" s="214">
        <v>3576</v>
      </c>
      <c r="BP62" s="215">
        <v>7159</v>
      </c>
      <c r="BQ62" s="227">
        <v>255.22887833496301</v>
      </c>
      <c r="BR62" s="227">
        <v>-42.068027325414363</v>
      </c>
      <c r="BS62" s="227">
        <v>5.5954890732180331</v>
      </c>
      <c r="BT62" s="228">
        <v>1118.2273806609549</v>
      </c>
      <c r="BU62" s="227">
        <v>-173.30835704396327</v>
      </c>
      <c r="BV62" s="229">
        <v>17.501116789191656</v>
      </c>
      <c r="BW62" s="224">
        <v>4.3812729498164016</v>
      </c>
      <c r="BX62" s="224">
        <v>3.7010654734434212E-2</v>
      </c>
      <c r="BY62" s="224">
        <v>-2.809819691602744E-2</v>
      </c>
      <c r="BZ62" s="219">
        <v>0.473478835978836</v>
      </c>
      <c r="CA62" s="220">
        <v>3.773824139846238E-2</v>
      </c>
      <c r="CB62" s="230">
        <v>4.6296296296299833E-4</v>
      </c>
    </row>
    <row r="63" spans="1:80" x14ac:dyDescent="0.25">
      <c r="A63" s="90" t="s">
        <v>942</v>
      </c>
      <c r="B63" s="195">
        <v>5563.0403299999998</v>
      </c>
      <c r="C63" s="196">
        <v>3276.89732</v>
      </c>
      <c r="D63" s="197">
        <v>5998.1868800000011</v>
      </c>
      <c r="E63" s="195">
        <v>4074.38933</v>
      </c>
      <c r="F63" s="196">
        <v>2250.1499199999998</v>
      </c>
      <c r="G63" s="197">
        <v>4535.9083000000001</v>
      </c>
      <c r="H63" s="198">
        <v>1.3223783382040597</v>
      </c>
      <c r="I63" s="199">
        <v>-4.2989543809316633E-2</v>
      </c>
      <c r="J63" s="200">
        <v>-0.13392343567952247</v>
      </c>
      <c r="K63" s="195">
        <v>2790.80069</v>
      </c>
      <c r="L63" s="196">
        <v>1557.42929</v>
      </c>
      <c r="M63" s="196">
        <v>3223.65762</v>
      </c>
      <c r="N63" s="201">
        <v>0.71069726431638836</v>
      </c>
      <c r="O63" s="202">
        <v>2.573555252042703E-2</v>
      </c>
      <c r="P63" s="203">
        <v>1.8552587129723297E-2</v>
      </c>
      <c r="Q63" s="195">
        <v>92.787350000000004</v>
      </c>
      <c r="R63" s="196">
        <v>51.938000000000002</v>
      </c>
      <c r="S63" s="197">
        <v>105.02262</v>
      </c>
      <c r="T63" s="201">
        <v>2.3153602995016457E-2</v>
      </c>
      <c r="U63" s="202">
        <v>3.8028839869141615E-4</v>
      </c>
      <c r="V63" s="203">
        <v>7.1585419938610673E-5</v>
      </c>
      <c r="W63" s="195">
        <v>459.42640000000006</v>
      </c>
      <c r="X63" s="196">
        <v>186.85</v>
      </c>
      <c r="Y63" s="197">
        <v>374.24099999999999</v>
      </c>
      <c r="Z63" s="201">
        <v>8.2506297581015908E-2</v>
      </c>
      <c r="AA63" s="202">
        <v>-3.025327515230461E-2</v>
      </c>
      <c r="AB63" s="203">
        <v>-5.3261388849186464E-4</v>
      </c>
      <c r="AC63" s="195">
        <v>571.18746999999985</v>
      </c>
      <c r="AD63" s="196">
        <v>864.77831000000003</v>
      </c>
      <c r="AE63" s="196">
        <v>692.34334000000013</v>
      </c>
      <c r="AF63" s="196">
        <v>121.15587000000028</v>
      </c>
      <c r="AG63" s="197">
        <v>-172.43496999999991</v>
      </c>
      <c r="AH63" s="195">
        <v>0</v>
      </c>
      <c r="AI63" s="196">
        <v>0</v>
      </c>
      <c r="AJ63" s="196">
        <v>0</v>
      </c>
      <c r="AK63" s="196">
        <v>0</v>
      </c>
      <c r="AL63" s="197">
        <v>0</v>
      </c>
      <c r="AM63" s="201">
        <v>0.11542543669462996</v>
      </c>
      <c r="AN63" s="202">
        <v>1.2750022511537049E-2</v>
      </c>
      <c r="AO63" s="203">
        <v>-0.14847612186870029</v>
      </c>
      <c r="AP63" s="201">
        <v>0</v>
      </c>
      <c r="AQ63" s="202">
        <v>0</v>
      </c>
      <c r="AR63" s="203">
        <v>0</v>
      </c>
      <c r="AS63" s="202">
        <v>0</v>
      </c>
      <c r="AT63" s="202">
        <v>0</v>
      </c>
      <c r="AU63" s="202">
        <v>0</v>
      </c>
      <c r="AV63" s="195">
        <v>3756</v>
      </c>
      <c r="AW63" s="196">
        <v>2262</v>
      </c>
      <c r="AX63" s="197">
        <v>4305</v>
      </c>
      <c r="AY63" s="204">
        <v>49.43</v>
      </c>
      <c r="AZ63" s="205">
        <v>50.1</v>
      </c>
      <c r="BA63" s="252">
        <v>50.68</v>
      </c>
      <c r="BB63" s="204">
        <v>50.29</v>
      </c>
      <c r="BC63" s="205">
        <v>41.27</v>
      </c>
      <c r="BD63" s="252">
        <v>46.05</v>
      </c>
      <c r="BE63" s="206">
        <v>14.157458563535911</v>
      </c>
      <c r="BF63" s="206">
        <v>1.4930847015088009</v>
      </c>
      <c r="BG63" s="206">
        <v>-0.89244163606488769</v>
      </c>
      <c r="BH63" s="207">
        <v>15.580890336590663</v>
      </c>
      <c r="BI63" s="206">
        <v>3.1330875925063513</v>
      </c>
      <c r="BJ63" s="208">
        <v>-2.6890393944488302</v>
      </c>
      <c r="BK63" s="196">
        <v>216</v>
      </c>
      <c r="BL63" s="196">
        <v>216</v>
      </c>
      <c r="BM63" s="196">
        <v>216</v>
      </c>
      <c r="BN63" s="195">
        <v>21207</v>
      </c>
      <c r="BO63" s="196">
        <v>11572</v>
      </c>
      <c r="BP63" s="197">
        <v>22541</v>
      </c>
      <c r="BQ63" s="209">
        <v>201.22924005146177</v>
      </c>
      <c r="BR63" s="209">
        <v>9.1045015217310095</v>
      </c>
      <c r="BS63" s="209">
        <v>6.781441918036279</v>
      </c>
      <c r="BT63" s="210">
        <v>1053.6372357723576</v>
      </c>
      <c r="BU63" s="209">
        <v>-31.130956453414456</v>
      </c>
      <c r="BV63" s="211">
        <v>58.875997929740493</v>
      </c>
      <c r="BW63" s="206">
        <v>5.236004645760743</v>
      </c>
      <c r="BX63" s="206">
        <v>-0.41016148842456079</v>
      </c>
      <c r="BY63" s="206">
        <v>0.12017794372714441</v>
      </c>
      <c r="BZ63" s="201">
        <v>0.57975823045267494</v>
      </c>
      <c r="CA63" s="202">
        <v>3.7324221858445306E-2</v>
      </c>
      <c r="CB63" s="212">
        <v>-1.5509259259259278E-2</v>
      </c>
    </row>
    <row r="64" spans="1:80" x14ac:dyDescent="0.25">
      <c r="A64" s="90" t="s">
        <v>943</v>
      </c>
      <c r="B64" s="213">
        <v>1746.2170000000001</v>
      </c>
      <c r="C64" s="214">
        <v>916.52300000000002</v>
      </c>
      <c r="D64" s="215">
        <v>1794.846</v>
      </c>
      <c r="E64" s="213">
        <v>1671.4349999999999</v>
      </c>
      <c r="F64" s="214">
        <v>879.62699999999995</v>
      </c>
      <c r="G64" s="215">
        <v>1701.8579999999999</v>
      </c>
      <c r="H64" s="216">
        <v>1.0546391062003999</v>
      </c>
      <c r="I64" s="217">
        <v>9.8979107605532413E-3</v>
      </c>
      <c r="J64" s="218">
        <v>1.2694054490982154E-2</v>
      </c>
      <c r="K64" s="213">
        <v>1174.3699999999999</v>
      </c>
      <c r="L64" s="214">
        <v>608.82500000000005</v>
      </c>
      <c r="M64" s="214">
        <v>1220.202</v>
      </c>
      <c r="N64" s="219">
        <v>0.71698226291500233</v>
      </c>
      <c r="O64" s="220">
        <v>1.4370435353655342E-2</v>
      </c>
      <c r="P64" s="221">
        <v>2.4842299043952409E-2</v>
      </c>
      <c r="Q64" s="213">
        <v>10.250999999999999</v>
      </c>
      <c r="R64" s="214">
        <v>5.5490000000000004</v>
      </c>
      <c r="S64" s="215">
        <v>13.957000000000001</v>
      </c>
      <c r="T64" s="219">
        <v>8.2010367492469996E-3</v>
      </c>
      <c r="U64" s="220">
        <v>2.0679834148367472E-3</v>
      </c>
      <c r="V64" s="221">
        <v>1.8926810484783778E-3</v>
      </c>
      <c r="W64" s="213">
        <v>123.958</v>
      </c>
      <c r="X64" s="214">
        <v>56.002000000000002</v>
      </c>
      <c r="Y64" s="215">
        <v>98.903000000000006</v>
      </c>
      <c r="Z64" s="219">
        <v>5.8114719324408974E-2</v>
      </c>
      <c r="AA64" s="220">
        <v>-1.6047901417647996E-2</v>
      </c>
      <c r="AB64" s="221">
        <v>-5.5509025812396709E-3</v>
      </c>
      <c r="AC64" s="213">
        <v>774.13499999999999</v>
      </c>
      <c r="AD64" s="214">
        <v>756.25400000000002</v>
      </c>
      <c r="AE64" s="214">
        <v>668.35699999999997</v>
      </c>
      <c r="AF64" s="214">
        <v>-105.77800000000002</v>
      </c>
      <c r="AG64" s="215">
        <v>-87.897000000000048</v>
      </c>
      <c r="AH64" s="213">
        <v>0</v>
      </c>
      <c r="AI64" s="214">
        <v>0</v>
      </c>
      <c r="AJ64" s="214">
        <v>0</v>
      </c>
      <c r="AK64" s="214">
        <v>0</v>
      </c>
      <c r="AL64" s="215">
        <v>0</v>
      </c>
      <c r="AM64" s="219">
        <v>0.37237568014191746</v>
      </c>
      <c r="AN64" s="220">
        <v>-7.0945510752455865E-2</v>
      </c>
      <c r="AO64" s="221">
        <v>-0.45275800444646708</v>
      </c>
      <c r="AP64" s="219">
        <v>0</v>
      </c>
      <c r="AQ64" s="220">
        <v>0</v>
      </c>
      <c r="AR64" s="221">
        <v>0</v>
      </c>
      <c r="AS64" s="220">
        <v>0</v>
      </c>
      <c r="AT64" s="220">
        <v>0</v>
      </c>
      <c r="AU64" s="220">
        <v>0</v>
      </c>
      <c r="AV64" s="213">
        <v>1180</v>
      </c>
      <c r="AW64" s="214">
        <v>699</v>
      </c>
      <c r="AX64" s="215">
        <v>1329</v>
      </c>
      <c r="AY64" s="222">
        <v>23.5</v>
      </c>
      <c r="AZ64" s="223">
        <v>25</v>
      </c>
      <c r="BA64" s="253">
        <v>25</v>
      </c>
      <c r="BB64" s="222">
        <v>22.5</v>
      </c>
      <c r="BC64" s="223">
        <v>22.5</v>
      </c>
      <c r="BD64" s="253">
        <v>23</v>
      </c>
      <c r="BE64" s="206">
        <v>8.86</v>
      </c>
      <c r="BF64" s="206">
        <v>0.49120567375886459</v>
      </c>
      <c r="BG64" s="206">
        <v>-0.46000000000000085</v>
      </c>
      <c r="BH64" s="207">
        <v>9.6304347826086953</v>
      </c>
      <c r="BI64" s="206">
        <v>0.88969404186795487</v>
      </c>
      <c r="BJ64" s="208">
        <v>-0.72512077294686073</v>
      </c>
      <c r="BK64" s="214">
        <v>85</v>
      </c>
      <c r="BL64" s="214">
        <v>85</v>
      </c>
      <c r="BM64" s="214">
        <v>85</v>
      </c>
      <c r="BN64" s="213">
        <v>6644</v>
      </c>
      <c r="BO64" s="214">
        <v>3569</v>
      </c>
      <c r="BP64" s="215">
        <v>6905</v>
      </c>
      <c r="BQ64" s="227">
        <v>246.46748732802317</v>
      </c>
      <c r="BR64" s="227">
        <v>-5.103102677997299</v>
      </c>
      <c r="BS64" s="227">
        <v>4.3323826603227644E-3</v>
      </c>
      <c r="BT64" s="228">
        <v>1280.5553047404064</v>
      </c>
      <c r="BU64" s="227">
        <v>-135.91503424264442</v>
      </c>
      <c r="BV64" s="229">
        <v>22.147579418518035</v>
      </c>
      <c r="BW64" s="224">
        <v>5.1956358164033105</v>
      </c>
      <c r="BX64" s="224">
        <v>-0.43487265817296095</v>
      </c>
      <c r="BY64" s="224">
        <v>8.9770294228775249E-2</v>
      </c>
      <c r="BZ64" s="201">
        <v>0.45130718954248367</v>
      </c>
      <c r="CA64" s="202">
        <v>1.9457985772577902E-2</v>
      </c>
      <c r="CB64" s="212">
        <v>-1.5228758169934575E-2</v>
      </c>
    </row>
    <row r="65" spans="1:80" x14ac:dyDescent="0.25">
      <c r="A65" s="90" t="s">
        <v>944</v>
      </c>
      <c r="B65" s="213">
        <v>2361.3725899999999</v>
      </c>
      <c r="C65" s="214">
        <v>878.43097000000012</v>
      </c>
      <c r="D65" s="215">
        <v>1807.8415</v>
      </c>
      <c r="E65" s="213">
        <v>2257.1815799999999</v>
      </c>
      <c r="F65" s="214">
        <v>876.3490700000001</v>
      </c>
      <c r="G65" s="215">
        <v>1801.2929199999999</v>
      </c>
      <c r="H65" s="216">
        <v>1.0036354886688836</v>
      </c>
      <c r="I65" s="217">
        <v>-4.2524293478549913E-2</v>
      </c>
      <c r="J65" s="218">
        <v>1.259837149107268E-3</v>
      </c>
      <c r="K65" s="213">
        <v>1422.4714099999999</v>
      </c>
      <c r="L65" s="214">
        <v>607.83606000000009</v>
      </c>
      <c r="M65" s="214">
        <v>1232.1859999999999</v>
      </c>
      <c r="N65" s="219">
        <v>0.68405642764642638</v>
      </c>
      <c r="O65" s="220">
        <v>5.385838660092046E-2</v>
      </c>
      <c r="P65" s="221">
        <v>-9.543966087088962E-3</v>
      </c>
      <c r="Q65" s="213">
        <v>53.180709999999998</v>
      </c>
      <c r="R65" s="214">
        <v>10.350519999999999</v>
      </c>
      <c r="S65" s="215">
        <v>72.866420000000005</v>
      </c>
      <c r="T65" s="219">
        <v>4.0452288015432832E-2</v>
      </c>
      <c r="U65" s="220">
        <v>1.6891618164494211E-2</v>
      </c>
      <c r="V65" s="221">
        <v>2.8641332365077661E-2</v>
      </c>
      <c r="W65" s="213">
        <v>235.52623999999997</v>
      </c>
      <c r="X65" s="214">
        <v>47.762569999999997</v>
      </c>
      <c r="Y65" s="215">
        <v>95.173339999999996</v>
      </c>
      <c r="Z65" s="219">
        <v>5.2836126175414048E-2</v>
      </c>
      <c r="AA65" s="220">
        <v>-5.1509152063122697E-2</v>
      </c>
      <c r="AB65" s="221">
        <v>-1.6656376023463232E-3</v>
      </c>
      <c r="AC65" s="213">
        <v>3195.3585200000002</v>
      </c>
      <c r="AD65" s="214">
        <v>3370.6546200000003</v>
      </c>
      <c r="AE65" s="214">
        <v>3189.0693700000002</v>
      </c>
      <c r="AF65" s="214">
        <v>-6.2891500000000633</v>
      </c>
      <c r="AG65" s="215">
        <v>-181.58525000000009</v>
      </c>
      <c r="AH65" s="213">
        <v>334.18216999999999</v>
      </c>
      <c r="AI65" s="214">
        <v>383.673</v>
      </c>
      <c r="AJ65" s="214">
        <v>383.67366999999996</v>
      </c>
      <c r="AK65" s="214">
        <v>49.491499999999974</v>
      </c>
      <c r="AL65" s="215">
        <v>6.6999999995687176E-4</v>
      </c>
      <c r="AM65" s="219">
        <v>1.7640204464827254</v>
      </c>
      <c r="AN65" s="220">
        <v>0.41084198852493214</v>
      </c>
      <c r="AO65" s="221">
        <v>-2.0731104552203417</v>
      </c>
      <c r="AP65" s="219">
        <v>0.21222749339474725</v>
      </c>
      <c r="AQ65" s="220">
        <v>7.0707188037090835E-2</v>
      </c>
      <c r="AR65" s="221">
        <v>-0.22454330943794423</v>
      </c>
      <c r="AS65" s="220">
        <v>0.2129990440422094</v>
      </c>
      <c r="AT65" s="220">
        <v>6.4946192219805299E-2</v>
      </c>
      <c r="AU65" s="220">
        <v>-0.22480937401202547</v>
      </c>
      <c r="AV65" s="213">
        <v>1026</v>
      </c>
      <c r="AW65" s="214">
        <v>579</v>
      </c>
      <c r="AX65" s="215">
        <v>1142</v>
      </c>
      <c r="AY65" s="222">
        <v>21</v>
      </c>
      <c r="AZ65" s="223">
        <v>21</v>
      </c>
      <c r="BA65" s="253">
        <v>21</v>
      </c>
      <c r="BB65" s="222">
        <v>35</v>
      </c>
      <c r="BC65" s="223">
        <v>34</v>
      </c>
      <c r="BD65" s="253">
        <v>33</v>
      </c>
      <c r="BE65" s="206">
        <v>9.0634920634920633</v>
      </c>
      <c r="BF65" s="206">
        <v>0.92063492063492092</v>
      </c>
      <c r="BG65" s="206">
        <v>-0.12698412698412831</v>
      </c>
      <c r="BH65" s="207">
        <v>5.7676767676767682</v>
      </c>
      <c r="BI65" s="206">
        <v>0.88196248196248295</v>
      </c>
      <c r="BJ65" s="208">
        <v>9.12061794414738E-2</v>
      </c>
      <c r="BK65" s="214">
        <v>76</v>
      </c>
      <c r="BL65" s="214">
        <v>66</v>
      </c>
      <c r="BM65" s="214">
        <v>66</v>
      </c>
      <c r="BN65" s="213">
        <v>6269</v>
      </c>
      <c r="BO65" s="214">
        <v>3246</v>
      </c>
      <c r="BP65" s="215">
        <v>6642</v>
      </c>
      <c r="BQ65" s="227">
        <v>271.1973682625715</v>
      </c>
      <c r="BR65" s="227">
        <v>-88.857118896465067</v>
      </c>
      <c r="BS65" s="227">
        <v>1.2192197721216758</v>
      </c>
      <c r="BT65" s="228">
        <v>1577.3142907180384</v>
      </c>
      <c r="BU65" s="227">
        <v>-622.66775606558735</v>
      </c>
      <c r="BV65" s="229">
        <v>63.758038559143642</v>
      </c>
      <c r="BW65" s="224">
        <v>5.8161120840630476</v>
      </c>
      <c r="BX65" s="224">
        <v>-0.29402436817866739</v>
      </c>
      <c r="BY65" s="224">
        <v>0.20989446748273632</v>
      </c>
      <c r="BZ65" s="201">
        <v>0.55909090909090908</v>
      </c>
      <c r="CA65" s="202">
        <v>0.10336249966956562</v>
      </c>
      <c r="CB65" s="212">
        <v>1.2626262626262652E-2</v>
      </c>
    </row>
    <row r="66" spans="1:80" x14ac:dyDescent="0.25">
      <c r="A66" s="90" t="s">
        <v>834</v>
      </c>
      <c r="B66" s="213">
        <v>2379.875</v>
      </c>
      <c r="C66" s="214">
        <v>1278.8969999999999</v>
      </c>
      <c r="D66" s="215">
        <v>2478.1080000000002</v>
      </c>
      <c r="E66" s="213">
        <v>2166.8879999999999</v>
      </c>
      <c r="F66" s="214">
        <v>1166.229</v>
      </c>
      <c r="G66" s="215">
        <v>2277.7379999999998</v>
      </c>
      <c r="H66" s="216">
        <v>1.0879688533097311</v>
      </c>
      <c r="I66" s="217">
        <v>-1.0322798127722077E-2</v>
      </c>
      <c r="J66" s="218">
        <v>-8.6399602251747698E-3</v>
      </c>
      <c r="K66" s="213">
        <v>1690.3889999999999</v>
      </c>
      <c r="L66" s="214">
        <v>917.81500000000005</v>
      </c>
      <c r="M66" s="214">
        <v>1842.34</v>
      </c>
      <c r="N66" s="219">
        <v>0.80884632034061865</v>
      </c>
      <c r="O66" s="220">
        <v>2.8746472078964191E-2</v>
      </c>
      <c r="P66" s="221">
        <v>2.1852513806910445E-2</v>
      </c>
      <c r="Q66" s="213">
        <v>25.281999999999996</v>
      </c>
      <c r="R66" s="214">
        <v>14.483000000000001</v>
      </c>
      <c r="S66" s="215">
        <v>30.997999999999998</v>
      </c>
      <c r="T66" s="219">
        <v>1.3609115710410943E-2</v>
      </c>
      <c r="U66" s="220">
        <v>1.9416921979820596E-3</v>
      </c>
      <c r="V66" s="221">
        <v>1.1904569392776586E-3</v>
      </c>
      <c r="W66" s="213">
        <v>113.726</v>
      </c>
      <c r="X66" s="214">
        <v>56.692</v>
      </c>
      <c r="Y66" s="215">
        <v>129.15600000000001</v>
      </c>
      <c r="Z66" s="219">
        <v>5.6703624385245371E-2</v>
      </c>
      <c r="AA66" s="220">
        <v>4.2200627060076795E-3</v>
      </c>
      <c r="AB66" s="221">
        <v>8.0922453164690017E-3</v>
      </c>
      <c r="AC66" s="213">
        <v>417.56599999999997</v>
      </c>
      <c r="AD66" s="214">
        <v>507.90600000000001</v>
      </c>
      <c r="AE66" s="214">
        <v>444.88400000000001</v>
      </c>
      <c r="AF66" s="214">
        <v>27.31800000000004</v>
      </c>
      <c r="AG66" s="215">
        <v>-63.021999999999991</v>
      </c>
      <c r="AH66" s="213">
        <v>0.39300000000000002</v>
      </c>
      <c r="AI66" s="214">
        <v>0</v>
      </c>
      <c r="AJ66" s="214">
        <v>0</v>
      </c>
      <c r="AK66" s="214">
        <v>-0.39300000000000002</v>
      </c>
      <c r="AL66" s="215">
        <v>0</v>
      </c>
      <c r="AM66" s="219">
        <v>0.17952567039047532</v>
      </c>
      <c r="AN66" s="220">
        <v>4.0685560462345727E-3</v>
      </c>
      <c r="AO66" s="221">
        <v>-0.21761811835873593</v>
      </c>
      <c r="AP66" s="219">
        <v>0</v>
      </c>
      <c r="AQ66" s="220">
        <v>-1.6513472346236672E-4</v>
      </c>
      <c r="AR66" s="221">
        <v>0</v>
      </c>
      <c r="AS66" s="220">
        <v>0</v>
      </c>
      <c r="AT66" s="220">
        <v>-1.8136608814114989E-4</v>
      </c>
      <c r="AU66" s="220">
        <v>0</v>
      </c>
      <c r="AV66" s="213">
        <v>1628</v>
      </c>
      <c r="AW66" s="214">
        <v>959</v>
      </c>
      <c r="AX66" s="215">
        <v>1788</v>
      </c>
      <c r="AY66" s="222">
        <v>23.6</v>
      </c>
      <c r="AZ66" s="223">
        <v>23.5</v>
      </c>
      <c r="BA66" s="253">
        <v>23.5</v>
      </c>
      <c r="BB66" s="222">
        <v>51.5</v>
      </c>
      <c r="BC66" s="223">
        <v>53.8</v>
      </c>
      <c r="BD66" s="253">
        <v>55</v>
      </c>
      <c r="BE66" s="206">
        <v>12.680851063829786</v>
      </c>
      <c r="BF66" s="206">
        <v>1.1836759225868505</v>
      </c>
      <c r="BG66" s="206">
        <v>-0.92198581560283799</v>
      </c>
      <c r="BH66" s="207">
        <v>5.418181818181818</v>
      </c>
      <c r="BI66" s="206">
        <v>0.14957340394233576</v>
      </c>
      <c r="BJ66" s="208">
        <v>-0.52357778528782273</v>
      </c>
      <c r="BK66" s="214">
        <v>103</v>
      </c>
      <c r="BL66" s="214">
        <v>102</v>
      </c>
      <c r="BM66" s="214">
        <v>103</v>
      </c>
      <c r="BN66" s="213">
        <v>8952</v>
      </c>
      <c r="BO66" s="214">
        <v>4731</v>
      </c>
      <c r="BP66" s="215">
        <v>8735</v>
      </c>
      <c r="BQ66" s="227">
        <v>260.75993131081856</v>
      </c>
      <c r="BR66" s="227">
        <v>18.703631042722037</v>
      </c>
      <c r="BS66" s="227">
        <v>14.252004868206001</v>
      </c>
      <c r="BT66" s="228">
        <v>1273.9026845637584</v>
      </c>
      <c r="BU66" s="227">
        <v>-57.109600448526635</v>
      </c>
      <c r="BV66" s="229">
        <v>57.814050570014842</v>
      </c>
      <c r="BW66" s="224">
        <v>4.8853467561521251</v>
      </c>
      <c r="BX66" s="224">
        <v>-0.6134247426193733</v>
      </c>
      <c r="BY66" s="224">
        <v>-4.7917060323370286E-2</v>
      </c>
      <c r="BZ66" s="201">
        <v>0.471143473570658</v>
      </c>
      <c r="CA66" s="202">
        <v>-9.0367549333381092E-3</v>
      </c>
      <c r="CB66" s="212">
        <v>-4.4216003553525063E-2</v>
      </c>
    </row>
    <row r="67" spans="1:80" x14ac:dyDescent="0.25">
      <c r="A67" s="90" t="s">
        <v>945</v>
      </c>
      <c r="B67" s="213">
        <v>6502.7529999999997</v>
      </c>
      <c r="C67" s="214">
        <v>3140.886</v>
      </c>
      <c r="D67" s="215">
        <v>6142.2721799999999</v>
      </c>
      <c r="E67" s="213">
        <v>6562.5439999999999</v>
      </c>
      <c r="F67" s="214">
        <v>2817.7205800000002</v>
      </c>
      <c r="G67" s="215">
        <v>5722.3673300000009</v>
      </c>
      <c r="H67" s="216">
        <v>1.0733795692909491</v>
      </c>
      <c r="I67" s="217">
        <v>8.2490517728018631E-2</v>
      </c>
      <c r="J67" s="218">
        <v>-4.1310802172356054E-2</v>
      </c>
      <c r="K67" s="213">
        <v>4728.299</v>
      </c>
      <c r="L67" s="214">
        <v>1934.0139999999999</v>
      </c>
      <c r="M67" s="214">
        <v>4003.5684500000002</v>
      </c>
      <c r="N67" s="219">
        <v>0.69963499704238652</v>
      </c>
      <c r="O67" s="220">
        <v>-2.0862876952820186E-2</v>
      </c>
      <c r="P67" s="221">
        <v>1.3259629049013788E-2</v>
      </c>
      <c r="Q67" s="213">
        <v>1105.9880000000001</v>
      </c>
      <c r="R67" s="214">
        <v>140.846</v>
      </c>
      <c r="S67" s="215">
        <v>263.60763999999995</v>
      </c>
      <c r="T67" s="219">
        <v>4.6066186387234233E-2</v>
      </c>
      <c r="U67" s="220">
        <v>-0.12246418841863377</v>
      </c>
      <c r="V67" s="221">
        <v>-3.9196074490020077E-3</v>
      </c>
      <c r="W67" s="213">
        <v>728.25700000000006</v>
      </c>
      <c r="X67" s="214">
        <v>304.98725000000002</v>
      </c>
      <c r="Y67" s="215">
        <v>587.66031999999996</v>
      </c>
      <c r="Z67" s="219">
        <v>0.1026953157863775</v>
      </c>
      <c r="AA67" s="220">
        <v>-8.2764354125478001E-3</v>
      </c>
      <c r="AB67" s="221">
        <v>-5.5436814246234561E-3</v>
      </c>
      <c r="AC67" s="213">
        <v>2923.3861000000002</v>
      </c>
      <c r="AD67" s="214">
        <v>3101.8376200000002</v>
      </c>
      <c r="AE67" s="214">
        <v>2951.7228399999999</v>
      </c>
      <c r="AF67" s="214">
        <v>28.336739999999736</v>
      </c>
      <c r="AG67" s="215">
        <v>-150.11478000000034</v>
      </c>
      <c r="AH67" s="213">
        <v>293.28800000000001</v>
      </c>
      <c r="AI67" s="214">
        <v>14.568</v>
      </c>
      <c r="AJ67" s="214">
        <v>19.657</v>
      </c>
      <c r="AK67" s="214">
        <v>-273.63100000000003</v>
      </c>
      <c r="AL67" s="215">
        <v>5.0890000000000004</v>
      </c>
      <c r="AM67" s="219">
        <v>0.48055878240159655</v>
      </c>
      <c r="AN67" s="220">
        <v>3.0997481211162248E-2</v>
      </c>
      <c r="AO67" s="221">
        <v>-0.50700893575181627</v>
      </c>
      <c r="AP67" s="219">
        <v>3.2002814958291218E-3</v>
      </c>
      <c r="AQ67" s="220">
        <v>-4.1901846787376476E-2</v>
      </c>
      <c r="AR67" s="221">
        <v>-1.4379002146818615E-3</v>
      </c>
      <c r="AS67" s="220">
        <v>3.4351167736028573E-3</v>
      </c>
      <c r="AT67" s="220">
        <v>-4.1256088344412356E-2</v>
      </c>
      <c r="AU67" s="220">
        <v>-1.7350197202009388E-3</v>
      </c>
      <c r="AV67" s="213">
        <v>4062</v>
      </c>
      <c r="AW67" s="214">
        <v>2375</v>
      </c>
      <c r="AX67" s="215">
        <v>4611</v>
      </c>
      <c r="AY67" s="222">
        <v>74</v>
      </c>
      <c r="AZ67" s="223">
        <v>75</v>
      </c>
      <c r="BA67" s="253">
        <v>75</v>
      </c>
      <c r="BB67" s="222">
        <v>134</v>
      </c>
      <c r="BC67" s="223">
        <v>121</v>
      </c>
      <c r="BD67" s="253">
        <v>121</v>
      </c>
      <c r="BE67" s="206">
        <v>10.246666666666666</v>
      </c>
      <c r="BF67" s="206">
        <v>1.098018018018017</v>
      </c>
      <c r="BG67" s="206">
        <v>-0.30888888888888921</v>
      </c>
      <c r="BH67" s="207">
        <v>6.3512396694214877</v>
      </c>
      <c r="BI67" s="206">
        <v>1.2990008634513384</v>
      </c>
      <c r="BJ67" s="208">
        <v>-0.19146005509641828</v>
      </c>
      <c r="BK67" s="214">
        <v>216</v>
      </c>
      <c r="BL67" s="214">
        <v>182</v>
      </c>
      <c r="BM67" s="214">
        <v>198</v>
      </c>
      <c r="BN67" s="213">
        <v>19766</v>
      </c>
      <c r="BO67" s="214">
        <v>10741</v>
      </c>
      <c r="BP67" s="215">
        <v>21571</v>
      </c>
      <c r="BQ67" s="227">
        <v>265.28057716378476</v>
      </c>
      <c r="BR67" s="227">
        <v>-66.731160162937897</v>
      </c>
      <c r="BS67" s="227">
        <v>2.9474070678905377</v>
      </c>
      <c r="BT67" s="228">
        <v>1241.0252288006943</v>
      </c>
      <c r="BU67" s="227">
        <v>-374.56905972712457</v>
      </c>
      <c r="BV67" s="229">
        <v>54.616563537536422</v>
      </c>
      <c r="BW67" s="224">
        <v>4.6781609195402298</v>
      </c>
      <c r="BX67" s="224">
        <v>-0.18791490517665821</v>
      </c>
      <c r="BY67" s="224">
        <v>0.15563460375075611</v>
      </c>
      <c r="BZ67" s="201">
        <v>0.60524691358024696</v>
      </c>
      <c r="CA67" s="202">
        <v>9.9670895573289786E-2</v>
      </c>
      <c r="CB67" s="212">
        <v>-5.0491792158458781E-2</v>
      </c>
    </row>
    <row r="68" spans="1:80" x14ac:dyDescent="0.25">
      <c r="A68" s="90" t="s">
        <v>808</v>
      </c>
      <c r="B68" s="213">
        <v>1830.12</v>
      </c>
      <c r="C68" s="214">
        <v>890.63900000000001</v>
      </c>
      <c r="D68" s="215">
        <v>1892.6279999999999</v>
      </c>
      <c r="E68" s="213">
        <v>1762.78</v>
      </c>
      <c r="F68" s="214">
        <v>943.21699999999998</v>
      </c>
      <c r="G68" s="215">
        <v>1870.7380000000001</v>
      </c>
      <c r="H68" s="216">
        <v>1.0117012644207792</v>
      </c>
      <c r="I68" s="217">
        <v>-2.6499758962740039E-2</v>
      </c>
      <c r="J68" s="218">
        <v>6.7444534527233979E-2</v>
      </c>
      <c r="K68" s="213">
        <v>1285.123</v>
      </c>
      <c r="L68" s="214">
        <v>702.69500000000005</v>
      </c>
      <c r="M68" s="214">
        <v>1402.366</v>
      </c>
      <c r="N68" s="219">
        <v>0.74963249797673426</v>
      </c>
      <c r="O68" s="220">
        <v>2.060051440532995E-2</v>
      </c>
      <c r="P68" s="221">
        <v>4.6342632120935923E-3</v>
      </c>
      <c r="Q68" s="213">
        <v>0.6</v>
      </c>
      <c r="R68" s="214">
        <v>0.3</v>
      </c>
      <c r="S68" s="215">
        <v>0.6</v>
      </c>
      <c r="T68" s="219">
        <v>3.2072903848641551E-4</v>
      </c>
      <c r="U68" s="220">
        <v>-1.9642420232199407E-5</v>
      </c>
      <c r="V68" s="221">
        <v>2.6686133668512831E-6</v>
      </c>
      <c r="W68" s="213">
        <v>145.024</v>
      </c>
      <c r="X68" s="214">
        <v>70.257999999999996</v>
      </c>
      <c r="Y68" s="215">
        <v>139.62</v>
      </c>
      <c r="Z68" s="219">
        <v>7.4633647255788887E-2</v>
      </c>
      <c r="AA68" s="220">
        <v>-7.6364034595584607E-3</v>
      </c>
      <c r="AB68" s="221">
        <v>1.4601609562107931E-4</v>
      </c>
      <c r="AC68" s="213">
        <v>755.61</v>
      </c>
      <c r="AD68" s="214">
        <v>803.78499999999997</v>
      </c>
      <c r="AE68" s="214">
        <v>750.02099999999996</v>
      </c>
      <c r="AF68" s="214">
        <v>-5.5890000000000555</v>
      </c>
      <c r="AG68" s="215">
        <v>-53.76400000000001</v>
      </c>
      <c r="AH68" s="213">
        <v>511.46899999999999</v>
      </c>
      <c r="AI68" s="214">
        <v>470.18</v>
      </c>
      <c r="AJ68" s="214">
        <v>460.93200000000002</v>
      </c>
      <c r="AK68" s="214">
        <v>-50.536999999999978</v>
      </c>
      <c r="AL68" s="215">
        <v>-9.2479999999999905</v>
      </c>
      <c r="AM68" s="219">
        <v>0.39628548240858741</v>
      </c>
      <c r="AN68" s="220">
        <v>-1.6589083193668197E-2</v>
      </c>
      <c r="AO68" s="221">
        <v>-0.50619576981593895</v>
      </c>
      <c r="AP68" s="219">
        <v>0.24354072749637015</v>
      </c>
      <c r="AQ68" s="220">
        <v>-3.5932203240412158E-2</v>
      </c>
      <c r="AR68" s="221">
        <v>-0.28437237758885525</v>
      </c>
      <c r="AS68" s="220">
        <v>0.24639046194603414</v>
      </c>
      <c r="AT68" s="220">
        <v>-4.3758620752884614E-2</v>
      </c>
      <c r="AU68" s="220">
        <v>-0.25209504032968821</v>
      </c>
      <c r="AV68" s="213">
        <v>1270</v>
      </c>
      <c r="AW68" s="214">
        <v>725</v>
      </c>
      <c r="AX68" s="215">
        <v>1430</v>
      </c>
      <c r="AY68" s="222">
        <v>25</v>
      </c>
      <c r="AZ68" s="223">
        <v>28</v>
      </c>
      <c r="BA68" s="253">
        <v>28</v>
      </c>
      <c r="BB68" s="222">
        <v>32</v>
      </c>
      <c r="BC68" s="223">
        <v>38</v>
      </c>
      <c r="BD68" s="253">
        <v>38</v>
      </c>
      <c r="BE68" s="206">
        <v>8.511904761904761</v>
      </c>
      <c r="BF68" s="206">
        <v>4.5238095238094189E-2</v>
      </c>
      <c r="BG68" s="206">
        <v>-0.1190476190476204</v>
      </c>
      <c r="BH68" s="207">
        <v>6.2719298245614032</v>
      </c>
      <c r="BI68" s="206">
        <v>-0.34265350877192979</v>
      </c>
      <c r="BJ68" s="208">
        <v>-8.7719298245613864E-2</v>
      </c>
      <c r="BK68" s="214">
        <v>100</v>
      </c>
      <c r="BL68" s="214">
        <v>100</v>
      </c>
      <c r="BM68" s="214">
        <v>100</v>
      </c>
      <c r="BN68" s="213">
        <v>6704</v>
      </c>
      <c r="BO68" s="214">
        <v>3627</v>
      </c>
      <c r="BP68" s="215">
        <v>7366</v>
      </c>
      <c r="BQ68" s="227">
        <v>253.96931849036113</v>
      </c>
      <c r="BR68" s="227">
        <v>-8.9751922494956773</v>
      </c>
      <c r="BS68" s="227">
        <v>-6.0849963704053209</v>
      </c>
      <c r="BT68" s="228">
        <v>1308.2083916083916</v>
      </c>
      <c r="BU68" s="227">
        <v>-79.807356423104466</v>
      </c>
      <c r="BV68" s="229">
        <v>7.219426091150126</v>
      </c>
      <c r="BW68" s="224">
        <v>5.151048951048951</v>
      </c>
      <c r="BX68" s="224">
        <v>-0.127691206431364</v>
      </c>
      <c r="BY68" s="224">
        <v>0.14829033035929573</v>
      </c>
      <c r="BZ68" s="201">
        <v>0.40922222222222221</v>
      </c>
      <c r="CA68" s="202">
        <v>3.8835481890730439E-2</v>
      </c>
      <c r="CB68" s="212">
        <v>6.2222222222221846E-3</v>
      </c>
    </row>
    <row r="69" spans="1:80" x14ac:dyDescent="0.25">
      <c r="A69" s="90" t="s">
        <v>946</v>
      </c>
      <c r="B69" s="213">
        <v>2929.6890699999999</v>
      </c>
      <c r="C69" s="214">
        <v>1273.259</v>
      </c>
      <c r="D69" s="215">
        <v>2755.489</v>
      </c>
      <c r="E69" s="213">
        <v>2978.4287300000001</v>
      </c>
      <c r="F69" s="214">
        <v>1305.5630000000001</v>
      </c>
      <c r="G69" s="215">
        <v>2794.0439999999999</v>
      </c>
      <c r="H69" s="216">
        <v>0.98620100470858729</v>
      </c>
      <c r="I69" s="217">
        <v>2.5652237040172388E-3</v>
      </c>
      <c r="J69" s="218">
        <v>1.0944352980558958E-2</v>
      </c>
      <c r="K69" s="213">
        <v>1937.42923</v>
      </c>
      <c r="L69" s="214">
        <v>849.52099999999996</v>
      </c>
      <c r="M69" s="214">
        <v>1743.3689999999999</v>
      </c>
      <c r="N69" s="219">
        <v>0.62395903572026779</v>
      </c>
      <c r="O69" s="220">
        <v>-2.6527984662455983E-2</v>
      </c>
      <c r="P69" s="221">
        <v>-2.673419011410394E-2</v>
      </c>
      <c r="Q69" s="213">
        <v>35.562910000000002</v>
      </c>
      <c r="R69" s="214">
        <v>30.599999999999998</v>
      </c>
      <c r="S69" s="215">
        <v>145.61099999999999</v>
      </c>
      <c r="T69" s="219">
        <v>5.2114784162310974E-2</v>
      </c>
      <c r="U69" s="220">
        <v>4.0174626037392538E-2</v>
      </c>
      <c r="V69" s="221">
        <v>2.867661993737507E-2</v>
      </c>
      <c r="W69" s="213">
        <v>439.57128999999998</v>
      </c>
      <c r="X69" s="214">
        <v>127.899</v>
      </c>
      <c r="Y69" s="215">
        <v>207.33499999999998</v>
      </c>
      <c r="Z69" s="219">
        <v>7.4206061178707275E-2</v>
      </c>
      <c r="AA69" s="220">
        <v>-7.3378900506778463E-2</v>
      </c>
      <c r="AB69" s="221">
        <v>-2.3758571703811598E-2</v>
      </c>
      <c r="AC69" s="213">
        <v>1419.7728400000003</v>
      </c>
      <c r="AD69" s="214">
        <v>1447.3910000000001</v>
      </c>
      <c r="AE69" s="214">
        <v>1690.3530000000001</v>
      </c>
      <c r="AF69" s="214">
        <v>270.58015999999975</v>
      </c>
      <c r="AG69" s="215">
        <v>242.96199999999999</v>
      </c>
      <c r="AH69" s="213">
        <v>0</v>
      </c>
      <c r="AI69" s="214">
        <v>0</v>
      </c>
      <c r="AJ69" s="214">
        <v>0</v>
      </c>
      <c r="AK69" s="214">
        <v>0</v>
      </c>
      <c r="AL69" s="215">
        <v>0</v>
      </c>
      <c r="AM69" s="219">
        <v>0.61344937323284543</v>
      </c>
      <c r="AN69" s="220">
        <v>0.12883383688174715</v>
      </c>
      <c r="AO69" s="221">
        <v>-0.52331149003220911</v>
      </c>
      <c r="AP69" s="219">
        <v>0</v>
      </c>
      <c r="AQ69" s="220">
        <v>0</v>
      </c>
      <c r="AR69" s="221">
        <v>0</v>
      </c>
      <c r="AS69" s="220">
        <v>0</v>
      </c>
      <c r="AT69" s="220">
        <v>0</v>
      </c>
      <c r="AU69" s="220">
        <v>0</v>
      </c>
      <c r="AV69" s="213">
        <v>1557</v>
      </c>
      <c r="AW69" s="214">
        <v>765</v>
      </c>
      <c r="AX69" s="215">
        <v>1527</v>
      </c>
      <c r="AY69" s="222">
        <v>33</v>
      </c>
      <c r="AZ69" s="223">
        <v>8.33</v>
      </c>
      <c r="BA69" s="253">
        <v>32.67</v>
      </c>
      <c r="BB69" s="222">
        <v>51</v>
      </c>
      <c r="BC69" s="223">
        <v>13.42</v>
      </c>
      <c r="BD69" s="253">
        <v>53</v>
      </c>
      <c r="BE69" s="206">
        <v>7.7900214263850627</v>
      </c>
      <c r="BF69" s="206">
        <v>-7.3614937251300638E-2</v>
      </c>
      <c r="BG69" s="206">
        <v>-22.822223471574119</v>
      </c>
      <c r="BH69" s="207">
        <v>4.8018867924528301</v>
      </c>
      <c r="BI69" s="206">
        <v>-0.28634850166481751</v>
      </c>
      <c r="BJ69" s="208">
        <v>-14.199603520512895</v>
      </c>
      <c r="BK69" s="214">
        <v>66</v>
      </c>
      <c r="BL69" s="214">
        <v>66</v>
      </c>
      <c r="BM69" s="214">
        <v>66</v>
      </c>
      <c r="BN69" s="213">
        <v>6550</v>
      </c>
      <c r="BO69" s="214">
        <v>3131</v>
      </c>
      <c r="BP69" s="215">
        <v>6394</v>
      </c>
      <c r="BQ69" s="227">
        <v>436.97904285267435</v>
      </c>
      <c r="BR69" s="227">
        <v>-17.742900658776023</v>
      </c>
      <c r="BS69" s="227">
        <v>19.999483606427134</v>
      </c>
      <c r="BT69" s="228">
        <v>1829.7603143418467</v>
      </c>
      <c r="BU69" s="227">
        <v>-83.167579042867601</v>
      </c>
      <c r="BV69" s="229">
        <v>123.14201368825184</v>
      </c>
      <c r="BW69" s="224">
        <v>4.1872953503601833</v>
      </c>
      <c r="BX69" s="224">
        <v>-1.9512613673214219E-2</v>
      </c>
      <c r="BY69" s="224">
        <v>9.448489284384376E-2</v>
      </c>
      <c r="BZ69" s="201">
        <v>0.53821548821548815</v>
      </c>
      <c r="CA69" s="202">
        <v>-1.0085198206745249E-2</v>
      </c>
      <c r="CB69" s="212">
        <v>1.1111111111111072E-2</v>
      </c>
    </row>
    <row r="70" spans="1:80" x14ac:dyDescent="0.25">
      <c r="A70" s="90" t="s">
        <v>947</v>
      </c>
      <c r="B70" s="213">
        <v>3389.6610000000001</v>
      </c>
      <c r="C70" s="214">
        <v>1430.0640000000001</v>
      </c>
      <c r="D70" s="215">
        <v>3599.0569999999998</v>
      </c>
      <c r="E70" s="213">
        <v>3285.4409999999998</v>
      </c>
      <c r="F70" s="214">
        <v>1434.5319999999999</v>
      </c>
      <c r="G70" s="215">
        <v>3025.6909999999998</v>
      </c>
      <c r="H70" s="216">
        <v>1.1894991920853781</v>
      </c>
      <c r="I70" s="217">
        <v>0.15777742322695087</v>
      </c>
      <c r="J70" s="218">
        <v>0.19261379670904621</v>
      </c>
      <c r="K70" s="213">
        <v>2447.0360000000001</v>
      </c>
      <c r="L70" s="214">
        <v>1151.3810000000001</v>
      </c>
      <c r="M70" s="214">
        <v>2365.5680000000002</v>
      </c>
      <c r="N70" s="219">
        <v>0.78182735778372625</v>
      </c>
      <c r="O70" s="220">
        <v>3.7015321895697784E-2</v>
      </c>
      <c r="P70" s="221">
        <v>-2.0790499468673951E-2</v>
      </c>
      <c r="Q70" s="213">
        <v>165.63</v>
      </c>
      <c r="R70" s="214">
        <v>34.725999999999999</v>
      </c>
      <c r="S70" s="215">
        <v>57.106999999999999</v>
      </c>
      <c r="T70" s="219">
        <v>1.8874035716138892E-2</v>
      </c>
      <c r="U70" s="220">
        <v>-3.1539287792029413E-2</v>
      </c>
      <c r="V70" s="221">
        <v>-5.3331621713951609E-3</v>
      </c>
      <c r="W70" s="213">
        <v>269.697</v>
      </c>
      <c r="X70" s="214">
        <v>82.457999999999998</v>
      </c>
      <c r="Y70" s="215">
        <v>156.34500000000003</v>
      </c>
      <c r="Z70" s="219">
        <v>5.1672493985671385E-2</v>
      </c>
      <c r="AA70" s="220">
        <v>-3.0416029290199355E-2</v>
      </c>
      <c r="AB70" s="221">
        <v>-5.8082732610683224E-3</v>
      </c>
      <c r="AC70" s="213">
        <v>974.697</v>
      </c>
      <c r="AD70" s="214">
        <v>936.505</v>
      </c>
      <c r="AE70" s="214">
        <v>926.19799999999998</v>
      </c>
      <c r="AF70" s="214">
        <v>-48.499000000000024</v>
      </c>
      <c r="AG70" s="215">
        <v>-10.307000000000016</v>
      </c>
      <c r="AH70" s="213">
        <v>0</v>
      </c>
      <c r="AI70" s="214">
        <v>0</v>
      </c>
      <c r="AJ70" s="214">
        <v>0</v>
      </c>
      <c r="AK70" s="214">
        <v>0</v>
      </c>
      <c r="AL70" s="215">
        <v>0</v>
      </c>
      <c r="AM70" s="219">
        <v>0.25734463221893961</v>
      </c>
      <c r="AN70" s="220">
        <v>-3.020536171850724E-2</v>
      </c>
      <c r="AO70" s="221">
        <v>-0.39752466034419037</v>
      </c>
      <c r="AP70" s="219">
        <v>0</v>
      </c>
      <c r="AQ70" s="220">
        <v>0</v>
      </c>
      <c r="AR70" s="221">
        <v>0</v>
      </c>
      <c r="AS70" s="220">
        <v>0</v>
      </c>
      <c r="AT70" s="220">
        <v>0</v>
      </c>
      <c r="AU70" s="220">
        <v>0</v>
      </c>
      <c r="AV70" s="213">
        <v>2214</v>
      </c>
      <c r="AW70" s="214">
        <v>1370</v>
      </c>
      <c r="AX70" s="215">
        <v>2602</v>
      </c>
      <c r="AY70" s="222">
        <v>38</v>
      </c>
      <c r="AZ70" s="223">
        <v>33</v>
      </c>
      <c r="BA70" s="253">
        <v>34</v>
      </c>
      <c r="BB70" s="222">
        <v>67</v>
      </c>
      <c r="BC70" s="223">
        <v>68</v>
      </c>
      <c r="BD70" s="253">
        <v>70</v>
      </c>
      <c r="BE70" s="206">
        <v>12.754901960784315</v>
      </c>
      <c r="BF70" s="206">
        <v>3.0443756449948403</v>
      </c>
      <c r="BG70" s="206">
        <v>-1.0834818775995245</v>
      </c>
      <c r="BH70" s="207">
        <v>6.1952380952380954</v>
      </c>
      <c r="BI70" s="206">
        <v>0.68777540867093201</v>
      </c>
      <c r="BJ70" s="208">
        <v>-0.52044817927170861</v>
      </c>
      <c r="BK70" s="214">
        <v>119</v>
      </c>
      <c r="BL70" s="214">
        <v>119</v>
      </c>
      <c r="BM70" s="214">
        <v>119</v>
      </c>
      <c r="BN70" s="213">
        <v>11990</v>
      </c>
      <c r="BO70" s="214">
        <v>7138</v>
      </c>
      <c r="BP70" s="215">
        <v>14001</v>
      </c>
      <c r="BQ70" s="227">
        <v>216.10534961788443</v>
      </c>
      <c r="BR70" s="227">
        <v>-57.909746295376635</v>
      </c>
      <c r="BS70" s="227">
        <v>15.134209242429108</v>
      </c>
      <c r="BT70" s="228">
        <v>1162.8328209069946</v>
      </c>
      <c r="BU70" s="227">
        <v>-321.10620348324937</v>
      </c>
      <c r="BV70" s="229">
        <v>115.72917127195819</v>
      </c>
      <c r="BW70" s="224">
        <v>5.3808608762490389</v>
      </c>
      <c r="BX70" s="224">
        <v>-3.46766124591813E-2</v>
      </c>
      <c r="BY70" s="224">
        <v>0.17064189814684916</v>
      </c>
      <c r="BZ70" s="201">
        <v>0.65364145658263306</v>
      </c>
      <c r="CA70" s="202">
        <v>9.6976801770431886E-2</v>
      </c>
      <c r="CB70" s="212">
        <v>-1.2838468720821616E-2</v>
      </c>
    </row>
    <row r="71" spans="1:80" x14ac:dyDescent="0.25">
      <c r="A71" s="90" t="s">
        <v>948</v>
      </c>
      <c r="B71" s="213">
        <v>2522.4520000000002</v>
      </c>
      <c r="C71" s="214">
        <v>1070.24</v>
      </c>
      <c r="D71" s="215">
        <v>2159.239</v>
      </c>
      <c r="E71" s="213">
        <v>2767.3829999999998</v>
      </c>
      <c r="F71" s="214">
        <v>1081.944</v>
      </c>
      <c r="G71" s="215">
        <v>2227.2629999999999</v>
      </c>
      <c r="H71" s="216">
        <v>0.96945847885947911</v>
      </c>
      <c r="I71" s="217">
        <v>5.7964840284695507E-2</v>
      </c>
      <c r="J71" s="218">
        <v>-1.972395572123864E-2</v>
      </c>
      <c r="K71" s="213">
        <v>2209.5830000000001</v>
      </c>
      <c r="L71" s="214">
        <v>832.96400000000006</v>
      </c>
      <c r="M71" s="214">
        <v>1743.89</v>
      </c>
      <c r="N71" s="219">
        <v>0.78297443992918669</v>
      </c>
      <c r="O71" s="220">
        <v>-1.5463289868242969E-2</v>
      </c>
      <c r="P71" s="221">
        <v>1.3097255897480675E-2</v>
      </c>
      <c r="Q71" s="213">
        <v>1.1120000000000001</v>
      </c>
      <c r="R71" s="214">
        <v>145.142</v>
      </c>
      <c r="S71" s="215">
        <v>1.004</v>
      </c>
      <c r="T71" s="219">
        <v>4.5077747890572424E-4</v>
      </c>
      <c r="U71" s="220">
        <v>4.8953806504759099E-5</v>
      </c>
      <c r="V71" s="221">
        <v>-0.13369849457214311</v>
      </c>
      <c r="W71" s="213">
        <v>101.126</v>
      </c>
      <c r="X71" s="214">
        <v>26.753</v>
      </c>
      <c r="Y71" s="215">
        <v>105.306</v>
      </c>
      <c r="Z71" s="219">
        <v>4.7280451388093815E-2</v>
      </c>
      <c r="AA71" s="220">
        <v>1.073834644634921E-2</v>
      </c>
      <c r="AB71" s="221">
        <v>2.255366331033748E-2</v>
      </c>
      <c r="AC71" s="213">
        <v>959.48800000000006</v>
      </c>
      <c r="AD71" s="214">
        <v>959.20100000000002</v>
      </c>
      <c r="AE71" s="214">
        <v>1013.016</v>
      </c>
      <c r="AF71" s="214">
        <v>53.527999999999906</v>
      </c>
      <c r="AG71" s="215">
        <v>53.814999999999941</v>
      </c>
      <c r="AH71" s="213">
        <v>0</v>
      </c>
      <c r="AI71" s="214">
        <v>32.119999999999997</v>
      </c>
      <c r="AJ71" s="214">
        <v>0</v>
      </c>
      <c r="AK71" s="214">
        <v>0</v>
      </c>
      <c r="AL71" s="215">
        <v>-32.119999999999997</v>
      </c>
      <c r="AM71" s="219">
        <v>0.46915417885653232</v>
      </c>
      <c r="AN71" s="220">
        <v>8.8775087401075481E-2</v>
      </c>
      <c r="AO71" s="221">
        <v>-0.42709432615169018</v>
      </c>
      <c r="AP71" s="219">
        <v>0</v>
      </c>
      <c r="AQ71" s="220">
        <v>0</v>
      </c>
      <c r="AR71" s="221">
        <v>-3.0011959934220359E-2</v>
      </c>
      <c r="AS71" s="220">
        <v>0</v>
      </c>
      <c r="AT71" s="220">
        <v>0</v>
      </c>
      <c r="AU71" s="220">
        <v>-2.9687303594271051E-2</v>
      </c>
      <c r="AV71" s="213">
        <v>1356</v>
      </c>
      <c r="AW71" s="214">
        <v>901</v>
      </c>
      <c r="AX71" s="215">
        <v>1749</v>
      </c>
      <c r="AY71" s="222">
        <v>41</v>
      </c>
      <c r="AZ71" s="223">
        <v>38</v>
      </c>
      <c r="BA71" s="253">
        <v>37</v>
      </c>
      <c r="BB71" s="222">
        <v>62</v>
      </c>
      <c r="BC71" s="223">
        <v>59</v>
      </c>
      <c r="BD71" s="253">
        <v>60</v>
      </c>
      <c r="BE71" s="206">
        <v>7.878378378378379</v>
      </c>
      <c r="BF71" s="206">
        <v>2.3661832564271599</v>
      </c>
      <c r="BG71" s="206">
        <v>-2.5130393551445529E-2</v>
      </c>
      <c r="BH71" s="207">
        <v>4.8583333333333334</v>
      </c>
      <c r="BI71" s="206">
        <v>1.2131720430107529</v>
      </c>
      <c r="BJ71" s="208">
        <v>-0.23206214689265536</v>
      </c>
      <c r="BK71" s="214">
        <v>104</v>
      </c>
      <c r="BL71" s="214">
        <v>87</v>
      </c>
      <c r="BM71" s="214">
        <v>87</v>
      </c>
      <c r="BN71" s="213">
        <v>6275</v>
      </c>
      <c r="BO71" s="214">
        <v>4077</v>
      </c>
      <c r="BP71" s="215">
        <v>7802</v>
      </c>
      <c r="BQ71" s="227">
        <v>285.4733401691874</v>
      </c>
      <c r="BR71" s="227">
        <v>-155.54387098619111</v>
      </c>
      <c r="BS71" s="227">
        <v>20.095856725478768</v>
      </c>
      <c r="BT71" s="228">
        <v>1273.4493996569468</v>
      </c>
      <c r="BU71" s="227">
        <v>-767.39352069703546</v>
      </c>
      <c r="BV71" s="229">
        <v>72.623650489355214</v>
      </c>
      <c r="BW71" s="224">
        <v>4.4608347627215554</v>
      </c>
      <c r="BX71" s="224">
        <v>-0.16674635822239736</v>
      </c>
      <c r="BY71" s="224">
        <v>-6.4137490330608671E-2</v>
      </c>
      <c r="BZ71" s="201">
        <v>0.49821200510855684</v>
      </c>
      <c r="CA71" s="202">
        <v>0.16486096388458743</v>
      </c>
      <c r="CB71" s="212">
        <v>-2.247765006385688E-2</v>
      </c>
    </row>
    <row r="72" spans="1:80" x14ac:dyDescent="0.25">
      <c r="A72" s="90" t="s">
        <v>949</v>
      </c>
      <c r="B72" s="213">
        <v>2470.1970000000001</v>
      </c>
      <c r="C72" s="214">
        <v>1267.2139999999999</v>
      </c>
      <c r="D72" s="215">
        <v>2413.7539999999999</v>
      </c>
      <c r="E72" s="213">
        <v>2697.652</v>
      </c>
      <c r="F72" s="214">
        <v>1257.5709999999999</v>
      </c>
      <c r="G72" s="215">
        <v>2386.2550000000001</v>
      </c>
      <c r="H72" s="216">
        <v>1.0115239150887059</v>
      </c>
      <c r="I72" s="217">
        <v>9.5839831300285394E-2</v>
      </c>
      <c r="J72" s="218">
        <v>3.855958368965906E-3</v>
      </c>
      <c r="K72" s="213">
        <v>2087.4920000000002</v>
      </c>
      <c r="L72" s="214">
        <v>920.53300000000002</v>
      </c>
      <c r="M72" s="214">
        <v>1811.258</v>
      </c>
      <c r="N72" s="219">
        <v>0.75903790667803728</v>
      </c>
      <c r="O72" s="220">
        <v>-1.4780213672549114E-2</v>
      </c>
      <c r="P72" s="221">
        <v>2.7045041066473319E-2</v>
      </c>
      <c r="Q72" s="213">
        <v>12.614000000000001</v>
      </c>
      <c r="R72" s="214">
        <v>10.814</v>
      </c>
      <c r="S72" s="215">
        <v>28.838000000000001</v>
      </c>
      <c r="T72" s="219">
        <v>1.2085045395399905E-2</v>
      </c>
      <c r="U72" s="220">
        <v>7.4091272265627084E-3</v>
      </c>
      <c r="V72" s="221">
        <v>3.4859285264517495E-3</v>
      </c>
      <c r="W72" s="213">
        <v>176.30599999999998</v>
      </c>
      <c r="X72" s="214">
        <v>106.443</v>
      </c>
      <c r="Y72" s="215">
        <v>186.512</v>
      </c>
      <c r="Z72" s="219">
        <v>7.8160967708815698E-2</v>
      </c>
      <c r="AA72" s="220">
        <v>1.2805614238464449E-2</v>
      </c>
      <c r="AB72" s="221">
        <v>-6.4807741888584791E-3</v>
      </c>
      <c r="AC72" s="213">
        <v>4286.366</v>
      </c>
      <c r="AD72" s="214">
        <v>4006.8389999999999</v>
      </c>
      <c r="AE72" s="214">
        <v>3890.4290000000001</v>
      </c>
      <c r="AF72" s="214">
        <v>-395.9369999999999</v>
      </c>
      <c r="AG72" s="215">
        <v>-116.40999999999985</v>
      </c>
      <c r="AH72" s="213">
        <v>429.63499999999999</v>
      </c>
      <c r="AI72" s="214">
        <v>149.934</v>
      </c>
      <c r="AJ72" s="214">
        <v>128.11000000000001</v>
      </c>
      <c r="AK72" s="214">
        <v>-301.52499999999998</v>
      </c>
      <c r="AL72" s="215">
        <v>-21.823999999999984</v>
      </c>
      <c r="AM72" s="219">
        <v>1.6117752679021973</v>
      </c>
      <c r="AN72" s="220">
        <v>-0.12345718521793847</v>
      </c>
      <c r="AO72" s="221">
        <v>-1.5501523938818427</v>
      </c>
      <c r="AP72" s="219">
        <v>5.3075002672186157E-2</v>
      </c>
      <c r="AQ72" s="220">
        <v>-0.12085242093006093</v>
      </c>
      <c r="AR72" s="221">
        <v>-6.5242818942789688E-2</v>
      </c>
      <c r="AS72" s="220">
        <v>5.3686634496313265E-2</v>
      </c>
      <c r="AT72" s="220">
        <v>-0.10557593903059086</v>
      </c>
      <c r="AU72" s="220">
        <v>-6.5538443053980128E-2</v>
      </c>
      <c r="AV72" s="213">
        <v>1829</v>
      </c>
      <c r="AW72" s="214">
        <v>1053</v>
      </c>
      <c r="AX72" s="215">
        <v>1910</v>
      </c>
      <c r="AY72" s="222">
        <v>41.41</v>
      </c>
      <c r="AZ72" s="223">
        <v>42</v>
      </c>
      <c r="BA72" s="253">
        <v>41</v>
      </c>
      <c r="BB72" s="222">
        <v>61.23</v>
      </c>
      <c r="BC72" s="223">
        <v>60</v>
      </c>
      <c r="BD72" s="253">
        <v>59</v>
      </c>
      <c r="BE72" s="206">
        <v>7.7642276422764231</v>
      </c>
      <c r="BF72" s="206">
        <v>0.40288175158979378</v>
      </c>
      <c r="BG72" s="206">
        <v>-0.5929152148664345</v>
      </c>
      <c r="BH72" s="207">
        <v>5.3954802259886998</v>
      </c>
      <c r="BI72" s="206">
        <v>0.4169838462184341</v>
      </c>
      <c r="BJ72" s="208">
        <v>-0.45451977401130073</v>
      </c>
      <c r="BK72" s="214">
        <v>125</v>
      </c>
      <c r="BL72" s="214">
        <v>125</v>
      </c>
      <c r="BM72" s="214">
        <v>125</v>
      </c>
      <c r="BN72" s="213">
        <v>8121</v>
      </c>
      <c r="BO72" s="214">
        <v>4302</v>
      </c>
      <c r="BP72" s="215">
        <v>7870</v>
      </c>
      <c r="BQ72" s="227">
        <v>303.2090216010165</v>
      </c>
      <c r="BR72" s="227">
        <v>-28.973221965046775</v>
      </c>
      <c r="BS72" s="227">
        <v>10.88661341877571</v>
      </c>
      <c r="BT72" s="228">
        <v>1249.348167539267</v>
      </c>
      <c r="BU72" s="227">
        <v>-225.58458259741974</v>
      </c>
      <c r="BV72" s="229">
        <v>55.073713598146469</v>
      </c>
      <c r="BW72" s="224">
        <v>4.1204188481675397</v>
      </c>
      <c r="BX72" s="224">
        <v>-0.3197123710779497</v>
      </c>
      <c r="BY72" s="224">
        <v>3.4948762697454505E-2</v>
      </c>
      <c r="BZ72" s="201">
        <v>0.3497777777777778</v>
      </c>
      <c r="CA72" s="202">
        <v>-9.1614487415592194E-3</v>
      </c>
      <c r="CB72" s="212">
        <v>-3.2622222222222164E-2</v>
      </c>
    </row>
    <row r="73" spans="1:80" x14ac:dyDescent="0.25">
      <c r="A73" s="90" t="s">
        <v>950</v>
      </c>
      <c r="B73" s="213">
        <v>5349.3249999999998</v>
      </c>
      <c r="C73" s="214">
        <v>2631.5819999999999</v>
      </c>
      <c r="D73" s="215">
        <v>5338.4470000000001</v>
      </c>
      <c r="E73" s="213">
        <v>4708.9269999999997</v>
      </c>
      <c r="F73" s="214">
        <v>2277.4180000000001</v>
      </c>
      <c r="G73" s="215">
        <v>4747.7269999999999</v>
      </c>
      <c r="H73" s="216">
        <v>1.1244216442942065</v>
      </c>
      <c r="I73" s="217">
        <v>-1.1574942614021255E-2</v>
      </c>
      <c r="J73" s="218">
        <v>-3.108955303540073E-2</v>
      </c>
      <c r="K73" s="213">
        <v>3084.2420000000002</v>
      </c>
      <c r="L73" s="214">
        <v>1501.559</v>
      </c>
      <c r="M73" s="214">
        <v>3238.9009999999998</v>
      </c>
      <c r="N73" s="219">
        <v>0.68220034555483078</v>
      </c>
      <c r="O73" s="220">
        <v>2.7222682915337693E-2</v>
      </c>
      <c r="P73" s="221">
        <v>2.2875179950624713E-2</v>
      </c>
      <c r="Q73" s="213">
        <v>96.573999999999998</v>
      </c>
      <c r="R73" s="214">
        <v>41.866999999999997</v>
      </c>
      <c r="S73" s="215">
        <v>21.6</v>
      </c>
      <c r="T73" s="219">
        <v>4.5495454982984497E-3</v>
      </c>
      <c r="U73" s="220">
        <v>-1.5959160625198476E-2</v>
      </c>
      <c r="V73" s="221">
        <v>-1.383399235026514E-2</v>
      </c>
      <c r="W73" s="213">
        <v>629.45500000000004</v>
      </c>
      <c r="X73" s="214">
        <v>242.99400000000003</v>
      </c>
      <c r="Y73" s="215">
        <v>0</v>
      </c>
      <c r="Z73" s="219">
        <v>0</v>
      </c>
      <c r="AA73" s="220">
        <v>-0.13367270293211173</v>
      </c>
      <c r="AB73" s="221">
        <v>-0.10669714562719712</v>
      </c>
      <c r="AC73" s="213">
        <v>158.68299999999999</v>
      </c>
      <c r="AD73" s="214">
        <v>162.672</v>
      </c>
      <c r="AE73" s="214">
        <v>143.38300000000001</v>
      </c>
      <c r="AF73" s="214">
        <v>-15.299999999999983</v>
      </c>
      <c r="AG73" s="215">
        <v>-19.288999999999987</v>
      </c>
      <c r="AH73" s="213">
        <v>0</v>
      </c>
      <c r="AI73" s="214">
        <v>0</v>
      </c>
      <c r="AJ73" s="214">
        <v>0</v>
      </c>
      <c r="AK73" s="214">
        <v>0</v>
      </c>
      <c r="AL73" s="215">
        <v>0</v>
      </c>
      <c r="AM73" s="219">
        <v>2.6858560176770511E-2</v>
      </c>
      <c r="AN73" s="220">
        <v>-2.8055563239094798E-3</v>
      </c>
      <c r="AO73" s="221">
        <v>-3.4956728117495069E-2</v>
      </c>
      <c r="AP73" s="219">
        <v>0</v>
      </c>
      <c r="AQ73" s="220">
        <v>0</v>
      </c>
      <c r="AR73" s="221">
        <v>0</v>
      </c>
      <c r="AS73" s="220">
        <v>0</v>
      </c>
      <c r="AT73" s="220">
        <v>0</v>
      </c>
      <c r="AU73" s="220">
        <v>0</v>
      </c>
      <c r="AV73" s="213">
        <v>3015</v>
      </c>
      <c r="AW73" s="214">
        <v>1605</v>
      </c>
      <c r="AX73" s="215">
        <v>3104</v>
      </c>
      <c r="AY73" s="222">
        <v>42</v>
      </c>
      <c r="AZ73" s="223">
        <v>37</v>
      </c>
      <c r="BA73" s="253">
        <v>36</v>
      </c>
      <c r="BB73" s="222">
        <v>75</v>
      </c>
      <c r="BC73" s="223">
        <v>65</v>
      </c>
      <c r="BD73" s="253">
        <v>67</v>
      </c>
      <c r="BE73" s="206">
        <v>14.370370370370372</v>
      </c>
      <c r="BF73" s="206">
        <v>2.4060846560846567</v>
      </c>
      <c r="BG73" s="206">
        <v>-8.9089089089087636E-2</v>
      </c>
      <c r="BH73" s="207">
        <v>7.7213930348258701</v>
      </c>
      <c r="BI73" s="206">
        <v>1.02139303482587</v>
      </c>
      <c r="BJ73" s="208">
        <v>-0.50937619594336159</v>
      </c>
      <c r="BK73" s="214">
        <v>153</v>
      </c>
      <c r="BL73" s="214">
        <v>133</v>
      </c>
      <c r="BM73" s="214">
        <v>133</v>
      </c>
      <c r="BN73" s="213">
        <v>14950</v>
      </c>
      <c r="BO73" s="214">
        <v>7411</v>
      </c>
      <c r="BP73" s="215">
        <v>14295</v>
      </c>
      <c r="BQ73" s="227">
        <v>332.12500874431618</v>
      </c>
      <c r="BR73" s="227">
        <v>17.146614095486768</v>
      </c>
      <c r="BS73" s="227">
        <v>24.822620402661869</v>
      </c>
      <c r="BT73" s="228">
        <v>1529.5512242268042</v>
      </c>
      <c r="BU73" s="227">
        <v>-32.281943269049862</v>
      </c>
      <c r="BV73" s="229">
        <v>110.59919930468573</v>
      </c>
      <c r="BW73" s="224">
        <v>4.6053479381443303</v>
      </c>
      <c r="BX73" s="224">
        <v>-0.35319269203809078</v>
      </c>
      <c r="BY73" s="224">
        <v>-1.2097544721712872E-2</v>
      </c>
      <c r="BZ73" s="201">
        <v>0.5971177944862156</v>
      </c>
      <c r="CA73" s="202">
        <v>5.727017956547753E-2</v>
      </c>
      <c r="CB73" s="212">
        <v>-2.2013366750208818E-2</v>
      </c>
    </row>
    <row r="74" spans="1:80" x14ac:dyDescent="0.25">
      <c r="A74" s="90" t="s">
        <v>951</v>
      </c>
      <c r="B74" s="213">
        <v>993.56610999999998</v>
      </c>
      <c r="C74" s="214">
        <v>395.495</v>
      </c>
      <c r="D74" s="215">
        <v>753.20100000000002</v>
      </c>
      <c r="E74" s="213">
        <v>889.68335000000002</v>
      </c>
      <c r="F74" s="214">
        <v>446.60300000000001</v>
      </c>
      <c r="G74" s="215">
        <v>898.28399999999999</v>
      </c>
      <c r="H74" s="216">
        <v>0.83848871848992079</v>
      </c>
      <c r="I74" s="217">
        <v>-0.27827502672347437</v>
      </c>
      <c r="J74" s="218">
        <v>-4.7074074415635159E-2</v>
      </c>
      <c r="K74" s="213">
        <v>706.63732999999991</v>
      </c>
      <c r="L74" s="214">
        <v>346.75799999999998</v>
      </c>
      <c r="M74" s="214">
        <v>707.745</v>
      </c>
      <c r="N74" s="219">
        <v>0.78788556848390934</v>
      </c>
      <c r="O74" s="220">
        <v>-6.3715455780767316E-3</v>
      </c>
      <c r="P74" s="221">
        <v>1.1451016991868346E-2</v>
      </c>
      <c r="Q74" s="213">
        <v>20.300739999999998</v>
      </c>
      <c r="R74" s="214">
        <v>10.663</v>
      </c>
      <c r="S74" s="215">
        <v>21.305</v>
      </c>
      <c r="T74" s="219">
        <v>2.3717443481126237E-2</v>
      </c>
      <c r="U74" s="220">
        <v>8.9950494153235097E-4</v>
      </c>
      <c r="V74" s="221">
        <v>-1.5834776971623485E-4</v>
      </c>
      <c r="W74" s="213">
        <v>23.482290000000003</v>
      </c>
      <c r="X74" s="214">
        <v>11.435</v>
      </c>
      <c r="Y74" s="215">
        <v>23.523</v>
      </c>
      <c r="Z74" s="219">
        <v>2.6186595775946137E-2</v>
      </c>
      <c r="AA74" s="220">
        <v>-2.0739035406293002E-4</v>
      </c>
      <c r="AB74" s="221">
        <v>5.8219992549282673E-4</v>
      </c>
      <c r="AC74" s="213">
        <v>192.04559</v>
      </c>
      <c r="AD74" s="214">
        <v>219.57166000000001</v>
      </c>
      <c r="AE74" s="214">
        <v>214.8305</v>
      </c>
      <c r="AF74" s="214">
        <v>22.784909999999996</v>
      </c>
      <c r="AG74" s="215">
        <v>-4.7411600000000078</v>
      </c>
      <c r="AH74" s="213">
        <v>0</v>
      </c>
      <c r="AI74" s="214">
        <v>0</v>
      </c>
      <c r="AJ74" s="214">
        <v>0</v>
      </c>
      <c r="AK74" s="214">
        <v>0</v>
      </c>
      <c r="AL74" s="215">
        <v>0</v>
      </c>
      <c r="AM74" s="219">
        <v>0.28522333347937667</v>
      </c>
      <c r="AN74" s="220">
        <v>9.1934142083748255E-2</v>
      </c>
      <c r="AO74" s="221">
        <v>-0.26995855251159673</v>
      </c>
      <c r="AP74" s="219">
        <v>0</v>
      </c>
      <c r="AQ74" s="220">
        <v>0</v>
      </c>
      <c r="AR74" s="221">
        <v>0</v>
      </c>
      <c r="AS74" s="220">
        <v>0</v>
      </c>
      <c r="AT74" s="220">
        <v>0</v>
      </c>
      <c r="AU74" s="220">
        <v>0</v>
      </c>
      <c r="AV74" s="213">
        <v>671</v>
      </c>
      <c r="AW74" s="214">
        <v>327</v>
      </c>
      <c r="AX74" s="215">
        <v>636</v>
      </c>
      <c r="AY74" s="222">
        <v>16</v>
      </c>
      <c r="AZ74" s="223">
        <v>15</v>
      </c>
      <c r="BA74" s="253">
        <v>15</v>
      </c>
      <c r="BB74" s="222">
        <v>28</v>
      </c>
      <c r="BC74" s="223">
        <v>28</v>
      </c>
      <c r="BD74" s="253">
        <v>28</v>
      </c>
      <c r="BE74" s="206">
        <v>7.0666666666666664</v>
      </c>
      <c r="BF74" s="206">
        <v>7.7083333333333393E-2</v>
      </c>
      <c r="BG74" s="206">
        <v>-0.20000000000000018</v>
      </c>
      <c r="BH74" s="207">
        <v>3.785714285714286</v>
      </c>
      <c r="BI74" s="206">
        <v>-0.20833333333333304</v>
      </c>
      <c r="BJ74" s="208">
        <v>-0.10714285714285676</v>
      </c>
      <c r="BK74" s="214">
        <v>65</v>
      </c>
      <c r="BL74" s="214">
        <v>65</v>
      </c>
      <c r="BM74" s="214">
        <v>65</v>
      </c>
      <c r="BN74" s="213">
        <v>6133</v>
      </c>
      <c r="BO74" s="214">
        <v>3128</v>
      </c>
      <c r="BP74" s="215">
        <v>6318</v>
      </c>
      <c r="BQ74" s="227">
        <v>142.17853751187084</v>
      </c>
      <c r="BR74" s="227">
        <v>-2.8864143876889159</v>
      </c>
      <c r="BS74" s="227">
        <v>-0.59735762879412846</v>
      </c>
      <c r="BT74" s="228">
        <v>1412.3962264150944</v>
      </c>
      <c r="BU74" s="227">
        <v>86.489594522396828</v>
      </c>
      <c r="BV74" s="229">
        <v>46.637816629161534</v>
      </c>
      <c r="BW74" s="224">
        <v>9.933962264150944</v>
      </c>
      <c r="BX74" s="224">
        <v>0.7938728453730004</v>
      </c>
      <c r="BY74" s="224">
        <v>0.36821302867693717</v>
      </c>
      <c r="BZ74" s="201">
        <v>0.54</v>
      </c>
      <c r="CA74" s="202">
        <v>1.8708032299192601E-2</v>
      </c>
      <c r="CB74" s="212">
        <v>5.2991452991453247E-3</v>
      </c>
    </row>
    <row r="75" spans="1:80" x14ac:dyDescent="0.25">
      <c r="A75" s="90" t="s">
        <v>952</v>
      </c>
      <c r="B75" s="213">
        <v>1251.9059999999999</v>
      </c>
      <c r="C75" s="214">
        <v>616.71900000000005</v>
      </c>
      <c r="D75" s="215">
        <v>1145.3699999999999</v>
      </c>
      <c r="E75" s="213">
        <v>1319.7719999999999</v>
      </c>
      <c r="F75" s="214">
        <v>650.10699999999997</v>
      </c>
      <c r="G75" s="215">
        <v>1149.6279999999999</v>
      </c>
      <c r="H75" s="216">
        <v>0.9962961932033666</v>
      </c>
      <c r="I75" s="217">
        <v>4.7718711638369049E-2</v>
      </c>
      <c r="J75" s="218">
        <v>4.7653892782051233E-2</v>
      </c>
      <c r="K75" s="213">
        <v>1033.6849999999999</v>
      </c>
      <c r="L75" s="214">
        <v>484.65499999999997</v>
      </c>
      <c r="M75" s="214">
        <v>879.77</v>
      </c>
      <c r="N75" s="219">
        <v>0.76526493787555627</v>
      </c>
      <c r="O75" s="220">
        <v>-1.7965044272875375E-2</v>
      </c>
      <c r="P75" s="221">
        <v>1.9764581780328916E-2</v>
      </c>
      <c r="Q75" s="213">
        <v>13.120000000000001</v>
      </c>
      <c r="R75" s="214">
        <v>6.6440000000000001</v>
      </c>
      <c r="S75" s="215">
        <v>13.667999999999999</v>
      </c>
      <c r="T75" s="219">
        <v>1.1889063244806146E-2</v>
      </c>
      <c r="U75" s="220">
        <v>1.9479522044143199E-3</v>
      </c>
      <c r="V75" s="221">
        <v>1.6692071288129315E-3</v>
      </c>
      <c r="W75" s="213">
        <v>59.767000000000003</v>
      </c>
      <c r="X75" s="214">
        <v>33.957999999999998</v>
      </c>
      <c r="Y75" s="215">
        <v>59.032000000000004</v>
      </c>
      <c r="Z75" s="219">
        <v>5.1348784128431114E-2</v>
      </c>
      <c r="AA75" s="220">
        <v>6.062931723621795E-3</v>
      </c>
      <c r="AB75" s="221">
        <v>-8.856941959062628E-4</v>
      </c>
      <c r="AC75" s="213">
        <v>174.00399999999999</v>
      </c>
      <c r="AD75" s="214">
        <v>186.28200000000001</v>
      </c>
      <c r="AE75" s="214">
        <v>142.392</v>
      </c>
      <c r="AF75" s="214">
        <v>-31.611999999999995</v>
      </c>
      <c r="AG75" s="215">
        <v>-43.890000000000015</v>
      </c>
      <c r="AH75" s="213">
        <v>0</v>
      </c>
      <c r="AI75" s="214">
        <v>0</v>
      </c>
      <c r="AJ75" s="214">
        <v>0</v>
      </c>
      <c r="AK75" s="214">
        <v>0</v>
      </c>
      <c r="AL75" s="215">
        <v>0</v>
      </c>
      <c r="AM75" s="219">
        <v>0.12431965216480265</v>
      </c>
      <c r="AN75" s="220">
        <v>-1.4671613952621509E-2</v>
      </c>
      <c r="AO75" s="221">
        <v>-0.17773363304288511</v>
      </c>
      <c r="AP75" s="219">
        <v>0</v>
      </c>
      <c r="AQ75" s="220">
        <v>0</v>
      </c>
      <c r="AR75" s="221">
        <v>0</v>
      </c>
      <c r="AS75" s="220">
        <v>0</v>
      </c>
      <c r="AT75" s="220">
        <v>0</v>
      </c>
      <c r="AU75" s="220">
        <v>0</v>
      </c>
      <c r="AV75" s="213">
        <v>540</v>
      </c>
      <c r="AW75" s="214">
        <v>339</v>
      </c>
      <c r="AX75" s="215">
        <v>643</v>
      </c>
      <c r="AY75" s="222">
        <v>19</v>
      </c>
      <c r="AZ75" s="223">
        <v>17</v>
      </c>
      <c r="BA75" s="253">
        <v>17</v>
      </c>
      <c r="BB75" s="222">
        <v>26</v>
      </c>
      <c r="BC75" s="223">
        <v>31</v>
      </c>
      <c r="BD75" s="253">
        <v>31</v>
      </c>
      <c r="BE75" s="206">
        <v>6.3039215686274508</v>
      </c>
      <c r="BF75" s="206">
        <v>1.5670794633642924</v>
      </c>
      <c r="BG75" s="206">
        <v>-0.34313725490196134</v>
      </c>
      <c r="BH75" s="207">
        <v>3.456989247311828</v>
      </c>
      <c r="BI75" s="206">
        <v>-4.5492142266336799E-3</v>
      </c>
      <c r="BJ75" s="208">
        <v>-0.18817204301075252</v>
      </c>
      <c r="BK75" s="214">
        <v>55</v>
      </c>
      <c r="BL75" s="214">
        <v>55</v>
      </c>
      <c r="BM75" s="214">
        <v>55</v>
      </c>
      <c r="BN75" s="213">
        <v>2992</v>
      </c>
      <c r="BO75" s="214">
        <v>1949</v>
      </c>
      <c r="BP75" s="215">
        <v>3678</v>
      </c>
      <c r="BQ75" s="227">
        <v>312.56878738444806</v>
      </c>
      <c r="BR75" s="227">
        <v>-128.53147999523111</v>
      </c>
      <c r="BS75" s="227">
        <v>-20.990473775120961</v>
      </c>
      <c r="BT75" s="228">
        <v>1787.9129082426127</v>
      </c>
      <c r="BU75" s="227">
        <v>-656.10931397960962</v>
      </c>
      <c r="BV75" s="229">
        <v>-129.80685576918677</v>
      </c>
      <c r="BW75" s="224">
        <v>5.7200622083981338</v>
      </c>
      <c r="BX75" s="224">
        <v>0.17932146765739354</v>
      </c>
      <c r="BY75" s="224">
        <v>-2.920032847502263E-2</v>
      </c>
      <c r="BZ75" s="201">
        <v>0.37151515151515152</v>
      </c>
      <c r="CA75" s="202">
        <v>7.0962665327306218E-2</v>
      </c>
      <c r="CB75" s="212">
        <v>-2.2222222222222254E-2</v>
      </c>
    </row>
    <row r="76" spans="1:80" x14ac:dyDescent="0.25">
      <c r="A76" s="90" t="s">
        <v>953</v>
      </c>
      <c r="B76" s="213">
        <v>5310.4739</v>
      </c>
      <c r="C76" s="214">
        <v>3305.0138800000004</v>
      </c>
      <c r="D76" s="215">
        <v>6788.6122299999997</v>
      </c>
      <c r="E76" s="213">
        <v>5369.7290000000003</v>
      </c>
      <c r="F76" s="214">
        <v>3075.2078900000001</v>
      </c>
      <c r="G76" s="215">
        <v>6392.6201700000001</v>
      </c>
      <c r="H76" s="216">
        <v>1.0619451882748103</v>
      </c>
      <c r="I76" s="217">
        <v>7.2980214437210811E-2</v>
      </c>
      <c r="J76" s="218">
        <v>-1.2783414870130239E-2</v>
      </c>
      <c r="K76" s="213">
        <v>1641.0409999999999</v>
      </c>
      <c r="L76" s="214">
        <v>763.53347999999994</v>
      </c>
      <c r="M76" s="214">
        <v>1591.8956000000001</v>
      </c>
      <c r="N76" s="219">
        <v>0.24902083303347586</v>
      </c>
      <c r="O76" s="220">
        <v>-5.6588816913476753E-2</v>
      </c>
      <c r="P76" s="221">
        <v>7.3404810330324199E-4</v>
      </c>
      <c r="Q76" s="213">
        <v>79.603999999999999</v>
      </c>
      <c r="R76" s="214">
        <v>64.368970000000004</v>
      </c>
      <c r="S76" s="215">
        <v>135.43826999999999</v>
      </c>
      <c r="T76" s="219">
        <v>2.1186659992032654E-2</v>
      </c>
      <c r="U76" s="220">
        <v>6.3620757346148221E-3</v>
      </c>
      <c r="V76" s="221">
        <v>2.5507672921785962E-4</v>
      </c>
      <c r="W76" s="213">
        <v>0</v>
      </c>
      <c r="X76" s="214">
        <v>1902.2347300000001</v>
      </c>
      <c r="Y76" s="215">
        <v>3848.6679800000002</v>
      </c>
      <c r="Z76" s="219">
        <v>0.60204859316708004</v>
      </c>
      <c r="AA76" s="220">
        <v>0.60204859316708004</v>
      </c>
      <c r="AB76" s="221">
        <v>-1.6522507728475966E-2</v>
      </c>
      <c r="AC76" s="213">
        <v>4132.5088299999989</v>
      </c>
      <c r="AD76" s="214">
        <v>5998.1733699999995</v>
      </c>
      <c r="AE76" s="214">
        <v>7806.3178800000005</v>
      </c>
      <c r="AF76" s="214">
        <v>3673.8090500000017</v>
      </c>
      <c r="AG76" s="215">
        <v>1808.144510000001</v>
      </c>
      <c r="AH76" s="213">
        <v>2197.7178100000001</v>
      </c>
      <c r="AI76" s="214">
        <v>119.34101</v>
      </c>
      <c r="AJ76" s="214">
        <v>86.652539999999988</v>
      </c>
      <c r="AK76" s="214">
        <v>-2111.0652700000001</v>
      </c>
      <c r="AL76" s="215">
        <v>-32.688470000000009</v>
      </c>
      <c r="AM76" s="219">
        <v>1.1499136517921278</v>
      </c>
      <c r="AN76" s="220">
        <v>0.37173285139312784</v>
      </c>
      <c r="AO76" s="221">
        <v>-0.66495720436294503</v>
      </c>
      <c r="AP76" s="219">
        <v>1.2764396766848471E-2</v>
      </c>
      <c r="AQ76" s="220">
        <v>-0.40108149559315354</v>
      </c>
      <c r="AR76" s="221">
        <v>-2.3344683053415395E-2</v>
      </c>
      <c r="AS76" s="220">
        <v>1.3555089727785279E-2</v>
      </c>
      <c r="AT76" s="220">
        <v>-0.39572400238282213</v>
      </c>
      <c r="AU76" s="220">
        <v>-2.5252371188296072E-2</v>
      </c>
      <c r="AV76" s="213">
        <v>3102</v>
      </c>
      <c r="AW76" s="214">
        <v>1931</v>
      </c>
      <c r="AX76" s="215">
        <v>3929</v>
      </c>
      <c r="AY76" s="222">
        <v>33.9</v>
      </c>
      <c r="AZ76" s="223">
        <v>31.33</v>
      </c>
      <c r="BA76" s="253">
        <v>31.659999999999997</v>
      </c>
      <c r="BB76" s="222">
        <v>55.21</v>
      </c>
      <c r="BC76" s="223">
        <v>52.67</v>
      </c>
      <c r="BD76" s="253">
        <v>54.17</v>
      </c>
      <c r="BE76" s="206">
        <v>20.683301747736369</v>
      </c>
      <c r="BF76" s="206">
        <v>5.4325642846095246</v>
      </c>
      <c r="BG76" s="206">
        <v>0.13856294573615457</v>
      </c>
      <c r="BH76" s="207">
        <v>12.088486862346933</v>
      </c>
      <c r="BI76" s="206">
        <v>2.7242412546671648</v>
      </c>
      <c r="BJ76" s="208">
        <v>-0.13225866008835574</v>
      </c>
      <c r="BK76" s="214">
        <v>108</v>
      </c>
      <c r="BL76" s="214">
        <v>108</v>
      </c>
      <c r="BM76" s="214">
        <v>108</v>
      </c>
      <c r="BN76" s="213">
        <v>7760</v>
      </c>
      <c r="BO76" s="214">
        <v>4673</v>
      </c>
      <c r="BP76" s="215">
        <v>9255</v>
      </c>
      <c r="BQ76" s="227">
        <v>690.72070988654775</v>
      </c>
      <c r="BR76" s="227">
        <v>-1.2546767113904025</v>
      </c>
      <c r="BS76" s="227">
        <v>32.640699186783081</v>
      </c>
      <c r="BT76" s="228">
        <v>1627.0349121913973</v>
      </c>
      <c r="BU76" s="227">
        <v>-104.01892404328987</v>
      </c>
      <c r="BV76" s="229">
        <v>34.488102248362566</v>
      </c>
      <c r="BW76" s="224">
        <v>2.3555612115041997</v>
      </c>
      <c r="BX76" s="224">
        <v>-0.14605065180979127</v>
      </c>
      <c r="BY76" s="224">
        <v>-6.4428431167991018E-2</v>
      </c>
      <c r="BZ76" s="201">
        <v>0.47608024691358025</v>
      </c>
      <c r="CA76" s="202">
        <v>7.910868972102858E-2</v>
      </c>
      <c r="CB76" s="212">
        <v>-4.6810699588477611E-3</v>
      </c>
    </row>
    <row r="77" spans="1:80" x14ac:dyDescent="0.25">
      <c r="A77" s="90" t="s">
        <v>954</v>
      </c>
      <c r="B77" s="213">
        <v>869.41746999999998</v>
      </c>
      <c r="C77" s="214">
        <v>536.97218999999996</v>
      </c>
      <c r="D77" s="215">
        <v>1003.8172799999999</v>
      </c>
      <c r="E77" s="213">
        <v>840.47447999999986</v>
      </c>
      <c r="F77" s="214">
        <v>496.89017000000007</v>
      </c>
      <c r="G77" s="215">
        <v>958.5696999999999</v>
      </c>
      <c r="H77" s="216">
        <v>1.0472032237196731</v>
      </c>
      <c r="I77" s="217">
        <v>1.2766734940144575E-2</v>
      </c>
      <c r="J77" s="218">
        <v>-3.3462529841118638E-2</v>
      </c>
      <c r="K77" s="213">
        <v>584.34702000000004</v>
      </c>
      <c r="L77" s="214">
        <v>362.34603000000004</v>
      </c>
      <c r="M77" s="214">
        <v>714.13969999999995</v>
      </c>
      <c r="N77" s="219">
        <v>0.74500550142571798</v>
      </c>
      <c r="O77" s="220">
        <v>4.9747008865658193E-2</v>
      </c>
      <c r="P77" s="221">
        <v>1.5777893642694218E-2</v>
      </c>
      <c r="Q77" s="213">
        <v>40.801760000000002</v>
      </c>
      <c r="R77" s="214">
        <v>16.18975</v>
      </c>
      <c r="S77" s="215">
        <v>36.748150000000003</v>
      </c>
      <c r="T77" s="219">
        <v>3.8336440219214112E-2</v>
      </c>
      <c r="U77" s="220">
        <v>-1.0209661977725895E-2</v>
      </c>
      <c r="V77" s="221">
        <v>5.7542903248018334E-3</v>
      </c>
      <c r="W77" s="213">
        <v>90.662369999999996</v>
      </c>
      <c r="X77" s="214">
        <v>46.164079999999998</v>
      </c>
      <c r="Y77" s="215">
        <v>89.461790000000008</v>
      </c>
      <c r="Z77" s="219">
        <v>9.3328414198779727E-2</v>
      </c>
      <c r="AA77" s="220">
        <v>-1.454204725770615E-2</v>
      </c>
      <c r="AB77" s="221">
        <v>4.2241044346294498E-4</v>
      </c>
      <c r="AC77" s="213">
        <v>138.22117</v>
      </c>
      <c r="AD77" s="214">
        <v>245.10533000000001</v>
      </c>
      <c r="AE77" s="214">
        <v>215.26868000000002</v>
      </c>
      <c r="AF77" s="214">
        <v>77.047510000000017</v>
      </c>
      <c r="AG77" s="215">
        <v>-29.836649999999992</v>
      </c>
      <c r="AH77" s="213">
        <v>0</v>
      </c>
      <c r="AI77" s="214">
        <v>0</v>
      </c>
      <c r="AJ77" s="214">
        <v>0</v>
      </c>
      <c r="AK77" s="214">
        <v>0</v>
      </c>
      <c r="AL77" s="215">
        <v>0</v>
      </c>
      <c r="AM77" s="219">
        <v>0.21445006405946712</v>
      </c>
      <c r="AN77" s="220">
        <v>5.5468706116429706E-2</v>
      </c>
      <c r="AO77" s="221">
        <v>-0.24200808138005744</v>
      </c>
      <c r="AP77" s="219">
        <v>0</v>
      </c>
      <c r="AQ77" s="220">
        <v>0</v>
      </c>
      <c r="AR77" s="221">
        <v>0</v>
      </c>
      <c r="AS77" s="220">
        <v>0</v>
      </c>
      <c r="AT77" s="220">
        <v>0</v>
      </c>
      <c r="AU77" s="220">
        <v>0</v>
      </c>
      <c r="AV77" s="213">
        <v>555</v>
      </c>
      <c r="AW77" s="214">
        <v>388</v>
      </c>
      <c r="AX77" s="215">
        <v>685</v>
      </c>
      <c r="AY77" s="222">
        <v>6.5</v>
      </c>
      <c r="AZ77" s="223">
        <v>5</v>
      </c>
      <c r="BA77" s="253">
        <v>5</v>
      </c>
      <c r="BB77" s="222">
        <v>12.5</v>
      </c>
      <c r="BC77" s="223">
        <v>12.5</v>
      </c>
      <c r="BD77" s="253">
        <v>12.5</v>
      </c>
      <c r="BE77" s="206">
        <v>22.833333333333332</v>
      </c>
      <c r="BF77" s="206">
        <v>8.6025641025641004</v>
      </c>
      <c r="BG77" s="206">
        <v>-3.0333333333333314</v>
      </c>
      <c r="BH77" s="207">
        <v>9.1333333333333329</v>
      </c>
      <c r="BI77" s="206">
        <v>1.7333333333333334</v>
      </c>
      <c r="BJ77" s="208">
        <v>-1.2133333333333329</v>
      </c>
      <c r="BK77" s="214">
        <v>45</v>
      </c>
      <c r="BL77" s="214">
        <v>45</v>
      </c>
      <c r="BM77" s="214">
        <v>45</v>
      </c>
      <c r="BN77" s="213">
        <v>4806</v>
      </c>
      <c r="BO77" s="214">
        <v>2806</v>
      </c>
      <c r="BP77" s="215">
        <v>5046</v>
      </c>
      <c r="BQ77" s="227">
        <v>189.96625049544193</v>
      </c>
      <c r="BR77" s="227">
        <v>15.086000807551812</v>
      </c>
      <c r="BS77" s="227">
        <v>12.884935456240214</v>
      </c>
      <c r="BT77" s="228">
        <v>1399.3718248175182</v>
      </c>
      <c r="BU77" s="227">
        <v>-114.99660761491396</v>
      </c>
      <c r="BV77" s="229">
        <v>118.72705677628096</v>
      </c>
      <c r="BW77" s="224">
        <v>7.3664233576642335</v>
      </c>
      <c r="BX77" s="224">
        <v>-1.2930361017952254</v>
      </c>
      <c r="BY77" s="224">
        <v>0.1344645947776355</v>
      </c>
      <c r="BZ77" s="201">
        <v>0.62296296296296305</v>
      </c>
      <c r="CA77" s="202">
        <v>3.2907714344178496E-2</v>
      </c>
      <c r="CB77" s="212">
        <v>-6.9876543209876463E-2</v>
      </c>
    </row>
    <row r="78" spans="1:80" x14ac:dyDescent="0.25">
      <c r="A78" s="90" t="s">
        <v>955</v>
      </c>
      <c r="B78" s="213">
        <v>1287.6790000000001</v>
      </c>
      <c r="C78" s="214">
        <v>745.399</v>
      </c>
      <c r="D78" s="215">
        <v>1438.6978599999998</v>
      </c>
      <c r="E78" s="213">
        <v>1170.405</v>
      </c>
      <c r="F78" s="214">
        <v>612.25300000000004</v>
      </c>
      <c r="G78" s="215">
        <v>1165.9586800000002</v>
      </c>
      <c r="H78" s="216">
        <v>1.2339183923739043</v>
      </c>
      <c r="I78" s="217">
        <v>0.13371888878326676</v>
      </c>
      <c r="J78" s="218">
        <v>1.6449470212640982E-2</v>
      </c>
      <c r="K78" s="213">
        <v>770.09900000000005</v>
      </c>
      <c r="L78" s="214">
        <v>372.50900000000001</v>
      </c>
      <c r="M78" s="214">
        <v>756.18628000000001</v>
      </c>
      <c r="N78" s="219">
        <v>0.6485532403258063</v>
      </c>
      <c r="O78" s="220">
        <v>-9.4232720780197399E-3</v>
      </c>
      <c r="P78" s="221">
        <v>4.0129925127677435E-2</v>
      </c>
      <c r="Q78" s="213">
        <v>35.357999999999997</v>
      </c>
      <c r="R78" s="214">
        <v>3.7170000000000001</v>
      </c>
      <c r="S78" s="215">
        <v>4.1798299999999999</v>
      </c>
      <c r="T78" s="219">
        <v>3.584886901823999E-3</v>
      </c>
      <c r="U78" s="220">
        <v>-2.6625168591787183E-2</v>
      </c>
      <c r="V78" s="221">
        <v>-2.4861327583491641E-3</v>
      </c>
      <c r="W78" s="213">
        <v>124.39700000000001</v>
      </c>
      <c r="X78" s="214">
        <v>53.957999999999998</v>
      </c>
      <c r="Y78" s="215">
        <v>103.00019</v>
      </c>
      <c r="Z78" s="219">
        <v>8.8339485581084218E-2</v>
      </c>
      <c r="AA78" s="220">
        <v>-1.7945945530368657E-2</v>
      </c>
      <c r="AB78" s="221">
        <v>2.0925183784409329E-4</v>
      </c>
      <c r="AC78" s="213">
        <v>192.46199999999999</v>
      </c>
      <c r="AD78" s="214">
        <v>256.65271999999999</v>
      </c>
      <c r="AE78" s="214">
        <v>259.13099999999997</v>
      </c>
      <c r="AF78" s="214">
        <v>66.668999999999983</v>
      </c>
      <c r="AG78" s="215">
        <v>2.4782799999999838</v>
      </c>
      <c r="AH78" s="213">
        <v>0</v>
      </c>
      <c r="AI78" s="214">
        <v>0</v>
      </c>
      <c r="AJ78" s="214">
        <v>0</v>
      </c>
      <c r="AK78" s="214">
        <v>0</v>
      </c>
      <c r="AL78" s="215">
        <v>0</v>
      </c>
      <c r="AM78" s="219">
        <v>0.18011495478279227</v>
      </c>
      <c r="AN78" s="220">
        <v>3.0650686125774512E-2</v>
      </c>
      <c r="AO78" s="221">
        <v>-0.16420093509631944</v>
      </c>
      <c r="AP78" s="219">
        <v>0</v>
      </c>
      <c r="AQ78" s="220">
        <v>0</v>
      </c>
      <c r="AR78" s="221">
        <v>0</v>
      </c>
      <c r="AS78" s="220">
        <v>0</v>
      </c>
      <c r="AT78" s="220">
        <v>0</v>
      </c>
      <c r="AU78" s="220">
        <v>0</v>
      </c>
      <c r="AV78" s="213">
        <v>921</v>
      </c>
      <c r="AW78" s="214">
        <v>585</v>
      </c>
      <c r="AX78" s="215">
        <v>1051</v>
      </c>
      <c r="AY78" s="222">
        <v>9</v>
      </c>
      <c r="AZ78" s="223">
        <v>9</v>
      </c>
      <c r="BA78" s="253">
        <v>9</v>
      </c>
      <c r="BB78" s="222">
        <v>20</v>
      </c>
      <c r="BC78" s="223">
        <v>19</v>
      </c>
      <c r="BD78" s="253">
        <v>19</v>
      </c>
      <c r="BE78" s="206">
        <v>19.462962962962962</v>
      </c>
      <c r="BF78" s="206">
        <v>2.4074074074074083</v>
      </c>
      <c r="BG78" s="206">
        <v>-2.2037037037037059</v>
      </c>
      <c r="BH78" s="207">
        <v>9.219298245614036</v>
      </c>
      <c r="BI78" s="206">
        <v>1.5442982456140362</v>
      </c>
      <c r="BJ78" s="208">
        <v>-1.0438596491228065</v>
      </c>
      <c r="BK78" s="214">
        <v>82</v>
      </c>
      <c r="BL78" s="214">
        <v>82</v>
      </c>
      <c r="BM78" s="214">
        <v>82</v>
      </c>
      <c r="BN78" s="213">
        <v>8105</v>
      </c>
      <c r="BO78" s="214">
        <v>4621</v>
      </c>
      <c r="BP78" s="215">
        <v>8311</v>
      </c>
      <c r="BQ78" s="227">
        <v>140.29102153772112</v>
      </c>
      <c r="BR78" s="227">
        <v>-4.1142838293362445</v>
      </c>
      <c r="BS78" s="227">
        <v>7.7974054373099477</v>
      </c>
      <c r="BT78" s="228">
        <v>1109.3802854424359</v>
      </c>
      <c r="BU78" s="227">
        <v>-161.41776016017002</v>
      </c>
      <c r="BV78" s="229">
        <v>62.793960656111039</v>
      </c>
      <c r="BW78" s="224">
        <v>7.9077069457659368</v>
      </c>
      <c r="BX78" s="224">
        <v>-0.89251020950007831</v>
      </c>
      <c r="BY78" s="224">
        <v>8.5616466206372976E-3</v>
      </c>
      <c r="BZ78" s="201">
        <v>0.56307588075880766</v>
      </c>
      <c r="CA78" s="202">
        <v>1.6990447528784758E-2</v>
      </c>
      <c r="CB78" s="212">
        <v>-6.3075880758807545E-2</v>
      </c>
    </row>
    <row r="79" spans="1:80" x14ac:dyDescent="0.25">
      <c r="A79" s="90" t="s">
        <v>956</v>
      </c>
      <c r="B79" s="213">
        <v>3886.4472400000004</v>
      </c>
      <c r="C79" s="214">
        <v>1989.72684</v>
      </c>
      <c r="D79" s="215">
        <v>3990.8090499999998</v>
      </c>
      <c r="E79" s="213">
        <v>3775.93244</v>
      </c>
      <c r="F79" s="214">
        <v>1979.0404100000001</v>
      </c>
      <c r="G79" s="215">
        <v>4127.7078799999999</v>
      </c>
      <c r="H79" s="216">
        <v>0.96683417674411587</v>
      </c>
      <c r="I79" s="217">
        <v>-6.2434037599253256E-2</v>
      </c>
      <c r="J79" s="218">
        <v>-3.8565627093138821E-2</v>
      </c>
      <c r="K79" s="213">
        <v>2694.4550600000002</v>
      </c>
      <c r="L79" s="214">
        <v>1370.9736</v>
      </c>
      <c r="M79" s="214">
        <v>2846.2910299999999</v>
      </c>
      <c r="N79" s="219">
        <v>0.6895572828181824</v>
      </c>
      <c r="O79" s="220">
        <v>-2.4029388239947047E-2</v>
      </c>
      <c r="P79" s="221">
        <v>-3.1893599853366483E-3</v>
      </c>
      <c r="Q79" s="213">
        <v>195.57017000000002</v>
      </c>
      <c r="R79" s="214">
        <v>213.20259000000001</v>
      </c>
      <c r="S79" s="215">
        <v>355.71588000000003</v>
      </c>
      <c r="T79" s="219">
        <v>8.6177580958078856E-2</v>
      </c>
      <c r="U79" s="220">
        <v>3.4383706701154912E-2</v>
      </c>
      <c r="V79" s="221">
        <v>-2.155270535780289E-2</v>
      </c>
      <c r="W79" s="213">
        <v>225.29150999999999</v>
      </c>
      <c r="X79" s="214">
        <v>61.636669999999995</v>
      </c>
      <c r="Y79" s="215">
        <v>248.54903999999999</v>
      </c>
      <c r="Z79" s="219">
        <v>6.0214784385371763E-2</v>
      </c>
      <c r="AA79" s="220">
        <v>5.4965171154670173E-4</v>
      </c>
      <c r="AB79" s="221">
        <v>2.907005904851015E-2</v>
      </c>
      <c r="AC79" s="213">
        <v>1297.70634</v>
      </c>
      <c r="AD79" s="214">
        <v>1557.6961399999998</v>
      </c>
      <c r="AE79" s="214">
        <v>1516.85429</v>
      </c>
      <c r="AF79" s="214">
        <v>219.14795000000004</v>
      </c>
      <c r="AG79" s="215">
        <v>-40.841849999999795</v>
      </c>
      <c r="AH79" s="213">
        <v>0</v>
      </c>
      <c r="AI79" s="214">
        <v>0</v>
      </c>
      <c r="AJ79" s="214">
        <v>0</v>
      </c>
      <c r="AK79" s="214">
        <v>0</v>
      </c>
      <c r="AL79" s="215">
        <v>0</v>
      </c>
      <c r="AM79" s="219">
        <v>0.38008691245200021</v>
      </c>
      <c r="AN79" s="220">
        <v>4.6181352987876401E-2</v>
      </c>
      <c r="AO79" s="221">
        <v>-0.40278242854759139</v>
      </c>
      <c r="AP79" s="219">
        <v>0</v>
      </c>
      <c r="AQ79" s="220">
        <v>0</v>
      </c>
      <c r="AR79" s="221">
        <v>0</v>
      </c>
      <c r="AS79" s="220">
        <v>0</v>
      </c>
      <c r="AT79" s="220">
        <v>0</v>
      </c>
      <c r="AU79" s="220">
        <v>0</v>
      </c>
      <c r="AV79" s="213">
        <v>3030</v>
      </c>
      <c r="AW79" s="214">
        <v>1320</v>
      </c>
      <c r="AX79" s="215">
        <v>2647</v>
      </c>
      <c r="AY79" s="222">
        <v>42.806666666666665</v>
      </c>
      <c r="AZ79" s="223">
        <v>44.6</v>
      </c>
      <c r="BA79" s="253">
        <v>46.05</v>
      </c>
      <c r="BB79" s="222">
        <v>128.40666666666667</v>
      </c>
      <c r="BC79" s="223">
        <v>127.78666666666668</v>
      </c>
      <c r="BD79" s="253">
        <v>126.68</v>
      </c>
      <c r="BE79" s="206">
        <v>9.5801664857039466</v>
      </c>
      <c r="BF79" s="206">
        <v>-2.2170613604259408</v>
      </c>
      <c r="BG79" s="206">
        <v>-0.2853043663139907</v>
      </c>
      <c r="BH79" s="207">
        <v>3.4825281549310598</v>
      </c>
      <c r="BI79" s="206">
        <v>-0.45028945578489443</v>
      </c>
      <c r="BJ79" s="208">
        <v>3.9289423712362215E-2</v>
      </c>
      <c r="BK79" s="214">
        <v>140</v>
      </c>
      <c r="BL79" s="214">
        <v>140</v>
      </c>
      <c r="BM79" s="214">
        <v>140</v>
      </c>
      <c r="BN79" s="213">
        <v>12933</v>
      </c>
      <c r="BO79" s="214">
        <v>5859</v>
      </c>
      <c r="BP79" s="215">
        <v>11585</v>
      </c>
      <c r="BQ79" s="227">
        <v>356.29761588260681</v>
      </c>
      <c r="BR79" s="227">
        <v>64.336551937659749</v>
      </c>
      <c r="BS79" s="227">
        <v>18.519768127017073</v>
      </c>
      <c r="BT79" s="228">
        <v>1559.3909633547412</v>
      </c>
      <c r="BU79" s="227">
        <v>313.20863992239788</v>
      </c>
      <c r="BV79" s="229">
        <v>60.117925475953143</v>
      </c>
      <c r="BW79" s="224">
        <v>4.376652814506989</v>
      </c>
      <c r="BX79" s="224">
        <v>0.10833598282382084</v>
      </c>
      <c r="BY79" s="224">
        <v>-6.1983549129374538E-2</v>
      </c>
      <c r="BZ79" s="201">
        <v>0.4597222222222222</v>
      </c>
      <c r="CA79" s="202">
        <v>-5.0656625449443216E-2</v>
      </c>
      <c r="CB79" s="212">
        <v>-5.2777777777778256E-3</v>
      </c>
    </row>
    <row r="80" spans="1:80" x14ac:dyDescent="0.25">
      <c r="A80" s="90" t="s">
        <v>957</v>
      </c>
      <c r="B80" s="213">
        <v>109.0912</v>
      </c>
      <c r="C80" s="214">
        <v>61.789389999999997</v>
      </c>
      <c r="D80" s="215">
        <v>148.64464000000001</v>
      </c>
      <c r="E80" s="213">
        <v>397.41957000000008</v>
      </c>
      <c r="F80" s="214">
        <v>249.61434999999997</v>
      </c>
      <c r="G80" s="215">
        <v>395.50206999999995</v>
      </c>
      <c r="H80" s="216">
        <v>0.37583783063385745</v>
      </c>
      <c r="I80" s="217">
        <v>0.10133901820748403</v>
      </c>
      <c r="J80" s="218">
        <v>0.12829841633335748</v>
      </c>
      <c r="K80" s="213">
        <v>255.72867000000002</v>
      </c>
      <c r="L80" s="214">
        <v>150.43514999999999</v>
      </c>
      <c r="M80" s="214">
        <v>307.58121999999997</v>
      </c>
      <c r="N80" s="219">
        <v>0.77769812936756566</v>
      </c>
      <c r="O80" s="220">
        <v>0.13422536329316226</v>
      </c>
      <c r="P80" s="221">
        <v>0.17502785019491385</v>
      </c>
      <c r="Q80" s="213">
        <v>113.94604000000001</v>
      </c>
      <c r="R80" s="214">
        <v>64.646100000000004</v>
      </c>
      <c r="S80" s="215">
        <v>27.810929999999999</v>
      </c>
      <c r="T80" s="219">
        <v>7.0318039043386057E-2</v>
      </c>
      <c r="U80" s="220">
        <v>-0.21639667910700594</v>
      </c>
      <c r="V80" s="221">
        <v>-0.18866586953398545</v>
      </c>
      <c r="W80" s="213">
        <v>8.8418700000000001</v>
      </c>
      <c r="X80" s="214">
        <v>1.3271999999999999</v>
      </c>
      <c r="Y80" s="215">
        <v>3.2628199999999996</v>
      </c>
      <c r="Z80" s="219">
        <v>8.2498177569588962E-3</v>
      </c>
      <c r="AA80" s="220">
        <v>-1.3998382048601756E-2</v>
      </c>
      <c r="AB80" s="221">
        <v>2.9328157496624407E-3</v>
      </c>
      <c r="AC80" s="213">
        <v>890.32797000000005</v>
      </c>
      <c r="AD80" s="214">
        <v>1193.9314800000002</v>
      </c>
      <c r="AE80" s="214">
        <v>1297.7364000000002</v>
      </c>
      <c r="AF80" s="214">
        <v>407.40843000000018</v>
      </c>
      <c r="AG80" s="215">
        <v>103.80492000000004</v>
      </c>
      <c r="AH80" s="213">
        <v>1615.3150000000001</v>
      </c>
      <c r="AI80" s="214">
        <v>1084.18166</v>
      </c>
      <c r="AJ80" s="214">
        <v>1155.4159500000001</v>
      </c>
      <c r="AK80" s="214">
        <v>-459.89904999999999</v>
      </c>
      <c r="AL80" s="215">
        <v>71.234290000000101</v>
      </c>
      <c r="AM80" s="219">
        <v>8.7304621276623244</v>
      </c>
      <c r="AN80" s="220">
        <v>0.56914416617688879</v>
      </c>
      <c r="AO80" s="221">
        <v>-10.592134842464752</v>
      </c>
      <c r="AP80" s="219">
        <v>7.7730078259128614</v>
      </c>
      <c r="AQ80" s="220">
        <v>-7.0340068553813229</v>
      </c>
      <c r="AR80" s="221">
        <v>-9.773397147497624</v>
      </c>
      <c r="AS80" s="220">
        <v>2.9213903987910865</v>
      </c>
      <c r="AT80" s="220">
        <v>-1.1431175468040427</v>
      </c>
      <c r="AU80" s="220">
        <v>-1.422036411406324</v>
      </c>
      <c r="AV80" s="213">
        <v>39</v>
      </c>
      <c r="AW80" s="214">
        <v>20</v>
      </c>
      <c r="AX80" s="215">
        <v>42</v>
      </c>
      <c r="AY80" s="222">
        <v>4</v>
      </c>
      <c r="AZ80" s="223">
        <v>3</v>
      </c>
      <c r="BA80" s="253">
        <v>3.25</v>
      </c>
      <c r="BB80" s="222">
        <v>10</v>
      </c>
      <c r="BC80" s="223">
        <v>8.5</v>
      </c>
      <c r="BD80" s="253">
        <v>10</v>
      </c>
      <c r="BE80" s="206">
        <v>2.1538461538461537</v>
      </c>
      <c r="BF80" s="206">
        <v>0.52884615384615374</v>
      </c>
      <c r="BG80" s="206">
        <v>-6.8376068376068577E-2</v>
      </c>
      <c r="BH80" s="207">
        <v>0.70000000000000007</v>
      </c>
      <c r="BI80" s="206">
        <v>5.0000000000000044E-2</v>
      </c>
      <c r="BJ80" s="208">
        <v>-8.4313725490196001E-2</v>
      </c>
      <c r="BK80" s="214">
        <v>30</v>
      </c>
      <c r="BL80" s="214">
        <v>30</v>
      </c>
      <c r="BM80" s="214">
        <v>30</v>
      </c>
      <c r="BN80" s="213">
        <v>1596</v>
      </c>
      <c r="BO80" s="214">
        <v>516</v>
      </c>
      <c r="BP80" s="215">
        <v>1318</v>
      </c>
      <c r="BQ80" s="227">
        <v>300.07744309559934</v>
      </c>
      <c r="BR80" s="227">
        <v>51.067687456501545</v>
      </c>
      <c r="BS80" s="227">
        <v>-183.67129721447816</v>
      </c>
      <c r="BT80" s="228">
        <v>9416.7159523809514</v>
      </c>
      <c r="BU80" s="227">
        <v>-773.52943223443435</v>
      </c>
      <c r="BV80" s="229">
        <v>-3064.0015476190474</v>
      </c>
      <c r="BW80" s="224">
        <v>31.38095238095238</v>
      </c>
      <c r="BX80" s="224">
        <v>-9.5421245421245402</v>
      </c>
      <c r="BY80" s="224">
        <v>5.5809523809523789</v>
      </c>
      <c r="BZ80" s="201">
        <v>0.24407407407407405</v>
      </c>
      <c r="CA80" s="202">
        <v>-4.9848577859627596E-2</v>
      </c>
      <c r="CB80" s="212">
        <v>5.2962962962962962E-2</v>
      </c>
    </row>
    <row r="81" spans="1:80" x14ac:dyDescent="0.25">
      <c r="A81" s="90" t="s">
        <v>958</v>
      </c>
      <c r="B81" s="213">
        <v>23016.625380000001</v>
      </c>
      <c r="C81" s="214">
        <v>13307.17333</v>
      </c>
      <c r="D81" s="215">
        <v>26521.904099999996</v>
      </c>
      <c r="E81" s="213">
        <v>22804.148120000002</v>
      </c>
      <c r="F81" s="214">
        <v>12882.823199999999</v>
      </c>
      <c r="G81" s="215">
        <v>25709.887470000001</v>
      </c>
      <c r="H81" s="216">
        <v>1.0315838266872039</v>
      </c>
      <c r="I81" s="217">
        <v>2.2266343794095977E-2</v>
      </c>
      <c r="J81" s="218">
        <v>-1.3553919461777308E-3</v>
      </c>
      <c r="K81" s="213">
        <v>4174.1648999999998</v>
      </c>
      <c r="L81" s="214">
        <v>2180.40479</v>
      </c>
      <c r="M81" s="214">
        <v>4453.9257299999999</v>
      </c>
      <c r="N81" s="219">
        <v>0.17323785392670954</v>
      </c>
      <c r="O81" s="220">
        <v>-9.8062518225912887E-3</v>
      </c>
      <c r="P81" s="221">
        <v>3.9888658632856733E-3</v>
      </c>
      <c r="Q81" s="213">
        <v>325.04588999999999</v>
      </c>
      <c r="R81" s="214">
        <v>265.15201000000002</v>
      </c>
      <c r="S81" s="215">
        <v>478.54043999999993</v>
      </c>
      <c r="T81" s="219">
        <v>1.8613089635588356E-2</v>
      </c>
      <c r="U81" s="220">
        <v>4.3592842187166834E-3</v>
      </c>
      <c r="V81" s="221">
        <v>-1.9687351619451579E-3</v>
      </c>
      <c r="W81" s="213">
        <v>16542.210900000002</v>
      </c>
      <c r="X81" s="214">
        <v>9602.2060699999984</v>
      </c>
      <c r="Y81" s="215">
        <v>19184.609429999997</v>
      </c>
      <c r="Z81" s="219">
        <v>0.74619577593973796</v>
      </c>
      <c r="AA81" s="220">
        <v>2.0792186515937949E-2</v>
      </c>
      <c r="AB81" s="221">
        <v>8.4625736526899864E-4</v>
      </c>
      <c r="AC81" s="213">
        <v>7881.7580199999993</v>
      </c>
      <c r="AD81" s="214">
        <v>8824.0561499999985</v>
      </c>
      <c r="AE81" s="214">
        <v>11907.791170000002</v>
      </c>
      <c r="AF81" s="214">
        <v>4026.0331500000029</v>
      </c>
      <c r="AG81" s="215">
        <v>3083.7350200000037</v>
      </c>
      <c r="AH81" s="213">
        <v>5.9209199999999997</v>
      </c>
      <c r="AI81" s="214">
        <v>0</v>
      </c>
      <c r="AJ81" s="214">
        <v>0</v>
      </c>
      <c r="AK81" s="214">
        <v>-5.9209199999999997</v>
      </c>
      <c r="AL81" s="215">
        <v>0</v>
      </c>
      <c r="AM81" s="219">
        <v>0.44897949729031728</v>
      </c>
      <c r="AN81" s="220">
        <v>0.10654189447610324</v>
      </c>
      <c r="AO81" s="221">
        <v>-0.2141257265746821</v>
      </c>
      <c r="AP81" s="219">
        <v>0</v>
      </c>
      <c r="AQ81" s="220">
        <v>-2.5724535644329976E-4</v>
      </c>
      <c r="AR81" s="221">
        <v>0</v>
      </c>
      <c r="AS81" s="220">
        <v>0</v>
      </c>
      <c r="AT81" s="220">
        <v>-2.5964223565129164E-4</v>
      </c>
      <c r="AU81" s="220">
        <v>0</v>
      </c>
      <c r="AV81" s="213">
        <v>4687</v>
      </c>
      <c r="AW81" s="214">
        <v>2410</v>
      </c>
      <c r="AX81" s="215">
        <v>4762</v>
      </c>
      <c r="AY81" s="222">
        <v>70</v>
      </c>
      <c r="AZ81" s="223">
        <v>69</v>
      </c>
      <c r="BA81" s="253">
        <v>68.83</v>
      </c>
      <c r="BB81" s="222">
        <v>112.3</v>
      </c>
      <c r="BC81" s="223">
        <v>109</v>
      </c>
      <c r="BD81" s="253">
        <v>108.17</v>
      </c>
      <c r="BE81" s="206">
        <v>11.530824737275415</v>
      </c>
      <c r="BF81" s="206">
        <v>0.37130092775160506</v>
      </c>
      <c r="BG81" s="206">
        <v>-0.1116873400192695</v>
      </c>
      <c r="BH81" s="207">
        <v>7.3372161104434381</v>
      </c>
      <c r="BI81" s="206">
        <v>0.38114605998336071</v>
      </c>
      <c r="BJ81" s="208">
        <v>-3.2814470596317591E-2</v>
      </c>
      <c r="BK81" s="214">
        <v>151</v>
      </c>
      <c r="BL81" s="214">
        <v>151</v>
      </c>
      <c r="BM81" s="214">
        <v>151</v>
      </c>
      <c r="BN81" s="213">
        <v>16951</v>
      </c>
      <c r="BO81" s="214">
        <v>8870</v>
      </c>
      <c r="BP81" s="215">
        <v>18306</v>
      </c>
      <c r="BQ81" s="227">
        <v>1404.4514077351689</v>
      </c>
      <c r="BR81" s="227">
        <v>59.153306148241882</v>
      </c>
      <c r="BS81" s="227">
        <v>-47.952560697750869</v>
      </c>
      <c r="BT81" s="228">
        <v>5398.9683893322135</v>
      </c>
      <c r="BU81" s="227">
        <v>533.5644806486207</v>
      </c>
      <c r="BV81" s="229">
        <v>53.398596801093845</v>
      </c>
      <c r="BW81" s="224">
        <v>3.8441831163376734</v>
      </c>
      <c r="BX81" s="224">
        <v>0.22758401243325688</v>
      </c>
      <c r="BY81" s="224">
        <v>0.16368519102647028</v>
      </c>
      <c r="BZ81" s="201">
        <v>0.67350993377483437</v>
      </c>
      <c r="CA81" s="202">
        <v>5.3298452306904109E-2</v>
      </c>
      <c r="CB81" s="212">
        <v>2.0824135393671783E-2</v>
      </c>
    </row>
    <row r="82" spans="1:80" x14ac:dyDescent="0.25">
      <c r="A82" s="90" t="s">
        <v>959</v>
      </c>
      <c r="B82" s="213">
        <v>2185.7630099999997</v>
      </c>
      <c r="C82" s="214">
        <v>1369.2070000000001</v>
      </c>
      <c r="D82" s="215">
        <v>2955.8009999999999</v>
      </c>
      <c r="E82" s="213">
        <v>2292.5329999999999</v>
      </c>
      <c r="F82" s="214">
        <v>1278.8040000000001</v>
      </c>
      <c r="G82" s="215">
        <v>2759.0250000000001</v>
      </c>
      <c r="H82" s="216">
        <v>1.071320847038356</v>
      </c>
      <c r="I82" s="217">
        <v>0.11789378186633892</v>
      </c>
      <c r="J82" s="218">
        <v>6.274491446991437E-4</v>
      </c>
      <c r="K82" s="213">
        <v>1174.211</v>
      </c>
      <c r="L82" s="214">
        <v>696.80600000000004</v>
      </c>
      <c r="M82" s="214">
        <v>1454.558</v>
      </c>
      <c r="N82" s="219">
        <v>0.52720000724893756</v>
      </c>
      <c r="O82" s="220">
        <v>1.5010651632246352E-2</v>
      </c>
      <c r="P82" s="221">
        <v>-1.7688810740371208E-2</v>
      </c>
      <c r="Q82" s="213">
        <v>6.218</v>
      </c>
      <c r="R82" s="214">
        <v>2.278</v>
      </c>
      <c r="S82" s="215">
        <v>28.556999999999999</v>
      </c>
      <c r="T82" s="219">
        <v>1.0350395520156576E-2</v>
      </c>
      <c r="U82" s="220">
        <v>7.6381117711331152E-3</v>
      </c>
      <c r="V82" s="221">
        <v>8.5690435694276146E-3</v>
      </c>
      <c r="W82" s="213">
        <v>797.67399999999998</v>
      </c>
      <c r="X82" s="214">
        <v>364.88499999999999</v>
      </c>
      <c r="Y82" s="215">
        <v>846.58900000000006</v>
      </c>
      <c r="Z82" s="219">
        <v>0.3068435407435598</v>
      </c>
      <c r="AA82" s="220">
        <v>-4.1100850896604146E-2</v>
      </c>
      <c r="AB82" s="221">
        <v>2.1510526458337065E-2</v>
      </c>
      <c r="AC82" s="213">
        <v>875.92079999999976</v>
      </c>
      <c r="AD82" s="214">
        <v>932.51076</v>
      </c>
      <c r="AE82" s="214">
        <v>1112.2962600000001</v>
      </c>
      <c r="AF82" s="214">
        <v>236.37546000000032</v>
      </c>
      <c r="AG82" s="215">
        <v>179.78550000000007</v>
      </c>
      <c r="AH82" s="213">
        <v>0</v>
      </c>
      <c r="AI82" s="214">
        <v>0</v>
      </c>
      <c r="AJ82" s="214">
        <v>0</v>
      </c>
      <c r="AK82" s="214">
        <v>0</v>
      </c>
      <c r="AL82" s="215">
        <v>0</v>
      </c>
      <c r="AM82" s="219">
        <v>0.37630958917734991</v>
      </c>
      <c r="AN82" s="220">
        <v>-2.4429555914139145E-2</v>
      </c>
      <c r="AO82" s="221">
        <v>-0.30474941797058308</v>
      </c>
      <c r="AP82" s="219">
        <v>0</v>
      </c>
      <c r="AQ82" s="220">
        <v>0</v>
      </c>
      <c r="AR82" s="221">
        <v>0</v>
      </c>
      <c r="AS82" s="220">
        <v>0</v>
      </c>
      <c r="AT82" s="220">
        <v>0</v>
      </c>
      <c r="AU82" s="220">
        <v>0</v>
      </c>
      <c r="AV82" s="213">
        <v>1930</v>
      </c>
      <c r="AW82" s="214">
        <v>1018</v>
      </c>
      <c r="AX82" s="215">
        <v>2177</v>
      </c>
      <c r="AY82" s="222">
        <v>13</v>
      </c>
      <c r="AZ82" s="223">
        <v>16</v>
      </c>
      <c r="BA82" s="253">
        <v>16</v>
      </c>
      <c r="BB82" s="222">
        <v>20</v>
      </c>
      <c r="BC82" s="223">
        <v>16</v>
      </c>
      <c r="BD82" s="253">
        <v>16</v>
      </c>
      <c r="BE82" s="206">
        <v>22.677083333333332</v>
      </c>
      <c r="BF82" s="206">
        <v>-2.0665064102564088</v>
      </c>
      <c r="BG82" s="206">
        <v>1.46875</v>
      </c>
      <c r="BH82" s="207">
        <v>22.677083333333332</v>
      </c>
      <c r="BI82" s="206">
        <v>6.59375</v>
      </c>
      <c r="BJ82" s="208">
        <v>1.46875</v>
      </c>
      <c r="BK82" s="214">
        <v>40</v>
      </c>
      <c r="BL82" s="214">
        <v>40</v>
      </c>
      <c r="BM82" s="214">
        <v>40</v>
      </c>
      <c r="BN82" s="213">
        <v>2431</v>
      </c>
      <c r="BO82" s="214">
        <v>1077</v>
      </c>
      <c r="BP82" s="215">
        <v>2298</v>
      </c>
      <c r="BQ82" s="227">
        <v>1200.6201044386423</v>
      </c>
      <c r="BR82" s="227">
        <v>257.57896910338934</v>
      </c>
      <c r="BS82" s="227">
        <v>13.244059870397223</v>
      </c>
      <c r="BT82" s="228">
        <v>1267.3518603582913</v>
      </c>
      <c r="BU82" s="227">
        <v>79.5109277158042</v>
      </c>
      <c r="BV82" s="229">
        <v>11.159325977151866</v>
      </c>
      <c r="BW82" s="224">
        <v>1.0555810748736794</v>
      </c>
      <c r="BX82" s="224">
        <v>-0.20400441735429986</v>
      </c>
      <c r="BY82" s="224">
        <v>-2.3757031223914371E-3</v>
      </c>
      <c r="BZ82" s="201">
        <v>0.31916666666666671</v>
      </c>
      <c r="CA82" s="202">
        <v>-1.6606813996316694E-2</v>
      </c>
      <c r="CB82" s="212">
        <v>2.0000000000000018E-2</v>
      </c>
    </row>
    <row r="83" spans="1:80" x14ac:dyDescent="0.25">
      <c r="A83" s="90" t="s">
        <v>960</v>
      </c>
      <c r="B83" s="213">
        <v>1002.922</v>
      </c>
      <c r="C83" s="214">
        <v>536.50400000000002</v>
      </c>
      <c r="D83" s="215">
        <v>1106.6859999999999</v>
      </c>
      <c r="E83" s="213">
        <v>1155.7049999999999</v>
      </c>
      <c r="F83" s="214">
        <v>496.32900000000001</v>
      </c>
      <c r="G83" s="215">
        <v>993.53700000000003</v>
      </c>
      <c r="H83" s="216">
        <v>1.1138850390071029</v>
      </c>
      <c r="I83" s="217">
        <v>0.24608399981457529</v>
      </c>
      <c r="J83" s="218">
        <v>3.2940746007902755E-2</v>
      </c>
      <c r="K83" s="213">
        <v>820.81</v>
      </c>
      <c r="L83" s="214">
        <v>345.05900000000003</v>
      </c>
      <c r="M83" s="214">
        <v>733.63699999999994</v>
      </c>
      <c r="N83" s="219">
        <v>0.7384093395615865</v>
      </c>
      <c r="O83" s="220">
        <v>2.8184844556373267E-2</v>
      </c>
      <c r="P83" s="221">
        <v>4.3187017271331452E-2</v>
      </c>
      <c r="Q83" s="213">
        <v>34.085999999999999</v>
      </c>
      <c r="R83" s="214">
        <v>27.258000000000003</v>
      </c>
      <c r="S83" s="215">
        <v>46.516999999999996</v>
      </c>
      <c r="T83" s="219">
        <v>4.6819595042761362E-2</v>
      </c>
      <c r="U83" s="220">
        <v>1.7325909370379568E-2</v>
      </c>
      <c r="V83" s="221">
        <v>-8.0996218476480294E-3</v>
      </c>
      <c r="W83" s="213">
        <v>73.513000000000005</v>
      </c>
      <c r="X83" s="214">
        <v>28.370999999999999</v>
      </c>
      <c r="Y83" s="215">
        <v>63.762999999999998</v>
      </c>
      <c r="Z83" s="219">
        <v>6.4177780998593906E-2</v>
      </c>
      <c r="AA83" s="220">
        <v>5.6898809729122313E-4</v>
      </c>
      <c r="AB83" s="221">
        <v>7.0160999362340604E-3</v>
      </c>
      <c r="AC83" s="213">
        <v>888.92656999999997</v>
      </c>
      <c r="AD83" s="214">
        <v>966.46299999999997</v>
      </c>
      <c r="AE83" s="214">
        <v>913.524</v>
      </c>
      <c r="AF83" s="214">
        <v>24.597430000000031</v>
      </c>
      <c r="AG83" s="215">
        <v>-52.938999999999965</v>
      </c>
      <c r="AH83" s="213">
        <v>14.454000000000001</v>
      </c>
      <c r="AI83" s="214">
        <v>13.513999999999999</v>
      </c>
      <c r="AJ83" s="214">
        <v>11.326000000000001</v>
      </c>
      <c r="AK83" s="214">
        <v>-3.1280000000000001</v>
      </c>
      <c r="AL83" s="215">
        <v>-2.1879999999999988</v>
      </c>
      <c r="AM83" s="219">
        <v>0.82545907330534596</v>
      </c>
      <c r="AN83" s="220">
        <v>-6.0877620874261185E-2</v>
      </c>
      <c r="AO83" s="221">
        <v>-0.97594967667601473</v>
      </c>
      <c r="AP83" s="219">
        <v>1.0234158559880581E-2</v>
      </c>
      <c r="AQ83" s="220">
        <v>-4.1777299020337062E-3</v>
      </c>
      <c r="AR83" s="221">
        <v>-1.4954842826875153E-2</v>
      </c>
      <c r="AS83" s="220">
        <v>1.1399676106677456E-2</v>
      </c>
      <c r="AT83" s="220">
        <v>-1.1069756772985606E-3</v>
      </c>
      <c r="AU83" s="220">
        <v>-1.5828231188685093E-2</v>
      </c>
      <c r="AV83" s="213">
        <v>581</v>
      </c>
      <c r="AW83" s="214">
        <v>452</v>
      </c>
      <c r="AX83" s="215">
        <v>819</v>
      </c>
      <c r="AY83" s="222">
        <v>14</v>
      </c>
      <c r="AZ83" s="223">
        <v>13</v>
      </c>
      <c r="BA83" s="253">
        <v>14</v>
      </c>
      <c r="BB83" s="222">
        <v>21</v>
      </c>
      <c r="BC83" s="223">
        <v>22</v>
      </c>
      <c r="BD83" s="253">
        <v>22</v>
      </c>
      <c r="BE83" s="206">
        <v>9.75</v>
      </c>
      <c r="BF83" s="206">
        <v>2.833333333333333</v>
      </c>
      <c r="BG83" s="206">
        <v>-1.8397435897435894</v>
      </c>
      <c r="BH83" s="207">
        <v>6.2045454545454541</v>
      </c>
      <c r="BI83" s="206">
        <v>1.5934343434343425</v>
      </c>
      <c r="BJ83" s="208">
        <v>-0.64393939393939448</v>
      </c>
      <c r="BK83" s="214">
        <v>53</v>
      </c>
      <c r="BL83" s="214">
        <v>53</v>
      </c>
      <c r="BM83" s="214">
        <v>53</v>
      </c>
      <c r="BN83" s="213">
        <v>5495</v>
      </c>
      <c r="BO83" s="214">
        <v>4503</v>
      </c>
      <c r="BP83" s="215">
        <v>7889</v>
      </c>
      <c r="BQ83" s="227">
        <v>125.93953606287235</v>
      </c>
      <c r="BR83" s="227">
        <v>-84.379845192814628</v>
      </c>
      <c r="BS83" s="227">
        <v>15.717683964271416</v>
      </c>
      <c r="BT83" s="228">
        <v>1213.1098901098901</v>
      </c>
      <c r="BU83" s="227">
        <v>-776.05534224811345</v>
      </c>
      <c r="BV83" s="229">
        <v>115.03688126033262</v>
      </c>
      <c r="BW83" s="224">
        <v>9.632478632478632</v>
      </c>
      <c r="BX83" s="224">
        <v>0.17464730717742682</v>
      </c>
      <c r="BY83" s="224">
        <v>-0.32991074805234177</v>
      </c>
      <c r="BZ83" s="201">
        <v>0.82693920335429771</v>
      </c>
      <c r="CA83" s="202">
        <v>0.25412569350336467</v>
      </c>
      <c r="CB83" s="212">
        <v>-0.1170859538784067</v>
      </c>
    </row>
    <row r="84" spans="1:80" x14ac:dyDescent="0.25">
      <c r="A84" s="90" t="s">
        <v>961</v>
      </c>
      <c r="B84" s="213">
        <v>1900.9259999999999</v>
      </c>
      <c r="C84" s="214">
        <v>978.09500000000003</v>
      </c>
      <c r="D84" s="215">
        <v>1947.569</v>
      </c>
      <c r="E84" s="213">
        <v>1954.9949999999999</v>
      </c>
      <c r="F84" s="214">
        <v>947.322</v>
      </c>
      <c r="G84" s="215">
        <v>1838.3130000000001</v>
      </c>
      <c r="H84" s="216">
        <v>1.0594327516587219</v>
      </c>
      <c r="I84" s="217">
        <v>8.7089599885955105E-2</v>
      </c>
      <c r="J84" s="218">
        <v>2.6948548821671636E-2</v>
      </c>
      <c r="K84" s="213">
        <v>1436.2139999999999</v>
      </c>
      <c r="L84" s="214">
        <v>691.55399999999997</v>
      </c>
      <c r="M84" s="214">
        <v>1365.414</v>
      </c>
      <c r="N84" s="219">
        <v>0.74275381831059228</v>
      </c>
      <c r="O84" s="220">
        <v>8.1156223049758669E-3</v>
      </c>
      <c r="P84" s="221">
        <v>1.2744381181506337E-2</v>
      </c>
      <c r="Q84" s="213">
        <v>57.186</v>
      </c>
      <c r="R84" s="214">
        <v>49.195999999999998</v>
      </c>
      <c r="S84" s="215">
        <v>81.394999999999996</v>
      </c>
      <c r="T84" s="219">
        <v>4.4277008322304197E-2</v>
      </c>
      <c r="U84" s="220">
        <v>1.5025782615844589E-2</v>
      </c>
      <c r="V84" s="221">
        <v>-7.6546474399392592E-3</v>
      </c>
      <c r="W84" s="213">
        <v>226.35400000000001</v>
      </c>
      <c r="X84" s="214">
        <v>85.623000000000005</v>
      </c>
      <c r="Y84" s="215">
        <v>122.099</v>
      </c>
      <c r="Z84" s="219">
        <v>6.6419048333988817E-2</v>
      </c>
      <c r="AA84" s="220">
        <v>-4.9363344971364922E-2</v>
      </c>
      <c r="AB84" s="221">
        <v>-2.3965213828190474E-2</v>
      </c>
      <c r="AC84" s="213">
        <v>185.024</v>
      </c>
      <c r="AD84" s="214">
        <v>296.14999999999998</v>
      </c>
      <c r="AE84" s="214">
        <v>252.03800000000001</v>
      </c>
      <c r="AF84" s="214">
        <v>67.01400000000001</v>
      </c>
      <c r="AG84" s="215">
        <v>-44.111999999999966</v>
      </c>
      <c r="AH84" s="213">
        <v>0</v>
      </c>
      <c r="AI84" s="214">
        <v>0</v>
      </c>
      <c r="AJ84" s="214">
        <v>0</v>
      </c>
      <c r="AK84" s="214">
        <v>0</v>
      </c>
      <c r="AL84" s="215">
        <v>0</v>
      </c>
      <c r="AM84" s="219">
        <v>0.12941158952519782</v>
      </c>
      <c r="AN84" s="220">
        <v>3.2077974224023545E-2</v>
      </c>
      <c r="AO84" s="221">
        <v>-0.17337086003236046</v>
      </c>
      <c r="AP84" s="219">
        <v>0</v>
      </c>
      <c r="AQ84" s="220">
        <v>0</v>
      </c>
      <c r="AR84" s="221">
        <v>0</v>
      </c>
      <c r="AS84" s="220">
        <v>0</v>
      </c>
      <c r="AT84" s="220">
        <v>0</v>
      </c>
      <c r="AU84" s="220">
        <v>0</v>
      </c>
      <c r="AV84" s="213">
        <v>1121</v>
      </c>
      <c r="AW84" s="214">
        <v>715</v>
      </c>
      <c r="AX84" s="215">
        <v>1403</v>
      </c>
      <c r="AY84" s="222">
        <v>17</v>
      </c>
      <c r="AZ84" s="223">
        <v>17</v>
      </c>
      <c r="BA84" s="253">
        <v>17</v>
      </c>
      <c r="BB84" s="222">
        <v>43</v>
      </c>
      <c r="BC84" s="223">
        <v>40</v>
      </c>
      <c r="BD84" s="253">
        <v>41</v>
      </c>
      <c r="BE84" s="206">
        <v>13.754901960784315</v>
      </c>
      <c r="BF84" s="206">
        <v>2.764705882352942</v>
      </c>
      <c r="BG84" s="206">
        <v>-0.26470588235294201</v>
      </c>
      <c r="BH84" s="207">
        <v>5.7032520325203251</v>
      </c>
      <c r="BI84" s="206">
        <v>1.3582907922102478</v>
      </c>
      <c r="BJ84" s="208">
        <v>-0.25508130081300795</v>
      </c>
      <c r="BK84" s="214">
        <v>80</v>
      </c>
      <c r="BL84" s="214">
        <v>80</v>
      </c>
      <c r="BM84" s="214">
        <v>80</v>
      </c>
      <c r="BN84" s="213">
        <v>7873</v>
      </c>
      <c r="BO84" s="214">
        <v>4979</v>
      </c>
      <c r="BP84" s="215">
        <v>9884</v>
      </c>
      <c r="BQ84" s="227">
        <v>185.98876972885472</v>
      </c>
      <c r="BR84" s="227">
        <v>-62.327628086463449</v>
      </c>
      <c r="BS84" s="227">
        <v>-4.2747369994039559</v>
      </c>
      <c r="BT84" s="228">
        <v>1310.2729864575908</v>
      </c>
      <c r="BU84" s="227">
        <v>-433.70114378326548</v>
      </c>
      <c r="BV84" s="229">
        <v>-14.652887668283256</v>
      </c>
      <c r="BW84" s="224">
        <v>7.0449037776193872</v>
      </c>
      <c r="BX84" s="224">
        <v>2.171020045614025E-2</v>
      </c>
      <c r="BY84" s="224">
        <v>8.1267413983023395E-2</v>
      </c>
      <c r="BZ84" s="201">
        <v>0.68638888888888883</v>
      </c>
      <c r="CA84" s="202">
        <v>0.14267341927562915</v>
      </c>
      <c r="CB84" s="212">
        <v>-5.138888888888915E-3</v>
      </c>
    </row>
    <row r="85" spans="1:80" x14ac:dyDescent="0.25">
      <c r="A85" s="90" t="s">
        <v>962</v>
      </c>
      <c r="B85" s="213">
        <v>970.20899999999995</v>
      </c>
      <c r="C85" s="214">
        <v>425.63</v>
      </c>
      <c r="D85" s="215">
        <v>906.69600000000003</v>
      </c>
      <c r="E85" s="213">
        <v>944.62199999999996</v>
      </c>
      <c r="F85" s="214">
        <v>419.00200000000001</v>
      </c>
      <c r="G85" s="215">
        <v>832.60299999999995</v>
      </c>
      <c r="H85" s="216">
        <v>1.0889895904770943</v>
      </c>
      <c r="I85" s="217">
        <v>6.1902565190789405E-2</v>
      </c>
      <c r="J85" s="218">
        <v>7.3171050231463086E-2</v>
      </c>
      <c r="K85" s="213">
        <v>588.97900000000004</v>
      </c>
      <c r="L85" s="214">
        <v>281.59300000000002</v>
      </c>
      <c r="M85" s="214">
        <v>563.71100000000001</v>
      </c>
      <c r="N85" s="219">
        <v>0.67704656360834636</v>
      </c>
      <c r="O85" s="220">
        <v>5.3538959508505291E-2</v>
      </c>
      <c r="P85" s="221">
        <v>4.9901056439451974E-3</v>
      </c>
      <c r="Q85" s="213">
        <v>4.8479999999999999</v>
      </c>
      <c r="R85" s="214">
        <v>3.12</v>
      </c>
      <c r="S85" s="215">
        <v>5.1680000000000001</v>
      </c>
      <c r="T85" s="219">
        <v>6.2070398497242989E-3</v>
      </c>
      <c r="U85" s="220">
        <v>1.074828234919647E-3</v>
      </c>
      <c r="V85" s="221">
        <v>-1.2392253232343031E-3</v>
      </c>
      <c r="W85" s="213">
        <v>69.046999999999997</v>
      </c>
      <c r="X85" s="214">
        <v>36.143000000000001</v>
      </c>
      <c r="Y85" s="215">
        <v>76.588999999999999</v>
      </c>
      <c r="Z85" s="219">
        <v>9.1987417772936203E-2</v>
      </c>
      <c r="AA85" s="220">
        <v>1.889257136876607E-2</v>
      </c>
      <c r="AB85" s="221">
        <v>5.7276863158071262E-3</v>
      </c>
      <c r="AC85" s="213">
        <v>234.62200000000001</v>
      </c>
      <c r="AD85" s="214">
        <v>289.48399999999998</v>
      </c>
      <c r="AE85" s="214">
        <v>272.01799999999997</v>
      </c>
      <c r="AF85" s="214">
        <v>37.395999999999958</v>
      </c>
      <c r="AG85" s="215">
        <v>-17.466000000000008</v>
      </c>
      <c r="AH85" s="213">
        <v>0</v>
      </c>
      <c r="AI85" s="214">
        <v>0</v>
      </c>
      <c r="AJ85" s="214">
        <v>0</v>
      </c>
      <c r="AK85" s="214">
        <v>0</v>
      </c>
      <c r="AL85" s="215">
        <v>0</v>
      </c>
      <c r="AM85" s="219">
        <v>0.30001014673054693</v>
      </c>
      <c r="AN85" s="220">
        <v>5.8183901045338882E-2</v>
      </c>
      <c r="AO85" s="221">
        <v>-0.38012048315926339</v>
      </c>
      <c r="AP85" s="219">
        <v>0</v>
      </c>
      <c r="AQ85" s="220">
        <v>0</v>
      </c>
      <c r="AR85" s="221">
        <v>0</v>
      </c>
      <c r="AS85" s="220">
        <v>0</v>
      </c>
      <c r="AT85" s="220">
        <v>0</v>
      </c>
      <c r="AU85" s="220">
        <v>0</v>
      </c>
      <c r="AV85" s="213">
        <v>460</v>
      </c>
      <c r="AW85" s="214">
        <v>318</v>
      </c>
      <c r="AX85" s="215">
        <v>594</v>
      </c>
      <c r="AY85" s="222">
        <v>9</v>
      </c>
      <c r="AZ85" s="223">
        <v>10</v>
      </c>
      <c r="BA85" s="253">
        <v>10</v>
      </c>
      <c r="BB85" s="222">
        <v>15</v>
      </c>
      <c r="BC85" s="223">
        <v>16</v>
      </c>
      <c r="BD85" s="253">
        <v>15</v>
      </c>
      <c r="BE85" s="206">
        <v>9.9</v>
      </c>
      <c r="BF85" s="206">
        <v>1.3814814814814813</v>
      </c>
      <c r="BG85" s="206">
        <v>-0.69999999999999929</v>
      </c>
      <c r="BH85" s="207">
        <v>6.6000000000000005</v>
      </c>
      <c r="BI85" s="206">
        <v>1.4888888888888889</v>
      </c>
      <c r="BJ85" s="208">
        <v>-2.4999999999999467E-2</v>
      </c>
      <c r="BK85" s="214">
        <v>36</v>
      </c>
      <c r="BL85" s="214">
        <v>36</v>
      </c>
      <c r="BM85" s="214">
        <v>36</v>
      </c>
      <c r="BN85" s="213">
        <v>3628</v>
      </c>
      <c r="BO85" s="214">
        <v>2369</v>
      </c>
      <c r="BP85" s="215">
        <v>4521</v>
      </c>
      <c r="BQ85" s="227">
        <v>184.16345941163459</v>
      </c>
      <c r="BR85" s="227">
        <v>-76.206441360140474</v>
      </c>
      <c r="BS85" s="227">
        <v>7.294738432318411</v>
      </c>
      <c r="BT85" s="228">
        <v>1401.6885521885522</v>
      </c>
      <c r="BU85" s="227">
        <v>-651.8375347679696</v>
      </c>
      <c r="BV85" s="229">
        <v>84.072199987294425</v>
      </c>
      <c r="BW85" s="224">
        <v>7.6111111111111107</v>
      </c>
      <c r="BX85" s="224">
        <v>-0.27584541062801993</v>
      </c>
      <c r="BY85" s="224">
        <v>0.16142557651991574</v>
      </c>
      <c r="BZ85" s="201">
        <v>0.69768518518518519</v>
      </c>
      <c r="CA85" s="202">
        <v>0.14090188254552904</v>
      </c>
      <c r="CB85" s="212">
        <v>-3.3487654320987659E-2</v>
      </c>
    </row>
    <row r="86" spans="1:80" x14ac:dyDescent="0.25">
      <c r="A86" s="90" t="s">
        <v>963</v>
      </c>
      <c r="B86" s="213">
        <v>2017.2809999999999</v>
      </c>
      <c r="C86" s="214">
        <v>1044.729</v>
      </c>
      <c r="D86" s="215">
        <v>2074.3710000000001</v>
      </c>
      <c r="E86" s="213">
        <v>2066.431</v>
      </c>
      <c r="F86" s="214">
        <v>871.56399999999996</v>
      </c>
      <c r="G86" s="215">
        <v>1931.816</v>
      </c>
      <c r="H86" s="216">
        <v>1.073793259813564</v>
      </c>
      <c r="I86" s="217">
        <v>9.7578230131953547E-2</v>
      </c>
      <c r="J86" s="218">
        <v>-0.12488979731132877</v>
      </c>
      <c r="K86" s="213">
        <v>1440.6189999999999</v>
      </c>
      <c r="L86" s="214">
        <v>559.45100000000002</v>
      </c>
      <c r="M86" s="214">
        <v>1220.53</v>
      </c>
      <c r="N86" s="219">
        <v>0.63180447827329311</v>
      </c>
      <c r="O86" s="220">
        <v>-6.5348729358609359E-2</v>
      </c>
      <c r="P86" s="221">
        <v>-1.008871603028072E-2</v>
      </c>
      <c r="Q86" s="213">
        <v>423.70500000000004</v>
      </c>
      <c r="R86" s="214">
        <v>29.305999999999997</v>
      </c>
      <c r="S86" s="215">
        <v>91.180999999999997</v>
      </c>
      <c r="T86" s="219">
        <v>4.7199629778405396E-2</v>
      </c>
      <c r="U86" s="220">
        <v>-0.15784230000294228</v>
      </c>
      <c r="V86" s="221">
        <v>1.3575019308032593E-2</v>
      </c>
      <c r="W86" s="213">
        <v>197.35199999999998</v>
      </c>
      <c r="X86" s="214">
        <v>101.879</v>
      </c>
      <c r="Y86" s="215">
        <v>187.97300000000001</v>
      </c>
      <c r="Z86" s="219">
        <v>9.7303780484269728E-2</v>
      </c>
      <c r="AA86" s="220">
        <v>1.7999867452094948E-3</v>
      </c>
      <c r="AB86" s="221">
        <v>-1.9588381192899143E-2</v>
      </c>
      <c r="AC86" s="213">
        <v>288.41800000000001</v>
      </c>
      <c r="AD86" s="214">
        <v>775.43600000000004</v>
      </c>
      <c r="AE86" s="214">
        <v>771.16309000000001</v>
      </c>
      <c r="AF86" s="214">
        <v>482.74509</v>
      </c>
      <c r="AG86" s="215">
        <v>-4.2729100000000244</v>
      </c>
      <c r="AH86" s="213">
        <v>25.86</v>
      </c>
      <c r="AI86" s="214">
        <v>0</v>
      </c>
      <c r="AJ86" s="214">
        <v>0</v>
      </c>
      <c r="AK86" s="214">
        <v>-25.86</v>
      </c>
      <c r="AL86" s="215">
        <v>0</v>
      </c>
      <c r="AM86" s="219">
        <v>0.37175755445867686</v>
      </c>
      <c r="AN86" s="220">
        <v>0.22878391816308888</v>
      </c>
      <c r="AO86" s="221">
        <v>-0.37047894897905675</v>
      </c>
      <c r="AP86" s="219">
        <v>0</v>
      </c>
      <c r="AQ86" s="220">
        <v>-1.2819235396556057E-2</v>
      </c>
      <c r="AR86" s="221">
        <v>0</v>
      </c>
      <c r="AS86" s="220">
        <v>0</v>
      </c>
      <c r="AT86" s="220">
        <v>-1.2514330263144522E-2</v>
      </c>
      <c r="AU86" s="220">
        <v>0</v>
      </c>
      <c r="AV86" s="213">
        <v>1078</v>
      </c>
      <c r="AW86" s="214">
        <v>761</v>
      </c>
      <c r="AX86" s="215">
        <v>1442</v>
      </c>
      <c r="AY86" s="222">
        <v>18</v>
      </c>
      <c r="AZ86" s="223">
        <v>19</v>
      </c>
      <c r="BA86" s="253">
        <v>20</v>
      </c>
      <c r="BB86" s="222">
        <v>43</v>
      </c>
      <c r="BC86" s="223">
        <v>40</v>
      </c>
      <c r="BD86" s="253">
        <v>40</v>
      </c>
      <c r="BE86" s="206">
        <v>12.016666666666666</v>
      </c>
      <c r="BF86" s="206">
        <v>2.0351851851851848</v>
      </c>
      <c r="BG86" s="206">
        <v>-1.3342105263157915</v>
      </c>
      <c r="BH86" s="207">
        <v>6.0083333333333329</v>
      </c>
      <c r="BI86" s="206">
        <v>1.8300387596899226</v>
      </c>
      <c r="BJ86" s="208">
        <v>-0.33333333333333304</v>
      </c>
      <c r="BK86" s="214">
        <v>88</v>
      </c>
      <c r="BL86" s="214">
        <v>88</v>
      </c>
      <c r="BM86" s="214">
        <v>88</v>
      </c>
      <c r="BN86" s="213">
        <v>7214</v>
      </c>
      <c r="BO86" s="214">
        <v>4909</v>
      </c>
      <c r="BP86" s="215">
        <v>9261</v>
      </c>
      <c r="BQ86" s="227">
        <v>208.59691178058526</v>
      </c>
      <c r="BR86" s="227">
        <v>-77.850412865935397</v>
      </c>
      <c r="BS86" s="227">
        <v>31.052809112017314</v>
      </c>
      <c r="BT86" s="228">
        <v>1339.6782246879334</v>
      </c>
      <c r="BU86" s="227">
        <v>-577.23364915251182</v>
      </c>
      <c r="BV86" s="229">
        <v>194.39044545008846</v>
      </c>
      <c r="BW86" s="224">
        <v>6.4223300970873787</v>
      </c>
      <c r="BX86" s="224">
        <v>-0.26969216636345639</v>
      </c>
      <c r="BY86" s="224">
        <v>-2.8392636158350193E-2</v>
      </c>
      <c r="BZ86" s="201">
        <v>0.58465909090909085</v>
      </c>
      <c r="CA86" s="202">
        <v>0.13174598191863374</v>
      </c>
      <c r="CB86" s="212">
        <v>-3.5164141414141481E-2</v>
      </c>
    </row>
    <row r="87" spans="1:80" x14ac:dyDescent="0.25">
      <c r="A87" s="90" t="s">
        <v>964</v>
      </c>
      <c r="B87" s="213">
        <v>5902.2190000000001</v>
      </c>
      <c r="C87" s="214">
        <v>3148.8310000000001</v>
      </c>
      <c r="D87" s="215">
        <v>6023.174</v>
      </c>
      <c r="E87" s="213">
        <v>5797.1509999999998</v>
      </c>
      <c r="F87" s="214">
        <v>3103.9810000000002</v>
      </c>
      <c r="G87" s="215">
        <v>6205.3021500000004</v>
      </c>
      <c r="H87" s="216">
        <v>0.97064959197836964</v>
      </c>
      <c r="I87" s="217">
        <v>-4.7474483106098586E-2</v>
      </c>
      <c r="J87" s="218">
        <v>-4.3799594405181108E-2</v>
      </c>
      <c r="K87" s="213">
        <v>4268.6289999999999</v>
      </c>
      <c r="L87" s="214">
        <v>2337.308</v>
      </c>
      <c r="M87" s="214">
        <v>4139.7049999999999</v>
      </c>
      <c r="N87" s="219">
        <v>0.66712384021461379</v>
      </c>
      <c r="O87" s="220">
        <v>-6.9208368485832339E-2</v>
      </c>
      <c r="P87" s="221">
        <v>-8.5879480359835503E-2</v>
      </c>
      <c r="Q87" s="213">
        <v>100.556</v>
      </c>
      <c r="R87" s="214">
        <v>91.096000000000004</v>
      </c>
      <c r="S87" s="215">
        <v>698.13114999999993</v>
      </c>
      <c r="T87" s="219">
        <v>0.11250558524374189</v>
      </c>
      <c r="U87" s="220">
        <v>9.5159823506640345E-2</v>
      </c>
      <c r="V87" s="221">
        <v>8.3157467455649767E-2</v>
      </c>
      <c r="W87" s="213">
        <v>685.173</v>
      </c>
      <c r="X87" s="214">
        <v>351.62599999999998</v>
      </c>
      <c r="Y87" s="215">
        <v>763.93100000000004</v>
      </c>
      <c r="Z87" s="219">
        <v>0.12310939605092397</v>
      </c>
      <c r="AA87" s="220">
        <v>4.918063791336455E-3</v>
      </c>
      <c r="AB87" s="221">
        <v>9.8271304700457557E-3</v>
      </c>
      <c r="AC87" s="213">
        <v>1883.7840000000001</v>
      </c>
      <c r="AD87" s="214">
        <v>2159.297</v>
      </c>
      <c r="AE87" s="214">
        <v>2147.7930000000001</v>
      </c>
      <c r="AF87" s="214">
        <v>264.00900000000001</v>
      </c>
      <c r="AG87" s="215">
        <v>-11.503999999999905</v>
      </c>
      <c r="AH87" s="213">
        <v>11.114000000000001</v>
      </c>
      <c r="AI87" s="214">
        <v>0.36299999999999999</v>
      </c>
      <c r="AJ87" s="214">
        <v>0</v>
      </c>
      <c r="AK87" s="214">
        <v>-11.114000000000001</v>
      </c>
      <c r="AL87" s="215">
        <v>-0.36299999999999999</v>
      </c>
      <c r="AM87" s="219">
        <v>0.35658823736455231</v>
      </c>
      <c r="AN87" s="220">
        <v>3.7422852278028051E-2</v>
      </c>
      <c r="AO87" s="221">
        <v>-0.32915736155771441</v>
      </c>
      <c r="AP87" s="219">
        <v>0</v>
      </c>
      <c r="AQ87" s="220">
        <v>-1.8830206063177256E-3</v>
      </c>
      <c r="AR87" s="221">
        <v>-1.1528087725254229E-4</v>
      </c>
      <c r="AS87" s="220">
        <v>0</v>
      </c>
      <c r="AT87" s="220">
        <v>-1.9171486131722292E-3</v>
      </c>
      <c r="AU87" s="220">
        <v>-1.1694659213442349E-4</v>
      </c>
      <c r="AV87" s="213">
        <v>4229</v>
      </c>
      <c r="AW87" s="214">
        <v>2129</v>
      </c>
      <c r="AX87" s="215">
        <v>4066</v>
      </c>
      <c r="AY87" s="222">
        <v>63</v>
      </c>
      <c r="AZ87" s="223">
        <v>61</v>
      </c>
      <c r="BA87" s="253">
        <v>61</v>
      </c>
      <c r="BB87" s="222">
        <v>115</v>
      </c>
      <c r="BC87" s="223">
        <v>117</v>
      </c>
      <c r="BD87" s="253">
        <v>117</v>
      </c>
      <c r="BE87" s="206">
        <v>11.10928961748634</v>
      </c>
      <c r="BF87" s="206">
        <v>-7.854107034434854E-2</v>
      </c>
      <c r="BG87" s="206">
        <v>-0.52459016393442504</v>
      </c>
      <c r="BH87" s="207">
        <v>5.7920227920227916</v>
      </c>
      <c r="BI87" s="206">
        <v>-0.33696271522358501</v>
      </c>
      <c r="BJ87" s="208">
        <v>-0.27350427350427342</v>
      </c>
      <c r="BK87" s="214">
        <v>150</v>
      </c>
      <c r="BL87" s="214">
        <v>150</v>
      </c>
      <c r="BM87" s="214">
        <v>150</v>
      </c>
      <c r="BN87" s="213">
        <v>17340</v>
      </c>
      <c r="BO87" s="214">
        <v>7948</v>
      </c>
      <c r="BP87" s="215">
        <v>15211</v>
      </c>
      <c r="BQ87" s="227">
        <v>407.94833672999806</v>
      </c>
      <c r="BR87" s="227">
        <v>73.625903050643956</v>
      </c>
      <c r="BS87" s="227">
        <v>17.412227016862687</v>
      </c>
      <c r="BT87" s="228">
        <v>1526.1441588785049</v>
      </c>
      <c r="BU87" s="227">
        <v>155.33522059522284</v>
      </c>
      <c r="BV87" s="229">
        <v>68.191598991233832</v>
      </c>
      <c r="BW87" s="224">
        <v>3.7410231185440237</v>
      </c>
      <c r="BX87" s="224">
        <v>-0.35923699022873556</v>
      </c>
      <c r="BY87" s="224">
        <v>7.8150396337370864E-3</v>
      </c>
      <c r="BZ87" s="201">
        <v>0.56337037037037041</v>
      </c>
      <c r="CA87" s="202">
        <v>-7.5303662778800851E-2</v>
      </c>
      <c r="CB87" s="212">
        <v>-2.5370370370370265E-2</v>
      </c>
    </row>
    <row r="88" spans="1:80" x14ac:dyDescent="0.25">
      <c r="A88" s="90" t="s">
        <v>965</v>
      </c>
      <c r="B88" s="213">
        <v>9700.2469999999994</v>
      </c>
      <c r="C88" s="214">
        <v>5624.9600099999998</v>
      </c>
      <c r="D88" s="215">
        <v>11361.09902</v>
      </c>
      <c r="E88" s="213">
        <v>9642.3009999999995</v>
      </c>
      <c r="F88" s="214">
        <v>5580.9049999999997</v>
      </c>
      <c r="G88" s="215">
        <v>11201.020279999999</v>
      </c>
      <c r="H88" s="216">
        <v>1.0142914427434642</v>
      </c>
      <c r="I88" s="217">
        <v>8.2818813327594221E-3</v>
      </c>
      <c r="J88" s="218">
        <v>6.3975599413022E-3</v>
      </c>
      <c r="K88" s="213">
        <v>1568.068</v>
      </c>
      <c r="L88" s="214">
        <v>985.64499999999998</v>
      </c>
      <c r="M88" s="214">
        <v>2006.9642799999999</v>
      </c>
      <c r="N88" s="219">
        <v>0.17917691690850149</v>
      </c>
      <c r="O88" s="220">
        <v>1.6553078469937893E-2</v>
      </c>
      <c r="P88" s="221">
        <v>2.5666717959256513E-3</v>
      </c>
      <c r="Q88" s="213">
        <v>94.236000000000004</v>
      </c>
      <c r="R88" s="214">
        <v>40.637</v>
      </c>
      <c r="S88" s="215">
        <v>77.486000000000004</v>
      </c>
      <c r="T88" s="219">
        <v>6.917762673669582E-3</v>
      </c>
      <c r="U88" s="220">
        <v>-2.8554232079991198E-3</v>
      </c>
      <c r="V88" s="221">
        <v>-3.6367286411506054E-4</v>
      </c>
      <c r="W88" s="213">
        <v>7401.6850000000004</v>
      </c>
      <c r="X88" s="214">
        <v>4233.8859999999995</v>
      </c>
      <c r="Y88" s="215">
        <v>8497.6319999999996</v>
      </c>
      <c r="Z88" s="219">
        <v>0.75864803273081838</v>
      </c>
      <c r="AA88" s="220">
        <v>-8.9783875603549612E-3</v>
      </c>
      <c r="AB88" s="221">
        <v>1.0141564421584093E-5</v>
      </c>
      <c r="AC88" s="213">
        <v>777.01736000000005</v>
      </c>
      <c r="AD88" s="214">
        <v>1124.8879999999999</v>
      </c>
      <c r="AE88" s="214">
        <v>1443.27919</v>
      </c>
      <c r="AF88" s="214">
        <v>666.26182999999992</v>
      </c>
      <c r="AG88" s="215">
        <v>318.39119000000005</v>
      </c>
      <c r="AH88" s="213">
        <v>0</v>
      </c>
      <c r="AI88" s="214">
        <v>0</v>
      </c>
      <c r="AJ88" s="214">
        <v>0</v>
      </c>
      <c r="AK88" s="214">
        <v>0</v>
      </c>
      <c r="AL88" s="215">
        <v>0</v>
      </c>
      <c r="AM88" s="219">
        <v>0.1270369343194053</v>
      </c>
      <c r="AN88" s="220">
        <v>4.6934091577359643E-2</v>
      </c>
      <c r="AO88" s="221">
        <v>-7.2944576304703107E-2</v>
      </c>
      <c r="AP88" s="219">
        <v>0</v>
      </c>
      <c r="AQ88" s="220">
        <v>0</v>
      </c>
      <c r="AR88" s="221">
        <v>0</v>
      </c>
      <c r="AS88" s="220">
        <v>0</v>
      </c>
      <c r="AT88" s="220">
        <v>0</v>
      </c>
      <c r="AU88" s="220">
        <v>0</v>
      </c>
      <c r="AV88" s="213">
        <v>2929</v>
      </c>
      <c r="AW88" s="214">
        <v>1846</v>
      </c>
      <c r="AX88" s="215">
        <v>3652</v>
      </c>
      <c r="AY88" s="222">
        <v>27</v>
      </c>
      <c r="AZ88" s="223">
        <v>26.75</v>
      </c>
      <c r="BA88" s="253">
        <v>26.75</v>
      </c>
      <c r="BB88" s="222">
        <v>44</v>
      </c>
      <c r="BC88" s="223">
        <v>36</v>
      </c>
      <c r="BD88" s="253">
        <v>35</v>
      </c>
      <c r="BE88" s="206">
        <v>22.753894080996886</v>
      </c>
      <c r="BF88" s="206">
        <v>4.6736471674166395</v>
      </c>
      <c r="BG88" s="206">
        <v>-0.24922118380062486</v>
      </c>
      <c r="BH88" s="207">
        <v>17.390476190476189</v>
      </c>
      <c r="BI88" s="206">
        <v>6.2957792207792203</v>
      </c>
      <c r="BJ88" s="208">
        <v>0.29788359788359742</v>
      </c>
      <c r="BK88" s="214">
        <v>48</v>
      </c>
      <c r="BL88" s="214">
        <v>48</v>
      </c>
      <c r="BM88" s="214">
        <v>48</v>
      </c>
      <c r="BN88" s="213">
        <v>4058</v>
      </c>
      <c r="BO88" s="214">
        <v>2557</v>
      </c>
      <c r="BP88" s="215">
        <v>5104</v>
      </c>
      <c r="BQ88" s="227">
        <v>2194.5572648902821</v>
      </c>
      <c r="BR88" s="227">
        <v>-181.56422352765776</v>
      </c>
      <c r="BS88" s="227">
        <v>11.958516356844484</v>
      </c>
      <c r="BT88" s="228">
        <v>3067.0920810514785</v>
      </c>
      <c r="BU88" s="227">
        <v>-224.91918559242731</v>
      </c>
      <c r="BV88" s="229">
        <v>43.849935872713559</v>
      </c>
      <c r="BW88" s="224">
        <v>1.3975903614457832</v>
      </c>
      <c r="BX88" s="224">
        <v>1.2134574487776995E-2</v>
      </c>
      <c r="BY88" s="224">
        <v>1.2433265021081219E-2</v>
      </c>
      <c r="BZ88" s="201">
        <v>0.59074074074074068</v>
      </c>
      <c r="CA88" s="202">
        <v>0.12365970943318999</v>
      </c>
      <c r="CB88" s="212">
        <v>-1.1574074074075513E-3</v>
      </c>
    </row>
    <row r="89" spans="1:80" x14ac:dyDescent="0.25">
      <c r="A89" s="90" t="s">
        <v>966</v>
      </c>
      <c r="B89" s="213">
        <v>6591.5280000000002</v>
      </c>
      <c r="C89" s="214">
        <v>3246.7689999999998</v>
      </c>
      <c r="D89" s="215">
        <v>6678.2830000000004</v>
      </c>
      <c r="E89" s="213">
        <v>6251.6760000000004</v>
      </c>
      <c r="F89" s="214">
        <v>3144.6239999999998</v>
      </c>
      <c r="G89" s="215">
        <v>6358.3220000000001</v>
      </c>
      <c r="H89" s="216">
        <v>1.050321610009685</v>
      </c>
      <c r="I89" s="217">
        <v>-4.0401323454850591E-3</v>
      </c>
      <c r="J89" s="218">
        <v>1.7839189217882856E-2</v>
      </c>
      <c r="K89" s="213">
        <v>4380.3069999999998</v>
      </c>
      <c r="L89" s="214">
        <v>2321.431</v>
      </c>
      <c r="M89" s="214">
        <v>4729.3860000000004</v>
      </c>
      <c r="N89" s="219">
        <v>0.74381039525837167</v>
      </c>
      <c r="O89" s="220">
        <v>4.3149164573992094E-2</v>
      </c>
      <c r="P89" s="221">
        <v>5.5882739491148747E-3</v>
      </c>
      <c r="Q89" s="213">
        <v>370.815</v>
      </c>
      <c r="R89" s="214">
        <v>42.314</v>
      </c>
      <c r="S89" s="215">
        <v>75.716999999999999</v>
      </c>
      <c r="T89" s="219">
        <v>1.1908330531231352E-2</v>
      </c>
      <c r="U89" s="220">
        <v>-4.7406163693997208E-2</v>
      </c>
      <c r="V89" s="221">
        <v>-1.5476502155924339E-3</v>
      </c>
      <c r="W89" s="213">
        <v>746.66300000000001</v>
      </c>
      <c r="X89" s="214">
        <v>337.75</v>
      </c>
      <c r="Y89" s="215">
        <v>636.45299999999997</v>
      </c>
      <c r="Z89" s="219">
        <v>0.10009763582278468</v>
      </c>
      <c r="AA89" s="220">
        <v>-1.933641674167963E-2</v>
      </c>
      <c r="AB89" s="221">
        <v>-7.3078918333039367E-3</v>
      </c>
      <c r="AC89" s="213">
        <v>2374.799</v>
      </c>
      <c r="AD89" s="214">
        <v>2766.3870000000002</v>
      </c>
      <c r="AE89" s="214">
        <v>2697.7860000000001</v>
      </c>
      <c r="AF89" s="214">
        <v>322.98700000000008</v>
      </c>
      <c r="AG89" s="215">
        <v>-68.601000000000113</v>
      </c>
      <c r="AH89" s="213">
        <v>0</v>
      </c>
      <c r="AI89" s="214">
        <v>0</v>
      </c>
      <c r="AJ89" s="214">
        <v>0</v>
      </c>
      <c r="AK89" s="214">
        <v>0</v>
      </c>
      <c r="AL89" s="215">
        <v>0</v>
      </c>
      <c r="AM89" s="219">
        <v>0.40396401290571243</v>
      </c>
      <c r="AN89" s="220">
        <v>4.3683513452474898E-2</v>
      </c>
      <c r="AO89" s="221">
        <v>-0.44807904898135137</v>
      </c>
      <c r="AP89" s="219">
        <v>0</v>
      </c>
      <c r="AQ89" s="220">
        <v>0</v>
      </c>
      <c r="AR89" s="221">
        <v>0</v>
      </c>
      <c r="AS89" s="220">
        <v>0</v>
      </c>
      <c r="AT89" s="220">
        <v>0</v>
      </c>
      <c r="AU89" s="220">
        <v>0</v>
      </c>
      <c r="AV89" s="213">
        <v>4622</v>
      </c>
      <c r="AW89" s="214">
        <v>2039</v>
      </c>
      <c r="AX89" s="215">
        <v>3952</v>
      </c>
      <c r="AY89" s="222">
        <v>62</v>
      </c>
      <c r="AZ89" s="223">
        <v>63</v>
      </c>
      <c r="BA89" s="253">
        <v>61.5</v>
      </c>
      <c r="BB89" s="222">
        <v>100</v>
      </c>
      <c r="BC89" s="223">
        <v>103</v>
      </c>
      <c r="BD89" s="253">
        <v>104.5</v>
      </c>
      <c r="BE89" s="206">
        <v>10.710027100271004</v>
      </c>
      <c r="BF89" s="206">
        <v>-1.714704082524694</v>
      </c>
      <c r="BG89" s="206">
        <v>-7.8332688088785574E-2</v>
      </c>
      <c r="BH89" s="207">
        <v>6.3030303030303036</v>
      </c>
      <c r="BI89" s="206">
        <v>-1.4003030303030295</v>
      </c>
      <c r="BJ89" s="208">
        <v>-0.29567519858781921</v>
      </c>
      <c r="BK89" s="214">
        <v>174</v>
      </c>
      <c r="BL89" s="214">
        <v>174</v>
      </c>
      <c r="BM89" s="214">
        <v>174</v>
      </c>
      <c r="BN89" s="213">
        <v>18962</v>
      </c>
      <c r="BO89" s="214">
        <v>8414</v>
      </c>
      <c r="BP89" s="215">
        <v>16882</v>
      </c>
      <c r="BQ89" s="227">
        <v>376.63321881293683</v>
      </c>
      <c r="BR89" s="227">
        <v>46.938249927798154</v>
      </c>
      <c r="BS89" s="227">
        <v>2.8961139876456627</v>
      </c>
      <c r="BT89" s="228">
        <v>1608.8871457489879</v>
      </c>
      <c r="BU89" s="227">
        <v>256.29605963907875</v>
      </c>
      <c r="BV89" s="229">
        <v>66.648793615589284</v>
      </c>
      <c r="BW89" s="224">
        <v>4.2717611336032393</v>
      </c>
      <c r="BX89" s="224">
        <v>0.16920812624711612</v>
      </c>
      <c r="BY89" s="224">
        <v>0.14522851957675531</v>
      </c>
      <c r="BZ89" s="201">
        <v>0.5390166028097062</v>
      </c>
      <c r="CA89" s="202">
        <v>-6.3066333622630144E-2</v>
      </c>
      <c r="CB89" s="212">
        <v>1.7241379310344307E-3</v>
      </c>
    </row>
    <row r="90" spans="1:80" x14ac:dyDescent="0.25">
      <c r="A90" s="90" t="s">
        <v>828</v>
      </c>
      <c r="B90" s="213">
        <v>933.80100000000004</v>
      </c>
      <c r="C90" s="214">
        <v>480.62200000000001</v>
      </c>
      <c r="D90" s="215">
        <v>1136.4290000000001</v>
      </c>
      <c r="E90" s="213">
        <v>860.82899999999995</v>
      </c>
      <c r="F90" s="214">
        <v>428.39499999999998</v>
      </c>
      <c r="G90" s="215">
        <v>1018.95</v>
      </c>
      <c r="H90" s="216">
        <v>1.1152941753766132</v>
      </c>
      <c r="I90" s="217">
        <v>3.0524726391971679E-2</v>
      </c>
      <c r="J90" s="218">
        <v>-6.6190122189471179E-3</v>
      </c>
      <c r="K90" s="213">
        <v>577.74900000000002</v>
      </c>
      <c r="L90" s="214">
        <v>228.06899999999999</v>
      </c>
      <c r="M90" s="214">
        <v>494.40199999999999</v>
      </c>
      <c r="N90" s="219">
        <v>0.48520732126208349</v>
      </c>
      <c r="O90" s="220">
        <v>-0.18594688009498056</v>
      </c>
      <c r="P90" s="221">
        <v>-4.7172841905087026E-2</v>
      </c>
      <c r="Q90" s="213">
        <v>36.256</v>
      </c>
      <c r="R90" s="214">
        <v>28.094000000000001</v>
      </c>
      <c r="S90" s="215">
        <v>63.798999999999999</v>
      </c>
      <c r="T90" s="219">
        <v>6.2612493252858337E-2</v>
      </c>
      <c r="U90" s="220">
        <v>2.0494953067757692E-2</v>
      </c>
      <c r="V90" s="221">
        <v>-2.9671703753352818E-3</v>
      </c>
      <c r="W90" s="213">
        <v>70.911000000000001</v>
      </c>
      <c r="X90" s="214">
        <v>31.417000000000002</v>
      </c>
      <c r="Y90" s="215">
        <v>87.064999999999998</v>
      </c>
      <c r="Z90" s="219">
        <v>8.5445802051131059E-2</v>
      </c>
      <c r="AA90" s="220">
        <v>3.0705567933620864E-3</v>
      </c>
      <c r="AB90" s="221">
        <v>1.2109278515608932E-2</v>
      </c>
      <c r="AC90" s="213">
        <v>261.04899999999998</v>
      </c>
      <c r="AD90" s="214">
        <v>318.96199999999999</v>
      </c>
      <c r="AE90" s="214">
        <v>496.37700000000001</v>
      </c>
      <c r="AF90" s="214">
        <v>235.32800000000003</v>
      </c>
      <c r="AG90" s="215">
        <v>177.41500000000002</v>
      </c>
      <c r="AH90" s="213">
        <v>0</v>
      </c>
      <c r="AI90" s="214">
        <v>0</v>
      </c>
      <c r="AJ90" s="214">
        <v>0</v>
      </c>
      <c r="AK90" s="214">
        <v>0</v>
      </c>
      <c r="AL90" s="215">
        <v>0</v>
      </c>
      <c r="AM90" s="219">
        <v>0.43678663603269535</v>
      </c>
      <c r="AN90" s="220">
        <v>0.15723135605334221</v>
      </c>
      <c r="AO90" s="221">
        <v>-0.22685755836539706</v>
      </c>
      <c r="AP90" s="219">
        <v>0</v>
      </c>
      <c r="AQ90" s="220">
        <v>0</v>
      </c>
      <c r="AR90" s="221">
        <v>0</v>
      </c>
      <c r="AS90" s="220">
        <v>0</v>
      </c>
      <c r="AT90" s="220">
        <v>0</v>
      </c>
      <c r="AU90" s="220">
        <v>0</v>
      </c>
      <c r="AV90" s="213">
        <v>573</v>
      </c>
      <c r="AW90" s="214">
        <v>361</v>
      </c>
      <c r="AX90" s="215">
        <v>680</v>
      </c>
      <c r="AY90" s="222">
        <v>9</v>
      </c>
      <c r="AZ90" s="223">
        <v>9</v>
      </c>
      <c r="BA90" s="253">
        <v>10</v>
      </c>
      <c r="BB90" s="222">
        <v>17</v>
      </c>
      <c r="BC90" s="223">
        <v>15</v>
      </c>
      <c r="BD90" s="253">
        <v>15</v>
      </c>
      <c r="BE90" s="206">
        <v>11.333333333333334</v>
      </c>
      <c r="BF90" s="206">
        <v>0.72222222222222321</v>
      </c>
      <c r="BG90" s="206">
        <v>-2.0370370370370381</v>
      </c>
      <c r="BH90" s="207">
        <v>7.5555555555555562</v>
      </c>
      <c r="BI90" s="206">
        <v>1.9379084967320273</v>
      </c>
      <c r="BJ90" s="208">
        <v>-0.4666666666666659</v>
      </c>
      <c r="BK90" s="214">
        <v>45</v>
      </c>
      <c r="BL90" s="214">
        <v>50</v>
      </c>
      <c r="BM90" s="214">
        <v>50</v>
      </c>
      <c r="BN90" s="213">
        <v>3925</v>
      </c>
      <c r="BO90" s="214">
        <v>2265</v>
      </c>
      <c r="BP90" s="215">
        <v>4162</v>
      </c>
      <c r="BQ90" s="227">
        <v>244.82220086496878</v>
      </c>
      <c r="BR90" s="227">
        <v>25.502710419108894</v>
      </c>
      <c r="BS90" s="227">
        <v>55.685335522805417</v>
      </c>
      <c r="BT90" s="228">
        <v>1498.4558823529412</v>
      </c>
      <c r="BU90" s="227">
        <v>-3.8634893748073864</v>
      </c>
      <c r="BV90" s="229">
        <v>311.76613166042034</v>
      </c>
      <c r="BW90" s="224">
        <v>6.1205882352941172</v>
      </c>
      <c r="BX90" s="224">
        <v>-0.72932450467097887</v>
      </c>
      <c r="BY90" s="224">
        <v>-0.15364999185269745</v>
      </c>
      <c r="BZ90" s="201">
        <v>0.46244444444444444</v>
      </c>
      <c r="CA90" s="202">
        <v>-1.944628606507065E-2</v>
      </c>
      <c r="CB90" s="212">
        <v>-4.0888888888888864E-2</v>
      </c>
    </row>
    <row r="91" spans="1:80" x14ac:dyDescent="0.25">
      <c r="A91" s="90" t="s">
        <v>864</v>
      </c>
      <c r="B91" s="213">
        <v>1282.7171900000001</v>
      </c>
      <c r="C91" s="214">
        <v>604.83572000000004</v>
      </c>
      <c r="D91" s="215">
        <v>1226.9451999999999</v>
      </c>
      <c r="E91" s="213">
        <v>1212.2767099999999</v>
      </c>
      <c r="F91" s="214">
        <v>439.99516</v>
      </c>
      <c r="G91" s="215">
        <v>1003.5363000000001</v>
      </c>
      <c r="H91" s="216">
        <v>1.2226216430835635</v>
      </c>
      <c r="I91" s="217">
        <v>0.16451570124789106</v>
      </c>
      <c r="J91" s="218">
        <v>-0.15202011433940466</v>
      </c>
      <c r="K91" s="213">
        <v>806.18943000000002</v>
      </c>
      <c r="L91" s="214">
        <v>283.60365999999999</v>
      </c>
      <c r="M91" s="214">
        <v>647.73728000000006</v>
      </c>
      <c r="N91" s="219">
        <v>0.64545475833808896</v>
      </c>
      <c r="O91" s="220">
        <v>-1.9566208698389098E-2</v>
      </c>
      <c r="P91" s="221">
        <v>8.9389544132434384E-4</v>
      </c>
      <c r="Q91" s="213">
        <v>134.34130999999999</v>
      </c>
      <c r="R91" s="214">
        <v>49.103450000000009</v>
      </c>
      <c r="S91" s="215">
        <v>85.812860000000001</v>
      </c>
      <c r="T91" s="219">
        <v>8.5510469327317803E-2</v>
      </c>
      <c r="U91" s="220">
        <v>-2.5306895133969262E-2</v>
      </c>
      <c r="V91" s="221">
        <v>-2.6089508272435821E-2</v>
      </c>
      <c r="W91" s="213">
        <v>99.041139999999999</v>
      </c>
      <c r="X91" s="214">
        <v>33.134260000000005</v>
      </c>
      <c r="Y91" s="215">
        <v>76.687079999999995</v>
      </c>
      <c r="Z91" s="219">
        <v>7.6416847103587565E-2</v>
      </c>
      <c r="AA91" s="220">
        <v>-5.2816126482293363E-3</v>
      </c>
      <c r="AB91" s="221">
        <v>1.1108823743391644E-3</v>
      </c>
      <c r="AC91" s="213">
        <v>336.96959999999996</v>
      </c>
      <c r="AD91" s="214">
        <v>315.72695999999996</v>
      </c>
      <c r="AE91" s="214">
        <v>293.94802999999996</v>
      </c>
      <c r="AF91" s="214">
        <v>-43.021569999999997</v>
      </c>
      <c r="AG91" s="215">
        <v>-21.778930000000003</v>
      </c>
      <c r="AH91" s="213">
        <v>0</v>
      </c>
      <c r="AI91" s="214">
        <v>0</v>
      </c>
      <c r="AJ91" s="214">
        <v>0</v>
      </c>
      <c r="AK91" s="214">
        <v>0</v>
      </c>
      <c r="AL91" s="215">
        <v>0</v>
      </c>
      <c r="AM91" s="219">
        <v>0.23957714655878681</v>
      </c>
      <c r="AN91" s="220">
        <v>-2.3122692990412586E-2</v>
      </c>
      <c r="AO91" s="221">
        <v>-0.2824273408745942</v>
      </c>
      <c r="AP91" s="219">
        <v>0</v>
      </c>
      <c r="AQ91" s="220">
        <v>0</v>
      </c>
      <c r="AR91" s="221">
        <v>0</v>
      </c>
      <c r="AS91" s="220">
        <v>0</v>
      </c>
      <c r="AT91" s="220">
        <v>0</v>
      </c>
      <c r="AU91" s="220">
        <v>0</v>
      </c>
      <c r="AV91" s="213">
        <v>939</v>
      </c>
      <c r="AW91" s="214">
        <v>546</v>
      </c>
      <c r="AX91" s="215">
        <v>1047</v>
      </c>
      <c r="AY91" s="222">
        <v>11</v>
      </c>
      <c r="AZ91" s="223">
        <v>11</v>
      </c>
      <c r="BA91" s="253">
        <v>11</v>
      </c>
      <c r="BB91" s="222">
        <v>15</v>
      </c>
      <c r="BC91" s="223">
        <v>15</v>
      </c>
      <c r="BD91" s="253">
        <v>15</v>
      </c>
      <c r="BE91" s="206">
        <v>15.863636363636365</v>
      </c>
      <c r="BF91" s="206">
        <v>1.6363636363636385</v>
      </c>
      <c r="BG91" s="206">
        <v>-0.6818181818181781</v>
      </c>
      <c r="BH91" s="207">
        <v>11.633333333333333</v>
      </c>
      <c r="BI91" s="206">
        <v>1.1999999999999993</v>
      </c>
      <c r="BJ91" s="208">
        <v>-0.5</v>
      </c>
      <c r="BK91" s="214">
        <v>49</v>
      </c>
      <c r="BL91" s="214">
        <v>49</v>
      </c>
      <c r="BM91" s="214">
        <v>49</v>
      </c>
      <c r="BN91" s="213">
        <v>5888</v>
      </c>
      <c r="BO91" s="214">
        <v>2617</v>
      </c>
      <c r="BP91" s="215">
        <v>5741</v>
      </c>
      <c r="BQ91" s="227">
        <v>174.80165476397841</v>
      </c>
      <c r="BR91" s="227">
        <v>-31.08773212460855</v>
      </c>
      <c r="BS91" s="227">
        <v>6.6720559867525822</v>
      </c>
      <c r="BT91" s="228">
        <v>958.48739255014334</v>
      </c>
      <c r="BU91" s="227">
        <v>-332.54211756700261</v>
      </c>
      <c r="BV91" s="229">
        <v>152.63545115820205</v>
      </c>
      <c r="BW91" s="224">
        <v>5.4832855778414515</v>
      </c>
      <c r="BX91" s="224">
        <v>-0.78721495463991165</v>
      </c>
      <c r="BY91" s="224">
        <v>0.69024528480115865</v>
      </c>
      <c r="BZ91" s="201">
        <v>0.65090702947845813</v>
      </c>
      <c r="CA91" s="202">
        <v>-1.2978414201776478E-2</v>
      </c>
      <c r="CB91" s="212">
        <v>5.7482993197279009E-2</v>
      </c>
    </row>
    <row r="92" spans="1:80" x14ac:dyDescent="0.25">
      <c r="A92" s="90" t="s">
        <v>866</v>
      </c>
      <c r="B92" s="213">
        <v>4874.6857699999991</v>
      </c>
      <c r="C92" s="214">
        <v>3525.0633499999999</v>
      </c>
      <c r="D92" s="215">
        <v>7373.4382700000006</v>
      </c>
      <c r="E92" s="213">
        <v>4998.3783200000007</v>
      </c>
      <c r="F92" s="214">
        <v>3536.9625499999997</v>
      </c>
      <c r="G92" s="215">
        <v>7374.1003700000001</v>
      </c>
      <c r="H92" s="216">
        <v>0.99991021277623326</v>
      </c>
      <c r="I92" s="217">
        <v>2.4656748968796105E-2</v>
      </c>
      <c r="J92" s="218">
        <v>3.2744553521123487E-3</v>
      </c>
      <c r="K92" s="213">
        <v>1034.74082</v>
      </c>
      <c r="L92" s="214">
        <v>670.31507999999997</v>
      </c>
      <c r="M92" s="214">
        <v>1358.8010300000001</v>
      </c>
      <c r="N92" s="219">
        <v>0.18426668499495893</v>
      </c>
      <c r="O92" s="220">
        <v>-2.2748621521495344E-2</v>
      </c>
      <c r="P92" s="221">
        <v>-5.2504700566262108E-3</v>
      </c>
      <c r="Q92" s="213">
        <v>361.01249999999999</v>
      </c>
      <c r="R92" s="214">
        <v>32.514479999999999</v>
      </c>
      <c r="S92" s="215">
        <v>67.965609999999998</v>
      </c>
      <c r="T92" s="219">
        <v>9.2168002318634024E-3</v>
      </c>
      <c r="U92" s="220">
        <v>-6.3009125235899105E-2</v>
      </c>
      <c r="V92" s="221">
        <v>2.4031142464929489E-5</v>
      </c>
      <c r="W92" s="213">
        <v>2952.3739999999998</v>
      </c>
      <c r="X92" s="214">
        <v>2753.8257599999997</v>
      </c>
      <c r="Y92" s="215">
        <v>5785.5926799999997</v>
      </c>
      <c r="Z92" s="219">
        <v>0.78458284939237943</v>
      </c>
      <c r="AA92" s="220">
        <v>0.1939164750231821</v>
      </c>
      <c r="AB92" s="221">
        <v>5.9979135694089303E-3</v>
      </c>
      <c r="AC92" s="213">
        <v>4021.9114800000011</v>
      </c>
      <c r="AD92" s="214">
        <v>4329.0178400000004</v>
      </c>
      <c r="AE92" s="214">
        <v>4628.5967100000007</v>
      </c>
      <c r="AF92" s="214">
        <v>606.68522999999959</v>
      </c>
      <c r="AG92" s="215">
        <v>299.57887000000028</v>
      </c>
      <c r="AH92" s="213">
        <v>2275.0383299999999</v>
      </c>
      <c r="AI92" s="214">
        <v>2465.3619100000001</v>
      </c>
      <c r="AJ92" s="214">
        <v>2254.1652899999999</v>
      </c>
      <c r="AK92" s="214">
        <v>-20.873039999999946</v>
      </c>
      <c r="AL92" s="215">
        <v>-211.19662000000017</v>
      </c>
      <c r="AM92" s="219">
        <v>0.62773926362578747</v>
      </c>
      <c r="AN92" s="220">
        <v>-0.19732140074602122</v>
      </c>
      <c r="AO92" s="221">
        <v>-0.60032883336316467</v>
      </c>
      <c r="AP92" s="219">
        <v>0.30571426890104009</v>
      </c>
      <c r="AQ92" s="220">
        <v>-0.16099034291232822</v>
      </c>
      <c r="AR92" s="221">
        <v>-0.39366661172909106</v>
      </c>
      <c r="AS92" s="220">
        <v>0.3056868196655696</v>
      </c>
      <c r="AT92" s="220">
        <v>-0.14946846958032317</v>
      </c>
      <c r="AU92" s="220">
        <v>-0.39134117402918983</v>
      </c>
      <c r="AV92" s="213">
        <v>1181</v>
      </c>
      <c r="AW92" s="214">
        <v>741</v>
      </c>
      <c r="AX92" s="215">
        <v>1428</v>
      </c>
      <c r="AY92" s="222">
        <v>14</v>
      </c>
      <c r="AZ92" s="223">
        <v>16</v>
      </c>
      <c r="BA92" s="253">
        <v>17</v>
      </c>
      <c r="BB92" s="222">
        <v>38</v>
      </c>
      <c r="BC92" s="223">
        <v>37</v>
      </c>
      <c r="BD92" s="253">
        <v>38</v>
      </c>
      <c r="BE92" s="206">
        <v>14</v>
      </c>
      <c r="BF92" s="206">
        <v>-5.9523809523810201E-2</v>
      </c>
      <c r="BG92" s="206">
        <v>-1.4375</v>
      </c>
      <c r="BH92" s="207">
        <v>6.2631578947368425</v>
      </c>
      <c r="BI92" s="206">
        <v>1.0833333333333339</v>
      </c>
      <c r="BJ92" s="208">
        <v>-0.41251778093883384</v>
      </c>
      <c r="BK92" s="214">
        <v>57</v>
      </c>
      <c r="BL92" s="214">
        <v>57</v>
      </c>
      <c r="BM92" s="214">
        <v>57</v>
      </c>
      <c r="BN92" s="213">
        <v>4694</v>
      </c>
      <c r="BO92" s="214">
        <v>2836</v>
      </c>
      <c r="BP92" s="215">
        <v>5352</v>
      </c>
      <c r="BQ92" s="227">
        <v>1377.8214443198804</v>
      </c>
      <c r="BR92" s="227">
        <v>312.97731990573448</v>
      </c>
      <c r="BS92" s="227">
        <v>130.65552400958427</v>
      </c>
      <c r="BT92" s="228">
        <v>5163.935833333333</v>
      </c>
      <c r="BU92" s="227">
        <v>931.60872071690574</v>
      </c>
      <c r="BV92" s="229">
        <v>390.70702091767907</v>
      </c>
      <c r="BW92" s="224">
        <v>3.7478991596638656</v>
      </c>
      <c r="BX92" s="224">
        <v>-0.22669863881200225</v>
      </c>
      <c r="BY92" s="224">
        <v>-7.93612991755408E-2</v>
      </c>
      <c r="BZ92" s="201">
        <v>0.52163742690058479</v>
      </c>
      <c r="CA92" s="202">
        <v>6.6660204839908255E-2</v>
      </c>
      <c r="CB92" s="212">
        <v>-3.1189083820662766E-2</v>
      </c>
    </row>
    <row r="93" spans="1:80" x14ac:dyDescent="0.25">
      <c r="A93" s="90" t="s">
        <v>854</v>
      </c>
      <c r="B93" s="213">
        <v>247.84299999999999</v>
      </c>
      <c r="C93" s="214">
        <v>145.941</v>
      </c>
      <c r="D93" s="215">
        <v>279.19099999999997</v>
      </c>
      <c r="E93" s="213">
        <v>210.46439999999998</v>
      </c>
      <c r="F93" s="214">
        <v>116.49299999999999</v>
      </c>
      <c r="G93" s="215">
        <v>272.92</v>
      </c>
      <c r="H93" s="216">
        <v>1.0229774292833063</v>
      </c>
      <c r="I93" s="217">
        <v>-0.15462315304795737</v>
      </c>
      <c r="J93" s="218">
        <v>-0.22981029186732083</v>
      </c>
      <c r="K93" s="213">
        <v>162.78100000000001</v>
      </c>
      <c r="L93" s="214">
        <v>87.164000000000001</v>
      </c>
      <c r="M93" s="214">
        <v>186.59299999999999</v>
      </c>
      <c r="N93" s="219">
        <v>0.68369119155796565</v>
      </c>
      <c r="O93" s="220">
        <v>-8.9746026327814699E-2</v>
      </c>
      <c r="P93" s="221">
        <v>-6.4542607897795645E-2</v>
      </c>
      <c r="Q93" s="213">
        <v>4.8940000000000001</v>
      </c>
      <c r="R93" s="214">
        <v>4.024</v>
      </c>
      <c r="S93" s="215">
        <v>5.9030000000000005</v>
      </c>
      <c r="T93" s="219">
        <v>2.1629048805510774E-2</v>
      </c>
      <c r="U93" s="220">
        <v>-1.6242900014323512E-3</v>
      </c>
      <c r="V93" s="221">
        <v>-1.291379926261349E-2</v>
      </c>
      <c r="W93" s="213">
        <v>5.8949999999999996</v>
      </c>
      <c r="X93" s="214">
        <v>3.4140000000000001</v>
      </c>
      <c r="Y93" s="215">
        <v>6.1120000000000001</v>
      </c>
      <c r="Z93" s="219">
        <v>2.2394840979041476E-2</v>
      </c>
      <c r="AA93" s="220">
        <v>-5.6146466112588327E-3</v>
      </c>
      <c r="AB93" s="221">
        <v>-6.911640955495367E-3</v>
      </c>
      <c r="AC93" s="213">
        <v>24.414999999999999</v>
      </c>
      <c r="AD93" s="214">
        <v>2.101</v>
      </c>
      <c r="AE93" s="214">
        <v>0.56899999999999995</v>
      </c>
      <c r="AF93" s="214">
        <v>-23.846</v>
      </c>
      <c r="AG93" s="215">
        <v>-1.532</v>
      </c>
      <c r="AH93" s="213">
        <v>0</v>
      </c>
      <c r="AI93" s="214">
        <v>0</v>
      </c>
      <c r="AJ93" s="214">
        <v>0</v>
      </c>
      <c r="AK93" s="214">
        <v>0</v>
      </c>
      <c r="AL93" s="215">
        <v>0</v>
      </c>
      <c r="AM93" s="219">
        <v>2.0380313118975898E-3</v>
      </c>
      <c r="AN93" s="220">
        <v>-9.6471912483166222E-2</v>
      </c>
      <c r="AO93" s="221">
        <v>-1.2358197301035033E-2</v>
      </c>
      <c r="AP93" s="219">
        <v>0</v>
      </c>
      <c r="AQ93" s="220">
        <v>0</v>
      </c>
      <c r="AR93" s="221">
        <v>0</v>
      </c>
      <c r="AS93" s="220">
        <v>0</v>
      </c>
      <c r="AT93" s="220">
        <v>0</v>
      </c>
      <c r="AU93" s="220">
        <v>0</v>
      </c>
      <c r="AV93" s="213">
        <v>119</v>
      </c>
      <c r="AW93" s="214">
        <v>67</v>
      </c>
      <c r="AX93" s="215">
        <v>118</v>
      </c>
      <c r="AY93" s="222">
        <v>5</v>
      </c>
      <c r="AZ93" s="223">
        <v>4</v>
      </c>
      <c r="BA93" s="253">
        <v>4</v>
      </c>
      <c r="BB93" s="222">
        <v>7.5</v>
      </c>
      <c r="BC93" s="223">
        <v>7</v>
      </c>
      <c r="BD93" s="253">
        <v>7</v>
      </c>
      <c r="BE93" s="206">
        <v>4.916666666666667</v>
      </c>
      <c r="BF93" s="206">
        <v>0.95000000000000018</v>
      </c>
      <c r="BG93" s="206">
        <v>-0.66666666666666607</v>
      </c>
      <c r="BH93" s="207">
        <v>2.8095238095238098</v>
      </c>
      <c r="BI93" s="206">
        <v>0.16507936507936538</v>
      </c>
      <c r="BJ93" s="208">
        <v>-0.38095238095238049</v>
      </c>
      <c r="BK93" s="214">
        <v>10</v>
      </c>
      <c r="BL93" s="214">
        <v>10</v>
      </c>
      <c r="BM93" s="214">
        <v>10</v>
      </c>
      <c r="BN93" s="213">
        <v>711</v>
      </c>
      <c r="BO93" s="214">
        <v>395</v>
      </c>
      <c r="BP93" s="215">
        <v>711</v>
      </c>
      <c r="BQ93" s="227">
        <v>383.85372714486641</v>
      </c>
      <c r="BR93" s="227">
        <v>87.84191279887483</v>
      </c>
      <c r="BS93" s="227">
        <v>88.93473980309426</v>
      </c>
      <c r="BT93" s="228">
        <v>2312.8813559322034</v>
      </c>
      <c r="BU93" s="227">
        <v>544.27295257085893</v>
      </c>
      <c r="BV93" s="229">
        <v>574.17986339488994</v>
      </c>
      <c r="BW93" s="224">
        <v>6.0254237288135597</v>
      </c>
      <c r="BX93" s="224">
        <v>5.0633812847173054E-2</v>
      </c>
      <c r="BY93" s="224">
        <v>0.12990134075385829</v>
      </c>
      <c r="BZ93" s="201">
        <v>0.39499999999999996</v>
      </c>
      <c r="CA93" s="202">
        <v>2.1823204419889608E-3</v>
      </c>
      <c r="CB93" s="212">
        <v>-4.3888888888888922E-2</v>
      </c>
    </row>
    <row r="94" spans="1:80" x14ac:dyDescent="0.25">
      <c r="A94" s="90" t="s">
        <v>967</v>
      </c>
      <c r="B94" s="213">
        <v>560.83100000000002</v>
      </c>
      <c r="C94" s="214">
        <v>281.01100000000002</v>
      </c>
      <c r="D94" s="215">
        <v>571.29899999999998</v>
      </c>
      <c r="E94" s="213">
        <v>483.72800000000001</v>
      </c>
      <c r="F94" s="214">
        <v>266.012</v>
      </c>
      <c r="G94" s="215">
        <v>525.35500000000002</v>
      </c>
      <c r="H94" s="216">
        <v>1.0874532459003912</v>
      </c>
      <c r="I94" s="217">
        <v>-7.1940049505291315E-2</v>
      </c>
      <c r="J94" s="218">
        <v>3.1068571524798916E-2</v>
      </c>
      <c r="K94" s="213">
        <v>347.45499999999998</v>
      </c>
      <c r="L94" s="214">
        <v>192.18299999999999</v>
      </c>
      <c r="M94" s="214">
        <v>385.84199999999998</v>
      </c>
      <c r="N94" s="219">
        <v>0.73444052117139835</v>
      </c>
      <c r="O94" s="220">
        <v>1.6154624965265985E-2</v>
      </c>
      <c r="P94" s="221">
        <v>1.1980632143835712E-2</v>
      </c>
      <c r="Q94" s="213">
        <v>26.777999999999999</v>
      </c>
      <c r="R94" s="214">
        <v>13.183</v>
      </c>
      <c r="S94" s="215">
        <v>25.505000000000003</v>
      </c>
      <c r="T94" s="219">
        <v>4.854812460145997E-2</v>
      </c>
      <c r="U94" s="220">
        <v>-6.8094317111785305E-3</v>
      </c>
      <c r="V94" s="221">
        <v>-1.0097900790807593E-3</v>
      </c>
      <c r="W94" s="213">
        <v>15.055999999999999</v>
      </c>
      <c r="X94" s="214">
        <v>7.992</v>
      </c>
      <c r="Y94" s="215">
        <v>15.492000000000001</v>
      </c>
      <c r="Z94" s="219">
        <v>2.9488631496797403E-2</v>
      </c>
      <c r="AA94" s="220">
        <v>-1.6362982157683351E-3</v>
      </c>
      <c r="AB94" s="221">
        <v>-5.551259276796866E-4</v>
      </c>
      <c r="AC94" s="213">
        <v>121.352</v>
      </c>
      <c r="AD94" s="214">
        <v>104.21599999999999</v>
      </c>
      <c r="AE94" s="214">
        <v>90.527000000000001</v>
      </c>
      <c r="AF94" s="214">
        <v>-30.825000000000003</v>
      </c>
      <c r="AG94" s="215">
        <v>-13.688999999999993</v>
      </c>
      <c r="AH94" s="213">
        <v>0</v>
      </c>
      <c r="AI94" s="214">
        <v>0</v>
      </c>
      <c r="AJ94" s="214">
        <v>0</v>
      </c>
      <c r="AK94" s="214">
        <v>0</v>
      </c>
      <c r="AL94" s="215">
        <v>0</v>
      </c>
      <c r="AM94" s="219">
        <v>0.15845818039240397</v>
      </c>
      <c r="AN94" s="220">
        <v>-5.792072876204718E-2</v>
      </c>
      <c r="AO94" s="221">
        <v>-0.21240274675991386</v>
      </c>
      <c r="AP94" s="219">
        <v>0</v>
      </c>
      <c r="AQ94" s="220">
        <v>0</v>
      </c>
      <c r="AR94" s="221">
        <v>0</v>
      </c>
      <c r="AS94" s="220">
        <v>0</v>
      </c>
      <c r="AT94" s="220">
        <v>0</v>
      </c>
      <c r="AU94" s="220">
        <v>0</v>
      </c>
      <c r="AV94" s="213">
        <v>507</v>
      </c>
      <c r="AW94" s="214">
        <v>254</v>
      </c>
      <c r="AX94" s="215">
        <v>488</v>
      </c>
      <c r="AY94" s="222">
        <v>7</v>
      </c>
      <c r="AZ94" s="223">
        <v>6</v>
      </c>
      <c r="BA94" s="253">
        <v>6</v>
      </c>
      <c r="BB94" s="222">
        <v>13</v>
      </c>
      <c r="BC94" s="223">
        <v>13</v>
      </c>
      <c r="BD94" s="253">
        <v>13</v>
      </c>
      <c r="BE94" s="206">
        <v>13.555555555555555</v>
      </c>
      <c r="BF94" s="206">
        <v>1.4841269841269842</v>
      </c>
      <c r="BG94" s="206">
        <v>-0.55555555555555713</v>
      </c>
      <c r="BH94" s="207">
        <v>6.2564102564102564</v>
      </c>
      <c r="BI94" s="206">
        <v>-0.24358974358974361</v>
      </c>
      <c r="BJ94" s="208">
        <v>-0.25641025641025728</v>
      </c>
      <c r="BK94" s="214">
        <v>45</v>
      </c>
      <c r="BL94" s="214">
        <v>45</v>
      </c>
      <c r="BM94" s="214">
        <v>45</v>
      </c>
      <c r="BN94" s="213">
        <v>3578</v>
      </c>
      <c r="BO94" s="214">
        <v>1774</v>
      </c>
      <c r="BP94" s="215">
        <v>3590</v>
      </c>
      <c r="BQ94" s="227">
        <v>146.33844011142062</v>
      </c>
      <c r="BR94" s="227">
        <v>11.143359060554218</v>
      </c>
      <c r="BS94" s="227">
        <v>-3.6119544770799337</v>
      </c>
      <c r="BT94" s="228">
        <v>1076.547131147541</v>
      </c>
      <c r="BU94" s="227">
        <v>122.44851181815238</v>
      </c>
      <c r="BV94" s="229">
        <v>29.255792564863896</v>
      </c>
      <c r="BW94" s="224">
        <v>7.3565573770491799</v>
      </c>
      <c r="BX94" s="224">
        <v>0.29935816600381493</v>
      </c>
      <c r="BY94" s="224">
        <v>0.37230540854524286</v>
      </c>
      <c r="BZ94" s="201">
        <v>0.44320987654320987</v>
      </c>
      <c r="CA94" s="202">
        <v>3.9219698519882829E-3</v>
      </c>
      <c r="CB94" s="212">
        <v>5.1851851851851816E-3</v>
      </c>
    </row>
    <row r="95" spans="1:80" x14ac:dyDescent="0.25">
      <c r="A95" s="90" t="s">
        <v>549</v>
      </c>
      <c r="B95" s="213">
        <v>541.09100000000001</v>
      </c>
      <c r="C95" s="214">
        <v>259.58999999999997</v>
      </c>
      <c r="D95" s="215">
        <v>538.899</v>
      </c>
      <c r="E95" s="213">
        <v>624.19799999999998</v>
      </c>
      <c r="F95" s="214">
        <v>282.35899999999998</v>
      </c>
      <c r="G95" s="215">
        <v>624.33500000000004</v>
      </c>
      <c r="H95" s="216">
        <v>0.86315679883395924</v>
      </c>
      <c r="I95" s="217">
        <v>-3.7011532902064825E-3</v>
      </c>
      <c r="J95" s="218">
        <v>-5.6204723200047102E-2</v>
      </c>
      <c r="K95" s="213">
        <v>401.02300000000002</v>
      </c>
      <c r="L95" s="214">
        <v>241.62</v>
      </c>
      <c r="M95" s="214">
        <v>487.96100000000001</v>
      </c>
      <c r="N95" s="219">
        <v>0.78156918961775323</v>
      </c>
      <c r="O95" s="220">
        <v>0.13910798339793184</v>
      </c>
      <c r="P95" s="221">
        <v>-7.4149948075750483E-2</v>
      </c>
      <c r="Q95" s="213">
        <v>223.17500000000001</v>
      </c>
      <c r="R95" s="214">
        <v>4.9710000000000001</v>
      </c>
      <c r="S95" s="215">
        <v>11.989000000000001</v>
      </c>
      <c r="T95" s="219">
        <v>1.9202831813049083E-2</v>
      </c>
      <c r="U95" s="220">
        <v>-0.33833596196712967</v>
      </c>
      <c r="V95" s="221">
        <v>1.5975845923123615E-3</v>
      </c>
      <c r="W95" s="213">
        <v>4.407</v>
      </c>
      <c r="X95" s="214">
        <v>1.476</v>
      </c>
      <c r="Y95" s="215">
        <v>6.7189999999999994</v>
      </c>
      <c r="Z95" s="219">
        <v>1.0761850609048025E-2</v>
      </c>
      <c r="AA95" s="220">
        <v>3.7015908837685465E-3</v>
      </c>
      <c r="AB95" s="221">
        <v>5.5344627800785222E-3</v>
      </c>
      <c r="AC95" s="213">
        <v>406.495</v>
      </c>
      <c r="AD95" s="214">
        <v>415.875</v>
      </c>
      <c r="AE95" s="214">
        <v>441.62</v>
      </c>
      <c r="AF95" s="214">
        <v>35.125</v>
      </c>
      <c r="AG95" s="215">
        <v>25.745000000000005</v>
      </c>
      <c r="AH95" s="213">
        <v>312.63499999999999</v>
      </c>
      <c r="AI95" s="214">
        <v>325.07100000000003</v>
      </c>
      <c r="AJ95" s="214">
        <v>325.07100000000003</v>
      </c>
      <c r="AK95" s="214">
        <v>12.436000000000035</v>
      </c>
      <c r="AL95" s="215">
        <v>0</v>
      </c>
      <c r="AM95" s="219">
        <v>0.81948565501142145</v>
      </c>
      <c r="AN95" s="220">
        <v>6.8234941175855934E-2</v>
      </c>
      <c r="AO95" s="221">
        <v>-0.78255987832961649</v>
      </c>
      <c r="AP95" s="219">
        <v>0.60321321806126937</v>
      </c>
      <c r="AQ95" s="220">
        <v>2.5426856802257536E-2</v>
      </c>
      <c r="AR95" s="221">
        <v>-0.64903455727676385</v>
      </c>
      <c r="AS95" s="220">
        <v>0.52066759031609633</v>
      </c>
      <c r="AT95" s="220">
        <v>1.9808888429835858E-2</v>
      </c>
      <c r="AU95" s="220">
        <v>-0.63060083038237635</v>
      </c>
      <c r="AV95" s="213">
        <v>542</v>
      </c>
      <c r="AW95" s="214">
        <v>232</v>
      </c>
      <c r="AX95" s="215">
        <v>503</v>
      </c>
      <c r="AY95" s="222">
        <v>7</v>
      </c>
      <c r="AZ95" s="223">
        <v>7</v>
      </c>
      <c r="BA95" s="253">
        <v>7</v>
      </c>
      <c r="BB95" s="222">
        <v>20</v>
      </c>
      <c r="BC95" s="223">
        <v>18</v>
      </c>
      <c r="BD95" s="253">
        <v>21</v>
      </c>
      <c r="BE95" s="206">
        <v>11.976190476190476</v>
      </c>
      <c r="BF95" s="206">
        <v>-0.92857142857142883</v>
      </c>
      <c r="BG95" s="206">
        <v>0.92857142857142705</v>
      </c>
      <c r="BH95" s="207">
        <v>3.9920634920634921</v>
      </c>
      <c r="BI95" s="206">
        <v>-0.52460317460317452</v>
      </c>
      <c r="BJ95" s="208">
        <v>-0.30423280423280463</v>
      </c>
      <c r="BK95" s="214">
        <v>70</v>
      </c>
      <c r="BL95" s="214">
        <v>70</v>
      </c>
      <c r="BM95" s="214">
        <v>70</v>
      </c>
      <c r="BN95" s="213">
        <v>3819</v>
      </c>
      <c r="BO95" s="214">
        <v>1574</v>
      </c>
      <c r="BP95" s="215">
        <v>3538</v>
      </c>
      <c r="BQ95" s="227">
        <v>176.4655172413793</v>
      </c>
      <c r="BR95" s="227">
        <v>13.02011268521278</v>
      </c>
      <c r="BS95" s="227">
        <v>-2.9239363799675857</v>
      </c>
      <c r="BT95" s="228">
        <v>1241.2226640159047</v>
      </c>
      <c r="BU95" s="227">
        <v>89.565837447639069</v>
      </c>
      <c r="BV95" s="229">
        <v>24.158008843490961</v>
      </c>
      <c r="BW95" s="224">
        <v>7.0337972166998011</v>
      </c>
      <c r="BX95" s="224">
        <v>-1.2328244554811185E-2</v>
      </c>
      <c r="BY95" s="224">
        <v>0.24931445807911157</v>
      </c>
      <c r="BZ95" s="201">
        <v>0.28079365079365082</v>
      </c>
      <c r="CA95" s="202">
        <v>-2.0627027975094248E-2</v>
      </c>
      <c r="CB95" s="212">
        <v>3.0952380952381009E-2</v>
      </c>
    </row>
    <row r="96" spans="1:80" x14ac:dyDescent="0.25">
      <c r="A96" s="90" t="s">
        <v>968</v>
      </c>
      <c r="B96" s="213">
        <v>481.87540999999999</v>
      </c>
      <c r="C96" s="214">
        <v>237.13130999999998</v>
      </c>
      <c r="D96" s="215">
        <v>510.24520999999999</v>
      </c>
      <c r="E96" s="213">
        <v>540.16042999999991</v>
      </c>
      <c r="F96" s="214">
        <v>278.85059000000001</v>
      </c>
      <c r="G96" s="215">
        <v>535.63798999999995</v>
      </c>
      <c r="H96" s="216">
        <v>0.95259339241415653</v>
      </c>
      <c r="I96" s="217">
        <v>6.0496557405342433E-2</v>
      </c>
      <c r="J96" s="218">
        <v>0.10220498190371086</v>
      </c>
      <c r="K96" s="213">
        <v>334.59291999999999</v>
      </c>
      <c r="L96" s="214">
        <v>153.69551000000001</v>
      </c>
      <c r="M96" s="214">
        <v>307.79962999999998</v>
      </c>
      <c r="N96" s="219">
        <v>0.57464114895957996</v>
      </c>
      <c r="O96" s="220">
        <v>-4.4791340754633424E-2</v>
      </c>
      <c r="P96" s="221">
        <v>2.3466019654671544E-2</v>
      </c>
      <c r="Q96" s="213">
        <v>60.069360000000003</v>
      </c>
      <c r="R96" s="214">
        <v>5.5135100000000001</v>
      </c>
      <c r="S96" s="215">
        <v>6.7110699999999994</v>
      </c>
      <c r="T96" s="219">
        <v>1.2529115046526106E-2</v>
      </c>
      <c r="U96" s="220">
        <v>-9.8677401876603593E-2</v>
      </c>
      <c r="V96" s="221">
        <v>-7.2431579832709612E-3</v>
      </c>
      <c r="W96" s="213">
        <v>1.54216</v>
      </c>
      <c r="X96" s="214">
        <v>2.3912300000000002</v>
      </c>
      <c r="Y96" s="215">
        <v>2.3912300000000002</v>
      </c>
      <c r="Z96" s="219">
        <v>4.4642651280205137E-3</v>
      </c>
      <c r="AA96" s="220">
        <v>1.6092614766053215E-3</v>
      </c>
      <c r="AB96" s="221">
        <v>-4.1110439649242074E-3</v>
      </c>
      <c r="AC96" s="213">
        <v>556.28597000000002</v>
      </c>
      <c r="AD96" s="214">
        <v>503.55747000000002</v>
      </c>
      <c r="AE96" s="214">
        <v>492.35044999999997</v>
      </c>
      <c r="AF96" s="214">
        <v>-63.935520000000054</v>
      </c>
      <c r="AG96" s="215">
        <v>-11.207020000000057</v>
      </c>
      <c r="AH96" s="213">
        <v>61.948989999999995</v>
      </c>
      <c r="AI96" s="214">
        <v>387.17700000000002</v>
      </c>
      <c r="AJ96" s="214">
        <v>387.17700000000002</v>
      </c>
      <c r="AK96" s="214">
        <v>325.22801000000004</v>
      </c>
      <c r="AL96" s="215">
        <v>0</v>
      </c>
      <c r="AM96" s="219">
        <v>0.9649290975215622</v>
      </c>
      <c r="AN96" s="220">
        <v>-0.18948957264880406</v>
      </c>
      <c r="AO96" s="221">
        <v>-1.1586094179110904</v>
      </c>
      <c r="AP96" s="219">
        <v>0.75880575145428608</v>
      </c>
      <c r="AQ96" s="220">
        <v>0.63024764553225943</v>
      </c>
      <c r="AR96" s="221">
        <v>-0.87394784822852278</v>
      </c>
      <c r="AS96" s="220">
        <v>0.72283334496121165</v>
      </c>
      <c r="AT96" s="220">
        <v>0.60814706555344389</v>
      </c>
      <c r="AU96" s="220">
        <v>-0.66564139342826056</v>
      </c>
      <c r="AV96" s="213">
        <v>576</v>
      </c>
      <c r="AW96" s="214">
        <v>321</v>
      </c>
      <c r="AX96" s="215">
        <v>665</v>
      </c>
      <c r="AY96" s="222">
        <v>5</v>
      </c>
      <c r="AZ96" s="223">
        <v>5</v>
      </c>
      <c r="BA96" s="253">
        <v>5</v>
      </c>
      <c r="BB96" s="222">
        <v>15</v>
      </c>
      <c r="BC96" s="223">
        <v>15</v>
      </c>
      <c r="BD96" s="253">
        <v>15</v>
      </c>
      <c r="BE96" s="206">
        <v>22.166666666666668</v>
      </c>
      <c r="BF96" s="206">
        <v>2.9666666666666686</v>
      </c>
      <c r="BG96" s="206">
        <v>0.76666666666666572</v>
      </c>
      <c r="BH96" s="207">
        <v>7.3888888888888893</v>
      </c>
      <c r="BI96" s="206">
        <v>0.98888888888888982</v>
      </c>
      <c r="BJ96" s="208">
        <v>0.25555555555555642</v>
      </c>
      <c r="BK96" s="214">
        <v>60</v>
      </c>
      <c r="BL96" s="214">
        <v>60</v>
      </c>
      <c r="BM96" s="214">
        <v>60</v>
      </c>
      <c r="BN96" s="213">
        <v>7397</v>
      </c>
      <c r="BO96" s="214">
        <v>3531</v>
      </c>
      <c r="BP96" s="215">
        <v>7496</v>
      </c>
      <c r="BQ96" s="227">
        <v>71.456508804695829</v>
      </c>
      <c r="BR96" s="227">
        <v>-1.567748326573593</v>
      </c>
      <c r="BS96" s="227">
        <v>-7.5156209036021124</v>
      </c>
      <c r="BT96" s="228">
        <v>805.47066165413537</v>
      </c>
      <c r="BU96" s="227">
        <v>-132.30786265142012</v>
      </c>
      <c r="BV96" s="229">
        <v>-63.222765137142005</v>
      </c>
      <c r="BW96" s="224">
        <v>11.27218045112782</v>
      </c>
      <c r="BX96" s="224">
        <v>-1.5698334377610692</v>
      </c>
      <c r="BY96" s="224">
        <v>0.27218045112782008</v>
      </c>
      <c r="BZ96" s="201">
        <v>0.69407407407407407</v>
      </c>
      <c r="CA96" s="202">
        <v>1.2950685492121972E-2</v>
      </c>
      <c r="CB96" s="212">
        <v>4.0185185185185213E-2</v>
      </c>
    </row>
    <row r="97" spans="1:80" x14ac:dyDescent="0.25">
      <c r="A97" s="90" t="s">
        <v>969</v>
      </c>
      <c r="B97" s="213">
        <v>502.51722000000001</v>
      </c>
      <c r="C97" s="214">
        <v>212.92735000000002</v>
      </c>
      <c r="D97" s="215">
        <v>467.44905</v>
      </c>
      <c r="E97" s="213">
        <v>516.24351000000001</v>
      </c>
      <c r="F97" s="214">
        <v>265.57042999999999</v>
      </c>
      <c r="G97" s="215">
        <v>512.15068999999994</v>
      </c>
      <c r="H97" s="216">
        <v>0.9127177979590344</v>
      </c>
      <c r="I97" s="217">
        <v>-6.0693412576086847E-2</v>
      </c>
      <c r="J97" s="218">
        <v>0.11094423453934188</v>
      </c>
      <c r="K97" s="213">
        <v>286.63779</v>
      </c>
      <c r="L97" s="214">
        <v>139.5761</v>
      </c>
      <c r="M97" s="214">
        <v>283.91290000000004</v>
      </c>
      <c r="N97" s="219">
        <v>0.554354227268541</v>
      </c>
      <c r="O97" s="220">
        <v>-8.8333881727764574E-4</v>
      </c>
      <c r="P97" s="221">
        <v>2.8783289269156076E-2</v>
      </c>
      <c r="Q97" s="213">
        <v>82.492239999999995</v>
      </c>
      <c r="R97" s="214">
        <v>34.268059999999998</v>
      </c>
      <c r="S97" s="215">
        <v>64.729470000000006</v>
      </c>
      <c r="T97" s="219">
        <v>0.12638754816477943</v>
      </c>
      <c r="U97" s="220">
        <v>-3.3405724587453306E-2</v>
      </c>
      <c r="V97" s="221">
        <v>-2.6481279833519833E-3</v>
      </c>
      <c r="W97" s="213">
        <v>0.38800999999999997</v>
      </c>
      <c r="X97" s="214">
        <v>0</v>
      </c>
      <c r="Y97" s="215">
        <v>0</v>
      </c>
      <c r="Z97" s="219">
        <v>0</v>
      </c>
      <c r="AA97" s="220">
        <v>-7.5160266905825116E-4</v>
      </c>
      <c r="AB97" s="221">
        <v>0</v>
      </c>
      <c r="AC97" s="213">
        <v>89.306459999999987</v>
      </c>
      <c r="AD97" s="214">
        <v>128.00731999999999</v>
      </c>
      <c r="AE97" s="214">
        <v>101.65979000000002</v>
      </c>
      <c r="AF97" s="214">
        <v>12.353330000000028</v>
      </c>
      <c r="AG97" s="215">
        <v>-26.347529999999978</v>
      </c>
      <c r="AH97" s="213">
        <v>0</v>
      </c>
      <c r="AI97" s="214">
        <v>0</v>
      </c>
      <c r="AJ97" s="214">
        <v>0</v>
      </c>
      <c r="AK97" s="214">
        <v>0</v>
      </c>
      <c r="AL97" s="215">
        <v>0</v>
      </c>
      <c r="AM97" s="219">
        <v>0.2174777978477013</v>
      </c>
      <c r="AN97" s="220">
        <v>3.975958950451261E-2</v>
      </c>
      <c r="AO97" s="221">
        <v>-0.3837005852956572</v>
      </c>
      <c r="AP97" s="219">
        <v>0</v>
      </c>
      <c r="AQ97" s="220">
        <v>0</v>
      </c>
      <c r="AR97" s="221">
        <v>0</v>
      </c>
      <c r="AS97" s="220">
        <v>0</v>
      </c>
      <c r="AT97" s="220">
        <v>0</v>
      </c>
      <c r="AU97" s="220">
        <v>0</v>
      </c>
      <c r="AV97" s="213">
        <v>754</v>
      </c>
      <c r="AW97" s="214">
        <v>364</v>
      </c>
      <c r="AX97" s="215">
        <v>746</v>
      </c>
      <c r="AY97" s="222">
        <v>8.25</v>
      </c>
      <c r="AZ97" s="223">
        <v>8.58</v>
      </c>
      <c r="BA97" s="253">
        <v>8.42</v>
      </c>
      <c r="BB97" s="222">
        <v>14.33</v>
      </c>
      <c r="BC97" s="223">
        <v>13.33</v>
      </c>
      <c r="BD97" s="253">
        <v>13.42</v>
      </c>
      <c r="BE97" s="206">
        <v>14.766429136975455</v>
      </c>
      <c r="BF97" s="206">
        <v>-0.46589409534777637</v>
      </c>
      <c r="BG97" s="206">
        <v>0.62501499556131535</v>
      </c>
      <c r="BH97" s="207">
        <v>9.2647789369100852</v>
      </c>
      <c r="BI97" s="206">
        <v>0.49529766219503557</v>
      </c>
      <c r="BJ97" s="208">
        <v>0.16250336801786247</v>
      </c>
      <c r="BK97" s="214">
        <v>60</v>
      </c>
      <c r="BL97" s="214">
        <v>60</v>
      </c>
      <c r="BM97" s="214">
        <v>60</v>
      </c>
      <c r="BN97" s="213">
        <v>10860</v>
      </c>
      <c r="BO97" s="214">
        <v>5398</v>
      </c>
      <c r="BP97" s="215">
        <v>10860</v>
      </c>
      <c r="BQ97" s="227">
        <v>47.159363720073657</v>
      </c>
      <c r="BR97" s="227">
        <v>-0.37687108655617862</v>
      </c>
      <c r="BS97" s="227">
        <v>-2.0385669950060006</v>
      </c>
      <c r="BT97" s="228">
        <v>686.52907506702411</v>
      </c>
      <c r="BU97" s="227">
        <v>1.8559848813476947</v>
      </c>
      <c r="BV97" s="229">
        <v>-43.060018339569297</v>
      </c>
      <c r="BW97" s="224">
        <v>14.557640750670242</v>
      </c>
      <c r="BX97" s="224">
        <v>0.15445772679756331</v>
      </c>
      <c r="BY97" s="224">
        <v>-0.27202957900008862</v>
      </c>
      <c r="BZ97" s="201">
        <v>1.0055555555555555</v>
      </c>
      <c r="CA97" s="202">
        <v>5.5555555555555358E-3</v>
      </c>
      <c r="CB97" s="212">
        <v>5.9259259259258901E-3</v>
      </c>
    </row>
    <row r="98" spans="1:80" x14ac:dyDescent="0.25">
      <c r="A98" s="90" t="s">
        <v>970</v>
      </c>
      <c r="B98" s="213">
        <v>499.37789000000004</v>
      </c>
      <c r="C98" s="214">
        <v>223.14718999999999</v>
      </c>
      <c r="D98" s="215">
        <v>442.88799999999998</v>
      </c>
      <c r="E98" s="213">
        <v>571.37482</v>
      </c>
      <c r="F98" s="214">
        <v>295.41436999999996</v>
      </c>
      <c r="G98" s="215">
        <v>556.57000000000005</v>
      </c>
      <c r="H98" s="216">
        <v>0.79574536895628567</v>
      </c>
      <c r="I98" s="217">
        <v>-7.824815074414504E-2</v>
      </c>
      <c r="J98" s="218">
        <v>4.0375242580916626E-2</v>
      </c>
      <c r="K98" s="213">
        <v>398.02024999999998</v>
      </c>
      <c r="L98" s="214">
        <v>183.35754999999997</v>
      </c>
      <c r="M98" s="214">
        <v>374.16699999999997</v>
      </c>
      <c r="N98" s="219">
        <v>0.67227302944822742</v>
      </c>
      <c r="O98" s="220">
        <v>-2.4327933821382541E-2</v>
      </c>
      <c r="P98" s="221">
        <v>5.159384583234583E-2</v>
      </c>
      <c r="Q98" s="213">
        <v>30.482409999999998</v>
      </c>
      <c r="R98" s="214">
        <v>16.209399999999999</v>
      </c>
      <c r="S98" s="215">
        <v>31.933999999999997</v>
      </c>
      <c r="T98" s="219">
        <v>5.7376430637655629E-2</v>
      </c>
      <c r="U98" s="220">
        <v>4.0271948417904962E-3</v>
      </c>
      <c r="V98" s="221">
        <v>2.5063848778640527E-3</v>
      </c>
      <c r="W98" s="213">
        <v>0.12573000000000001</v>
      </c>
      <c r="X98" s="214">
        <v>0</v>
      </c>
      <c r="Y98" s="215">
        <v>0</v>
      </c>
      <c r="Z98" s="219">
        <v>0</v>
      </c>
      <c r="AA98" s="220">
        <v>-2.2004819883382333E-4</v>
      </c>
      <c r="AB98" s="221">
        <v>0</v>
      </c>
      <c r="AC98" s="213">
        <v>3.03417</v>
      </c>
      <c r="AD98" s="214">
        <v>9.3994799999999987</v>
      </c>
      <c r="AE98" s="214">
        <v>42.968000000000004</v>
      </c>
      <c r="AF98" s="214">
        <v>39.93383</v>
      </c>
      <c r="AG98" s="215">
        <v>33.568520000000007</v>
      </c>
      <c r="AH98" s="213">
        <v>0</v>
      </c>
      <c r="AI98" s="214">
        <v>0</v>
      </c>
      <c r="AJ98" s="214">
        <v>0</v>
      </c>
      <c r="AK98" s="214">
        <v>0</v>
      </c>
      <c r="AL98" s="215">
        <v>0</v>
      </c>
      <c r="AM98" s="219">
        <v>9.7017756182149903E-2</v>
      </c>
      <c r="AN98" s="220">
        <v>9.0941856426155501E-2</v>
      </c>
      <c r="AO98" s="221">
        <v>5.4895424280950525E-2</v>
      </c>
      <c r="AP98" s="219">
        <v>0</v>
      </c>
      <c r="AQ98" s="220">
        <v>0</v>
      </c>
      <c r="AR98" s="221">
        <v>0</v>
      </c>
      <c r="AS98" s="220">
        <v>0</v>
      </c>
      <c r="AT98" s="220">
        <v>0</v>
      </c>
      <c r="AU98" s="220">
        <v>0</v>
      </c>
      <c r="AV98" s="213">
        <v>944</v>
      </c>
      <c r="AW98" s="214">
        <v>471</v>
      </c>
      <c r="AX98" s="215">
        <v>926</v>
      </c>
      <c r="AY98" s="222">
        <v>5.88</v>
      </c>
      <c r="AZ98" s="223">
        <v>5.76</v>
      </c>
      <c r="BA98" s="253">
        <v>5.88</v>
      </c>
      <c r="BB98" s="222">
        <v>17.02</v>
      </c>
      <c r="BC98" s="223">
        <v>16.350000000000001</v>
      </c>
      <c r="BD98" s="253">
        <v>15.89</v>
      </c>
      <c r="BE98" s="206">
        <v>26.247165532879819</v>
      </c>
      <c r="BF98" s="206">
        <v>-0.51020408163265074</v>
      </c>
      <c r="BG98" s="206">
        <v>-1.0097789115646272</v>
      </c>
      <c r="BH98" s="207">
        <v>9.7126075099643376</v>
      </c>
      <c r="BI98" s="206">
        <v>0.46858087463335352</v>
      </c>
      <c r="BJ98" s="208">
        <v>0.11016102678390993</v>
      </c>
      <c r="BK98" s="214">
        <v>90</v>
      </c>
      <c r="BL98" s="214">
        <v>90</v>
      </c>
      <c r="BM98" s="214">
        <v>90</v>
      </c>
      <c r="BN98" s="213">
        <v>11392</v>
      </c>
      <c r="BO98" s="214">
        <v>5531</v>
      </c>
      <c r="BP98" s="215">
        <v>11251</v>
      </c>
      <c r="BQ98" s="227">
        <v>49.468491689627591</v>
      </c>
      <c r="BR98" s="227">
        <v>-0.68730360531622381</v>
      </c>
      <c r="BS98" s="227">
        <v>-3.9421700351961206</v>
      </c>
      <c r="BT98" s="228">
        <v>601.0475161987041</v>
      </c>
      <c r="BU98" s="227">
        <v>-4.2224202419738504</v>
      </c>
      <c r="BV98" s="229">
        <v>-26.159214162230001</v>
      </c>
      <c r="BW98" s="224">
        <v>12.150107991360692</v>
      </c>
      <c r="BX98" s="224">
        <v>8.2311381191200184E-2</v>
      </c>
      <c r="BY98" s="224">
        <v>0.4070082036749163</v>
      </c>
      <c r="BZ98" s="201">
        <v>0.69450617283950611</v>
      </c>
      <c r="CA98" s="202">
        <v>-4.8185662642385996E-3</v>
      </c>
      <c r="CB98" s="212">
        <v>1.1666666666666603E-2</v>
      </c>
    </row>
    <row r="99" spans="1:80" x14ac:dyDescent="0.25">
      <c r="A99" s="90" t="s">
        <v>971</v>
      </c>
      <c r="B99" s="213">
        <v>1144.501</v>
      </c>
      <c r="C99" s="214">
        <v>582.51300000000003</v>
      </c>
      <c r="D99" s="215">
        <v>1185.4380000000001</v>
      </c>
      <c r="E99" s="213">
        <v>1204.598</v>
      </c>
      <c r="F99" s="214">
        <v>580.98</v>
      </c>
      <c r="G99" s="215">
        <v>1184.6880000000001</v>
      </c>
      <c r="H99" s="216">
        <v>1.0006330780762529</v>
      </c>
      <c r="I99" s="217">
        <v>5.0522750813547845E-2</v>
      </c>
      <c r="J99" s="218">
        <v>-2.0055669717693458E-3</v>
      </c>
      <c r="K99" s="213">
        <v>800.29399999999998</v>
      </c>
      <c r="L99" s="214">
        <v>430.92700000000002</v>
      </c>
      <c r="M99" s="214">
        <v>899.14300000000003</v>
      </c>
      <c r="N99" s="219">
        <v>0.75897029428845397</v>
      </c>
      <c r="O99" s="220">
        <v>9.46042568220129E-2</v>
      </c>
      <c r="P99" s="221">
        <v>1.7245966428630854E-2</v>
      </c>
      <c r="Q99" s="213">
        <v>164.62099999999998</v>
      </c>
      <c r="R99" s="214">
        <v>14.584</v>
      </c>
      <c r="S99" s="215">
        <v>29.628</v>
      </c>
      <c r="T99" s="219">
        <v>2.5009116324298041E-2</v>
      </c>
      <c r="U99" s="220">
        <v>-0.11165141274847144</v>
      </c>
      <c r="V99" s="221">
        <v>-9.3296839666294484E-5</v>
      </c>
      <c r="W99" s="213">
        <v>7.5949999999999998</v>
      </c>
      <c r="X99" s="214">
        <v>3.0569999999999999</v>
      </c>
      <c r="Y99" s="215">
        <v>4.266</v>
      </c>
      <c r="Z99" s="219">
        <v>3.6009480977269963E-3</v>
      </c>
      <c r="AA99" s="220">
        <v>-2.7040598800382003E-3</v>
      </c>
      <c r="AB99" s="221">
        <v>-1.6608509314994828E-3</v>
      </c>
      <c r="AC99" s="213">
        <v>1232.502</v>
      </c>
      <c r="AD99" s="214">
        <v>1054.1320000000001</v>
      </c>
      <c r="AE99" s="214">
        <v>1005.881</v>
      </c>
      <c r="AF99" s="214">
        <v>-226.62099999999998</v>
      </c>
      <c r="AG99" s="215">
        <v>-48.25100000000009</v>
      </c>
      <c r="AH99" s="213">
        <v>33.804000000000002</v>
      </c>
      <c r="AI99" s="214">
        <v>50.494</v>
      </c>
      <c r="AJ99" s="214">
        <v>47.274000000000001</v>
      </c>
      <c r="AK99" s="214">
        <v>13.469999999999999</v>
      </c>
      <c r="AL99" s="215">
        <v>-3.2199999999999989</v>
      </c>
      <c r="AM99" s="219">
        <v>0.84853109146155248</v>
      </c>
      <c r="AN99" s="220">
        <v>-0.22835918648490616</v>
      </c>
      <c r="AO99" s="221">
        <v>-0.96109719151238981</v>
      </c>
      <c r="AP99" s="219">
        <v>3.9878930825568266E-2</v>
      </c>
      <c r="AQ99" s="220">
        <v>1.0342914692773274E-2</v>
      </c>
      <c r="AR99" s="221">
        <v>-4.6804113157999476E-2</v>
      </c>
      <c r="AS99" s="220">
        <v>3.9904177302378344E-2</v>
      </c>
      <c r="AT99" s="220">
        <v>1.1841703348411954E-2</v>
      </c>
      <c r="AU99" s="220">
        <v>-4.7007592465944145E-2</v>
      </c>
      <c r="AV99" s="213">
        <v>1358</v>
      </c>
      <c r="AW99" s="214">
        <v>704</v>
      </c>
      <c r="AX99" s="215">
        <v>1350</v>
      </c>
      <c r="AY99" s="222">
        <v>6</v>
      </c>
      <c r="AZ99" s="223">
        <v>6</v>
      </c>
      <c r="BA99" s="253">
        <v>5</v>
      </c>
      <c r="BB99" s="222">
        <v>32</v>
      </c>
      <c r="BC99" s="223">
        <v>32</v>
      </c>
      <c r="BD99" s="253">
        <v>32</v>
      </c>
      <c r="BE99" s="206">
        <v>45</v>
      </c>
      <c r="BF99" s="206">
        <v>7.2777777777777786</v>
      </c>
      <c r="BG99" s="206">
        <v>5.8888888888888928</v>
      </c>
      <c r="BH99" s="207">
        <v>7.03125</v>
      </c>
      <c r="BI99" s="206">
        <v>-4.1666666666666963E-2</v>
      </c>
      <c r="BJ99" s="208">
        <v>-0.30208333333333304</v>
      </c>
      <c r="BK99" s="214">
        <v>100</v>
      </c>
      <c r="BL99" s="214">
        <v>100</v>
      </c>
      <c r="BM99" s="214">
        <v>100</v>
      </c>
      <c r="BN99" s="213">
        <v>12388</v>
      </c>
      <c r="BO99" s="214">
        <v>6426</v>
      </c>
      <c r="BP99" s="215">
        <v>12543</v>
      </c>
      <c r="BQ99" s="227">
        <v>94.450131547476687</v>
      </c>
      <c r="BR99" s="227">
        <v>-2.7889708096431036</v>
      </c>
      <c r="BS99" s="227">
        <v>4.0393005484103952</v>
      </c>
      <c r="BT99" s="228">
        <v>877.54666666666662</v>
      </c>
      <c r="BU99" s="227">
        <v>-9.4916249386352547</v>
      </c>
      <c r="BV99" s="229">
        <v>52.290984848484754</v>
      </c>
      <c r="BW99" s="224">
        <v>9.2911111111111104</v>
      </c>
      <c r="BX99" s="224">
        <v>0.16887252495499894</v>
      </c>
      <c r="BY99" s="224">
        <v>0.16327020202020215</v>
      </c>
      <c r="BZ99" s="201">
        <v>0.69683333333333342</v>
      </c>
      <c r="CA99" s="202">
        <v>1.2413443830570969E-2</v>
      </c>
      <c r="CB99" s="212">
        <v>-1.7166666666666663E-2</v>
      </c>
    </row>
    <row r="100" spans="1:80" x14ac:dyDescent="0.25">
      <c r="A100" s="90" t="s">
        <v>972</v>
      </c>
      <c r="B100" s="213">
        <v>482.74099999999999</v>
      </c>
      <c r="C100" s="214">
        <v>206.42500000000001</v>
      </c>
      <c r="D100" s="215">
        <v>405.35500000000002</v>
      </c>
      <c r="E100" s="213">
        <v>460.63499999999999</v>
      </c>
      <c r="F100" s="214">
        <v>237.755</v>
      </c>
      <c r="G100" s="215">
        <v>458.29199999999997</v>
      </c>
      <c r="H100" s="216">
        <v>0.88449067406806148</v>
      </c>
      <c r="I100" s="217">
        <v>-0.16349960022720478</v>
      </c>
      <c r="J100" s="218">
        <v>1.6264979550595915E-2</v>
      </c>
      <c r="K100" s="213">
        <v>364.64600000000002</v>
      </c>
      <c r="L100" s="214">
        <v>169.27199999999999</v>
      </c>
      <c r="M100" s="214">
        <v>345.34199999999998</v>
      </c>
      <c r="N100" s="219">
        <v>0.75354141027990884</v>
      </c>
      <c r="O100" s="220">
        <v>-3.8074511219760132E-2</v>
      </c>
      <c r="P100" s="221">
        <v>4.158161973922625E-2</v>
      </c>
      <c r="Q100" s="213">
        <v>9.0659999999999989</v>
      </c>
      <c r="R100" s="214">
        <v>6.048</v>
      </c>
      <c r="S100" s="215">
        <v>13.542</v>
      </c>
      <c r="T100" s="219">
        <v>2.9548846586892202E-2</v>
      </c>
      <c r="U100" s="220">
        <v>9.8673199985956118E-3</v>
      </c>
      <c r="V100" s="221">
        <v>4.1108957551536478E-3</v>
      </c>
      <c r="W100" s="213">
        <v>5.226</v>
      </c>
      <c r="X100" s="214">
        <v>3.7679999999999998</v>
      </c>
      <c r="Y100" s="215">
        <v>6.2859999999999996</v>
      </c>
      <c r="Z100" s="219">
        <v>1.3716146037897236E-2</v>
      </c>
      <c r="AA100" s="220">
        <v>2.3709377927573737E-3</v>
      </c>
      <c r="AB100" s="221">
        <v>-2.132101107273212E-3</v>
      </c>
      <c r="AC100" s="213">
        <v>62.39</v>
      </c>
      <c r="AD100" s="214">
        <v>80.540999999999997</v>
      </c>
      <c r="AE100" s="214">
        <v>80.429000000000002</v>
      </c>
      <c r="AF100" s="214">
        <v>18.039000000000001</v>
      </c>
      <c r="AG100" s="215">
        <v>-0.11199999999999477</v>
      </c>
      <c r="AH100" s="213">
        <v>0</v>
      </c>
      <c r="AI100" s="214">
        <v>0</v>
      </c>
      <c r="AJ100" s="214">
        <v>10.789</v>
      </c>
      <c r="AK100" s="214">
        <v>10.789</v>
      </c>
      <c r="AL100" s="215">
        <v>10.789</v>
      </c>
      <c r="AM100" s="219">
        <v>0.19841620308124977</v>
      </c>
      <c r="AN100" s="220">
        <v>6.9175057207996826E-2</v>
      </c>
      <c r="AO100" s="221">
        <v>-0.19175456111882286</v>
      </c>
      <c r="AP100" s="219">
        <v>2.6616175944542436E-2</v>
      </c>
      <c r="AQ100" s="220">
        <v>2.6616175944542436E-2</v>
      </c>
      <c r="AR100" s="221">
        <v>2.6616175944542436E-2</v>
      </c>
      <c r="AS100" s="220">
        <v>2.3541759402302465E-2</v>
      </c>
      <c r="AT100" s="220">
        <v>2.3541759402302465E-2</v>
      </c>
      <c r="AU100" s="220">
        <v>2.3541759402302465E-2</v>
      </c>
      <c r="AV100" s="213">
        <v>832</v>
      </c>
      <c r="AW100" s="214">
        <v>425</v>
      </c>
      <c r="AX100" s="215">
        <v>796</v>
      </c>
      <c r="AY100" s="222">
        <v>8</v>
      </c>
      <c r="AZ100" s="223">
        <v>6</v>
      </c>
      <c r="BA100" s="253">
        <v>6</v>
      </c>
      <c r="BB100" s="222">
        <v>14</v>
      </c>
      <c r="BC100" s="223">
        <v>13</v>
      </c>
      <c r="BD100" s="253">
        <v>13</v>
      </c>
      <c r="BE100" s="206">
        <v>22.111111111111111</v>
      </c>
      <c r="BF100" s="206">
        <v>4.7777777777777786</v>
      </c>
      <c r="BG100" s="206">
        <v>-1.5</v>
      </c>
      <c r="BH100" s="207">
        <v>10.205128205128206</v>
      </c>
      <c r="BI100" s="206">
        <v>0.30036630036630108</v>
      </c>
      <c r="BJ100" s="208">
        <v>-0.69230769230769162</v>
      </c>
      <c r="BK100" s="214">
        <v>85</v>
      </c>
      <c r="BL100" s="214">
        <v>85</v>
      </c>
      <c r="BM100" s="214">
        <v>85</v>
      </c>
      <c r="BN100" s="213">
        <v>12643</v>
      </c>
      <c r="BO100" s="214">
        <v>5871</v>
      </c>
      <c r="BP100" s="215">
        <v>12214</v>
      </c>
      <c r="BQ100" s="227">
        <v>37.52186016047159</v>
      </c>
      <c r="BR100" s="227">
        <v>1.0878650643709804</v>
      </c>
      <c r="BS100" s="227">
        <v>-2.9746481004720309</v>
      </c>
      <c r="BT100" s="228">
        <v>575.7437185929648</v>
      </c>
      <c r="BU100" s="227">
        <v>22.095882054503249</v>
      </c>
      <c r="BV100" s="229">
        <v>16.320189181200135</v>
      </c>
      <c r="BW100" s="224">
        <v>15.344221105527637</v>
      </c>
      <c r="BX100" s="224">
        <v>0.14830764398917573</v>
      </c>
      <c r="BY100" s="224">
        <v>1.5301034584688136</v>
      </c>
      <c r="BZ100" s="201">
        <v>0.7983006535947712</v>
      </c>
      <c r="CA100" s="202">
        <v>-2.3473802043837866E-2</v>
      </c>
      <c r="CB100" s="212">
        <v>3.0849673202614225E-2</v>
      </c>
    </row>
    <row r="101" spans="1:80" x14ac:dyDescent="0.25">
      <c r="A101" s="90" t="s">
        <v>973</v>
      </c>
      <c r="B101" s="213">
        <v>274.404</v>
      </c>
      <c r="C101" s="214">
        <v>106.866</v>
      </c>
      <c r="D101" s="215">
        <v>239.66873999999999</v>
      </c>
      <c r="E101" s="213">
        <v>252.91300000000001</v>
      </c>
      <c r="F101" s="214">
        <v>132.934</v>
      </c>
      <c r="G101" s="215">
        <v>258.06209000000001</v>
      </c>
      <c r="H101" s="216">
        <v>0.92872509867683384</v>
      </c>
      <c r="I101" s="217">
        <v>-0.15624878562330102</v>
      </c>
      <c r="J101" s="218">
        <v>0.12482241012461992</v>
      </c>
      <c r="K101" s="213">
        <v>203.399</v>
      </c>
      <c r="L101" s="214">
        <v>89.606999999999999</v>
      </c>
      <c r="M101" s="214">
        <v>207.20909</v>
      </c>
      <c r="N101" s="219">
        <v>0.80294277241573919</v>
      </c>
      <c r="O101" s="220">
        <v>-1.2823959227803439E-3</v>
      </c>
      <c r="P101" s="221">
        <v>0.12887142874143465</v>
      </c>
      <c r="Q101" s="213">
        <v>52.03</v>
      </c>
      <c r="R101" s="214">
        <v>44.966999999999999</v>
      </c>
      <c r="S101" s="215">
        <v>54.022110000000005</v>
      </c>
      <c r="T101" s="219">
        <v>0.20933764428552834</v>
      </c>
      <c r="U101" s="220">
        <v>3.6147277094725483E-3</v>
      </c>
      <c r="V101" s="221">
        <v>-0.12892796120290953</v>
      </c>
      <c r="W101" s="213">
        <v>1.119</v>
      </c>
      <c r="X101" s="214">
        <v>0.49</v>
      </c>
      <c r="Y101" s="215">
        <v>5.5719999999999999E-2</v>
      </c>
      <c r="Z101" s="219">
        <v>2.1591702988997723E-4</v>
      </c>
      <c r="AA101" s="220">
        <v>-4.2085293212268098E-3</v>
      </c>
      <c r="AB101" s="221">
        <v>-3.4701226589781832E-3</v>
      </c>
      <c r="AC101" s="213">
        <v>0</v>
      </c>
      <c r="AD101" s="214">
        <v>1.64</v>
      </c>
      <c r="AE101" s="214">
        <v>0</v>
      </c>
      <c r="AF101" s="214">
        <v>0</v>
      </c>
      <c r="AG101" s="215">
        <v>-1.64</v>
      </c>
      <c r="AH101" s="213">
        <v>0</v>
      </c>
      <c r="AI101" s="214">
        <v>0</v>
      </c>
      <c r="AJ101" s="214">
        <v>0</v>
      </c>
      <c r="AK101" s="214">
        <v>0</v>
      </c>
      <c r="AL101" s="215">
        <v>0</v>
      </c>
      <c r="AM101" s="219">
        <v>0</v>
      </c>
      <c r="AN101" s="220">
        <v>0</v>
      </c>
      <c r="AO101" s="221">
        <v>-1.5346321561581793E-2</v>
      </c>
      <c r="AP101" s="219">
        <v>0</v>
      </c>
      <c r="AQ101" s="220">
        <v>0</v>
      </c>
      <c r="AR101" s="221">
        <v>0</v>
      </c>
      <c r="AS101" s="220">
        <v>0</v>
      </c>
      <c r="AT101" s="220">
        <v>0</v>
      </c>
      <c r="AU101" s="220">
        <v>0</v>
      </c>
      <c r="AV101" s="213">
        <v>195</v>
      </c>
      <c r="AW101" s="214">
        <v>106</v>
      </c>
      <c r="AX101" s="215">
        <v>195</v>
      </c>
      <c r="AY101" s="222">
        <v>9</v>
      </c>
      <c r="AZ101" s="223">
        <v>3.5</v>
      </c>
      <c r="BA101" s="253">
        <v>3.5</v>
      </c>
      <c r="BB101" s="222">
        <v>4</v>
      </c>
      <c r="BC101" s="223">
        <v>8</v>
      </c>
      <c r="BD101" s="253">
        <v>8</v>
      </c>
      <c r="BE101" s="206">
        <v>9.2857142857142865</v>
      </c>
      <c r="BF101" s="206">
        <v>5.6746031746031758</v>
      </c>
      <c r="BG101" s="206">
        <v>-0.80952380952380842</v>
      </c>
      <c r="BH101" s="207">
        <v>4.0625</v>
      </c>
      <c r="BI101" s="206">
        <v>-4.0625</v>
      </c>
      <c r="BJ101" s="208">
        <v>-0.35416666666666696</v>
      </c>
      <c r="BK101" s="214">
        <v>30</v>
      </c>
      <c r="BL101" s="214">
        <v>30</v>
      </c>
      <c r="BM101" s="214">
        <v>30</v>
      </c>
      <c r="BN101" s="213">
        <v>1234</v>
      </c>
      <c r="BO101" s="214">
        <v>647</v>
      </c>
      <c r="BP101" s="215">
        <v>1250</v>
      </c>
      <c r="BQ101" s="227">
        <v>206.44967200000002</v>
      </c>
      <c r="BR101" s="227">
        <v>1.4958632479740857</v>
      </c>
      <c r="BS101" s="227">
        <v>0.98753907882536396</v>
      </c>
      <c r="BT101" s="228">
        <v>1323.3953333333334</v>
      </c>
      <c r="BU101" s="227">
        <v>26.405589743589871</v>
      </c>
      <c r="BV101" s="229">
        <v>69.300993710691955</v>
      </c>
      <c r="BW101" s="224">
        <v>6.4102564102564106</v>
      </c>
      <c r="BX101" s="224">
        <v>8.2051282051282648E-2</v>
      </c>
      <c r="BY101" s="224">
        <v>0.30648282535075033</v>
      </c>
      <c r="BZ101" s="201">
        <v>0.23148148148148145</v>
      </c>
      <c r="CA101" s="202">
        <v>4.2254962144464558E-3</v>
      </c>
      <c r="CB101" s="212">
        <v>-8.1481481481481821E-3</v>
      </c>
    </row>
    <row r="102" spans="1:80" x14ac:dyDescent="0.25">
      <c r="A102" s="90" t="s">
        <v>848</v>
      </c>
      <c r="B102" s="213">
        <v>595.66642000000002</v>
      </c>
      <c r="C102" s="214">
        <v>291.11700000000002</v>
      </c>
      <c r="D102" s="215">
        <v>605.57299999999998</v>
      </c>
      <c r="E102" s="213">
        <v>590.39407999999992</v>
      </c>
      <c r="F102" s="214">
        <v>321.68</v>
      </c>
      <c r="G102" s="215">
        <v>643.32100000000003</v>
      </c>
      <c r="H102" s="216">
        <v>0.94132322744011143</v>
      </c>
      <c r="I102" s="217">
        <v>-6.7606977280098568E-2</v>
      </c>
      <c r="J102" s="218">
        <v>3.6333796950183461E-2</v>
      </c>
      <c r="K102" s="213">
        <v>428.01746999999995</v>
      </c>
      <c r="L102" s="214">
        <v>221.553</v>
      </c>
      <c r="M102" s="214">
        <v>468.80799999999999</v>
      </c>
      <c r="N102" s="219">
        <v>0.72873106893759099</v>
      </c>
      <c r="O102" s="220">
        <v>3.761960168749634E-3</v>
      </c>
      <c r="P102" s="221">
        <v>3.9993814523266225E-2</v>
      </c>
      <c r="Q102" s="213">
        <v>3.8486799999999999</v>
      </c>
      <c r="R102" s="214">
        <v>3.03</v>
      </c>
      <c r="S102" s="215">
        <v>5.8019999999999996</v>
      </c>
      <c r="T102" s="219">
        <v>9.0188257495091868E-3</v>
      </c>
      <c r="U102" s="220">
        <v>2.4999934468546607E-3</v>
      </c>
      <c r="V102" s="221">
        <v>-4.0047293241073263E-4</v>
      </c>
      <c r="W102" s="213">
        <v>0.47647</v>
      </c>
      <c r="X102" s="214">
        <v>0.11900000000000001</v>
      </c>
      <c r="Y102" s="215">
        <v>0.34</v>
      </c>
      <c r="Z102" s="219">
        <v>5.2850754133628472E-4</v>
      </c>
      <c r="AA102" s="220">
        <v>-2.7852968369822121E-4</v>
      </c>
      <c r="AB102" s="221">
        <v>1.5857468881203701E-4</v>
      </c>
      <c r="AC102" s="213">
        <v>94.451679999999996</v>
      </c>
      <c r="AD102" s="214">
        <v>82.395499999999998</v>
      </c>
      <c r="AE102" s="214">
        <v>96.769909999999996</v>
      </c>
      <c r="AF102" s="214">
        <v>2.3182299999999998</v>
      </c>
      <c r="AG102" s="215">
        <v>14.374409999999997</v>
      </c>
      <c r="AH102" s="213">
        <v>0</v>
      </c>
      <c r="AI102" s="214">
        <v>0</v>
      </c>
      <c r="AJ102" s="214">
        <v>0</v>
      </c>
      <c r="AK102" s="214">
        <v>0</v>
      </c>
      <c r="AL102" s="215">
        <v>0</v>
      </c>
      <c r="AM102" s="219">
        <v>0.15979891771925103</v>
      </c>
      <c r="AN102" s="220">
        <v>1.2341962095174519E-3</v>
      </c>
      <c r="AO102" s="221">
        <v>-0.12323333391840663</v>
      </c>
      <c r="AP102" s="219">
        <v>0</v>
      </c>
      <c r="AQ102" s="220">
        <v>0</v>
      </c>
      <c r="AR102" s="221">
        <v>0</v>
      </c>
      <c r="AS102" s="220">
        <v>0</v>
      </c>
      <c r="AT102" s="220">
        <v>0</v>
      </c>
      <c r="AU102" s="220">
        <v>0</v>
      </c>
      <c r="AV102" s="213">
        <v>463</v>
      </c>
      <c r="AW102" s="214">
        <v>284</v>
      </c>
      <c r="AX102" s="215">
        <v>611</v>
      </c>
      <c r="AY102" s="222">
        <v>4</v>
      </c>
      <c r="AZ102" s="223">
        <v>4</v>
      </c>
      <c r="BA102" s="253">
        <v>4</v>
      </c>
      <c r="BB102" s="222">
        <v>18</v>
      </c>
      <c r="BC102" s="223">
        <v>19</v>
      </c>
      <c r="BD102" s="253">
        <v>19</v>
      </c>
      <c r="BE102" s="206">
        <v>25.458333333333332</v>
      </c>
      <c r="BF102" s="206">
        <v>6.1666666666666643</v>
      </c>
      <c r="BG102" s="206">
        <v>1.7916666666666643</v>
      </c>
      <c r="BH102" s="207">
        <v>5.3596491228070171</v>
      </c>
      <c r="BI102" s="206">
        <v>1.0726120857699799</v>
      </c>
      <c r="BJ102" s="208">
        <v>0.37719298245613953</v>
      </c>
      <c r="BK102" s="214">
        <v>45</v>
      </c>
      <c r="BL102" s="214">
        <v>45</v>
      </c>
      <c r="BM102" s="214">
        <v>45</v>
      </c>
      <c r="BN102" s="213">
        <v>3327</v>
      </c>
      <c r="BO102" s="214">
        <v>2063</v>
      </c>
      <c r="BP102" s="215">
        <v>4413</v>
      </c>
      <c r="BQ102" s="227">
        <v>145.77860865624291</v>
      </c>
      <c r="BR102" s="227">
        <v>-31.676780583312222</v>
      </c>
      <c r="BS102" s="227">
        <v>-10.149651159559312</v>
      </c>
      <c r="BT102" s="228">
        <v>1052.89852700491</v>
      </c>
      <c r="BU102" s="227">
        <v>-222.25067385902094</v>
      </c>
      <c r="BV102" s="229">
        <v>-79.777529333118309</v>
      </c>
      <c r="BW102" s="224">
        <v>7.2225859247135844</v>
      </c>
      <c r="BX102" s="224">
        <v>3.6840784324815523E-2</v>
      </c>
      <c r="BY102" s="224">
        <v>-4.1498582328669542E-2</v>
      </c>
      <c r="BZ102" s="201">
        <v>0.54481481481481475</v>
      </c>
      <c r="CA102" s="202">
        <v>0.13634335993452007</v>
      </c>
      <c r="CB102" s="212">
        <v>3.5432098765432074E-2</v>
      </c>
    </row>
    <row r="103" spans="1:80" x14ac:dyDescent="0.25">
      <c r="A103" s="90" t="s">
        <v>974</v>
      </c>
      <c r="B103" s="213">
        <v>26425.803</v>
      </c>
      <c r="C103" s="214">
        <v>16670.492999999999</v>
      </c>
      <c r="D103" s="215">
        <v>34372.671999999999</v>
      </c>
      <c r="E103" s="213">
        <v>25827.681</v>
      </c>
      <c r="F103" s="214">
        <v>15812.901</v>
      </c>
      <c r="G103" s="215">
        <v>32249.095000000001</v>
      </c>
      <c r="H103" s="216">
        <v>1.0658491966983878</v>
      </c>
      <c r="I103" s="217">
        <v>4.2691020011909497E-2</v>
      </c>
      <c r="J103" s="218">
        <v>1.1615504853988323E-2</v>
      </c>
      <c r="K103" s="213">
        <v>4681.49</v>
      </c>
      <c r="L103" s="214">
        <v>2619.9589999999998</v>
      </c>
      <c r="M103" s="214">
        <v>5384.4160000000002</v>
      </c>
      <c r="N103" s="219">
        <v>0.16696332098621683</v>
      </c>
      <c r="O103" s="220">
        <v>-1.4295306143334602E-2</v>
      </c>
      <c r="P103" s="221">
        <v>1.2784159836496389E-3</v>
      </c>
      <c r="Q103" s="213">
        <v>238.37100000000001</v>
      </c>
      <c r="R103" s="214">
        <v>158.339</v>
      </c>
      <c r="S103" s="215">
        <v>188.45600000000002</v>
      </c>
      <c r="T103" s="219">
        <v>5.8437608869334164E-3</v>
      </c>
      <c r="U103" s="220">
        <v>-3.3855229965093136E-3</v>
      </c>
      <c r="V103" s="221">
        <v>-4.1695187762985234E-3</v>
      </c>
      <c r="W103" s="213">
        <v>18455.892</v>
      </c>
      <c r="X103" s="214">
        <v>11658.983</v>
      </c>
      <c r="Y103" s="215">
        <v>24066.646000000001</v>
      </c>
      <c r="Z103" s="219">
        <v>0.74627353108668626</v>
      </c>
      <c r="AA103" s="220">
        <v>3.1695555619202342E-2</v>
      </c>
      <c r="AB103" s="221">
        <v>8.965240849493239E-3</v>
      </c>
      <c r="AC103" s="213">
        <v>14544.349099999998</v>
      </c>
      <c r="AD103" s="214">
        <v>15366.728369999999</v>
      </c>
      <c r="AE103" s="214">
        <v>15675.27471</v>
      </c>
      <c r="AF103" s="214">
        <v>1130.9256100000021</v>
      </c>
      <c r="AG103" s="215">
        <v>308.54634000000078</v>
      </c>
      <c r="AH103" s="213">
        <v>1237.76017</v>
      </c>
      <c r="AI103" s="214">
        <v>622.37308999999993</v>
      </c>
      <c r="AJ103" s="214">
        <v>9.9000000000000005E-2</v>
      </c>
      <c r="AK103" s="214">
        <v>-1237.6611700000001</v>
      </c>
      <c r="AL103" s="215">
        <v>-622.27408999999989</v>
      </c>
      <c r="AM103" s="219">
        <v>0.45603887617465411</v>
      </c>
      <c r="AN103" s="220">
        <v>-9.4345500035219132E-2</v>
      </c>
      <c r="AO103" s="221">
        <v>-0.46575320100026807</v>
      </c>
      <c r="AP103" s="219">
        <v>2.880195057282716E-6</v>
      </c>
      <c r="AQ103" s="220">
        <v>-4.6836194855944958E-2</v>
      </c>
      <c r="AR103" s="221">
        <v>-3.7330934107855054E-2</v>
      </c>
      <c r="AS103" s="220">
        <v>3.0698535881394502E-6</v>
      </c>
      <c r="AT103" s="220">
        <v>-4.7920712773276426E-2</v>
      </c>
      <c r="AU103" s="220">
        <v>-3.9355495029604386E-2</v>
      </c>
      <c r="AV103" s="213">
        <v>7436</v>
      </c>
      <c r="AW103" s="214">
        <v>2794</v>
      </c>
      <c r="AX103" s="215">
        <v>5508</v>
      </c>
      <c r="AY103" s="222">
        <v>52.69</v>
      </c>
      <c r="AZ103" s="223">
        <v>49.76</v>
      </c>
      <c r="BA103" s="253">
        <v>50.17</v>
      </c>
      <c r="BB103" s="222">
        <v>117.82</v>
      </c>
      <c r="BC103" s="223">
        <v>118.6</v>
      </c>
      <c r="BD103" s="253">
        <v>118.64</v>
      </c>
      <c r="BE103" s="206">
        <v>18.297787522423757</v>
      </c>
      <c r="BF103" s="206">
        <v>-5.2234372514106191</v>
      </c>
      <c r="BG103" s="206">
        <v>-0.41871837253873068</v>
      </c>
      <c r="BH103" s="207">
        <v>7.737693863789616</v>
      </c>
      <c r="BI103" s="206">
        <v>-2.7811767297711842</v>
      </c>
      <c r="BJ103" s="208">
        <v>-0.11503238691302631</v>
      </c>
      <c r="BK103" s="214">
        <v>181</v>
      </c>
      <c r="BL103" s="214">
        <v>181</v>
      </c>
      <c r="BM103" s="214">
        <v>181</v>
      </c>
      <c r="BN103" s="213">
        <v>28861</v>
      </c>
      <c r="BO103" s="214">
        <v>14142</v>
      </c>
      <c r="BP103" s="215">
        <v>28115</v>
      </c>
      <c r="BQ103" s="227">
        <v>1147.0423261604126</v>
      </c>
      <c r="BR103" s="227">
        <v>252.14329286288307</v>
      </c>
      <c r="BS103" s="227">
        <v>28.890650301269716</v>
      </c>
      <c r="BT103" s="228">
        <v>5854.9555192447351</v>
      </c>
      <c r="BU103" s="227">
        <v>2381.6256375879302</v>
      </c>
      <c r="BV103" s="229">
        <v>195.36317851459899</v>
      </c>
      <c r="BW103" s="224">
        <v>5.1043936092955704</v>
      </c>
      <c r="BX103" s="224">
        <v>1.2231402472729775</v>
      </c>
      <c r="BY103" s="224">
        <v>4.2833122538233681E-2</v>
      </c>
      <c r="BZ103" s="201">
        <v>0.86295273173726217</v>
      </c>
      <c r="CA103" s="202">
        <v>-1.8003283036401529E-2</v>
      </c>
      <c r="CB103" s="212">
        <v>-5.1872314303252898E-3</v>
      </c>
    </row>
    <row r="104" spans="1:80" x14ac:dyDescent="0.25">
      <c r="A104" s="90" t="s">
        <v>975</v>
      </c>
      <c r="B104" s="213">
        <v>7228.7749999999996</v>
      </c>
      <c r="C104" s="214">
        <v>3952.154</v>
      </c>
      <c r="D104" s="215">
        <v>7607.45</v>
      </c>
      <c r="E104" s="213">
        <v>7210.0039999999999</v>
      </c>
      <c r="F104" s="214">
        <v>3900.0810000000001</v>
      </c>
      <c r="G104" s="215">
        <v>7658.8829999999998</v>
      </c>
      <c r="H104" s="216">
        <v>0.9932845298720453</v>
      </c>
      <c r="I104" s="217">
        <v>-9.3189360899706974E-3</v>
      </c>
      <c r="J104" s="218">
        <v>-2.0067244103931015E-2</v>
      </c>
      <c r="K104" s="213">
        <v>1770.027</v>
      </c>
      <c r="L104" s="214">
        <v>921.16</v>
      </c>
      <c r="M104" s="214">
        <v>1885.9770000000001</v>
      </c>
      <c r="N104" s="219">
        <v>0.24624700494837173</v>
      </c>
      <c r="O104" s="220">
        <v>7.5102464100990085E-4</v>
      </c>
      <c r="P104" s="221">
        <v>1.0057038637415638E-2</v>
      </c>
      <c r="Q104" s="213">
        <v>42.68</v>
      </c>
      <c r="R104" s="214">
        <v>22.268000000000001</v>
      </c>
      <c r="S104" s="215">
        <v>45.730000000000004</v>
      </c>
      <c r="T104" s="219">
        <v>5.9708445735494331E-3</v>
      </c>
      <c r="U104" s="220">
        <v>5.129168564534884E-5</v>
      </c>
      <c r="V104" s="221">
        <v>2.6121956832518296E-4</v>
      </c>
      <c r="W104" s="213">
        <v>4407.8450000000003</v>
      </c>
      <c r="X104" s="214">
        <v>2508.5720000000001</v>
      </c>
      <c r="Y104" s="215">
        <v>4811.7730000000001</v>
      </c>
      <c r="Z104" s="219">
        <v>0.62826041343104477</v>
      </c>
      <c r="AA104" s="220">
        <v>1.690915759262912E-2</v>
      </c>
      <c r="AB104" s="221">
        <v>-1.4949817330829118E-2</v>
      </c>
      <c r="AC104" s="213">
        <v>3604.4300600000001</v>
      </c>
      <c r="AD104" s="214">
        <v>3590.6579999999999</v>
      </c>
      <c r="AE104" s="214">
        <v>3674.2109999999998</v>
      </c>
      <c r="AF104" s="214">
        <v>69.780939999999646</v>
      </c>
      <c r="AG104" s="215">
        <v>83.552999999999884</v>
      </c>
      <c r="AH104" s="213">
        <v>1897.00845</v>
      </c>
      <c r="AI104" s="214">
        <v>1536.1410000000001</v>
      </c>
      <c r="AJ104" s="214">
        <v>1652.9590000000001</v>
      </c>
      <c r="AK104" s="214">
        <v>-244.04944999999998</v>
      </c>
      <c r="AL104" s="215">
        <v>116.81799999999998</v>
      </c>
      <c r="AM104" s="219">
        <v>0.48297537282532255</v>
      </c>
      <c r="AN104" s="220">
        <v>-1.5647154504688454E-2</v>
      </c>
      <c r="AO104" s="221">
        <v>-0.42555653154884909</v>
      </c>
      <c r="AP104" s="219">
        <v>0.21728161210392447</v>
      </c>
      <c r="AQ104" s="220">
        <v>-4.5142996491584458E-2</v>
      </c>
      <c r="AR104" s="221">
        <v>-0.17140288753854901</v>
      </c>
      <c r="AS104" s="220">
        <v>0.21582246392848672</v>
      </c>
      <c r="AT104" s="220">
        <v>-4.7285358203096012E-2</v>
      </c>
      <c r="AU104" s="220">
        <v>-0.17805166330117853</v>
      </c>
      <c r="AV104" s="213">
        <v>2387</v>
      </c>
      <c r="AW104" s="214">
        <v>1341</v>
      </c>
      <c r="AX104" s="215">
        <v>2610</v>
      </c>
      <c r="AY104" s="222">
        <v>30</v>
      </c>
      <c r="AZ104" s="223">
        <v>30</v>
      </c>
      <c r="BA104" s="253">
        <v>30</v>
      </c>
      <c r="BB104" s="222">
        <v>69</v>
      </c>
      <c r="BC104" s="223">
        <v>68</v>
      </c>
      <c r="BD104" s="253">
        <v>67</v>
      </c>
      <c r="BE104" s="206">
        <v>14.5</v>
      </c>
      <c r="BF104" s="206">
        <v>1.2388888888888889</v>
      </c>
      <c r="BG104" s="206">
        <v>-0.40000000000000036</v>
      </c>
      <c r="BH104" s="207">
        <v>6.4925373134328366</v>
      </c>
      <c r="BI104" s="206">
        <v>0.72683683034104885</v>
      </c>
      <c r="BJ104" s="208">
        <v>-8.0992098331869045E-2</v>
      </c>
      <c r="BK104" s="214">
        <v>150</v>
      </c>
      <c r="BL104" s="214">
        <v>150</v>
      </c>
      <c r="BM104" s="214">
        <v>150</v>
      </c>
      <c r="BN104" s="213">
        <v>9764</v>
      </c>
      <c r="BO104" s="214">
        <v>4693</v>
      </c>
      <c r="BP104" s="215">
        <v>9657</v>
      </c>
      <c r="BQ104" s="227">
        <v>793.09133271202234</v>
      </c>
      <c r="BR104" s="227">
        <v>54.664048811981388</v>
      </c>
      <c r="BS104" s="227">
        <v>-37.950857784461846</v>
      </c>
      <c r="BT104" s="228">
        <v>2934.437931034483</v>
      </c>
      <c r="BU104" s="227">
        <v>-86.091603946664691</v>
      </c>
      <c r="BV104" s="229">
        <v>26.100123428218922</v>
      </c>
      <c r="BW104" s="224">
        <v>3.7</v>
      </c>
      <c r="BX104" s="224">
        <v>-0.39049015500628403</v>
      </c>
      <c r="BY104" s="224">
        <v>0.2003728560775544</v>
      </c>
      <c r="BZ104" s="201">
        <v>0.35766666666666663</v>
      </c>
      <c r="CA104" s="202">
        <v>-1.9650092081031634E-3</v>
      </c>
      <c r="CB104" s="212">
        <v>1.0037037037037011E-2</v>
      </c>
    </row>
    <row r="105" spans="1:80" x14ac:dyDescent="0.25">
      <c r="A105" s="90" t="s">
        <v>976</v>
      </c>
      <c r="B105" s="213">
        <v>10466.11234</v>
      </c>
      <c r="C105" s="214">
        <v>6482.5680000000002</v>
      </c>
      <c r="D105" s="215">
        <v>12940.729940000001</v>
      </c>
      <c r="E105" s="213">
        <v>10428.308000000001</v>
      </c>
      <c r="F105" s="214">
        <v>6173.4589999999998</v>
      </c>
      <c r="G105" s="215">
        <v>12408.882</v>
      </c>
      <c r="H105" s="216">
        <v>1.0428602625119654</v>
      </c>
      <c r="I105" s="217">
        <v>3.9235097240667427E-2</v>
      </c>
      <c r="J105" s="218">
        <v>-7.2103704994468387E-3</v>
      </c>
      <c r="K105" s="213">
        <v>2716.5030000000002</v>
      </c>
      <c r="L105" s="214">
        <v>1516.146</v>
      </c>
      <c r="M105" s="214">
        <v>3147.8690000000001</v>
      </c>
      <c r="N105" s="219">
        <v>0.25367869563108103</v>
      </c>
      <c r="O105" s="220">
        <v>-6.8144735388360744E-3</v>
      </c>
      <c r="P105" s="221">
        <v>8.0876906531585913E-3</v>
      </c>
      <c r="Q105" s="213">
        <v>547.23500000000001</v>
      </c>
      <c r="R105" s="214">
        <v>307.35899999999998</v>
      </c>
      <c r="S105" s="215">
        <v>624.58699999999999</v>
      </c>
      <c r="T105" s="219">
        <v>5.0333865693944067E-2</v>
      </c>
      <c r="U105" s="220">
        <v>-2.1420489031315076E-3</v>
      </c>
      <c r="V105" s="221">
        <v>5.4670423389387851E-4</v>
      </c>
      <c r="W105" s="213">
        <v>5872.46</v>
      </c>
      <c r="X105" s="214">
        <v>3646.326</v>
      </c>
      <c r="Y105" s="215">
        <v>7297.2400000000007</v>
      </c>
      <c r="Z105" s="219">
        <v>0.58806587088184104</v>
      </c>
      <c r="AA105" s="220">
        <v>2.4939043404171635E-2</v>
      </c>
      <c r="AB105" s="221">
        <v>-2.5796651134575299E-3</v>
      </c>
      <c r="AC105" s="213">
        <v>3592.4290000000001</v>
      </c>
      <c r="AD105" s="214">
        <v>3510.3539999999998</v>
      </c>
      <c r="AE105" s="214">
        <v>3013.73</v>
      </c>
      <c r="AF105" s="214">
        <v>-578.69900000000007</v>
      </c>
      <c r="AG105" s="215">
        <v>-496.6239999999998</v>
      </c>
      <c r="AH105" s="213">
        <v>200.327</v>
      </c>
      <c r="AI105" s="214">
        <v>0</v>
      </c>
      <c r="AJ105" s="214">
        <v>0</v>
      </c>
      <c r="AK105" s="214">
        <v>-200.327</v>
      </c>
      <c r="AL105" s="215">
        <v>0</v>
      </c>
      <c r="AM105" s="219">
        <v>0.23288717205082171</v>
      </c>
      <c r="AN105" s="220">
        <v>-0.11035670717549284</v>
      </c>
      <c r="AO105" s="221">
        <v>-0.30861952714616309</v>
      </c>
      <c r="AP105" s="219">
        <v>0</v>
      </c>
      <c r="AQ105" s="220">
        <v>-1.9140535997724636E-2</v>
      </c>
      <c r="AR105" s="221">
        <v>0</v>
      </c>
      <c r="AS105" s="220">
        <v>0</v>
      </c>
      <c r="AT105" s="220">
        <v>-1.9209923604097612E-2</v>
      </c>
      <c r="AU105" s="220">
        <v>0</v>
      </c>
      <c r="AV105" s="213">
        <v>4761</v>
      </c>
      <c r="AW105" s="214">
        <v>2604</v>
      </c>
      <c r="AX105" s="215">
        <v>5113</v>
      </c>
      <c r="AY105" s="222">
        <v>40</v>
      </c>
      <c r="AZ105" s="223">
        <v>40</v>
      </c>
      <c r="BA105" s="253">
        <v>40</v>
      </c>
      <c r="BB105" s="222">
        <v>90</v>
      </c>
      <c r="BC105" s="223">
        <v>85</v>
      </c>
      <c r="BD105" s="253">
        <v>93</v>
      </c>
      <c r="BE105" s="206">
        <v>21.304166666666667</v>
      </c>
      <c r="BF105" s="206">
        <v>1.466666666666665</v>
      </c>
      <c r="BG105" s="206">
        <v>-0.39583333333333215</v>
      </c>
      <c r="BH105" s="207">
        <v>9.1630824372759854</v>
      </c>
      <c r="BI105" s="206">
        <v>0.34641577060931894</v>
      </c>
      <c r="BJ105" s="208">
        <v>-1.0486822686063686</v>
      </c>
      <c r="BK105" s="214">
        <v>145</v>
      </c>
      <c r="BL105" s="214">
        <v>145</v>
      </c>
      <c r="BM105" s="214">
        <v>145</v>
      </c>
      <c r="BN105" s="213">
        <v>18293</v>
      </c>
      <c r="BO105" s="214">
        <v>10125</v>
      </c>
      <c r="BP105" s="215">
        <v>19783</v>
      </c>
      <c r="BQ105" s="227">
        <v>627.24975989485927</v>
      </c>
      <c r="BR105" s="227">
        <v>57.178803791431733</v>
      </c>
      <c r="BS105" s="227">
        <v>17.525414215846922</v>
      </c>
      <c r="BT105" s="228">
        <v>2426.9278310189711</v>
      </c>
      <c r="BU105" s="227">
        <v>236.56698245774442</v>
      </c>
      <c r="BV105" s="229">
        <v>56.167846379954426</v>
      </c>
      <c r="BW105" s="224">
        <v>3.8691570506551924</v>
      </c>
      <c r="BX105" s="224">
        <v>2.6897021249605579E-2</v>
      </c>
      <c r="BY105" s="224">
        <v>-1.9091797271074906E-2</v>
      </c>
      <c r="BZ105" s="201">
        <v>0.75796934865900389</v>
      </c>
      <c r="CA105" s="202">
        <v>6.0960394572511234E-2</v>
      </c>
      <c r="CB105" s="212">
        <v>-1.7892720306513343E-2</v>
      </c>
    </row>
    <row r="106" spans="1:80" x14ac:dyDescent="0.25">
      <c r="A106" s="90" t="s">
        <v>977</v>
      </c>
      <c r="B106" s="213">
        <v>40567.083699999996</v>
      </c>
      <c r="C106" s="214">
        <v>24390.304929999998</v>
      </c>
      <c r="D106" s="215">
        <v>51545.101390000003</v>
      </c>
      <c r="E106" s="213">
        <v>39663.481910000002</v>
      </c>
      <c r="F106" s="214">
        <v>23650.258880000001</v>
      </c>
      <c r="G106" s="215">
        <v>50129.873329999995</v>
      </c>
      <c r="H106" s="216">
        <v>1.0282312315190525</v>
      </c>
      <c r="I106" s="217">
        <v>5.4495253629882612E-3</v>
      </c>
      <c r="J106" s="218">
        <v>-3.0600136954268553E-3</v>
      </c>
      <c r="K106" s="213">
        <v>5540.7673500000001</v>
      </c>
      <c r="L106" s="214">
        <v>3429.8408399999998</v>
      </c>
      <c r="M106" s="214">
        <v>7285.7086399999998</v>
      </c>
      <c r="N106" s="219">
        <v>0.14533666566517933</v>
      </c>
      <c r="O106" s="220">
        <v>5.6422393772276591E-3</v>
      </c>
      <c r="P106" s="221">
        <v>3.1327047095303096E-4</v>
      </c>
      <c r="Q106" s="213">
        <v>272.10737</v>
      </c>
      <c r="R106" s="214">
        <v>148.31820999999997</v>
      </c>
      <c r="S106" s="215">
        <v>304.39682000000005</v>
      </c>
      <c r="T106" s="219">
        <v>6.0721641564139986E-3</v>
      </c>
      <c r="U106" s="220">
        <v>-7.882363151693085E-4</v>
      </c>
      <c r="V106" s="221">
        <v>-1.9915028257619111E-4</v>
      </c>
      <c r="W106" s="213">
        <v>31814.286539999997</v>
      </c>
      <c r="X106" s="214">
        <v>18778.861130000001</v>
      </c>
      <c r="Y106" s="215">
        <v>40061.536799999994</v>
      </c>
      <c r="Z106" s="219">
        <v>0.79915495768917788</v>
      </c>
      <c r="AA106" s="220">
        <v>-2.9502788654308665E-3</v>
      </c>
      <c r="AB106" s="221">
        <v>5.1314662220096618E-3</v>
      </c>
      <c r="AC106" s="213">
        <v>14162.3429</v>
      </c>
      <c r="AD106" s="214">
        <v>19211.136910000001</v>
      </c>
      <c r="AE106" s="214">
        <v>22508.192440000003</v>
      </c>
      <c r="AF106" s="214">
        <v>8345.8495400000029</v>
      </c>
      <c r="AG106" s="215">
        <v>3297.0555300000015</v>
      </c>
      <c r="AH106" s="213">
        <v>0</v>
      </c>
      <c r="AI106" s="214">
        <v>0</v>
      </c>
      <c r="AJ106" s="214">
        <v>0</v>
      </c>
      <c r="AK106" s="214">
        <v>0</v>
      </c>
      <c r="AL106" s="215">
        <v>0</v>
      </c>
      <c r="AM106" s="219">
        <v>0.43666986450756501</v>
      </c>
      <c r="AN106" s="220">
        <v>8.7560645695269612E-2</v>
      </c>
      <c r="AO106" s="221">
        <v>-0.3509847779881245</v>
      </c>
      <c r="AP106" s="219">
        <v>0</v>
      </c>
      <c r="AQ106" s="220">
        <v>0</v>
      </c>
      <c r="AR106" s="221">
        <v>0</v>
      </c>
      <c r="AS106" s="220">
        <v>0</v>
      </c>
      <c r="AT106" s="220">
        <v>0</v>
      </c>
      <c r="AU106" s="220">
        <v>0</v>
      </c>
      <c r="AV106" s="213">
        <v>9916</v>
      </c>
      <c r="AW106" s="214">
        <v>5415</v>
      </c>
      <c r="AX106" s="215">
        <v>10734</v>
      </c>
      <c r="AY106" s="222">
        <v>62.68</v>
      </c>
      <c r="AZ106" s="223">
        <v>64</v>
      </c>
      <c r="BA106" s="253">
        <v>64.94</v>
      </c>
      <c r="BB106" s="222">
        <v>148.65</v>
      </c>
      <c r="BC106" s="223">
        <v>146.59</v>
      </c>
      <c r="BD106" s="253">
        <v>146.85</v>
      </c>
      <c r="BE106" s="206">
        <v>27.548506313520175</v>
      </c>
      <c r="BF106" s="206">
        <v>1.1817758306441917</v>
      </c>
      <c r="BG106" s="206">
        <v>-0.65461868647982513</v>
      </c>
      <c r="BH106" s="207">
        <v>12.182499148791285</v>
      </c>
      <c r="BI106" s="206">
        <v>1.0646608261093711</v>
      </c>
      <c r="BJ106" s="208">
        <v>-0.13075550705154093</v>
      </c>
      <c r="BK106" s="214">
        <v>215</v>
      </c>
      <c r="BL106" s="214">
        <v>215</v>
      </c>
      <c r="BM106" s="214">
        <v>215</v>
      </c>
      <c r="BN106" s="213">
        <v>24643</v>
      </c>
      <c r="BO106" s="214">
        <v>12877</v>
      </c>
      <c r="BP106" s="215">
        <v>26295</v>
      </c>
      <c r="BQ106" s="227">
        <v>1906.4412751473662</v>
      </c>
      <c r="BR106" s="227">
        <v>296.9180064706627</v>
      </c>
      <c r="BS106" s="227">
        <v>69.81326551779398</v>
      </c>
      <c r="BT106" s="228">
        <v>4670.1950186323829</v>
      </c>
      <c r="BU106" s="227">
        <v>670.24726651459332</v>
      </c>
      <c r="BV106" s="229">
        <v>302.64951909406318</v>
      </c>
      <c r="BW106" s="224">
        <v>2.4496925656791504</v>
      </c>
      <c r="BX106" s="224">
        <v>-3.5482908302293836E-2</v>
      </c>
      <c r="BY106" s="224">
        <v>7.1668558292262041E-2</v>
      </c>
      <c r="BZ106" s="201">
        <v>0.67945736434108528</v>
      </c>
      <c r="CA106" s="202">
        <v>4.6205404942395889E-2</v>
      </c>
      <c r="CB106" s="212">
        <v>1.3979328165374727E-2</v>
      </c>
    </row>
    <row r="107" spans="1:80" x14ac:dyDescent="0.25">
      <c r="A107" s="90" t="s">
        <v>978</v>
      </c>
      <c r="B107" s="213">
        <v>15750.75</v>
      </c>
      <c r="C107" s="214">
        <v>8932.8729999999996</v>
      </c>
      <c r="D107" s="215">
        <v>18556.091</v>
      </c>
      <c r="E107" s="213">
        <v>15834.697</v>
      </c>
      <c r="F107" s="214">
        <v>9078.9339999999993</v>
      </c>
      <c r="G107" s="215">
        <v>18433.123</v>
      </c>
      <c r="H107" s="216">
        <v>1.0066710345284411</v>
      </c>
      <c r="I107" s="217">
        <v>1.1972493722766098E-2</v>
      </c>
      <c r="J107" s="218">
        <v>2.2758936478163294E-2</v>
      </c>
      <c r="K107" s="213">
        <v>3393.259</v>
      </c>
      <c r="L107" s="214">
        <v>1887.1289999999999</v>
      </c>
      <c r="M107" s="214">
        <v>3745.8679999999999</v>
      </c>
      <c r="N107" s="219">
        <v>0.20321396434017178</v>
      </c>
      <c r="O107" s="220">
        <v>-1.1078674161215385E-2</v>
      </c>
      <c r="P107" s="221">
        <v>-4.6440286797136132E-3</v>
      </c>
      <c r="Q107" s="213">
        <v>4.0789999999999997</v>
      </c>
      <c r="R107" s="214">
        <v>36.049999999999997</v>
      </c>
      <c r="S107" s="215">
        <v>38.825000000000003</v>
      </c>
      <c r="T107" s="219">
        <v>2.1062627314969908E-3</v>
      </c>
      <c r="U107" s="220">
        <v>1.848663864906743E-3</v>
      </c>
      <c r="V107" s="221">
        <v>-1.8644677529409395E-3</v>
      </c>
      <c r="W107" s="213">
        <v>8898.5400000000009</v>
      </c>
      <c r="X107" s="214">
        <v>6424.2250000000004</v>
      </c>
      <c r="Y107" s="215">
        <v>13220.901</v>
      </c>
      <c r="Z107" s="219">
        <v>0.71723608636474678</v>
      </c>
      <c r="AA107" s="220">
        <v>0.15527143367830754</v>
      </c>
      <c r="AB107" s="221">
        <v>9.6392473525895861E-3</v>
      </c>
      <c r="AC107" s="213">
        <v>2948.1210000000001</v>
      </c>
      <c r="AD107" s="214">
        <v>3023.9369999999999</v>
      </c>
      <c r="AE107" s="214">
        <v>3263.5659999999998</v>
      </c>
      <c r="AF107" s="214">
        <v>315.44499999999971</v>
      </c>
      <c r="AG107" s="215">
        <v>239.62899999999991</v>
      </c>
      <c r="AH107" s="213">
        <v>0</v>
      </c>
      <c r="AI107" s="214">
        <v>0</v>
      </c>
      <c r="AJ107" s="214">
        <v>0</v>
      </c>
      <c r="AK107" s="214">
        <v>0</v>
      </c>
      <c r="AL107" s="215">
        <v>0</v>
      </c>
      <c r="AM107" s="219">
        <v>0.17587572727467221</v>
      </c>
      <c r="AN107" s="220">
        <v>-1.1297645421866065E-2</v>
      </c>
      <c r="AO107" s="221">
        <v>-0.162642126947592</v>
      </c>
      <c r="AP107" s="219">
        <v>0</v>
      </c>
      <c r="AQ107" s="220">
        <v>0</v>
      </c>
      <c r="AR107" s="221">
        <v>0</v>
      </c>
      <c r="AS107" s="220">
        <v>0</v>
      </c>
      <c r="AT107" s="220">
        <v>0</v>
      </c>
      <c r="AU107" s="220">
        <v>0</v>
      </c>
      <c r="AV107" s="213">
        <v>6267</v>
      </c>
      <c r="AW107" s="214">
        <v>3560</v>
      </c>
      <c r="AX107" s="215">
        <v>6992</v>
      </c>
      <c r="AY107" s="222">
        <v>36</v>
      </c>
      <c r="AZ107" s="223">
        <v>37</v>
      </c>
      <c r="BA107" s="253">
        <v>37</v>
      </c>
      <c r="BB107" s="222">
        <v>107</v>
      </c>
      <c r="BC107" s="223">
        <v>104</v>
      </c>
      <c r="BD107" s="253">
        <v>103</v>
      </c>
      <c r="BE107" s="206">
        <v>31.495495495495494</v>
      </c>
      <c r="BF107" s="206">
        <v>2.4816066066066043</v>
      </c>
      <c r="BG107" s="206">
        <v>-0.57657657657657424</v>
      </c>
      <c r="BH107" s="207">
        <v>11.313915857605179</v>
      </c>
      <c r="BI107" s="206">
        <v>1.5522336146145257</v>
      </c>
      <c r="BJ107" s="208">
        <v>-9.6340552651231093E-2</v>
      </c>
      <c r="BK107" s="214">
        <v>170</v>
      </c>
      <c r="BL107" s="214">
        <v>170</v>
      </c>
      <c r="BM107" s="214">
        <v>170</v>
      </c>
      <c r="BN107" s="213">
        <v>18741</v>
      </c>
      <c r="BO107" s="214">
        <v>9782</v>
      </c>
      <c r="BP107" s="215">
        <v>19138</v>
      </c>
      <c r="BQ107" s="227">
        <v>963.16872191451557</v>
      </c>
      <c r="BR107" s="227">
        <v>118.24598566778377</v>
      </c>
      <c r="BS107" s="227">
        <v>35.042162928623156</v>
      </c>
      <c r="BT107" s="228">
        <v>2636.316218535469</v>
      </c>
      <c r="BU107" s="227">
        <v>109.63726528830148</v>
      </c>
      <c r="BV107" s="229">
        <v>86.053858984907038</v>
      </c>
      <c r="BW107" s="224">
        <v>2.7371281464530894</v>
      </c>
      <c r="BX107" s="224">
        <v>-0.25329789471493358</v>
      </c>
      <c r="BY107" s="224">
        <v>-1.0624662535674734E-2</v>
      </c>
      <c r="BZ107" s="201">
        <v>0.62542483660130721</v>
      </c>
      <c r="CA107" s="202">
        <v>1.6357563283140197E-2</v>
      </c>
      <c r="CB107" s="212">
        <v>-1.3921568627450975E-2</v>
      </c>
    </row>
    <row r="108" spans="1:80" x14ac:dyDescent="0.25">
      <c r="A108" s="90" t="s">
        <v>830</v>
      </c>
      <c r="B108" s="213">
        <v>20330.934000000001</v>
      </c>
      <c r="C108" s="214">
        <v>11890.811</v>
      </c>
      <c r="D108" s="215">
        <v>24785.225999999999</v>
      </c>
      <c r="E108" s="213">
        <v>20387.437999999998</v>
      </c>
      <c r="F108" s="214">
        <v>12085.138000000001</v>
      </c>
      <c r="G108" s="215">
        <v>24983.991000000002</v>
      </c>
      <c r="H108" s="216">
        <v>0.99204430549146438</v>
      </c>
      <c r="I108" s="217">
        <v>-5.1841839342301466E-3</v>
      </c>
      <c r="J108" s="218">
        <v>8.1241384234508329E-3</v>
      </c>
      <c r="K108" s="213">
        <v>3174.2710000000002</v>
      </c>
      <c r="L108" s="214">
        <v>1778.127</v>
      </c>
      <c r="M108" s="214">
        <v>3675.527</v>
      </c>
      <c r="N108" s="219">
        <v>0.14711528674502003</v>
      </c>
      <c r="O108" s="220">
        <v>-8.5821088767349119E-3</v>
      </c>
      <c r="P108" s="221">
        <v>-1.8076564525959515E-5</v>
      </c>
      <c r="Q108" s="213">
        <v>87.787000000000006</v>
      </c>
      <c r="R108" s="214">
        <v>54.947000000000003</v>
      </c>
      <c r="S108" s="215">
        <v>117.377</v>
      </c>
      <c r="T108" s="219">
        <v>4.6980884679313243E-3</v>
      </c>
      <c r="U108" s="220">
        <v>3.9215262645874664E-4</v>
      </c>
      <c r="V108" s="221">
        <v>1.5142958823959052E-4</v>
      </c>
      <c r="W108" s="213">
        <v>15954.72</v>
      </c>
      <c r="X108" s="214">
        <v>9628.6830000000009</v>
      </c>
      <c r="Y108" s="215">
        <v>20035.133999999998</v>
      </c>
      <c r="Z108" s="219">
        <v>0.80191887677192952</v>
      </c>
      <c r="AA108" s="220">
        <v>1.9342861090115959E-2</v>
      </c>
      <c r="AB108" s="221">
        <v>5.1813467577914718E-3</v>
      </c>
      <c r="AC108" s="213">
        <v>4562.4229999999998</v>
      </c>
      <c r="AD108" s="214">
        <v>6928.77</v>
      </c>
      <c r="AE108" s="214">
        <v>6649.085</v>
      </c>
      <c r="AF108" s="214">
        <v>2086.6620000000003</v>
      </c>
      <c r="AG108" s="215">
        <v>-279.6850000000004</v>
      </c>
      <c r="AH108" s="213">
        <v>0</v>
      </c>
      <c r="AI108" s="214">
        <v>0</v>
      </c>
      <c r="AJ108" s="214">
        <v>0</v>
      </c>
      <c r="AK108" s="214">
        <v>0</v>
      </c>
      <c r="AL108" s="215">
        <v>0</v>
      </c>
      <c r="AM108" s="219">
        <v>0.26826808034754251</v>
      </c>
      <c r="AN108" s="220">
        <v>4.3860141194329016E-2</v>
      </c>
      <c r="AO108" s="221">
        <v>-0.31443145124874644</v>
      </c>
      <c r="AP108" s="219">
        <v>0</v>
      </c>
      <c r="AQ108" s="220">
        <v>0</v>
      </c>
      <c r="AR108" s="221">
        <v>0</v>
      </c>
      <c r="AS108" s="220">
        <v>0</v>
      </c>
      <c r="AT108" s="220">
        <v>0</v>
      </c>
      <c r="AU108" s="220">
        <v>0</v>
      </c>
      <c r="AV108" s="213">
        <v>5261</v>
      </c>
      <c r="AW108" s="214">
        <v>2654</v>
      </c>
      <c r="AX108" s="215">
        <v>5468</v>
      </c>
      <c r="AY108" s="222">
        <v>42.5</v>
      </c>
      <c r="AZ108" s="223">
        <v>39</v>
      </c>
      <c r="BA108" s="253">
        <v>40.167000000000002</v>
      </c>
      <c r="BB108" s="222">
        <v>113</v>
      </c>
      <c r="BC108" s="223">
        <v>114</v>
      </c>
      <c r="BD108" s="253">
        <v>114.03</v>
      </c>
      <c r="BE108" s="206">
        <v>22.688608393291343</v>
      </c>
      <c r="BF108" s="206">
        <v>2.0572358442717373</v>
      </c>
      <c r="BG108" s="206">
        <v>4.8477095306580509E-3</v>
      </c>
      <c r="BH108" s="207">
        <v>7.992048876026776</v>
      </c>
      <c r="BI108" s="206">
        <v>0.23246185537780839</v>
      </c>
      <c r="BJ108" s="208">
        <v>0.23181495789812079</v>
      </c>
      <c r="BK108" s="214">
        <v>139</v>
      </c>
      <c r="BL108" s="214">
        <v>148</v>
      </c>
      <c r="BM108" s="214">
        <v>149</v>
      </c>
      <c r="BN108" s="213">
        <v>18698</v>
      </c>
      <c r="BO108" s="214">
        <v>9078</v>
      </c>
      <c r="BP108" s="215">
        <v>19271</v>
      </c>
      <c r="BQ108" s="227">
        <v>1296.4553474132115</v>
      </c>
      <c r="BR108" s="227">
        <v>206.10140581517953</v>
      </c>
      <c r="BS108" s="227">
        <v>-34.800215486105571</v>
      </c>
      <c r="BT108" s="228">
        <v>4569.1278346744693</v>
      </c>
      <c r="BU108" s="227">
        <v>693.9257818328042</v>
      </c>
      <c r="BV108" s="229">
        <v>15.571693001523272</v>
      </c>
      <c r="BW108" s="224">
        <v>3.5243233357717632</v>
      </c>
      <c r="BX108" s="224">
        <v>-2.9753835868609357E-2</v>
      </c>
      <c r="BY108" s="224">
        <v>0.10382597330002241</v>
      </c>
      <c r="BZ108" s="201">
        <v>0.71853094705443699</v>
      </c>
      <c r="CA108" s="202">
        <v>-2.4662343616893345E-2</v>
      </c>
      <c r="CB108" s="212">
        <v>3.6999415522905421E-2</v>
      </c>
    </row>
    <row r="109" spans="1:80" x14ac:dyDescent="0.25">
      <c r="A109" s="90" t="s">
        <v>979</v>
      </c>
      <c r="B109" s="213">
        <v>12415.822350000002</v>
      </c>
      <c r="C109" s="214">
        <v>7915.7001</v>
      </c>
      <c r="D109" s="215">
        <v>16223.942299999999</v>
      </c>
      <c r="E109" s="213">
        <v>11889.088179999997</v>
      </c>
      <c r="F109" s="214">
        <v>7995.04673</v>
      </c>
      <c r="G109" s="215">
        <v>16494.774420000002</v>
      </c>
      <c r="H109" s="216">
        <v>0.9835807321092177</v>
      </c>
      <c r="I109" s="217">
        <v>-6.0723268502543726E-2</v>
      </c>
      <c r="J109" s="218">
        <v>-6.4947943161294264E-3</v>
      </c>
      <c r="K109" s="213">
        <v>4486.5349999999999</v>
      </c>
      <c r="L109" s="214">
        <v>2765.9598099999998</v>
      </c>
      <c r="M109" s="214">
        <v>5649.4549000000006</v>
      </c>
      <c r="N109" s="219">
        <v>0.34249967633082673</v>
      </c>
      <c r="O109" s="220">
        <v>-3.4866100764452679E-2</v>
      </c>
      <c r="P109" s="221">
        <v>-3.4595035725532575E-3</v>
      </c>
      <c r="Q109" s="213">
        <v>226.17465999999999</v>
      </c>
      <c r="R109" s="214">
        <v>273.84053999999998</v>
      </c>
      <c r="S109" s="215">
        <v>823.21816000000013</v>
      </c>
      <c r="T109" s="219">
        <v>4.9907815592909459E-2</v>
      </c>
      <c r="U109" s="220">
        <v>3.0884097661329608E-2</v>
      </c>
      <c r="V109" s="221">
        <v>1.5656541116618815E-2</v>
      </c>
      <c r="W109" s="213">
        <v>5723.1431899999998</v>
      </c>
      <c r="X109" s="214">
        <v>3953.9446699999999</v>
      </c>
      <c r="Y109" s="215">
        <v>7951.5052000000005</v>
      </c>
      <c r="Z109" s="219">
        <v>0.48206207599655065</v>
      </c>
      <c r="AA109" s="220">
        <v>6.8426944385324706E-4</v>
      </c>
      <c r="AB109" s="221">
        <v>-1.2487212272587422E-2</v>
      </c>
      <c r="AC109" s="213">
        <v>4405.7333200000003</v>
      </c>
      <c r="AD109" s="214">
        <v>8438.6255799999999</v>
      </c>
      <c r="AE109" s="214">
        <v>8731.119200000001</v>
      </c>
      <c r="AF109" s="214">
        <v>4325.3858800000007</v>
      </c>
      <c r="AG109" s="215">
        <v>292.4936200000011</v>
      </c>
      <c r="AH109" s="213">
        <v>0</v>
      </c>
      <c r="AI109" s="214">
        <v>0</v>
      </c>
      <c r="AJ109" s="214">
        <v>0</v>
      </c>
      <c r="AK109" s="214">
        <v>0</v>
      </c>
      <c r="AL109" s="215">
        <v>0</v>
      </c>
      <c r="AM109" s="219">
        <v>0.53816261415081601</v>
      </c>
      <c r="AN109" s="220">
        <v>0.1833143249434564</v>
      </c>
      <c r="AO109" s="221">
        <v>-0.52789919635158045</v>
      </c>
      <c r="AP109" s="219">
        <v>0</v>
      </c>
      <c r="AQ109" s="220">
        <v>0</v>
      </c>
      <c r="AR109" s="221">
        <v>0</v>
      </c>
      <c r="AS109" s="220">
        <v>0</v>
      </c>
      <c r="AT109" s="220">
        <v>0</v>
      </c>
      <c r="AU109" s="220">
        <v>0</v>
      </c>
      <c r="AV109" s="213">
        <v>3457</v>
      </c>
      <c r="AW109" s="214">
        <v>2102</v>
      </c>
      <c r="AX109" s="215">
        <v>4026</v>
      </c>
      <c r="AY109" s="222">
        <v>44</v>
      </c>
      <c r="AZ109" s="223">
        <v>47</v>
      </c>
      <c r="BA109" s="253">
        <v>47</v>
      </c>
      <c r="BB109" s="222">
        <v>116</v>
      </c>
      <c r="BC109" s="223">
        <v>120</v>
      </c>
      <c r="BD109" s="253">
        <v>121</v>
      </c>
      <c r="BE109" s="206">
        <v>14.276595744680852</v>
      </c>
      <c r="BF109" s="206">
        <v>1.1818987749838836</v>
      </c>
      <c r="BG109" s="206">
        <v>-0.63120567375886338</v>
      </c>
      <c r="BH109" s="207">
        <v>5.5454545454545459</v>
      </c>
      <c r="BI109" s="206">
        <v>0.57850052246604022</v>
      </c>
      <c r="BJ109" s="208">
        <v>-0.29343434343434271</v>
      </c>
      <c r="BK109" s="214">
        <v>200</v>
      </c>
      <c r="BL109" s="214">
        <v>207</v>
      </c>
      <c r="BM109" s="214">
        <v>208</v>
      </c>
      <c r="BN109" s="213">
        <v>24607</v>
      </c>
      <c r="BO109" s="214">
        <v>13970</v>
      </c>
      <c r="BP109" s="215">
        <v>27794</v>
      </c>
      <c r="BQ109" s="227">
        <v>593.46529538749382</v>
      </c>
      <c r="BR109" s="227">
        <v>110.30651211444155</v>
      </c>
      <c r="BS109" s="227">
        <v>21.164169403241772</v>
      </c>
      <c r="BT109" s="228">
        <v>4097.0626974664683</v>
      </c>
      <c r="BU109" s="227">
        <v>657.92813570771841</v>
      </c>
      <c r="BV109" s="229">
        <v>293.52000955019776</v>
      </c>
      <c r="BW109" s="224">
        <v>6.903626428216592</v>
      </c>
      <c r="BX109" s="224">
        <v>-0.21439497762662452</v>
      </c>
      <c r="BY109" s="224">
        <v>0.25757504857815228</v>
      </c>
      <c r="BZ109" s="201">
        <v>0.74236111111111114</v>
      </c>
      <c r="CA109" s="202">
        <v>6.2609729895641508E-2</v>
      </c>
      <c r="CB109" s="212">
        <v>-7.5046967257111907E-3</v>
      </c>
    </row>
    <row r="110" spans="1:80" x14ac:dyDescent="0.25">
      <c r="A110" s="90" t="s">
        <v>980</v>
      </c>
      <c r="B110" s="213">
        <v>223.16200000000001</v>
      </c>
      <c r="C110" s="214">
        <v>146.30736000000002</v>
      </c>
      <c r="D110" s="215">
        <v>292.31030000000004</v>
      </c>
      <c r="E110" s="213">
        <v>220.95400000000001</v>
      </c>
      <c r="F110" s="214">
        <v>145.06359</v>
      </c>
      <c r="G110" s="215">
        <v>290.02996999999999</v>
      </c>
      <c r="H110" s="216">
        <v>1.0078623943587626</v>
      </c>
      <c r="I110" s="217">
        <v>-2.1306358647228407E-3</v>
      </c>
      <c r="J110" s="218">
        <v>-7.1156965246865767E-4</v>
      </c>
      <c r="K110" s="213">
        <v>160.67699999999999</v>
      </c>
      <c r="L110" s="214">
        <v>103.65966</v>
      </c>
      <c r="M110" s="214">
        <v>214.673</v>
      </c>
      <c r="N110" s="219">
        <v>0.74017523085631465</v>
      </c>
      <c r="O110" s="220">
        <v>1.2978619796999213E-2</v>
      </c>
      <c r="P110" s="221">
        <v>2.559440461314777E-2</v>
      </c>
      <c r="Q110" s="213">
        <v>7.1130000000000004</v>
      </c>
      <c r="R110" s="214">
        <v>5.33995</v>
      </c>
      <c r="S110" s="215">
        <v>11.10061</v>
      </c>
      <c r="T110" s="219">
        <v>3.827401009626695E-2</v>
      </c>
      <c r="U110" s="220">
        <v>6.0817890909898309E-3</v>
      </c>
      <c r="V110" s="221">
        <v>1.4629122873681122E-3</v>
      </c>
      <c r="W110" s="213">
        <v>17.681000000000001</v>
      </c>
      <c r="X110" s="214">
        <v>9.511709999999999</v>
      </c>
      <c r="Y110" s="215">
        <v>13.606440000000001</v>
      </c>
      <c r="Z110" s="219">
        <v>4.6913910310717205E-2</v>
      </c>
      <c r="AA110" s="220">
        <v>-3.3107270568560832E-2</v>
      </c>
      <c r="AB110" s="221">
        <v>-1.865533418405918E-2</v>
      </c>
      <c r="AC110" s="213">
        <v>49.454999999999998</v>
      </c>
      <c r="AD110" s="214">
        <v>52.274980000000006</v>
      </c>
      <c r="AE110" s="214">
        <v>44.654789999999998</v>
      </c>
      <c r="AF110" s="214">
        <v>-4.8002099999999999</v>
      </c>
      <c r="AG110" s="215">
        <v>-7.620190000000008</v>
      </c>
      <c r="AH110" s="213">
        <v>3.5819999999999999</v>
      </c>
      <c r="AI110" s="214">
        <v>0</v>
      </c>
      <c r="AJ110" s="214">
        <v>0</v>
      </c>
      <c r="AK110" s="214">
        <v>-3.5819999999999999</v>
      </c>
      <c r="AL110" s="215">
        <v>0</v>
      </c>
      <c r="AM110" s="219">
        <v>0.15276502401728573</v>
      </c>
      <c r="AN110" s="220">
        <v>-6.8845285981728427E-2</v>
      </c>
      <c r="AO110" s="221">
        <v>-0.20453060348908167</v>
      </c>
      <c r="AP110" s="219">
        <v>0</v>
      </c>
      <c r="AQ110" s="220">
        <v>-1.6051119814305303E-2</v>
      </c>
      <c r="AR110" s="221">
        <v>0</v>
      </c>
      <c r="AS110" s="220">
        <v>0</v>
      </c>
      <c r="AT110" s="220">
        <v>-1.621151913973044E-2</v>
      </c>
      <c r="AU110" s="220">
        <v>0</v>
      </c>
      <c r="AV110" s="213">
        <v>365</v>
      </c>
      <c r="AW110" s="214">
        <v>210</v>
      </c>
      <c r="AX110" s="215">
        <v>395</v>
      </c>
      <c r="AY110" s="222">
        <v>1</v>
      </c>
      <c r="AZ110" s="223">
        <v>1</v>
      </c>
      <c r="BA110" s="253">
        <v>1</v>
      </c>
      <c r="BB110" s="222">
        <v>6.25</v>
      </c>
      <c r="BC110" s="223">
        <v>7.25</v>
      </c>
      <c r="BD110" s="253">
        <v>7.25</v>
      </c>
      <c r="BE110" s="206">
        <v>65.833333333333329</v>
      </c>
      <c r="BF110" s="206">
        <v>4.9999999999999929</v>
      </c>
      <c r="BG110" s="206">
        <v>-4.1666666666666714</v>
      </c>
      <c r="BH110" s="207">
        <v>9.0804597701149437</v>
      </c>
      <c r="BI110" s="206">
        <v>-0.65287356321838885</v>
      </c>
      <c r="BJ110" s="208">
        <v>-0.57471264367815955</v>
      </c>
      <c r="BK110" s="214">
        <v>10</v>
      </c>
      <c r="BL110" s="214">
        <v>10</v>
      </c>
      <c r="BM110" s="214">
        <v>10</v>
      </c>
      <c r="BN110" s="213">
        <v>1688</v>
      </c>
      <c r="BO110" s="214">
        <v>864</v>
      </c>
      <c r="BP110" s="215">
        <v>1709</v>
      </c>
      <c r="BQ110" s="227">
        <v>169.70741369221764</v>
      </c>
      <c r="BR110" s="227">
        <v>38.810494260938015</v>
      </c>
      <c r="BS110" s="227">
        <v>1.8097400811065256</v>
      </c>
      <c r="BT110" s="228">
        <v>734.25308860759492</v>
      </c>
      <c r="BU110" s="227">
        <v>128.8996639500607</v>
      </c>
      <c r="BV110" s="229">
        <v>43.474088607594922</v>
      </c>
      <c r="BW110" s="224">
        <v>4.3265822784810126</v>
      </c>
      <c r="BX110" s="224">
        <v>-0.29807525576556237</v>
      </c>
      <c r="BY110" s="224">
        <v>0.21229656419529874</v>
      </c>
      <c r="BZ110" s="201">
        <v>0.94944444444444442</v>
      </c>
      <c r="CA110" s="202">
        <v>1.6847759361571457E-2</v>
      </c>
      <c r="CB110" s="212">
        <v>-1.0555555555555651E-2</v>
      </c>
    </row>
    <row r="111" spans="1:80" x14ac:dyDescent="0.25">
      <c r="A111" s="90" t="s">
        <v>981</v>
      </c>
      <c r="B111" s="213">
        <v>179.62953000000002</v>
      </c>
      <c r="C111" s="214">
        <v>112.67186</v>
      </c>
      <c r="D111" s="215">
        <v>225.53601</v>
      </c>
      <c r="E111" s="213">
        <v>191.44048999999998</v>
      </c>
      <c r="F111" s="214">
        <v>113.26568</v>
      </c>
      <c r="G111" s="215">
        <v>226.18528000000001</v>
      </c>
      <c r="H111" s="216">
        <v>0.99712947721443235</v>
      </c>
      <c r="I111" s="217">
        <v>5.8824680773512106E-2</v>
      </c>
      <c r="J111" s="218">
        <v>2.3721950438755357E-3</v>
      </c>
      <c r="K111" s="213">
        <v>132.54004999999998</v>
      </c>
      <c r="L111" s="214">
        <v>81.651380000000003</v>
      </c>
      <c r="M111" s="214">
        <v>166.714</v>
      </c>
      <c r="N111" s="219">
        <v>0.73706830081957586</v>
      </c>
      <c r="O111" s="220">
        <v>4.4738010607719425E-2</v>
      </c>
      <c r="P111" s="221">
        <v>1.6184622727500653E-2</v>
      </c>
      <c r="Q111" s="213">
        <v>14.826690000000001</v>
      </c>
      <c r="R111" s="214">
        <v>8.2828800000000005</v>
      </c>
      <c r="S111" s="215">
        <v>18.440530000000003</v>
      </c>
      <c r="T111" s="219">
        <v>8.1528426606718177E-2</v>
      </c>
      <c r="U111" s="220">
        <v>4.0803904049721285E-3</v>
      </c>
      <c r="V111" s="221">
        <v>8.4005382649009475E-3</v>
      </c>
      <c r="W111" s="213">
        <v>8.8165400000000016</v>
      </c>
      <c r="X111" s="214">
        <v>4.1187700000000005</v>
      </c>
      <c r="Y111" s="215">
        <v>9.3456499999999991</v>
      </c>
      <c r="Z111" s="219">
        <v>4.1318559722365658E-2</v>
      </c>
      <c r="AA111" s="220">
        <v>-4.735125159030136E-3</v>
      </c>
      <c r="AB111" s="221">
        <v>4.9547644403349494E-3</v>
      </c>
      <c r="AC111" s="213">
        <v>4.3457199999999991</v>
      </c>
      <c r="AD111" s="214">
        <v>6.8482000000000003</v>
      </c>
      <c r="AE111" s="214">
        <v>4.4218199999999994</v>
      </c>
      <c r="AF111" s="214">
        <v>7.6100000000000279E-2</v>
      </c>
      <c r="AG111" s="215">
        <v>-2.4263800000000009</v>
      </c>
      <c r="AH111" s="213">
        <v>0</v>
      </c>
      <c r="AI111" s="214">
        <v>0</v>
      </c>
      <c r="AJ111" s="214">
        <v>0</v>
      </c>
      <c r="AK111" s="214">
        <v>0</v>
      </c>
      <c r="AL111" s="215">
        <v>0</v>
      </c>
      <c r="AM111" s="219">
        <v>1.9605827025138911E-2</v>
      </c>
      <c r="AN111" s="220">
        <v>-4.5868544343070881E-3</v>
      </c>
      <c r="AO111" s="221">
        <v>-4.1174211575448677E-2</v>
      </c>
      <c r="AP111" s="219">
        <v>0</v>
      </c>
      <c r="AQ111" s="220">
        <v>0</v>
      </c>
      <c r="AR111" s="221">
        <v>0</v>
      </c>
      <c r="AS111" s="220">
        <v>0</v>
      </c>
      <c r="AT111" s="220">
        <v>0</v>
      </c>
      <c r="AU111" s="220">
        <v>0</v>
      </c>
      <c r="AV111" s="213">
        <v>211</v>
      </c>
      <c r="AW111" s="214">
        <v>113</v>
      </c>
      <c r="AX111" s="215">
        <v>247</v>
      </c>
      <c r="AY111" s="222">
        <v>3</v>
      </c>
      <c r="AZ111" s="223">
        <v>2.129</v>
      </c>
      <c r="BA111" s="253">
        <v>2.129</v>
      </c>
      <c r="BB111" s="222">
        <v>7.83</v>
      </c>
      <c r="BC111" s="223">
        <v>8.17</v>
      </c>
      <c r="BD111" s="253">
        <v>8.33</v>
      </c>
      <c r="BE111" s="206">
        <v>19.336151557851888</v>
      </c>
      <c r="BF111" s="206">
        <v>7.6139293356296669</v>
      </c>
      <c r="BG111" s="206">
        <v>1.643964302489433</v>
      </c>
      <c r="BH111" s="207">
        <v>4.9419767907162866</v>
      </c>
      <c r="BI111" s="206">
        <v>0.45070390863880672</v>
      </c>
      <c r="BJ111" s="208">
        <v>0.33161367362122363</v>
      </c>
      <c r="BK111" s="214">
        <v>10</v>
      </c>
      <c r="BL111" s="214">
        <v>10</v>
      </c>
      <c r="BM111" s="214">
        <v>10</v>
      </c>
      <c r="BN111" s="213">
        <v>1468</v>
      </c>
      <c r="BO111" s="214">
        <v>820</v>
      </c>
      <c r="BP111" s="215">
        <v>1724</v>
      </c>
      <c r="BQ111" s="227">
        <v>131.19795823665893</v>
      </c>
      <c r="BR111" s="227">
        <v>0.78890510314394646</v>
      </c>
      <c r="BS111" s="227">
        <v>-6.9309198121215729</v>
      </c>
      <c r="BT111" s="228">
        <v>915.72987854251016</v>
      </c>
      <c r="BU111" s="227">
        <v>8.4289780685766118</v>
      </c>
      <c r="BV111" s="229">
        <v>-86.621271899967724</v>
      </c>
      <c r="BW111" s="224">
        <v>6.9797570850202426</v>
      </c>
      <c r="BX111" s="224">
        <v>2.2411113456261234E-2</v>
      </c>
      <c r="BY111" s="224">
        <v>-0.27688008312135004</v>
      </c>
      <c r="BZ111" s="201">
        <v>0.95777777777777784</v>
      </c>
      <c r="CA111" s="202">
        <v>0.14672805402087175</v>
      </c>
      <c r="CB111" s="212">
        <v>4.6666666666666745E-2</v>
      </c>
    </row>
    <row r="112" spans="1:80" x14ac:dyDescent="0.25">
      <c r="A112" s="90" t="s">
        <v>517</v>
      </c>
      <c r="B112" s="213">
        <v>306.45499999999998</v>
      </c>
      <c r="C112" s="214">
        <v>191.50800000000001</v>
      </c>
      <c r="D112" s="215">
        <v>384.82600000000002</v>
      </c>
      <c r="E112" s="213">
        <v>306.45499999999998</v>
      </c>
      <c r="F112" s="214">
        <v>191.50800000000001</v>
      </c>
      <c r="G112" s="215">
        <v>384.53</v>
      </c>
      <c r="H112" s="216">
        <v>1.0007697708891374</v>
      </c>
      <c r="I112" s="217">
        <v>7.697708891374333E-4</v>
      </c>
      <c r="J112" s="218">
        <v>7.697708891374333E-4</v>
      </c>
      <c r="K112" s="213">
        <v>237.374</v>
      </c>
      <c r="L112" s="214">
        <v>147.298</v>
      </c>
      <c r="M112" s="214">
        <v>275.745</v>
      </c>
      <c r="N112" s="219">
        <v>0.71709619535536895</v>
      </c>
      <c r="O112" s="220">
        <v>-5.7484085599420531E-2</v>
      </c>
      <c r="P112" s="221">
        <v>-5.2051829792405524E-2</v>
      </c>
      <c r="Q112" s="213">
        <v>2.327</v>
      </c>
      <c r="R112" s="214">
        <v>1.607</v>
      </c>
      <c r="S112" s="215">
        <v>28.664000000000001</v>
      </c>
      <c r="T112" s="219">
        <v>7.4542948534574688E-2</v>
      </c>
      <c r="U112" s="220">
        <v>6.6949664039298057E-2</v>
      </c>
      <c r="V112" s="221">
        <v>6.6151654176114461E-2</v>
      </c>
      <c r="W112" s="213">
        <v>18.497</v>
      </c>
      <c r="X112" s="214">
        <v>10.458</v>
      </c>
      <c r="Y112" s="215">
        <v>11.706</v>
      </c>
      <c r="Z112" s="219">
        <v>3.0442358203521182E-2</v>
      </c>
      <c r="AA112" s="220">
        <v>-2.9915606261082105E-2</v>
      </c>
      <c r="AB112" s="221">
        <v>-2.4166326551162694E-2</v>
      </c>
      <c r="AC112" s="213">
        <v>140.80799999999999</v>
      </c>
      <c r="AD112" s="214">
        <v>57.247999999999998</v>
      </c>
      <c r="AE112" s="214">
        <v>107.214</v>
      </c>
      <c r="AF112" s="214">
        <v>-33.593999999999994</v>
      </c>
      <c r="AG112" s="215">
        <v>49.966000000000001</v>
      </c>
      <c r="AH112" s="213">
        <v>48.281999999999996</v>
      </c>
      <c r="AI112" s="214">
        <v>39.274000000000001</v>
      </c>
      <c r="AJ112" s="214">
        <v>39.569000000000003</v>
      </c>
      <c r="AK112" s="214">
        <v>-8.7129999999999939</v>
      </c>
      <c r="AL112" s="215">
        <v>0.29500000000000171</v>
      </c>
      <c r="AM112" s="219">
        <v>0.27860383653911114</v>
      </c>
      <c r="AN112" s="220">
        <v>-0.18086982190992706</v>
      </c>
      <c r="AO112" s="221">
        <v>-2.032884512431804E-2</v>
      </c>
      <c r="AP112" s="219">
        <v>0.10282309407368526</v>
      </c>
      <c r="AQ112" s="220">
        <v>-5.4726954057361721E-2</v>
      </c>
      <c r="AR112" s="221">
        <v>-0.10225450059598912</v>
      </c>
      <c r="AS112" s="220">
        <v>0.10290224429823422</v>
      </c>
      <c r="AT112" s="220">
        <v>-5.4647803832812758E-2</v>
      </c>
      <c r="AU112" s="220">
        <v>-0.10217535037144015</v>
      </c>
      <c r="AV112" s="213">
        <v>79</v>
      </c>
      <c r="AW112" s="214">
        <v>101</v>
      </c>
      <c r="AX112" s="215">
        <v>178</v>
      </c>
      <c r="AY112" s="222">
        <v>7</v>
      </c>
      <c r="AZ112" s="223">
        <v>7</v>
      </c>
      <c r="BA112" s="253">
        <v>7</v>
      </c>
      <c r="BB112" s="222">
        <v>17</v>
      </c>
      <c r="BC112" s="223">
        <v>17</v>
      </c>
      <c r="BD112" s="253">
        <v>17</v>
      </c>
      <c r="BE112" s="206">
        <v>4.2380952380952381</v>
      </c>
      <c r="BF112" s="206">
        <v>2.3571428571428568</v>
      </c>
      <c r="BG112" s="206">
        <v>-0.57142857142857117</v>
      </c>
      <c r="BH112" s="207">
        <v>1.7450980392156863</v>
      </c>
      <c r="BI112" s="206">
        <v>0.97058823529411764</v>
      </c>
      <c r="BJ112" s="208">
        <v>-0.23529411764705888</v>
      </c>
      <c r="BK112" s="214">
        <v>10</v>
      </c>
      <c r="BL112" s="214">
        <v>10</v>
      </c>
      <c r="BM112" s="214">
        <v>10</v>
      </c>
      <c r="BN112" s="213">
        <v>580</v>
      </c>
      <c r="BO112" s="214">
        <v>717</v>
      </c>
      <c r="BP112" s="215">
        <v>1374</v>
      </c>
      <c r="BQ112" s="227">
        <v>279.86171761280934</v>
      </c>
      <c r="BR112" s="227">
        <v>-248.5089720423631</v>
      </c>
      <c r="BS112" s="227">
        <v>12.765483303185931</v>
      </c>
      <c r="BT112" s="228">
        <v>2160.2808988764045</v>
      </c>
      <c r="BU112" s="227">
        <v>-1718.896316313469</v>
      </c>
      <c r="BV112" s="229">
        <v>264.16208699521644</v>
      </c>
      <c r="BW112" s="224">
        <v>7.7191011235955056</v>
      </c>
      <c r="BX112" s="224">
        <v>0.37732897169677138</v>
      </c>
      <c r="BY112" s="224">
        <v>0.6200912226054065</v>
      </c>
      <c r="BZ112" s="201">
        <v>0.76333333333333342</v>
      </c>
      <c r="CA112" s="202">
        <v>0.44289134438305716</v>
      </c>
      <c r="CB112" s="212">
        <v>-3.3333333333333326E-2</v>
      </c>
    </row>
    <row r="113" spans="1:80" x14ac:dyDescent="0.25">
      <c r="A113" s="90" t="s">
        <v>982</v>
      </c>
      <c r="B113" s="213">
        <v>1077.5050000000001</v>
      </c>
      <c r="C113" s="214">
        <v>541.28200000000004</v>
      </c>
      <c r="D113" s="215">
        <v>1117.3969999999999</v>
      </c>
      <c r="E113" s="213">
        <v>905.15300000000002</v>
      </c>
      <c r="F113" s="214">
        <v>535.42600000000004</v>
      </c>
      <c r="G113" s="215">
        <v>1117.3040000000001</v>
      </c>
      <c r="H113" s="216">
        <v>1.0000832360754099</v>
      </c>
      <c r="I113" s="217">
        <v>-0.19032877161831707</v>
      </c>
      <c r="J113" s="218">
        <v>-1.0853849534926407E-2</v>
      </c>
      <c r="K113" s="213">
        <v>663.33199999999999</v>
      </c>
      <c r="L113" s="214">
        <v>396.97500000000002</v>
      </c>
      <c r="M113" s="214">
        <v>852.30899999999997</v>
      </c>
      <c r="N113" s="219">
        <v>0.76282641071722634</v>
      </c>
      <c r="O113" s="220">
        <v>2.9986769242249189E-2</v>
      </c>
      <c r="P113" s="221">
        <v>2.1407428448901755E-2</v>
      </c>
      <c r="Q113" s="213">
        <v>67.816999999999993</v>
      </c>
      <c r="R113" s="214">
        <v>35.17</v>
      </c>
      <c r="S113" s="215">
        <v>74.281000000000006</v>
      </c>
      <c r="T113" s="219">
        <v>6.648235395201306E-2</v>
      </c>
      <c r="U113" s="220">
        <v>-8.4408910684420357E-3</v>
      </c>
      <c r="V113" s="221">
        <v>7.9633945140980544E-4</v>
      </c>
      <c r="W113" s="213">
        <v>29.619</v>
      </c>
      <c r="X113" s="214">
        <v>13.006</v>
      </c>
      <c r="Y113" s="215">
        <v>26.856000000000002</v>
      </c>
      <c r="Z113" s="219">
        <v>2.4036430550682716E-2</v>
      </c>
      <c r="AA113" s="220">
        <v>-8.6862141292774649E-3</v>
      </c>
      <c r="AB113" s="221">
        <v>-2.5450787965125912E-4</v>
      </c>
      <c r="AC113" s="213">
        <v>228.44</v>
      </c>
      <c r="AD113" s="214">
        <v>183.49100000000001</v>
      </c>
      <c r="AE113" s="214">
        <v>206.14500000000001</v>
      </c>
      <c r="AF113" s="214">
        <v>-22.294999999999987</v>
      </c>
      <c r="AG113" s="215">
        <v>22.653999999999996</v>
      </c>
      <c r="AH113" s="213">
        <v>0</v>
      </c>
      <c r="AI113" s="214">
        <v>0</v>
      </c>
      <c r="AJ113" s="214">
        <v>0</v>
      </c>
      <c r="AK113" s="214">
        <v>0</v>
      </c>
      <c r="AL113" s="215">
        <v>0</v>
      </c>
      <c r="AM113" s="219">
        <v>0.1844868028104604</v>
      </c>
      <c r="AN113" s="220">
        <v>-2.7521494134797375E-2</v>
      </c>
      <c r="AO113" s="221">
        <v>-0.15450655000747923</v>
      </c>
      <c r="AP113" s="219">
        <v>0</v>
      </c>
      <c r="AQ113" s="220">
        <v>0</v>
      </c>
      <c r="AR113" s="221">
        <v>0</v>
      </c>
      <c r="AS113" s="220">
        <v>0</v>
      </c>
      <c r="AT113" s="220">
        <v>0</v>
      </c>
      <c r="AU113" s="220">
        <v>0</v>
      </c>
      <c r="AV113" s="213">
        <v>529</v>
      </c>
      <c r="AW113" s="214">
        <v>312</v>
      </c>
      <c r="AX113" s="215">
        <v>553</v>
      </c>
      <c r="AY113" s="222">
        <v>6</v>
      </c>
      <c r="AZ113" s="223">
        <v>6</v>
      </c>
      <c r="BA113" s="253">
        <v>6</v>
      </c>
      <c r="BB113" s="222">
        <v>19</v>
      </c>
      <c r="BC113" s="223">
        <v>22</v>
      </c>
      <c r="BD113" s="253">
        <v>22</v>
      </c>
      <c r="BE113" s="206">
        <v>15.361111111111112</v>
      </c>
      <c r="BF113" s="206">
        <v>0.66666666666666785</v>
      </c>
      <c r="BG113" s="206">
        <v>-1.9722222222222197</v>
      </c>
      <c r="BH113" s="207">
        <v>4.1893939393939394</v>
      </c>
      <c r="BI113" s="206">
        <v>-0.45095693779904256</v>
      </c>
      <c r="BJ113" s="208">
        <v>-0.53787878787878807</v>
      </c>
      <c r="BK113" s="214">
        <v>80</v>
      </c>
      <c r="BL113" s="214">
        <v>80</v>
      </c>
      <c r="BM113" s="214">
        <v>80</v>
      </c>
      <c r="BN113" s="213">
        <v>12545</v>
      </c>
      <c r="BO113" s="214">
        <v>6347</v>
      </c>
      <c r="BP113" s="215">
        <v>12722</v>
      </c>
      <c r="BQ113" s="227">
        <v>87.824555887439075</v>
      </c>
      <c r="BR113" s="227">
        <v>15.672064855155298</v>
      </c>
      <c r="BS113" s="227">
        <v>3.4656461663109894</v>
      </c>
      <c r="BT113" s="228">
        <v>2020.4412296564196</v>
      </c>
      <c r="BU113" s="227">
        <v>309.37695744469943</v>
      </c>
      <c r="BV113" s="229">
        <v>304.33225529744527</v>
      </c>
      <c r="BW113" s="224">
        <v>23.005424954792044</v>
      </c>
      <c r="BX113" s="224">
        <v>-0.70913081080341911</v>
      </c>
      <c r="BY113" s="224">
        <v>2.6624762368433252</v>
      </c>
      <c r="BZ113" s="201">
        <v>0.88347222222222221</v>
      </c>
      <c r="CA113" s="202">
        <v>1.7104818907305086E-2</v>
      </c>
      <c r="CB113" s="212">
        <v>1.9444444444444153E-3</v>
      </c>
    </row>
    <row r="114" spans="1:80" x14ac:dyDescent="0.25">
      <c r="A114" s="90" t="s">
        <v>983</v>
      </c>
      <c r="B114" s="213">
        <v>2154.9137999999998</v>
      </c>
      <c r="C114" s="214">
        <v>1030.63247</v>
      </c>
      <c r="D114" s="215">
        <v>2107.0593799999997</v>
      </c>
      <c r="E114" s="213">
        <v>1755.30114</v>
      </c>
      <c r="F114" s="214">
        <v>1012.6068100000001</v>
      </c>
      <c r="G114" s="215">
        <v>2005.5736099999999</v>
      </c>
      <c r="H114" s="216">
        <v>1.0506018674627453</v>
      </c>
      <c r="I114" s="217">
        <v>-0.17705858970530497</v>
      </c>
      <c r="J114" s="218">
        <v>3.2800624352401275E-2</v>
      </c>
      <c r="K114" s="213">
        <v>1375.3145500000001</v>
      </c>
      <c r="L114" s="214">
        <v>812.18012999999996</v>
      </c>
      <c r="M114" s="214">
        <v>1625.9665500000001</v>
      </c>
      <c r="N114" s="219">
        <v>0.81072394545518589</v>
      </c>
      <c r="O114" s="220">
        <v>2.7203375303901156E-2</v>
      </c>
      <c r="P114" s="221">
        <v>8.6553419465842385E-3</v>
      </c>
      <c r="Q114" s="213">
        <v>28.204060000000002</v>
      </c>
      <c r="R114" s="214">
        <v>51.458710000000004</v>
      </c>
      <c r="S114" s="215">
        <v>111.14608999999999</v>
      </c>
      <c r="T114" s="219">
        <v>5.5418604156842688E-2</v>
      </c>
      <c r="U114" s="220">
        <v>3.9350671790547978E-2</v>
      </c>
      <c r="V114" s="221">
        <v>4.6005477386757976E-3</v>
      </c>
      <c r="W114" s="213">
        <v>35.716149999999999</v>
      </c>
      <c r="X114" s="214">
        <v>21.496829999999999</v>
      </c>
      <c r="Y114" s="215">
        <v>39.200600000000001</v>
      </c>
      <c r="Z114" s="219">
        <v>1.954582958438509E-2</v>
      </c>
      <c r="AA114" s="220">
        <v>-8.0176159874374708E-4</v>
      </c>
      <c r="AB114" s="221">
        <v>-1.6833679557736597E-3</v>
      </c>
      <c r="AC114" s="213">
        <v>338.22996000000001</v>
      </c>
      <c r="AD114" s="214">
        <v>331.16265999999996</v>
      </c>
      <c r="AE114" s="214">
        <v>314.95525999999995</v>
      </c>
      <c r="AF114" s="214">
        <v>-23.274700000000053</v>
      </c>
      <c r="AG114" s="215">
        <v>-16.207400000000007</v>
      </c>
      <c r="AH114" s="213">
        <v>0</v>
      </c>
      <c r="AI114" s="214">
        <v>0</v>
      </c>
      <c r="AJ114" s="214">
        <v>0</v>
      </c>
      <c r="AK114" s="214">
        <v>0</v>
      </c>
      <c r="AL114" s="215">
        <v>0</v>
      </c>
      <c r="AM114" s="219">
        <v>0.14947621457160831</v>
      </c>
      <c r="AN114" s="220">
        <v>-7.4813212704286369E-3</v>
      </c>
      <c r="AO114" s="221">
        <v>-0.17184362507986312</v>
      </c>
      <c r="AP114" s="219">
        <v>0</v>
      </c>
      <c r="AQ114" s="220">
        <v>0</v>
      </c>
      <c r="AR114" s="221">
        <v>0</v>
      </c>
      <c r="AS114" s="220">
        <v>0</v>
      </c>
      <c r="AT114" s="220">
        <v>0</v>
      </c>
      <c r="AU114" s="220">
        <v>0</v>
      </c>
      <c r="AV114" s="213">
        <v>779</v>
      </c>
      <c r="AW114" s="214">
        <v>407</v>
      </c>
      <c r="AX114" s="215">
        <v>768</v>
      </c>
      <c r="AY114" s="222">
        <v>19</v>
      </c>
      <c r="AZ114" s="223">
        <v>20</v>
      </c>
      <c r="BA114" s="253">
        <v>19.670000000000002</v>
      </c>
      <c r="BB114" s="222">
        <v>48.25</v>
      </c>
      <c r="BC114" s="223">
        <v>48.95</v>
      </c>
      <c r="BD114" s="253">
        <v>49.21</v>
      </c>
      <c r="BE114" s="206">
        <v>6.5073716319267918</v>
      </c>
      <c r="BF114" s="206">
        <v>-0.32596170140654124</v>
      </c>
      <c r="BG114" s="206">
        <v>-0.2759617014065423</v>
      </c>
      <c r="BH114" s="207">
        <v>2.6010973379394433</v>
      </c>
      <c r="BI114" s="206">
        <v>-8.9748948761765757E-2</v>
      </c>
      <c r="BJ114" s="208">
        <v>-0.17043824258490137</v>
      </c>
      <c r="BK114" s="214">
        <v>132</v>
      </c>
      <c r="BL114" s="214">
        <v>132</v>
      </c>
      <c r="BM114" s="214">
        <v>132</v>
      </c>
      <c r="BN114" s="213">
        <v>15689</v>
      </c>
      <c r="BO114" s="214">
        <v>7860</v>
      </c>
      <c r="BP114" s="215">
        <v>16247</v>
      </c>
      <c r="BQ114" s="227">
        <v>123.44270388379393</v>
      </c>
      <c r="BR114" s="227">
        <v>11.561695533994694</v>
      </c>
      <c r="BS114" s="227">
        <v>-5.3876790678600202</v>
      </c>
      <c r="BT114" s="228">
        <v>2611.4239713541665</v>
      </c>
      <c r="BU114" s="227">
        <v>358.14908046841538</v>
      </c>
      <c r="BV114" s="229">
        <v>123.44655120674634</v>
      </c>
      <c r="BW114" s="224">
        <v>21.154947916666668</v>
      </c>
      <c r="BX114" s="224">
        <v>1.0150249384895176</v>
      </c>
      <c r="BY114" s="224">
        <v>1.8429086046273575</v>
      </c>
      <c r="BZ114" s="201">
        <v>0.68379629629629624</v>
      </c>
      <c r="CA114" s="202">
        <v>2.7132978030767974E-2</v>
      </c>
      <c r="CB114" s="212">
        <v>2.2180134680134578E-2</v>
      </c>
    </row>
    <row r="115" spans="1:80" x14ac:dyDescent="0.25">
      <c r="A115" s="90" t="s">
        <v>984</v>
      </c>
      <c r="B115" s="213">
        <v>1307.0029999999999</v>
      </c>
      <c r="C115" s="214">
        <v>837.17700000000002</v>
      </c>
      <c r="D115" s="215">
        <v>1650.4059999999999</v>
      </c>
      <c r="E115" s="213">
        <v>1278.155</v>
      </c>
      <c r="F115" s="214">
        <v>786.48800000000006</v>
      </c>
      <c r="G115" s="215">
        <v>1614.116</v>
      </c>
      <c r="H115" s="216">
        <v>1.0224828946618458</v>
      </c>
      <c r="I115" s="217">
        <v>-8.7137924186242444E-5</v>
      </c>
      <c r="J115" s="218">
        <v>-4.1966912582511284E-2</v>
      </c>
      <c r="K115" s="213">
        <v>879.93200000000002</v>
      </c>
      <c r="L115" s="214">
        <v>552.53700000000003</v>
      </c>
      <c r="M115" s="214">
        <v>1132.3889999999999</v>
      </c>
      <c r="N115" s="219">
        <v>0.70155366776613326</v>
      </c>
      <c r="O115" s="220">
        <v>1.31144722069092E-2</v>
      </c>
      <c r="P115" s="221">
        <v>-9.8343388068145021E-4</v>
      </c>
      <c r="Q115" s="213">
        <v>143.154</v>
      </c>
      <c r="R115" s="214">
        <v>88.983000000000004</v>
      </c>
      <c r="S115" s="215">
        <v>185.077</v>
      </c>
      <c r="T115" s="219">
        <v>0.11466152370709416</v>
      </c>
      <c r="U115" s="220">
        <v>2.6610229853507167E-3</v>
      </c>
      <c r="V115" s="221">
        <v>1.5218445257207669E-3</v>
      </c>
      <c r="W115" s="213">
        <v>38.100999999999999</v>
      </c>
      <c r="X115" s="214">
        <v>17.196000000000002</v>
      </c>
      <c r="Y115" s="215">
        <v>32.493000000000002</v>
      </c>
      <c r="Z115" s="219">
        <v>2.0130523456802364E-2</v>
      </c>
      <c r="AA115" s="220">
        <v>-9.6788502107105732E-3</v>
      </c>
      <c r="AB115" s="221">
        <v>-1.7337643644994225E-3</v>
      </c>
      <c r="AC115" s="213">
        <v>203.99199999999999</v>
      </c>
      <c r="AD115" s="214">
        <v>247.57499999999999</v>
      </c>
      <c r="AE115" s="214">
        <v>251.923</v>
      </c>
      <c r="AF115" s="214">
        <v>47.931000000000012</v>
      </c>
      <c r="AG115" s="215">
        <v>4.3480000000000132</v>
      </c>
      <c r="AH115" s="213">
        <v>0</v>
      </c>
      <c r="AI115" s="214">
        <v>0</v>
      </c>
      <c r="AJ115" s="214">
        <v>0</v>
      </c>
      <c r="AK115" s="214">
        <v>0</v>
      </c>
      <c r="AL115" s="215">
        <v>0</v>
      </c>
      <c r="AM115" s="219">
        <v>0.1526430466200438</v>
      </c>
      <c r="AN115" s="220">
        <v>-3.4331062273482982E-3</v>
      </c>
      <c r="AO115" s="221">
        <v>-0.14308294680786926</v>
      </c>
      <c r="AP115" s="219">
        <v>0</v>
      </c>
      <c r="AQ115" s="220">
        <v>0</v>
      </c>
      <c r="AR115" s="221">
        <v>0</v>
      </c>
      <c r="AS115" s="220">
        <v>0</v>
      </c>
      <c r="AT115" s="220">
        <v>0</v>
      </c>
      <c r="AU115" s="220">
        <v>0</v>
      </c>
      <c r="AV115" s="213">
        <v>1007</v>
      </c>
      <c r="AW115" s="214">
        <v>537</v>
      </c>
      <c r="AX115" s="215">
        <v>1024</v>
      </c>
      <c r="AY115" s="222">
        <v>13</v>
      </c>
      <c r="AZ115" s="223">
        <v>13.25</v>
      </c>
      <c r="BA115" s="253">
        <v>13.75</v>
      </c>
      <c r="BB115" s="222">
        <v>29.5</v>
      </c>
      <c r="BC115" s="223">
        <v>32</v>
      </c>
      <c r="BD115" s="253">
        <v>32</v>
      </c>
      <c r="BE115" s="206">
        <v>12.412121212121212</v>
      </c>
      <c r="BF115" s="206">
        <v>-0.49813519813519846</v>
      </c>
      <c r="BG115" s="206">
        <v>-1.0973127501429403</v>
      </c>
      <c r="BH115" s="207">
        <v>5.333333333333333</v>
      </c>
      <c r="BI115" s="206">
        <v>-0.35593220338983045</v>
      </c>
      <c r="BJ115" s="208">
        <v>-0.26041666666666696</v>
      </c>
      <c r="BK115" s="214">
        <v>130</v>
      </c>
      <c r="BL115" s="214">
        <v>130</v>
      </c>
      <c r="BM115" s="214">
        <v>130</v>
      </c>
      <c r="BN115" s="213">
        <v>22558</v>
      </c>
      <c r="BO115" s="214">
        <v>11521</v>
      </c>
      <c r="BP115" s="215">
        <v>22723</v>
      </c>
      <c r="BQ115" s="227">
        <v>71.034458478193898</v>
      </c>
      <c r="BR115" s="227">
        <v>14.373628617390636</v>
      </c>
      <c r="BS115" s="227">
        <v>2.7688565339182247</v>
      </c>
      <c r="BT115" s="228">
        <v>1576.28515625</v>
      </c>
      <c r="BU115" s="227">
        <v>307.01504701464751</v>
      </c>
      <c r="BV115" s="229">
        <v>111.68925308426446</v>
      </c>
      <c r="BW115" s="224">
        <v>22.1904296875</v>
      </c>
      <c r="BX115" s="224">
        <v>-0.21076197089126225</v>
      </c>
      <c r="BY115" s="224">
        <v>0.73605352362663012</v>
      </c>
      <c r="BZ115" s="201">
        <v>0.97106837606837615</v>
      </c>
      <c r="CA115" s="202">
        <v>1.2377343344194269E-2</v>
      </c>
      <c r="CB115" s="212">
        <v>-1.3632478632478517E-2</v>
      </c>
    </row>
    <row r="116" spans="1:80" x14ac:dyDescent="0.25">
      <c r="A116" s="90" t="s">
        <v>985</v>
      </c>
      <c r="B116" s="213">
        <v>814.57731000000001</v>
      </c>
      <c r="C116" s="214">
        <v>514.67072999999993</v>
      </c>
      <c r="D116" s="215">
        <v>1001.974</v>
      </c>
      <c r="E116" s="213">
        <v>764.35500000000002</v>
      </c>
      <c r="F116" s="214">
        <v>433.8057</v>
      </c>
      <c r="G116" s="215">
        <v>855.423</v>
      </c>
      <c r="H116" s="216">
        <v>1.17131992008632</v>
      </c>
      <c r="I116" s="217">
        <v>0.10561444291929689</v>
      </c>
      <c r="J116" s="218">
        <v>-1.5088488101953956E-2</v>
      </c>
      <c r="K116" s="213">
        <v>492.47899999999998</v>
      </c>
      <c r="L116" s="214">
        <v>281.34399999999999</v>
      </c>
      <c r="M116" s="214">
        <v>571.70500000000004</v>
      </c>
      <c r="N116" s="219">
        <v>0.66833017115508941</v>
      </c>
      <c r="O116" s="220">
        <v>2.4023533532518737E-2</v>
      </c>
      <c r="P116" s="221">
        <v>1.9781754202522928E-2</v>
      </c>
      <c r="Q116" s="213">
        <v>118.24000000000001</v>
      </c>
      <c r="R116" s="214">
        <v>69.538299999999992</v>
      </c>
      <c r="S116" s="215">
        <v>144.92400000000001</v>
      </c>
      <c r="T116" s="219">
        <v>0.16941793709077263</v>
      </c>
      <c r="U116" s="220">
        <v>1.4725418562078485E-2</v>
      </c>
      <c r="V116" s="221">
        <v>9.1196745276020952E-3</v>
      </c>
      <c r="W116" s="213">
        <v>20.010999999999999</v>
      </c>
      <c r="X116" s="214">
        <v>10.07</v>
      </c>
      <c r="Y116" s="215">
        <v>15.436</v>
      </c>
      <c r="Z116" s="219">
        <v>1.8044873705757268E-2</v>
      </c>
      <c r="AA116" s="220">
        <v>-8.1353697674979575E-3</v>
      </c>
      <c r="AB116" s="221">
        <v>-5.1682837054985095E-3</v>
      </c>
      <c r="AC116" s="213">
        <v>95.75</v>
      </c>
      <c r="AD116" s="214">
        <v>125.56139999999999</v>
      </c>
      <c r="AE116" s="214">
        <v>113.244</v>
      </c>
      <c r="AF116" s="214">
        <v>17.494</v>
      </c>
      <c r="AG116" s="215">
        <v>-12.317399999999992</v>
      </c>
      <c r="AH116" s="213">
        <v>0</v>
      </c>
      <c r="AI116" s="214">
        <v>0</v>
      </c>
      <c r="AJ116" s="214">
        <v>0</v>
      </c>
      <c r="AK116" s="214">
        <v>0</v>
      </c>
      <c r="AL116" s="215">
        <v>0</v>
      </c>
      <c r="AM116" s="219">
        <v>0.11302089674981586</v>
      </c>
      <c r="AN116" s="220">
        <v>-4.5247294596841292E-3</v>
      </c>
      <c r="AO116" s="221">
        <v>-0.13094362790850309</v>
      </c>
      <c r="AP116" s="219">
        <v>0</v>
      </c>
      <c r="AQ116" s="220">
        <v>0</v>
      </c>
      <c r="AR116" s="221">
        <v>0</v>
      </c>
      <c r="AS116" s="220">
        <v>0</v>
      </c>
      <c r="AT116" s="220">
        <v>0</v>
      </c>
      <c r="AU116" s="220">
        <v>0</v>
      </c>
      <c r="AV116" s="213">
        <v>696</v>
      </c>
      <c r="AW116" s="214">
        <v>375</v>
      </c>
      <c r="AX116" s="215">
        <v>651</v>
      </c>
      <c r="AY116" s="222">
        <v>7</v>
      </c>
      <c r="AZ116" s="223">
        <v>7</v>
      </c>
      <c r="BA116" s="253">
        <v>7</v>
      </c>
      <c r="BB116" s="222">
        <v>17</v>
      </c>
      <c r="BC116" s="223">
        <v>17</v>
      </c>
      <c r="BD116" s="253">
        <v>17</v>
      </c>
      <c r="BE116" s="206">
        <v>15.5</v>
      </c>
      <c r="BF116" s="206">
        <v>-1.071428571428573</v>
      </c>
      <c r="BG116" s="206">
        <v>-2.3571428571428577</v>
      </c>
      <c r="BH116" s="207">
        <v>6.382352941176471</v>
      </c>
      <c r="BI116" s="206">
        <v>-0.44117647058823461</v>
      </c>
      <c r="BJ116" s="208">
        <v>-0.97058823529411686</v>
      </c>
      <c r="BK116" s="214">
        <v>80</v>
      </c>
      <c r="BL116" s="214">
        <v>80</v>
      </c>
      <c r="BM116" s="214">
        <v>80</v>
      </c>
      <c r="BN116" s="213">
        <v>13787</v>
      </c>
      <c r="BO116" s="214">
        <v>6540</v>
      </c>
      <c r="BP116" s="215">
        <v>13653</v>
      </c>
      <c r="BQ116" s="227">
        <v>62.654581410678972</v>
      </c>
      <c r="BR116" s="227">
        <v>7.214311591283888</v>
      </c>
      <c r="BS116" s="227">
        <v>-3.6765653783118495</v>
      </c>
      <c r="BT116" s="228">
        <v>1314.0138248847927</v>
      </c>
      <c r="BU116" s="227">
        <v>215.80261798824108</v>
      </c>
      <c r="BV116" s="229">
        <v>157.19862488479271</v>
      </c>
      <c r="BW116" s="224">
        <v>20.972350230414747</v>
      </c>
      <c r="BX116" s="224">
        <v>1.1634421844377343</v>
      </c>
      <c r="BY116" s="224">
        <v>3.5323502304147461</v>
      </c>
      <c r="BZ116" s="201">
        <v>0.948125</v>
      </c>
      <c r="CA116" s="202">
        <v>-4.0158839779005362E-3</v>
      </c>
      <c r="CB116" s="212">
        <v>3.979166666666667E-2</v>
      </c>
    </row>
    <row r="117" spans="1:80" x14ac:dyDescent="0.25">
      <c r="A117" s="90" t="s">
        <v>986</v>
      </c>
      <c r="B117" s="213">
        <v>1478.0892699999997</v>
      </c>
      <c r="C117" s="214">
        <v>884.08844999999997</v>
      </c>
      <c r="D117" s="215">
        <v>1838.3023500000002</v>
      </c>
      <c r="E117" s="213">
        <v>1467.2677799999999</v>
      </c>
      <c r="F117" s="214">
        <v>875.77359999999999</v>
      </c>
      <c r="G117" s="215">
        <v>1826.3895699999998</v>
      </c>
      <c r="H117" s="216">
        <v>1.0065225843356083</v>
      </c>
      <c r="I117" s="217">
        <v>-8.5268154803275209E-4</v>
      </c>
      <c r="J117" s="218">
        <v>-2.9717073397745875E-3</v>
      </c>
      <c r="K117" s="213">
        <v>1199.0827300000001</v>
      </c>
      <c r="L117" s="214">
        <v>727.25900000000001</v>
      </c>
      <c r="M117" s="214">
        <v>1516.04</v>
      </c>
      <c r="N117" s="219">
        <v>0.8300748235219062</v>
      </c>
      <c r="O117" s="220">
        <v>1.2853354922629734E-2</v>
      </c>
      <c r="P117" s="221">
        <v>-3.4413407170019727E-4</v>
      </c>
      <c r="Q117" s="213">
        <v>53.140940000000001</v>
      </c>
      <c r="R117" s="214">
        <v>50.559959999999997</v>
      </c>
      <c r="S117" s="215">
        <v>108.17143</v>
      </c>
      <c r="T117" s="219">
        <v>5.9226920574234343E-2</v>
      </c>
      <c r="U117" s="220">
        <v>2.3009305272956478E-2</v>
      </c>
      <c r="V117" s="221">
        <v>1.495150628211768E-3</v>
      </c>
      <c r="W117" s="213">
        <v>34.088340000000002</v>
      </c>
      <c r="X117" s="214">
        <v>18.463259999999998</v>
      </c>
      <c r="Y117" s="215">
        <v>38.140560000000008</v>
      </c>
      <c r="Z117" s="219">
        <v>2.0883036470691195E-2</v>
      </c>
      <c r="AA117" s="220">
        <v>-2.3494916776472113E-3</v>
      </c>
      <c r="AB117" s="221">
        <v>-1.9919300048720084E-4</v>
      </c>
      <c r="AC117" s="213">
        <v>229.80846</v>
      </c>
      <c r="AD117" s="214">
        <v>267.01443999999998</v>
      </c>
      <c r="AE117" s="214">
        <v>259.08966000000004</v>
      </c>
      <c r="AF117" s="214">
        <v>29.281200000000041</v>
      </c>
      <c r="AG117" s="215">
        <v>-7.9247799999999415</v>
      </c>
      <c r="AH117" s="213">
        <v>0</v>
      </c>
      <c r="AI117" s="214">
        <v>0</v>
      </c>
      <c r="AJ117" s="214">
        <v>0</v>
      </c>
      <c r="AK117" s="214">
        <v>0</v>
      </c>
      <c r="AL117" s="215">
        <v>0</v>
      </c>
      <c r="AM117" s="219">
        <v>0.14093963378766286</v>
      </c>
      <c r="AN117" s="220">
        <v>-1.4537078386832547E-2</v>
      </c>
      <c r="AO117" s="221">
        <v>-0.16108268083481633</v>
      </c>
      <c r="AP117" s="219">
        <v>0</v>
      </c>
      <c r="AQ117" s="220">
        <v>0</v>
      </c>
      <c r="AR117" s="221">
        <v>0</v>
      </c>
      <c r="AS117" s="220">
        <v>0</v>
      </c>
      <c r="AT117" s="220">
        <v>0</v>
      </c>
      <c r="AU117" s="220">
        <v>0</v>
      </c>
      <c r="AV117" s="213">
        <v>784</v>
      </c>
      <c r="AW117" s="214">
        <v>623</v>
      </c>
      <c r="AX117" s="215">
        <v>1168</v>
      </c>
      <c r="AY117" s="222">
        <v>13</v>
      </c>
      <c r="AZ117" s="223">
        <v>13</v>
      </c>
      <c r="BA117" s="253">
        <v>13</v>
      </c>
      <c r="BB117" s="222">
        <v>31</v>
      </c>
      <c r="BC117" s="223">
        <v>31</v>
      </c>
      <c r="BD117" s="253">
        <v>29</v>
      </c>
      <c r="BE117" s="206">
        <v>14.974358974358973</v>
      </c>
      <c r="BF117" s="206">
        <v>4.9230769230769216</v>
      </c>
      <c r="BG117" s="206">
        <v>-1</v>
      </c>
      <c r="BH117" s="207">
        <v>6.7126436781609193</v>
      </c>
      <c r="BI117" s="206">
        <v>2.4975899147200593</v>
      </c>
      <c r="BJ117" s="208">
        <v>1.371894697812337E-2</v>
      </c>
      <c r="BK117" s="214">
        <v>123</v>
      </c>
      <c r="BL117" s="214">
        <v>120</v>
      </c>
      <c r="BM117" s="214">
        <v>120</v>
      </c>
      <c r="BN117" s="213">
        <v>14235</v>
      </c>
      <c r="BO117" s="214">
        <v>10068</v>
      </c>
      <c r="BP117" s="215">
        <v>20238</v>
      </c>
      <c r="BQ117" s="227">
        <v>90.245556379088839</v>
      </c>
      <c r="BR117" s="227">
        <v>-12.829103262639279</v>
      </c>
      <c r="BS117" s="227">
        <v>3.2597002010991645</v>
      </c>
      <c r="BT117" s="228">
        <v>1563.6897003424656</v>
      </c>
      <c r="BU117" s="227">
        <v>-307.82532516773813</v>
      </c>
      <c r="BV117" s="229">
        <v>157.95358477264222</v>
      </c>
      <c r="BW117" s="224">
        <v>17.327054794520549</v>
      </c>
      <c r="BX117" s="224">
        <v>-0.82983296058149136</v>
      </c>
      <c r="BY117" s="224">
        <v>1.1665411508608372</v>
      </c>
      <c r="BZ117" s="201">
        <v>0.93694444444444447</v>
      </c>
      <c r="CA117" s="202">
        <v>0.2975427465600623</v>
      </c>
      <c r="CB117" s="212">
        <v>4.7222222222221832E-3</v>
      </c>
    </row>
    <row r="118" spans="1:80" x14ac:dyDescent="0.25">
      <c r="A118" s="90" t="s">
        <v>987</v>
      </c>
      <c r="B118" s="213">
        <v>3012.2220000000002</v>
      </c>
      <c r="C118" s="214">
        <v>1882.99974</v>
      </c>
      <c r="D118" s="215">
        <v>3946.89734</v>
      </c>
      <c r="E118" s="213">
        <v>2831.9412800000005</v>
      </c>
      <c r="F118" s="214">
        <v>1694.4896799999999</v>
      </c>
      <c r="G118" s="215">
        <v>3614.4293600000001</v>
      </c>
      <c r="H118" s="216">
        <v>1.0919835323604166</v>
      </c>
      <c r="I118" s="217">
        <v>2.8323766081646884E-2</v>
      </c>
      <c r="J118" s="218">
        <v>-1.926533638453809E-2</v>
      </c>
      <c r="K118" s="213">
        <v>2197.8739999999998</v>
      </c>
      <c r="L118" s="214">
        <v>1337.74514</v>
      </c>
      <c r="M118" s="214">
        <v>2980.7747999999997</v>
      </c>
      <c r="N118" s="219">
        <v>0.82468752411860657</v>
      </c>
      <c r="O118" s="220">
        <v>4.8585980092241909E-2</v>
      </c>
      <c r="P118" s="221">
        <v>3.5219664981217202E-2</v>
      </c>
      <c r="Q118" s="213">
        <v>207.447</v>
      </c>
      <c r="R118" s="214">
        <v>95.819230000000005</v>
      </c>
      <c r="S118" s="215">
        <v>205.38400000000001</v>
      </c>
      <c r="T118" s="219">
        <v>5.6823354268016463E-2</v>
      </c>
      <c r="U118" s="220">
        <v>-1.6429223906909526E-2</v>
      </c>
      <c r="V118" s="221">
        <v>2.7581011301162917E-4</v>
      </c>
      <c r="W118" s="213">
        <v>72.045000000000002</v>
      </c>
      <c r="X118" s="214">
        <v>30.58935</v>
      </c>
      <c r="Y118" s="215">
        <v>70.623999999999995</v>
      </c>
      <c r="Z118" s="219">
        <v>1.9539460580300285E-2</v>
      </c>
      <c r="AA118" s="220">
        <v>-5.9006855515432374E-3</v>
      </c>
      <c r="AB118" s="221">
        <v>1.4872113627069396E-3</v>
      </c>
      <c r="AC118" s="213">
        <v>437.75887999999998</v>
      </c>
      <c r="AD118" s="214">
        <v>587.63496999999995</v>
      </c>
      <c r="AE118" s="214">
        <v>616.50744999999995</v>
      </c>
      <c r="AF118" s="214">
        <v>178.74856999999997</v>
      </c>
      <c r="AG118" s="215">
        <v>28.872479999999996</v>
      </c>
      <c r="AH118" s="213">
        <v>0</v>
      </c>
      <c r="AI118" s="214">
        <v>0</v>
      </c>
      <c r="AJ118" s="214">
        <v>0</v>
      </c>
      <c r="AK118" s="214">
        <v>0</v>
      </c>
      <c r="AL118" s="215">
        <v>0</v>
      </c>
      <c r="AM118" s="219">
        <v>0.15620052838769805</v>
      </c>
      <c r="AN118" s="220">
        <v>1.0872966209345997E-2</v>
      </c>
      <c r="AO118" s="221">
        <v>-0.15587331714559977</v>
      </c>
      <c r="AP118" s="219">
        <v>0</v>
      </c>
      <c r="AQ118" s="220">
        <v>0</v>
      </c>
      <c r="AR118" s="221">
        <v>0</v>
      </c>
      <c r="AS118" s="220">
        <v>0</v>
      </c>
      <c r="AT118" s="220">
        <v>0</v>
      </c>
      <c r="AU118" s="220">
        <v>0</v>
      </c>
      <c r="AV118" s="213">
        <v>1906</v>
      </c>
      <c r="AW118" s="214">
        <v>1095</v>
      </c>
      <c r="AX118" s="215">
        <v>1951</v>
      </c>
      <c r="AY118" s="222">
        <v>23</v>
      </c>
      <c r="AZ118" s="223">
        <v>22</v>
      </c>
      <c r="BA118" s="253">
        <v>23</v>
      </c>
      <c r="BB118" s="222">
        <v>55</v>
      </c>
      <c r="BC118" s="223">
        <v>54</v>
      </c>
      <c r="BD118" s="253">
        <v>54</v>
      </c>
      <c r="BE118" s="206">
        <v>14.137681159420289</v>
      </c>
      <c r="BF118" s="206">
        <v>0.32608695652174013</v>
      </c>
      <c r="BG118" s="206">
        <v>-2.4532279314888008</v>
      </c>
      <c r="BH118" s="207">
        <v>6.0216049382716044</v>
      </c>
      <c r="BI118" s="206">
        <v>0.24584736251402806</v>
      </c>
      <c r="BJ118" s="208">
        <v>-0.73765432098765515</v>
      </c>
      <c r="BK118" s="214">
        <v>320</v>
      </c>
      <c r="BL118" s="214">
        <v>330</v>
      </c>
      <c r="BM118" s="214">
        <v>330</v>
      </c>
      <c r="BN118" s="213">
        <v>53685</v>
      </c>
      <c r="BO118" s="214">
        <v>26976</v>
      </c>
      <c r="BP118" s="215">
        <v>56827</v>
      </c>
      <c r="BQ118" s="227">
        <v>63.604085381948721</v>
      </c>
      <c r="BR118" s="227">
        <v>10.853013760452953</v>
      </c>
      <c r="BS118" s="227">
        <v>0.78937304505667072</v>
      </c>
      <c r="BT118" s="228">
        <v>1852.6034648898001</v>
      </c>
      <c r="BU118" s="227">
        <v>366.80006509966347</v>
      </c>
      <c r="BV118" s="229">
        <v>305.12430507244858</v>
      </c>
      <c r="BW118" s="224">
        <v>29.127114300358791</v>
      </c>
      <c r="BX118" s="224">
        <v>0.9607974063399034</v>
      </c>
      <c r="BY118" s="224">
        <v>4.4914978620026282</v>
      </c>
      <c r="BZ118" s="201">
        <v>0.95668350168350158</v>
      </c>
      <c r="CA118" s="202">
        <v>2.9801595606153475E-2</v>
      </c>
      <c r="CB118" s="212">
        <v>4.8400673400673222E-2</v>
      </c>
    </row>
    <row r="119" spans="1:80" x14ac:dyDescent="0.25">
      <c r="A119" s="90" t="s">
        <v>988</v>
      </c>
      <c r="B119" s="213">
        <v>3284.97</v>
      </c>
      <c r="C119" s="214">
        <v>1889.2537600000001</v>
      </c>
      <c r="D119" s="215">
        <v>3668.3719999999998</v>
      </c>
      <c r="E119" s="213">
        <v>3216.0511500000002</v>
      </c>
      <c r="F119" s="214">
        <v>1992.50316</v>
      </c>
      <c r="G119" s="215">
        <v>3831.2329400000003</v>
      </c>
      <c r="H119" s="216">
        <v>0.95749124562496568</v>
      </c>
      <c r="I119" s="217">
        <v>-6.3938404211293709E-2</v>
      </c>
      <c r="J119" s="218">
        <v>9.3101847728463971E-3</v>
      </c>
      <c r="K119" s="213">
        <v>2468.3710000000001</v>
      </c>
      <c r="L119" s="214">
        <v>1593.4721299999999</v>
      </c>
      <c r="M119" s="214">
        <v>3177.8368700000001</v>
      </c>
      <c r="N119" s="219">
        <v>0.82945540502687365</v>
      </c>
      <c r="O119" s="220">
        <v>6.1939316235810726E-2</v>
      </c>
      <c r="P119" s="221">
        <v>2.9721601844348244E-2</v>
      </c>
      <c r="Q119" s="213">
        <v>150.08798999999999</v>
      </c>
      <c r="R119" s="214">
        <v>98.350580000000008</v>
      </c>
      <c r="S119" s="215">
        <v>153.02627999999999</v>
      </c>
      <c r="T119" s="219">
        <v>3.9941784380252268E-2</v>
      </c>
      <c r="U119" s="220">
        <v>-6.7266244850731419E-3</v>
      </c>
      <c r="V119" s="221">
        <v>-9.4185288048972138E-3</v>
      </c>
      <c r="W119" s="213">
        <v>32.817999999999998</v>
      </c>
      <c r="X119" s="214">
        <v>19.90277</v>
      </c>
      <c r="Y119" s="215">
        <v>33.302999999999997</v>
      </c>
      <c r="Z119" s="219">
        <v>8.6925020017185363E-3</v>
      </c>
      <c r="AA119" s="220">
        <v>-1.5119376882409951E-3</v>
      </c>
      <c r="AB119" s="221">
        <v>-1.2963253183846859E-3</v>
      </c>
      <c r="AC119" s="213">
        <v>660.52359999999999</v>
      </c>
      <c r="AD119" s="214">
        <v>730.13165000000004</v>
      </c>
      <c r="AE119" s="214">
        <v>719.95669000000009</v>
      </c>
      <c r="AF119" s="214">
        <v>59.433090000000107</v>
      </c>
      <c r="AG119" s="215">
        <v>-10.174959999999942</v>
      </c>
      <c r="AH119" s="213">
        <v>0</v>
      </c>
      <c r="AI119" s="214">
        <v>0</v>
      </c>
      <c r="AJ119" s="214">
        <v>0</v>
      </c>
      <c r="AK119" s="214">
        <v>0</v>
      </c>
      <c r="AL119" s="215">
        <v>0</v>
      </c>
      <c r="AM119" s="219">
        <v>0.1962605455499061</v>
      </c>
      <c r="AN119" s="220">
        <v>-4.8139239277451562E-3</v>
      </c>
      <c r="AO119" s="221">
        <v>-0.19020508731457472</v>
      </c>
      <c r="AP119" s="219">
        <v>0</v>
      </c>
      <c r="AQ119" s="220">
        <v>0</v>
      </c>
      <c r="AR119" s="221">
        <v>0</v>
      </c>
      <c r="AS119" s="220">
        <v>0</v>
      </c>
      <c r="AT119" s="220">
        <v>0</v>
      </c>
      <c r="AU119" s="220">
        <v>0</v>
      </c>
      <c r="AV119" s="213">
        <v>1061</v>
      </c>
      <c r="AW119" s="214">
        <v>588</v>
      </c>
      <c r="AX119" s="215">
        <v>1026</v>
      </c>
      <c r="AY119" s="222">
        <v>19</v>
      </c>
      <c r="AZ119" s="223">
        <v>19</v>
      </c>
      <c r="BA119" s="253">
        <v>19</v>
      </c>
      <c r="BB119" s="222">
        <v>83</v>
      </c>
      <c r="BC119" s="223">
        <v>80</v>
      </c>
      <c r="BD119" s="253">
        <v>80</v>
      </c>
      <c r="BE119" s="206">
        <v>9</v>
      </c>
      <c r="BF119" s="206">
        <v>-0.30701754385964897</v>
      </c>
      <c r="BG119" s="206">
        <v>-1.3157894736842106</v>
      </c>
      <c r="BH119" s="207">
        <v>2.1374999999999997</v>
      </c>
      <c r="BI119" s="206">
        <v>6.9779116465857882E-3</v>
      </c>
      <c r="BJ119" s="208">
        <v>-0.3125</v>
      </c>
      <c r="BK119" s="214">
        <v>115</v>
      </c>
      <c r="BL119" s="214">
        <v>115</v>
      </c>
      <c r="BM119" s="214">
        <v>115</v>
      </c>
      <c r="BN119" s="213">
        <v>20214</v>
      </c>
      <c r="BO119" s="214">
        <v>9798</v>
      </c>
      <c r="BP119" s="215">
        <v>19712</v>
      </c>
      <c r="BQ119" s="227">
        <v>194.36043729707794</v>
      </c>
      <c r="BR119" s="227">
        <v>35.260251782088318</v>
      </c>
      <c r="BS119" s="227">
        <v>-8.9977133459104266</v>
      </c>
      <c r="BT119" s="228">
        <v>3734.145165692008</v>
      </c>
      <c r="BU119" s="227">
        <v>702.99422318493907</v>
      </c>
      <c r="BV119" s="229">
        <v>345.53434936547774</v>
      </c>
      <c r="BW119" s="224">
        <v>19.212475633528264</v>
      </c>
      <c r="BX119" s="224">
        <v>0.16063774474409698</v>
      </c>
      <c r="BY119" s="224">
        <v>2.5492103274058167</v>
      </c>
      <c r="BZ119" s="201">
        <v>0.95227053140096618</v>
      </c>
      <c r="CA119" s="202">
        <v>-1.8856059999466268E-2</v>
      </c>
      <c r="CB119" s="212">
        <v>5.603864734299524E-3</v>
      </c>
    </row>
    <row r="120" spans="1:80" x14ac:dyDescent="0.25">
      <c r="A120" s="90" t="s">
        <v>989</v>
      </c>
      <c r="B120" s="213">
        <v>434.53100000000001</v>
      </c>
      <c r="C120" s="214">
        <v>257.608</v>
      </c>
      <c r="D120" s="215">
        <v>517.00400000000002</v>
      </c>
      <c r="E120" s="213">
        <v>404.57100000000003</v>
      </c>
      <c r="F120" s="214">
        <v>278.82400000000001</v>
      </c>
      <c r="G120" s="215">
        <v>535.91700000000003</v>
      </c>
      <c r="H120" s="216">
        <v>0.96470908741465566</v>
      </c>
      <c r="I120" s="217">
        <v>-0.10934466334849835</v>
      </c>
      <c r="J120" s="218">
        <v>4.0800098231515092E-2</v>
      </c>
      <c r="K120" s="213">
        <v>302.42</v>
      </c>
      <c r="L120" s="214">
        <v>195.17099999999999</v>
      </c>
      <c r="M120" s="214">
        <v>398.14699999999999</v>
      </c>
      <c r="N120" s="219">
        <v>0.7429266099041455</v>
      </c>
      <c r="O120" s="220">
        <v>-4.5812440942873955E-3</v>
      </c>
      <c r="P120" s="221">
        <v>4.2947411556801041E-2</v>
      </c>
      <c r="Q120" s="213">
        <v>18.113</v>
      </c>
      <c r="R120" s="214">
        <v>16.558</v>
      </c>
      <c r="S120" s="215">
        <v>32.228000000000002</v>
      </c>
      <c r="T120" s="219">
        <v>6.0136177803652428E-2</v>
      </c>
      <c r="U120" s="220">
        <v>1.5365297043538631E-2</v>
      </c>
      <c r="V120" s="221">
        <v>7.5104596421250031E-4</v>
      </c>
      <c r="W120" s="213">
        <v>7.2409999999999997</v>
      </c>
      <c r="X120" s="214">
        <v>5.89</v>
      </c>
      <c r="Y120" s="215">
        <v>10.717000000000001</v>
      </c>
      <c r="Z120" s="219">
        <v>1.9997499612813177E-2</v>
      </c>
      <c r="AA120" s="220">
        <v>2.0995286756970745E-3</v>
      </c>
      <c r="AB120" s="221">
        <v>-1.1269373079683884E-3</v>
      </c>
      <c r="AC120" s="213">
        <v>22.614000000000001</v>
      </c>
      <c r="AD120" s="214">
        <v>29.103000000000002</v>
      </c>
      <c r="AE120" s="214">
        <v>28.635999999999999</v>
      </c>
      <c r="AF120" s="214">
        <v>6.0219999999999985</v>
      </c>
      <c r="AG120" s="215">
        <v>-0.4670000000000023</v>
      </c>
      <c r="AH120" s="213">
        <v>0</v>
      </c>
      <c r="AI120" s="214">
        <v>0</v>
      </c>
      <c r="AJ120" s="214">
        <v>0</v>
      </c>
      <c r="AK120" s="214">
        <v>0</v>
      </c>
      <c r="AL120" s="215">
        <v>0</v>
      </c>
      <c r="AM120" s="219">
        <v>5.5388352894755161E-2</v>
      </c>
      <c r="AN120" s="220">
        <v>3.3460360059716227E-3</v>
      </c>
      <c r="AO120" s="221">
        <v>-5.7585623068724237E-2</v>
      </c>
      <c r="AP120" s="219">
        <v>0</v>
      </c>
      <c r="AQ120" s="220">
        <v>0</v>
      </c>
      <c r="AR120" s="221">
        <v>0</v>
      </c>
      <c r="AS120" s="220">
        <v>0</v>
      </c>
      <c r="AT120" s="220">
        <v>0</v>
      </c>
      <c r="AU120" s="220">
        <v>0</v>
      </c>
      <c r="AV120" s="213">
        <v>241</v>
      </c>
      <c r="AW120" s="214">
        <v>158</v>
      </c>
      <c r="AX120" s="215">
        <v>258</v>
      </c>
      <c r="AY120" s="222">
        <v>2</v>
      </c>
      <c r="AZ120" s="223">
        <v>2</v>
      </c>
      <c r="BA120" s="253">
        <v>2</v>
      </c>
      <c r="BB120" s="222">
        <v>12</v>
      </c>
      <c r="BC120" s="223">
        <v>12</v>
      </c>
      <c r="BD120" s="253">
        <v>12</v>
      </c>
      <c r="BE120" s="206">
        <v>21.5</v>
      </c>
      <c r="BF120" s="206">
        <v>1.4166666666666679</v>
      </c>
      <c r="BG120" s="206">
        <v>-4.8333333333333321</v>
      </c>
      <c r="BH120" s="207">
        <v>3.5833333333333335</v>
      </c>
      <c r="BI120" s="206">
        <v>0.2361111111111116</v>
      </c>
      <c r="BJ120" s="208">
        <v>-0.80555555555555491</v>
      </c>
      <c r="BK120" s="214">
        <v>40</v>
      </c>
      <c r="BL120" s="214">
        <v>40</v>
      </c>
      <c r="BM120" s="214">
        <v>40</v>
      </c>
      <c r="BN120" s="213">
        <v>6200</v>
      </c>
      <c r="BO120" s="214">
        <v>3452</v>
      </c>
      <c r="BP120" s="215">
        <v>6736</v>
      </c>
      <c r="BQ120" s="227">
        <v>79.56012470308788</v>
      </c>
      <c r="BR120" s="227">
        <v>14.306737606313689</v>
      </c>
      <c r="BS120" s="227">
        <v>-1.2116018322539475</v>
      </c>
      <c r="BT120" s="228">
        <v>2077.1976744186045</v>
      </c>
      <c r="BU120" s="227">
        <v>398.47983209495305</v>
      </c>
      <c r="BV120" s="229">
        <v>312.48881365911075</v>
      </c>
      <c r="BW120" s="224">
        <v>26.108527131782946</v>
      </c>
      <c r="BX120" s="224">
        <v>0.38238605294477068</v>
      </c>
      <c r="BY120" s="224">
        <v>4.2604258659601619</v>
      </c>
      <c r="BZ120" s="201">
        <v>0.93555555555555558</v>
      </c>
      <c r="CA120" s="202">
        <v>7.9201964395334556E-2</v>
      </c>
      <c r="CB120" s="212">
        <v>-2.3333333333333317E-2</v>
      </c>
    </row>
    <row r="121" spans="1:80" x14ac:dyDescent="0.25">
      <c r="A121" s="90" t="s">
        <v>990</v>
      </c>
      <c r="B121" s="213">
        <v>1405.9269999999999</v>
      </c>
      <c r="C121" s="214">
        <v>919.34474999999998</v>
      </c>
      <c r="D121" s="215">
        <v>1769.8686600000001</v>
      </c>
      <c r="E121" s="213">
        <v>1403.66569</v>
      </c>
      <c r="F121" s="214">
        <v>912.0557</v>
      </c>
      <c r="G121" s="215">
        <v>1744.53334</v>
      </c>
      <c r="H121" s="216">
        <v>1.0145226917818608</v>
      </c>
      <c r="I121" s="217">
        <v>1.2911688523670639E-2</v>
      </c>
      <c r="J121" s="218">
        <v>6.5308004971509348E-3</v>
      </c>
      <c r="K121" s="213">
        <v>1083.2840000000001</v>
      </c>
      <c r="L121" s="214">
        <v>743.32577000000003</v>
      </c>
      <c r="M121" s="214">
        <v>1415.27341</v>
      </c>
      <c r="N121" s="219">
        <v>0.81126188737671245</v>
      </c>
      <c r="O121" s="220">
        <v>3.9508322608736934E-2</v>
      </c>
      <c r="P121" s="221">
        <v>-3.7385232341745622E-3</v>
      </c>
      <c r="Q121" s="213">
        <v>54.625779999999999</v>
      </c>
      <c r="R121" s="214">
        <v>31.813089999999995</v>
      </c>
      <c r="S121" s="215">
        <v>66.968019999999996</v>
      </c>
      <c r="T121" s="219">
        <v>3.8387354637773791E-2</v>
      </c>
      <c r="U121" s="220">
        <v>-5.2916258507006153E-4</v>
      </c>
      <c r="V121" s="221">
        <v>3.5067108349885051E-3</v>
      </c>
      <c r="W121" s="213">
        <v>22.576000000000001</v>
      </c>
      <c r="X121" s="214">
        <v>9.5262600000000006</v>
      </c>
      <c r="Y121" s="215">
        <v>20.9925</v>
      </c>
      <c r="Z121" s="219">
        <v>1.2033303989478356E-2</v>
      </c>
      <c r="AA121" s="220">
        <v>-4.0502977974970038E-3</v>
      </c>
      <c r="AB121" s="221">
        <v>1.5884813761226132E-3</v>
      </c>
      <c r="AC121" s="213">
        <v>363.15856000000002</v>
      </c>
      <c r="AD121" s="214">
        <v>458.16583999999995</v>
      </c>
      <c r="AE121" s="214">
        <v>410.39719000000002</v>
      </c>
      <c r="AF121" s="214">
        <v>47.238630000000001</v>
      </c>
      <c r="AG121" s="215">
        <v>-47.768649999999923</v>
      </c>
      <c r="AH121" s="213">
        <v>0</v>
      </c>
      <c r="AI121" s="214">
        <v>0</v>
      </c>
      <c r="AJ121" s="214">
        <v>0</v>
      </c>
      <c r="AK121" s="214">
        <v>0</v>
      </c>
      <c r="AL121" s="215">
        <v>0</v>
      </c>
      <c r="AM121" s="219">
        <v>0.2318800254929651</v>
      </c>
      <c r="AN121" s="220">
        <v>-2.6425391502369666E-2</v>
      </c>
      <c r="AO121" s="221">
        <v>-0.2664812693314193</v>
      </c>
      <c r="AP121" s="219">
        <v>0</v>
      </c>
      <c r="AQ121" s="220">
        <v>0</v>
      </c>
      <c r="AR121" s="221">
        <v>0</v>
      </c>
      <c r="AS121" s="220">
        <v>0</v>
      </c>
      <c r="AT121" s="220">
        <v>0</v>
      </c>
      <c r="AU121" s="220">
        <v>0</v>
      </c>
      <c r="AV121" s="213">
        <v>627</v>
      </c>
      <c r="AW121" s="214">
        <v>419</v>
      </c>
      <c r="AX121" s="215">
        <v>729</v>
      </c>
      <c r="AY121" s="222">
        <v>22</v>
      </c>
      <c r="AZ121" s="223">
        <v>25</v>
      </c>
      <c r="BA121" s="253">
        <v>25</v>
      </c>
      <c r="BB121" s="222">
        <v>27</v>
      </c>
      <c r="BC121" s="223">
        <v>21</v>
      </c>
      <c r="BD121" s="253">
        <v>21</v>
      </c>
      <c r="BE121" s="206">
        <v>4.8600000000000003</v>
      </c>
      <c r="BF121" s="206">
        <v>0.11000000000000032</v>
      </c>
      <c r="BG121" s="206">
        <v>-0.72666666666666657</v>
      </c>
      <c r="BH121" s="207">
        <v>5.7857142857142856</v>
      </c>
      <c r="BI121" s="206">
        <v>1.9153439153439153</v>
      </c>
      <c r="BJ121" s="208">
        <v>-0.86507936507936556</v>
      </c>
      <c r="BK121" s="214">
        <v>115</v>
      </c>
      <c r="BL121" s="214">
        <v>115</v>
      </c>
      <c r="BM121" s="214">
        <v>115</v>
      </c>
      <c r="BN121" s="213">
        <v>17354</v>
      </c>
      <c r="BO121" s="214">
        <v>9638</v>
      </c>
      <c r="BP121" s="215">
        <v>19402</v>
      </c>
      <c r="BQ121" s="227">
        <v>89.915129368106378</v>
      </c>
      <c r="BR121" s="227">
        <v>9.0308554254994959</v>
      </c>
      <c r="BS121" s="227">
        <v>-4.7160908020534009</v>
      </c>
      <c r="BT121" s="228">
        <v>2393.0498491083672</v>
      </c>
      <c r="BU121" s="227">
        <v>154.34858914026518</v>
      </c>
      <c r="BV121" s="229">
        <v>216.30593502722195</v>
      </c>
      <c r="BW121" s="224">
        <v>26.614540466392317</v>
      </c>
      <c r="BX121" s="224">
        <v>-1.0632904745965206</v>
      </c>
      <c r="BY121" s="224">
        <v>3.6121538315474488</v>
      </c>
      <c r="BZ121" s="201">
        <v>0.93729468599033805</v>
      </c>
      <c r="CA121" s="202">
        <v>0.10356900739317254</v>
      </c>
      <c r="CB121" s="212">
        <v>6.0869565217390731E-3</v>
      </c>
    </row>
    <row r="122" spans="1:80" x14ac:dyDescent="0.25">
      <c r="A122" s="90" t="s">
        <v>991</v>
      </c>
      <c r="B122" s="213">
        <v>813.94949999999994</v>
      </c>
      <c r="C122" s="214">
        <v>476.07537000000002</v>
      </c>
      <c r="D122" s="215">
        <v>944.73400000000004</v>
      </c>
      <c r="E122" s="213">
        <v>631.19000000000005</v>
      </c>
      <c r="F122" s="214">
        <v>450.09136999999998</v>
      </c>
      <c r="G122" s="215">
        <v>886.44100000000003</v>
      </c>
      <c r="H122" s="216">
        <v>1.0657607218077683</v>
      </c>
      <c r="I122" s="217">
        <v>-0.22378679954079539</v>
      </c>
      <c r="J122" s="218">
        <v>8.0302214429199825E-3</v>
      </c>
      <c r="K122" s="213">
        <v>502.48099999999999</v>
      </c>
      <c r="L122" s="214">
        <v>369.81274999999999</v>
      </c>
      <c r="M122" s="214">
        <v>733.85900000000004</v>
      </c>
      <c r="N122" s="219">
        <v>0.82787122888043307</v>
      </c>
      <c r="O122" s="220">
        <v>3.1786056428398157E-2</v>
      </c>
      <c r="P122" s="221">
        <v>6.2319470608327432E-3</v>
      </c>
      <c r="Q122" s="213">
        <v>4.5419999999999998</v>
      </c>
      <c r="R122" s="214">
        <v>21.035299999999999</v>
      </c>
      <c r="S122" s="215">
        <v>43.147999999999996</v>
      </c>
      <c r="T122" s="219">
        <v>4.8675546370260392E-2</v>
      </c>
      <c r="U122" s="220">
        <v>4.1479614875781709E-2</v>
      </c>
      <c r="V122" s="221">
        <v>1.939924667493681E-3</v>
      </c>
      <c r="W122" s="213">
        <v>36.594999999999999</v>
      </c>
      <c r="X122" s="214">
        <v>4.9628999999999994</v>
      </c>
      <c r="Y122" s="215">
        <v>9.4160000000000004</v>
      </c>
      <c r="Z122" s="219">
        <v>1.0622252355204689E-2</v>
      </c>
      <c r="AA122" s="220">
        <v>-4.7355535632564436E-2</v>
      </c>
      <c r="AB122" s="221">
        <v>-4.0417545655273106E-4</v>
      </c>
      <c r="AC122" s="213">
        <v>117.337</v>
      </c>
      <c r="AD122" s="214">
        <v>218.09453999999999</v>
      </c>
      <c r="AE122" s="214">
        <v>179.00200000000001</v>
      </c>
      <c r="AF122" s="214">
        <v>61.665000000000006</v>
      </c>
      <c r="AG122" s="215">
        <v>-39.092539999999985</v>
      </c>
      <c r="AH122" s="213">
        <v>0</v>
      </c>
      <c r="AI122" s="214">
        <v>0</v>
      </c>
      <c r="AJ122" s="214">
        <v>0</v>
      </c>
      <c r="AK122" s="214">
        <v>0</v>
      </c>
      <c r="AL122" s="215">
        <v>0</v>
      </c>
      <c r="AM122" s="219">
        <v>0.1894734390844407</v>
      </c>
      <c r="AN122" s="220">
        <v>4.531584699795374E-2</v>
      </c>
      <c r="AO122" s="221">
        <v>-0.26863583046252199</v>
      </c>
      <c r="AP122" s="219">
        <v>0</v>
      </c>
      <c r="AQ122" s="220">
        <v>0</v>
      </c>
      <c r="AR122" s="221">
        <v>0</v>
      </c>
      <c r="AS122" s="220">
        <v>0</v>
      </c>
      <c r="AT122" s="220">
        <v>0</v>
      </c>
      <c r="AU122" s="220">
        <v>0</v>
      </c>
      <c r="AV122" s="213">
        <v>468</v>
      </c>
      <c r="AW122" s="214">
        <v>299</v>
      </c>
      <c r="AX122" s="215">
        <v>526</v>
      </c>
      <c r="AY122" s="222">
        <v>9.57</v>
      </c>
      <c r="AZ122" s="223">
        <v>10</v>
      </c>
      <c r="BA122" s="253">
        <v>10</v>
      </c>
      <c r="BB122" s="222">
        <v>18.829999999999998</v>
      </c>
      <c r="BC122" s="223">
        <v>17.77</v>
      </c>
      <c r="BD122" s="253">
        <v>18.68</v>
      </c>
      <c r="BE122" s="206">
        <v>8.7666666666666675</v>
      </c>
      <c r="BF122" s="206">
        <v>0.61619644723093003</v>
      </c>
      <c r="BG122" s="206">
        <v>-1.1999999999999993</v>
      </c>
      <c r="BH122" s="207">
        <v>4.6930763740185588</v>
      </c>
      <c r="BI122" s="206">
        <v>0.55075029860698166</v>
      </c>
      <c r="BJ122" s="208">
        <v>-0.91562743389740398</v>
      </c>
      <c r="BK122" s="214">
        <v>70</v>
      </c>
      <c r="BL122" s="214">
        <v>80</v>
      </c>
      <c r="BM122" s="214">
        <v>80</v>
      </c>
      <c r="BN122" s="213">
        <v>10802</v>
      </c>
      <c r="BO122" s="214">
        <v>6364</v>
      </c>
      <c r="BP122" s="215">
        <v>13032</v>
      </c>
      <c r="BQ122" s="227">
        <v>68.020334561080418</v>
      </c>
      <c r="BR122" s="227">
        <v>9.5876369124968193</v>
      </c>
      <c r="BS122" s="227">
        <v>-2.7042678902080723</v>
      </c>
      <c r="BT122" s="228">
        <v>1685.2490494296578</v>
      </c>
      <c r="BU122" s="227">
        <v>336.55246823307652</v>
      </c>
      <c r="BV122" s="229">
        <v>179.92674173735008</v>
      </c>
      <c r="BW122" s="224">
        <v>24.775665399239543</v>
      </c>
      <c r="BX122" s="224">
        <v>1.6944688180429601</v>
      </c>
      <c r="BY122" s="224">
        <v>3.4913844627846942</v>
      </c>
      <c r="BZ122" s="201">
        <v>0.90500000000000003</v>
      </c>
      <c r="CA122" s="202">
        <v>5.2434885556432498E-2</v>
      </c>
      <c r="CB122" s="212">
        <v>2.1111111111111192E-2</v>
      </c>
    </row>
    <row r="123" spans="1:80" ht="15.75" thickBot="1" x14ac:dyDescent="0.3">
      <c r="A123" s="92" t="s">
        <v>992</v>
      </c>
      <c r="B123" s="231">
        <v>685.06600000000003</v>
      </c>
      <c r="C123" s="232">
        <v>435.637</v>
      </c>
      <c r="D123" s="233">
        <v>923.88800000000003</v>
      </c>
      <c r="E123" s="231">
        <v>684.04</v>
      </c>
      <c r="F123" s="232">
        <v>438.35300000000001</v>
      </c>
      <c r="G123" s="233">
        <v>866.37599999999998</v>
      </c>
      <c r="H123" s="234">
        <v>1.0663822635899425</v>
      </c>
      <c r="I123" s="235">
        <v>6.4882351304111241E-2</v>
      </c>
      <c r="J123" s="236">
        <v>7.2578183316738043E-2</v>
      </c>
      <c r="K123" s="231">
        <v>505.18099999999998</v>
      </c>
      <c r="L123" s="232">
        <v>346.00799999999998</v>
      </c>
      <c r="M123" s="232">
        <v>699.43799999999999</v>
      </c>
      <c r="N123" s="237">
        <v>0.80731460705282698</v>
      </c>
      <c r="O123" s="238">
        <v>6.8789082229717247E-2</v>
      </c>
      <c r="P123" s="239">
        <v>1.7978159030342833E-2</v>
      </c>
      <c r="Q123" s="231">
        <v>16.350000000000001</v>
      </c>
      <c r="R123" s="232">
        <v>2.7450000000000001</v>
      </c>
      <c r="S123" s="233">
        <v>10.48</v>
      </c>
      <c r="T123" s="237">
        <v>1.209636462690564E-2</v>
      </c>
      <c r="U123" s="238">
        <v>-1.1805746360755903E-2</v>
      </c>
      <c r="V123" s="239">
        <v>5.8342881725412356E-3</v>
      </c>
      <c r="W123" s="231">
        <v>24.039000000000001</v>
      </c>
      <c r="X123" s="232">
        <v>12.030999999999999</v>
      </c>
      <c r="Y123" s="233">
        <v>24.28</v>
      </c>
      <c r="Z123" s="237">
        <v>2.8024783696685967E-2</v>
      </c>
      <c r="AA123" s="238">
        <v>-7.1178980178336591E-3</v>
      </c>
      <c r="AB123" s="239">
        <v>5.7886682147352889E-4</v>
      </c>
      <c r="AC123" s="231">
        <v>184.80199999999999</v>
      </c>
      <c r="AD123" s="232">
        <v>35.911999999999999</v>
      </c>
      <c r="AE123" s="232">
        <v>34.902000000000001</v>
      </c>
      <c r="AF123" s="232">
        <v>-149.89999999999998</v>
      </c>
      <c r="AG123" s="233">
        <v>-1.009999999999998</v>
      </c>
      <c r="AH123" s="231">
        <v>0</v>
      </c>
      <c r="AI123" s="232">
        <v>0</v>
      </c>
      <c r="AJ123" s="232">
        <v>0</v>
      </c>
      <c r="AK123" s="232">
        <v>0</v>
      </c>
      <c r="AL123" s="233">
        <v>0</v>
      </c>
      <c r="AM123" s="237">
        <v>3.7777306340162443E-2</v>
      </c>
      <c r="AN123" s="238">
        <v>-0.23198064398871096</v>
      </c>
      <c r="AO123" s="239">
        <v>-4.4658299450897547E-2</v>
      </c>
      <c r="AP123" s="237">
        <v>0</v>
      </c>
      <c r="AQ123" s="238">
        <v>0</v>
      </c>
      <c r="AR123" s="239">
        <v>0</v>
      </c>
      <c r="AS123" s="238">
        <v>0</v>
      </c>
      <c r="AT123" s="238">
        <v>0</v>
      </c>
      <c r="AU123" s="238">
        <v>0</v>
      </c>
      <c r="AV123" s="231">
        <v>332</v>
      </c>
      <c r="AW123" s="232">
        <v>189</v>
      </c>
      <c r="AX123" s="233">
        <v>353</v>
      </c>
      <c r="AY123" s="240">
        <v>7</v>
      </c>
      <c r="AZ123" s="241">
        <v>6</v>
      </c>
      <c r="BA123" s="254">
        <v>6</v>
      </c>
      <c r="BB123" s="240">
        <v>18.5</v>
      </c>
      <c r="BC123" s="241">
        <v>20</v>
      </c>
      <c r="BD123" s="254">
        <v>20</v>
      </c>
      <c r="BE123" s="242">
        <v>9.8055555555555554</v>
      </c>
      <c r="BF123" s="242">
        <v>1.9007936507936503</v>
      </c>
      <c r="BG123" s="242">
        <v>-0.69444444444444464</v>
      </c>
      <c r="BH123" s="243">
        <v>2.9416666666666664</v>
      </c>
      <c r="BI123" s="242">
        <v>-4.9324324324324653E-2</v>
      </c>
      <c r="BJ123" s="244">
        <v>-0.20833333333333348</v>
      </c>
      <c r="BK123" s="232">
        <v>80</v>
      </c>
      <c r="BL123" s="232">
        <v>80</v>
      </c>
      <c r="BM123" s="232">
        <v>80</v>
      </c>
      <c r="BN123" s="231">
        <v>10189</v>
      </c>
      <c r="BO123" s="232">
        <v>4920</v>
      </c>
      <c r="BP123" s="233">
        <v>10242</v>
      </c>
      <c r="BQ123" s="245">
        <v>84.590509666080848</v>
      </c>
      <c r="BR123" s="245">
        <v>17.455363920669129</v>
      </c>
      <c r="BS123" s="245">
        <v>-4.5056285453012634</v>
      </c>
      <c r="BT123" s="246">
        <v>2454.3229461756373</v>
      </c>
      <c r="BU123" s="245">
        <v>393.9615003925046</v>
      </c>
      <c r="BV123" s="247">
        <v>134.9949038475952</v>
      </c>
      <c r="BW123" s="248">
        <v>29.014164305949009</v>
      </c>
      <c r="BX123" s="248">
        <v>-1.67559473019557</v>
      </c>
      <c r="BY123" s="248">
        <v>2.9824182742029777</v>
      </c>
      <c r="BZ123" s="249">
        <v>0.71125000000000005</v>
      </c>
      <c r="CA123" s="250">
        <v>7.5897790055249326E-3</v>
      </c>
      <c r="CB123" s="251">
        <v>2.7916666666666701E-2</v>
      </c>
    </row>
  </sheetData>
  <sheetProtection algorithmName="SHA-512" hashValue="4NjJABMbp9s7kZiT+uHi+GzwKVHIFONKqdObSclekhlQlMWRlIqdm2tnunr9gczOFoAACpz65ppQExRKdf/L1g==" saltValue="avbx+TH0ACoSS3+nlBCts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386"/>
  <sheetViews>
    <sheetView showGridLines="0" showZeros="0" zoomScaleNormal="100" zoomScaleSheetLayoutView="100" workbookViewId="0">
      <selection activeCell="A2" sqref="A2:AA2"/>
    </sheetView>
  </sheetViews>
  <sheetFormatPr defaultRowHeight="11.25" x14ac:dyDescent="0.2"/>
  <cols>
    <col min="1" max="1" width="6.85546875" style="127" customWidth="1"/>
    <col min="2" max="2" width="12.7109375" style="127" customWidth="1"/>
    <col min="3" max="3" width="49.5703125" style="128" customWidth="1"/>
    <col min="4" max="14" width="12.85546875" style="128" hidden="1" customWidth="1"/>
    <col min="15" max="19" width="12.85546875" style="131" customWidth="1"/>
    <col min="20" max="27" width="12.85546875" style="110" customWidth="1"/>
    <col min="28" max="16384" width="9.140625" style="110"/>
  </cols>
  <sheetData>
    <row r="1" spans="1:27" ht="28.5" customHeight="1" x14ac:dyDescent="0.2">
      <c r="A1" s="280" t="s">
        <v>97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</row>
    <row r="2" spans="1:27" ht="87" customHeight="1" thickBot="1" x14ac:dyDescent="0.25">
      <c r="A2" s="279" t="s">
        <v>98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</row>
    <row r="3" spans="1:27" ht="24.75" customHeight="1" x14ac:dyDescent="0.2">
      <c r="A3" s="261" t="s">
        <v>99</v>
      </c>
      <c r="B3" s="264" t="s">
        <v>100</v>
      </c>
      <c r="C3" s="267" t="s">
        <v>101</v>
      </c>
      <c r="D3" s="275" t="s">
        <v>888</v>
      </c>
      <c r="E3" s="276"/>
      <c r="F3" s="276"/>
      <c r="G3" s="276"/>
      <c r="H3" s="276"/>
      <c r="I3" s="277"/>
      <c r="J3" s="275" t="s">
        <v>889</v>
      </c>
      <c r="K3" s="276"/>
      <c r="L3" s="276"/>
      <c r="M3" s="276"/>
      <c r="N3" s="278"/>
      <c r="O3" s="270" t="s">
        <v>102</v>
      </c>
      <c r="P3" s="271"/>
      <c r="Q3" s="271"/>
      <c r="R3" s="271"/>
      <c r="S3" s="272"/>
      <c r="T3" s="283" t="s">
        <v>890</v>
      </c>
      <c r="U3" s="284"/>
      <c r="V3" s="284"/>
      <c r="W3" s="285"/>
      <c r="X3" s="286" t="s">
        <v>891</v>
      </c>
      <c r="Y3" s="287"/>
      <c r="Z3" s="287"/>
      <c r="AA3" s="288"/>
    </row>
    <row r="4" spans="1:27" ht="55.5" customHeight="1" x14ac:dyDescent="0.2">
      <c r="A4" s="262"/>
      <c r="B4" s="265"/>
      <c r="C4" s="268"/>
      <c r="D4" s="273" t="s">
        <v>103</v>
      </c>
      <c r="E4" s="257" t="s">
        <v>104</v>
      </c>
      <c r="F4" s="257" t="s">
        <v>105</v>
      </c>
      <c r="G4" s="257" t="s">
        <v>106</v>
      </c>
      <c r="H4" s="257" t="s">
        <v>886</v>
      </c>
      <c r="I4" s="259" t="s">
        <v>887</v>
      </c>
      <c r="J4" s="289" t="s">
        <v>103</v>
      </c>
      <c r="K4" s="257" t="s">
        <v>104</v>
      </c>
      <c r="L4" s="257" t="s">
        <v>105</v>
      </c>
      <c r="M4" s="257" t="s">
        <v>886</v>
      </c>
      <c r="N4" s="281" t="s">
        <v>887</v>
      </c>
      <c r="O4" s="273" t="s">
        <v>103</v>
      </c>
      <c r="P4" s="257" t="s">
        <v>104</v>
      </c>
      <c r="Q4" s="257" t="s">
        <v>105</v>
      </c>
      <c r="R4" s="257" t="s">
        <v>886</v>
      </c>
      <c r="S4" s="259" t="s">
        <v>887</v>
      </c>
      <c r="T4" s="289" t="s">
        <v>103</v>
      </c>
      <c r="U4" s="257" t="s">
        <v>892</v>
      </c>
      <c r="V4" s="257" t="s">
        <v>893</v>
      </c>
      <c r="W4" s="259" t="s">
        <v>894</v>
      </c>
      <c r="X4" s="291" t="s">
        <v>103</v>
      </c>
      <c r="Y4" s="293" t="s">
        <v>892</v>
      </c>
      <c r="Z4" s="293" t="s">
        <v>893</v>
      </c>
      <c r="AA4" s="295" t="s">
        <v>894</v>
      </c>
    </row>
    <row r="5" spans="1:27" ht="20.25" customHeight="1" thickBot="1" x14ac:dyDescent="0.25">
      <c r="A5" s="263"/>
      <c r="B5" s="266"/>
      <c r="C5" s="269"/>
      <c r="D5" s="274"/>
      <c r="E5" s="258"/>
      <c r="F5" s="258"/>
      <c r="G5" s="258"/>
      <c r="H5" s="258"/>
      <c r="I5" s="260"/>
      <c r="J5" s="290"/>
      <c r="K5" s="258"/>
      <c r="L5" s="258"/>
      <c r="M5" s="258"/>
      <c r="N5" s="282"/>
      <c r="O5" s="274"/>
      <c r="P5" s="258"/>
      <c r="Q5" s="258"/>
      <c r="R5" s="258"/>
      <c r="S5" s="260"/>
      <c r="T5" s="290"/>
      <c r="U5" s="258"/>
      <c r="V5" s="258"/>
      <c r="W5" s="260"/>
      <c r="X5" s="292"/>
      <c r="Y5" s="294"/>
      <c r="Z5" s="294"/>
      <c r="AA5" s="296"/>
    </row>
    <row r="6" spans="1:27" s="164" customFormat="1" ht="17.25" customHeight="1" thickBot="1" x14ac:dyDescent="0.25">
      <c r="A6" s="95"/>
      <c r="B6" s="96"/>
      <c r="C6" s="97" t="s">
        <v>107</v>
      </c>
      <c r="D6" s="98">
        <f t="shared" ref="D6:O6" si="0">SUM(D7:D382)</f>
        <v>495350</v>
      </c>
      <c r="E6" s="99">
        <f t="shared" si="0"/>
        <v>616986711.9599998</v>
      </c>
      <c r="F6" s="99">
        <f t="shared" si="0"/>
        <v>598656289.11999989</v>
      </c>
      <c r="G6" s="99">
        <f t="shared" si="0"/>
        <v>18330422.84</v>
      </c>
      <c r="H6" s="99">
        <f t="shared" si="0"/>
        <v>13533711.220000003</v>
      </c>
      <c r="I6" s="100">
        <f t="shared" si="0"/>
        <v>195625883.78000003</v>
      </c>
      <c r="J6" s="98">
        <f t="shared" si="0"/>
        <v>508722</v>
      </c>
      <c r="K6" s="99">
        <f t="shared" si="0"/>
        <v>742492429.11000025</v>
      </c>
      <c r="L6" s="99">
        <f t="shared" si="0"/>
        <v>742492429.11000025</v>
      </c>
      <c r="M6" s="99">
        <f t="shared" si="0"/>
        <v>10089347.080000002</v>
      </c>
      <c r="N6" s="100">
        <f t="shared" si="0"/>
        <v>241994181.96999997</v>
      </c>
      <c r="O6" s="98">
        <f t="shared" si="0"/>
        <v>549935</v>
      </c>
      <c r="P6" s="99">
        <f>SUM(P7:P382)</f>
        <v>813241484.19999933</v>
      </c>
      <c r="Q6" s="99">
        <f t="shared" ref="Q6:AA6" si="1">SUM(Q7:Q382)</f>
        <v>813241484.19999933</v>
      </c>
      <c r="R6" s="99">
        <f t="shared" si="1"/>
        <v>19027361.749999996</v>
      </c>
      <c r="S6" s="100">
        <f t="shared" si="1"/>
        <v>255188866.48999995</v>
      </c>
      <c r="T6" s="111">
        <f t="shared" si="1"/>
        <v>195975546.12</v>
      </c>
      <c r="U6" s="99">
        <f t="shared" si="1"/>
        <v>214289048.95999998</v>
      </c>
      <c r="V6" s="99">
        <f t="shared" si="1"/>
        <v>-176598522.02999997</v>
      </c>
      <c r="W6" s="100">
        <f t="shared" si="1"/>
        <v>254680851.48999995</v>
      </c>
      <c r="X6" s="98">
        <f t="shared" si="1"/>
        <v>70634343.429999992</v>
      </c>
      <c r="Y6" s="99">
        <f t="shared" si="1"/>
        <v>70634343.429999992</v>
      </c>
      <c r="Z6" s="99">
        <f t="shared" si="1"/>
        <v>-222966820.21999994</v>
      </c>
      <c r="AA6" s="100">
        <f t="shared" si="1"/>
        <v>254639661.48999995</v>
      </c>
    </row>
    <row r="7" spans="1:27" s="165" customFormat="1" x14ac:dyDescent="0.2">
      <c r="A7" s="137" t="s">
        <v>108</v>
      </c>
      <c r="B7" s="138" t="s">
        <v>109</v>
      </c>
      <c r="C7" s="132" t="s">
        <v>110</v>
      </c>
      <c r="D7" s="149">
        <v>0</v>
      </c>
      <c r="E7" s="150">
        <v>37509.369999999995</v>
      </c>
      <c r="F7" s="150">
        <v>37509.369999999995</v>
      </c>
      <c r="G7" s="150">
        <v>0</v>
      </c>
      <c r="H7" s="150">
        <v>0</v>
      </c>
      <c r="I7" s="151">
        <v>0</v>
      </c>
      <c r="J7" s="149">
        <v>0</v>
      </c>
      <c r="K7" s="150">
        <v>42452.799999999996</v>
      </c>
      <c r="L7" s="150">
        <v>42452.799999999996</v>
      </c>
      <c r="M7" s="150">
        <v>0</v>
      </c>
      <c r="N7" s="151">
        <v>0</v>
      </c>
      <c r="O7" s="115">
        <v>0</v>
      </c>
      <c r="P7" s="116">
        <v>46202.999999999985</v>
      </c>
      <c r="Q7" s="117">
        <v>46202.999999999985</v>
      </c>
      <c r="R7" s="116">
        <v>0</v>
      </c>
      <c r="S7" s="118">
        <v>0</v>
      </c>
      <c r="T7" s="112">
        <f t="shared" ref="T7:T70" si="2">P7-E7</f>
        <v>8693.6299999999901</v>
      </c>
      <c r="U7" s="102">
        <f t="shared" ref="U7:U70" si="3">Q7-F7</f>
        <v>8693.6299999999901</v>
      </c>
      <c r="V7" s="102">
        <f t="shared" ref="V7:V70" si="4">R7-I7</f>
        <v>0</v>
      </c>
      <c r="W7" s="103">
        <f t="shared" ref="W7:W70" si="5">S7-J7</f>
        <v>0</v>
      </c>
      <c r="X7" s="101">
        <f t="shared" ref="X7:X70" si="6">IFERROR((P7-K7),"")</f>
        <v>3750.1999999999898</v>
      </c>
      <c r="Y7" s="102">
        <f t="shared" ref="Y7:Y70" si="7">IFERROR((Q7-L7),"")</f>
        <v>3750.1999999999898</v>
      </c>
      <c r="Z7" s="102">
        <f t="shared" ref="Z7:Z70" si="8">IFERROR((R7-N7),"")</f>
        <v>0</v>
      </c>
      <c r="AA7" s="103">
        <f t="shared" ref="AA7:AA70" si="9">IFERROR((S7-O7),"")</f>
        <v>0</v>
      </c>
    </row>
    <row r="8" spans="1:27" s="165" customFormat="1" x14ac:dyDescent="0.2">
      <c r="A8" s="139" t="s">
        <v>108</v>
      </c>
      <c r="B8" s="140" t="s">
        <v>111</v>
      </c>
      <c r="C8" s="133" t="s">
        <v>112</v>
      </c>
      <c r="D8" s="152">
        <v>0</v>
      </c>
      <c r="E8" s="153">
        <v>35635.279999999999</v>
      </c>
      <c r="F8" s="153">
        <v>35635.279999999999</v>
      </c>
      <c r="G8" s="153">
        <v>0</v>
      </c>
      <c r="H8" s="153">
        <v>0</v>
      </c>
      <c r="I8" s="154">
        <v>0</v>
      </c>
      <c r="J8" s="152">
        <v>0</v>
      </c>
      <c r="K8" s="153">
        <v>40071.400000000023</v>
      </c>
      <c r="L8" s="153">
        <v>40071.400000000023</v>
      </c>
      <c r="M8" s="153">
        <v>0</v>
      </c>
      <c r="N8" s="154">
        <v>0</v>
      </c>
      <c r="O8" s="119">
        <v>0</v>
      </c>
      <c r="P8" s="120">
        <v>42638.400000000023</v>
      </c>
      <c r="Q8" s="121">
        <v>42638.400000000023</v>
      </c>
      <c r="R8" s="120">
        <v>0</v>
      </c>
      <c r="S8" s="122">
        <v>0</v>
      </c>
      <c r="T8" s="113">
        <f t="shared" si="2"/>
        <v>7003.1200000000244</v>
      </c>
      <c r="U8" s="105">
        <f t="shared" si="3"/>
        <v>7003.1200000000244</v>
      </c>
      <c r="V8" s="105">
        <f t="shared" si="4"/>
        <v>0</v>
      </c>
      <c r="W8" s="106">
        <f t="shared" si="5"/>
        <v>0</v>
      </c>
      <c r="X8" s="104">
        <f t="shared" si="6"/>
        <v>2567</v>
      </c>
      <c r="Y8" s="105">
        <f t="shared" si="7"/>
        <v>2567</v>
      </c>
      <c r="Z8" s="105">
        <f t="shared" si="8"/>
        <v>0</v>
      </c>
      <c r="AA8" s="106">
        <f t="shared" si="9"/>
        <v>0</v>
      </c>
    </row>
    <row r="9" spans="1:27" s="165" customFormat="1" x14ac:dyDescent="0.2">
      <c r="A9" s="139" t="s">
        <v>108</v>
      </c>
      <c r="B9" s="140" t="s">
        <v>113</v>
      </c>
      <c r="C9" s="133" t="s">
        <v>114</v>
      </c>
      <c r="D9" s="152">
        <v>2543</v>
      </c>
      <c r="E9" s="153">
        <v>3302004.01</v>
      </c>
      <c r="F9" s="153">
        <v>3184404.01</v>
      </c>
      <c r="G9" s="153">
        <v>117600</v>
      </c>
      <c r="H9" s="153">
        <v>16908</v>
      </c>
      <c r="I9" s="154">
        <v>0</v>
      </c>
      <c r="J9" s="152">
        <v>2599</v>
      </c>
      <c r="K9" s="153">
        <v>3560445.6000000006</v>
      </c>
      <c r="L9" s="153">
        <v>3560445.6000000006</v>
      </c>
      <c r="M9" s="153">
        <v>2635</v>
      </c>
      <c r="N9" s="154">
        <v>0</v>
      </c>
      <c r="O9" s="119">
        <v>3011</v>
      </c>
      <c r="P9" s="120">
        <v>4078150.1999999997</v>
      </c>
      <c r="Q9" s="121">
        <v>4078150.1999999997</v>
      </c>
      <c r="R9" s="120">
        <v>9452</v>
      </c>
      <c r="S9" s="122">
        <v>0</v>
      </c>
      <c r="T9" s="113">
        <f t="shared" si="2"/>
        <v>776146.19</v>
      </c>
      <c r="U9" s="105">
        <f t="shared" si="3"/>
        <v>893746.19</v>
      </c>
      <c r="V9" s="105">
        <f t="shared" si="4"/>
        <v>9452</v>
      </c>
      <c r="W9" s="106">
        <f t="shared" si="5"/>
        <v>-2599</v>
      </c>
      <c r="X9" s="104">
        <f t="shared" si="6"/>
        <v>517704.59999999916</v>
      </c>
      <c r="Y9" s="105">
        <f t="shared" si="7"/>
        <v>517704.59999999916</v>
      </c>
      <c r="Z9" s="105">
        <f t="shared" si="8"/>
        <v>9452</v>
      </c>
      <c r="AA9" s="106">
        <f t="shared" si="9"/>
        <v>-3011</v>
      </c>
    </row>
    <row r="10" spans="1:27" s="165" customFormat="1" x14ac:dyDescent="0.2">
      <c r="A10" s="139" t="s">
        <v>108</v>
      </c>
      <c r="B10" s="140" t="s">
        <v>115</v>
      </c>
      <c r="C10" s="133" t="s">
        <v>116</v>
      </c>
      <c r="D10" s="152">
        <v>2849</v>
      </c>
      <c r="E10" s="153">
        <v>3682073.6299999994</v>
      </c>
      <c r="F10" s="153">
        <v>3601913.6299999994</v>
      </c>
      <c r="G10" s="153">
        <v>80160</v>
      </c>
      <c r="H10" s="153">
        <v>60519.33</v>
      </c>
      <c r="I10" s="154">
        <v>0</v>
      </c>
      <c r="J10" s="152">
        <v>2842</v>
      </c>
      <c r="K10" s="153">
        <v>4279250.1100000003</v>
      </c>
      <c r="L10" s="153">
        <v>4279250.1100000003</v>
      </c>
      <c r="M10" s="153">
        <v>61954</v>
      </c>
      <c r="N10" s="154">
        <v>0</v>
      </c>
      <c r="O10" s="119">
        <v>2912</v>
      </c>
      <c r="P10" s="120">
        <v>4457194.8</v>
      </c>
      <c r="Q10" s="121">
        <v>4457194.8</v>
      </c>
      <c r="R10" s="120">
        <v>93433</v>
      </c>
      <c r="S10" s="122">
        <v>0</v>
      </c>
      <c r="T10" s="113">
        <f t="shared" si="2"/>
        <v>775121.17000000039</v>
      </c>
      <c r="U10" s="105">
        <f t="shared" si="3"/>
        <v>855281.17000000039</v>
      </c>
      <c r="V10" s="105">
        <f t="shared" si="4"/>
        <v>93433</v>
      </c>
      <c r="W10" s="106">
        <f t="shared" si="5"/>
        <v>-2842</v>
      </c>
      <c r="X10" s="104">
        <f t="shared" si="6"/>
        <v>177944.68999999948</v>
      </c>
      <c r="Y10" s="105">
        <f t="shared" si="7"/>
        <v>177944.68999999948</v>
      </c>
      <c r="Z10" s="105">
        <f t="shared" si="8"/>
        <v>93433</v>
      </c>
      <c r="AA10" s="106">
        <f t="shared" si="9"/>
        <v>-2912</v>
      </c>
    </row>
    <row r="11" spans="1:27" s="165" customFormat="1" x14ac:dyDescent="0.2">
      <c r="A11" s="139" t="s">
        <v>108</v>
      </c>
      <c r="B11" s="140" t="s">
        <v>117</v>
      </c>
      <c r="C11" s="133" t="s">
        <v>118</v>
      </c>
      <c r="D11" s="152">
        <v>860</v>
      </c>
      <c r="E11" s="153">
        <v>989711.33999999985</v>
      </c>
      <c r="F11" s="153">
        <v>947231.33999999985</v>
      </c>
      <c r="G11" s="153">
        <v>42480</v>
      </c>
      <c r="H11" s="153">
        <v>0</v>
      </c>
      <c r="I11" s="154">
        <v>1389918.5999999999</v>
      </c>
      <c r="J11" s="152">
        <v>1087</v>
      </c>
      <c r="K11" s="153">
        <v>1223048.9699999986</v>
      </c>
      <c r="L11" s="153">
        <v>1223048.9699999986</v>
      </c>
      <c r="M11" s="153">
        <v>0</v>
      </c>
      <c r="N11" s="154">
        <v>1654209.15</v>
      </c>
      <c r="O11" s="119">
        <v>1165</v>
      </c>
      <c r="P11" s="120">
        <v>1239665.9999999986</v>
      </c>
      <c r="Q11" s="121">
        <v>1239665.9999999986</v>
      </c>
      <c r="R11" s="120">
        <v>0</v>
      </c>
      <c r="S11" s="122">
        <v>1843536.9799999997</v>
      </c>
      <c r="T11" s="113">
        <f t="shared" si="2"/>
        <v>249954.65999999875</v>
      </c>
      <c r="U11" s="105">
        <f t="shared" si="3"/>
        <v>292434.65999999875</v>
      </c>
      <c r="V11" s="105">
        <f t="shared" si="4"/>
        <v>-1389918.5999999999</v>
      </c>
      <c r="W11" s="106">
        <f t="shared" si="5"/>
        <v>1842449.9799999997</v>
      </c>
      <c r="X11" s="104">
        <f t="shared" si="6"/>
        <v>16617.030000000028</v>
      </c>
      <c r="Y11" s="105">
        <f t="shared" si="7"/>
        <v>16617.030000000028</v>
      </c>
      <c r="Z11" s="105">
        <f t="shared" si="8"/>
        <v>-1654209.15</v>
      </c>
      <c r="AA11" s="106">
        <f t="shared" si="9"/>
        <v>1842371.9799999997</v>
      </c>
    </row>
    <row r="12" spans="1:27" s="165" customFormat="1" x14ac:dyDescent="0.2">
      <c r="A12" s="139" t="s">
        <v>108</v>
      </c>
      <c r="B12" s="140" t="s">
        <v>119</v>
      </c>
      <c r="C12" s="133" t="s">
        <v>120</v>
      </c>
      <c r="D12" s="152">
        <v>265</v>
      </c>
      <c r="E12" s="153">
        <v>295170.59999999998</v>
      </c>
      <c r="F12" s="153">
        <v>286170.59999999998</v>
      </c>
      <c r="G12" s="153">
        <v>9000</v>
      </c>
      <c r="H12" s="153">
        <v>0</v>
      </c>
      <c r="I12" s="154">
        <v>0</v>
      </c>
      <c r="J12" s="152">
        <v>309</v>
      </c>
      <c r="K12" s="153">
        <v>380757.14</v>
      </c>
      <c r="L12" s="153">
        <v>380757.14</v>
      </c>
      <c r="M12" s="153">
        <v>0</v>
      </c>
      <c r="N12" s="154">
        <v>0</v>
      </c>
      <c r="O12" s="119">
        <v>315</v>
      </c>
      <c r="P12" s="120">
        <v>406281.7</v>
      </c>
      <c r="Q12" s="121">
        <v>406281.7</v>
      </c>
      <c r="R12" s="120">
        <v>0</v>
      </c>
      <c r="S12" s="122">
        <v>0</v>
      </c>
      <c r="T12" s="113">
        <f t="shared" si="2"/>
        <v>111111.10000000003</v>
      </c>
      <c r="U12" s="105">
        <f t="shared" si="3"/>
        <v>120111.10000000003</v>
      </c>
      <c r="V12" s="105">
        <f t="shared" si="4"/>
        <v>0</v>
      </c>
      <c r="W12" s="106">
        <f t="shared" si="5"/>
        <v>-309</v>
      </c>
      <c r="X12" s="104">
        <f t="shared" si="6"/>
        <v>25524.559999999998</v>
      </c>
      <c r="Y12" s="105">
        <f t="shared" si="7"/>
        <v>25524.559999999998</v>
      </c>
      <c r="Z12" s="105">
        <f t="shared" si="8"/>
        <v>0</v>
      </c>
      <c r="AA12" s="106">
        <f t="shared" si="9"/>
        <v>-315</v>
      </c>
    </row>
    <row r="13" spans="1:27" s="165" customFormat="1" x14ac:dyDescent="0.2">
      <c r="A13" s="139" t="s">
        <v>108</v>
      </c>
      <c r="B13" s="140" t="s">
        <v>121</v>
      </c>
      <c r="C13" s="133" t="s">
        <v>122</v>
      </c>
      <c r="D13" s="152">
        <v>0</v>
      </c>
      <c r="E13" s="153">
        <v>42590</v>
      </c>
      <c r="F13" s="153">
        <v>42590</v>
      </c>
      <c r="G13" s="153">
        <v>0</v>
      </c>
      <c r="H13" s="153">
        <v>0</v>
      </c>
      <c r="I13" s="154">
        <v>0</v>
      </c>
      <c r="J13" s="152">
        <v>0</v>
      </c>
      <c r="K13" s="153">
        <v>46891.999999999956</v>
      </c>
      <c r="L13" s="153">
        <v>46891.999999999956</v>
      </c>
      <c r="M13" s="153">
        <v>0</v>
      </c>
      <c r="N13" s="154">
        <v>0</v>
      </c>
      <c r="O13" s="119">
        <v>0</v>
      </c>
      <c r="P13" s="120">
        <v>48081.599999999969</v>
      </c>
      <c r="Q13" s="121">
        <v>48081.599999999969</v>
      </c>
      <c r="R13" s="120">
        <v>0</v>
      </c>
      <c r="S13" s="122">
        <v>0</v>
      </c>
      <c r="T13" s="113">
        <f t="shared" si="2"/>
        <v>5491.5999999999694</v>
      </c>
      <c r="U13" s="105">
        <f t="shared" si="3"/>
        <v>5491.5999999999694</v>
      </c>
      <c r="V13" s="105">
        <f t="shared" si="4"/>
        <v>0</v>
      </c>
      <c r="W13" s="106">
        <f t="shared" si="5"/>
        <v>0</v>
      </c>
      <c r="X13" s="104">
        <f t="shared" si="6"/>
        <v>1189.6000000000131</v>
      </c>
      <c r="Y13" s="105">
        <f t="shared" si="7"/>
        <v>1189.6000000000131</v>
      </c>
      <c r="Z13" s="105">
        <f t="shared" si="8"/>
        <v>0</v>
      </c>
      <c r="AA13" s="106">
        <f t="shared" si="9"/>
        <v>0</v>
      </c>
    </row>
    <row r="14" spans="1:27" s="165" customFormat="1" x14ac:dyDescent="0.2">
      <c r="A14" s="139" t="s">
        <v>108</v>
      </c>
      <c r="B14" s="140" t="s">
        <v>123</v>
      </c>
      <c r="C14" s="133" t="s">
        <v>124</v>
      </c>
      <c r="D14" s="152">
        <v>1598</v>
      </c>
      <c r="E14" s="153">
        <v>2173053.77</v>
      </c>
      <c r="F14" s="153">
        <v>2100933.77</v>
      </c>
      <c r="G14" s="153">
        <v>72120</v>
      </c>
      <c r="H14" s="153">
        <v>18878</v>
      </c>
      <c r="I14" s="154">
        <v>0</v>
      </c>
      <c r="J14" s="152">
        <v>1776</v>
      </c>
      <c r="K14" s="153">
        <v>2826928</v>
      </c>
      <c r="L14" s="153">
        <v>2826928</v>
      </c>
      <c r="M14" s="153">
        <v>20428</v>
      </c>
      <c r="N14" s="154">
        <v>0</v>
      </c>
      <c r="O14" s="119">
        <v>1868</v>
      </c>
      <c r="P14" s="120">
        <v>2830714.8</v>
      </c>
      <c r="Q14" s="121">
        <v>2830714.8</v>
      </c>
      <c r="R14" s="120">
        <v>12968</v>
      </c>
      <c r="S14" s="122">
        <v>0</v>
      </c>
      <c r="T14" s="113">
        <f t="shared" si="2"/>
        <v>657661.0299999998</v>
      </c>
      <c r="U14" s="105">
        <f t="shared" si="3"/>
        <v>729781.0299999998</v>
      </c>
      <c r="V14" s="105">
        <f t="shared" si="4"/>
        <v>12968</v>
      </c>
      <c r="W14" s="106">
        <f t="shared" si="5"/>
        <v>-1776</v>
      </c>
      <c r="X14" s="104">
        <f t="shared" si="6"/>
        <v>3786.7999999998137</v>
      </c>
      <c r="Y14" s="105">
        <f t="shared" si="7"/>
        <v>3786.7999999998137</v>
      </c>
      <c r="Z14" s="105">
        <f t="shared" si="8"/>
        <v>12968</v>
      </c>
      <c r="AA14" s="106">
        <f t="shared" si="9"/>
        <v>-1868</v>
      </c>
    </row>
    <row r="15" spans="1:27" s="165" customFormat="1" x14ac:dyDescent="0.2">
      <c r="A15" s="139" t="s">
        <v>108</v>
      </c>
      <c r="B15" s="140" t="s">
        <v>125</v>
      </c>
      <c r="C15" s="133" t="s">
        <v>126</v>
      </c>
      <c r="D15" s="152">
        <v>597</v>
      </c>
      <c r="E15" s="153">
        <v>253690.68</v>
      </c>
      <c r="F15" s="153">
        <v>245650.68</v>
      </c>
      <c r="G15" s="153">
        <v>8040</v>
      </c>
      <c r="H15" s="153">
        <v>0</v>
      </c>
      <c r="I15" s="154">
        <v>0</v>
      </c>
      <c r="J15" s="152">
        <v>338</v>
      </c>
      <c r="K15" s="153">
        <v>146211.06</v>
      </c>
      <c r="L15" s="153">
        <v>146211.06</v>
      </c>
      <c r="M15" s="153">
        <v>0</v>
      </c>
      <c r="N15" s="154">
        <v>0</v>
      </c>
      <c r="O15" s="119">
        <v>632</v>
      </c>
      <c r="P15" s="120">
        <v>262344</v>
      </c>
      <c r="Q15" s="121">
        <v>262344</v>
      </c>
      <c r="R15" s="120">
        <v>0</v>
      </c>
      <c r="S15" s="122">
        <v>0</v>
      </c>
      <c r="T15" s="113">
        <f t="shared" si="2"/>
        <v>8653.320000000007</v>
      </c>
      <c r="U15" s="105">
        <f t="shared" si="3"/>
        <v>16693.320000000007</v>
      </c>
      <c r="V15" s="105">
        <f t="shared" si="4"/>
        <v>0</v>
      </c>
      <c r="W15" s="106">
        <f t="shared" si="5"/>
        <v>-338</v>
      </c>
      <c r="X15" s="104">
        <f t="shared" si="6"/>
        <v>116132.94</v>
      </c>
      <c r="Y15" s="105">
        <f t="shared" si="7"/>
        <v>116132.94</v>
      </c>
      <c r="Z15" s="105">
        <f t="shared" si="8"/>
        <v>0</v>
      </c>
      <c r="AA15" s="106">
        <f t="shared" si="9"/>
        <v>-632</v>
      </c>
    </row>
    <row r="16" spans="1:27" s="165" customFormat="1" x14ac:dyDescent="0.2">
      <c r="A16" s="139" t="s">
        <v>108</v>
      </c>
      <c r="B16" s="140" t="s">
        <v>127</v>
      </c>
      <c r="C16" s="133" t="s">
        <v>128</v>
      </c>
      <c r="D16" s="152">
        <v>1025</v>
      </c>
      <c r="E16" s="153">
        <v>361921.50999999995</v>
      </c>
      <c r="F16" s="153">
        <v>357841.50999999995</v>
      </c>
      <c r="G16" s="153">
        <v>4080</v>
      </c>
      <c r="H16" s="153">
        <v>0</v>
      </c>
      <c r="I16" s="154">
        <v>0</v>
      </c>
      <c r="J16" s="152">
        <v>944</v>
      </c>
      <c r="K16" s="153">
        <v>429875.25</v>
      </c>
      <c r="L16" s="153">
        <v>429875.25</v>
      </c>
      <c r="M16" s="153">
        <v>0</v>
      </c>
      <c r="N16" s="154">
        <v>0</v>
      </c>
      <c r="O16" s="119">
        <v>1044</v>
      </c>
      <c r="P16" s="120">
        <v>486171</v>
      </c>
      <c r="Q16" s="121">
        <v>486171</v>
      </c>
      <c r="R16" s="120">
        <v>0</v>
      </c>
      <c r="S16" s="122">
        <v>0</v>
      </c>
      <c r="T16" s="113">
        <f t="shared" si="2"/>
        <v>124249.49000000005</v>
      </c>
      <c r="U16" s="105">
        <f t="shared" si="3"/>
        <v>128329.49000000005</v>
      </c>
      <c r="V16" s="105">
        <f t="shared" si="4"/>
        <v>0</v>
      </c>
      <c r="W16" s="106">
        <f t="shared" si="5"/>
        <v>-944</v>
      </c>
      <c r="X16" s="104">
        <f t="shared" si="6"/>
        <v>56295.75</v>
      </c>
      <c r="Y16" s="105">
        <f t="shared" si="7"/>
        <v>56295.75</v>
      </c>
      <c r="Z16" s="105">
        <f t="shared" si="8"/>
        <v>0</v>
      </c>
      <c r="AA16" s="106">
        <f t="shared" si="9"/>
        <v>-1044</v>
      </c>
    </row>
    <row r="17" spans="1:27" s="165" customFormat="1" x14ac:dyDescent="0.2">
      <c r="A17" s="139" t="s">
        <v>108</v>
      </c>
      <c r="B17" s="140" t="s">
        <v>129</v>
      </c>
      <c r="C17" s="133" t="s">
        <v>130</v>
      </c>
      <c r="D17" s="152">
        <v>1601</v>
      </c>
      <c r="E17" s="153">
        <v>1550730.3299999996</v>
      </c>
      <c r="F17" s="153">
        <v>1499010.3299999996</v>
      </c>
      <c r="G17" s="153">
        <v>51720</v>
      </c>
      <c r="H17" s="153">
        <v>0</v>
      </c>
      <c r="I17" s="154">
        <v>0</v>
      </c>
      <c r="J17" s="152">
        <v>1704</v>
      </c>
      <c r="K17" s="153">
        <v>1718728.1300000004</v>
      </c>
      <c r="L17" s="153">
        <v>1718728.1300000004</v>
      </c>
      <c r="M17" s="153">
        <v>0</v>
      </c>
      <c r="N17" s="154">
        <v>0</v>
      </c>
      <c r="O17" s="119">
        <v>1725</v>
      </c>
      <c r="P17" s="120">
        <v>1843687.7500000005</v>
      </c>
      <c r="Q17" s="121">
        <v>1843687.7500000005</v>
      </c>
      <c r="R17" s="120">
        <v>0</v>
      </c>
      <c r="S17" s="122">
        <v>0</v>
      </c>
      <c r="T17" s="113">
        <f t="shared" si="2"/>
        <v>292957.42000000086</v>
      </c>
      <c r="U17" s="105">
        <f t="shared" si="3"/>
        <v>344677.42000000086</v>
      </c>
      <c r="V17" s="105">
        <f t="shared" si="4"/>
        <v>0</v>
      </c>
      <c r="W17" s="106">
        <f t="shared" si="5"/>
        <v>-1704</v>
      </c>
      <c r="X17" s="104">
        <f t="shared" si="6"/>
        <v>124959.62000000011</v>
      </c>
      <c r="Y17" s="105">
        <f t="shared" si="7"/>
        <v>124959.62000000011</v>
      </c>
      <c r="Z17" s="105">
        <f t="shared" si="8"/>
        <v>0</v>
      </c>
      <c r="AA17" s="106">
        <f t="shared" si="9"/>
        <v>-1725</v>
      </c>
    </row>
    <row r="18" spans="1:27" s="165" customFormat="1" x14ac:dyDescent="0.2">
      <c r="A18" s="139" t="s">
        <v>108</v>
      </c>
      <c r="B18" s="140" t="s">
        <v>131</v>
      </c>
      <c r="C18" s="133" t="s">
        <v>132</v>
      </c>
      <c r="D18" s="152">
        <v>2599</v>
      </c>
      <c r="E18" s="153">
        <v>3282871.2400000007</v>
      </c>
      <c r="F18" s="153">
        <v>3165991.2400000007</v>
      </c>
      <c r="G18" s="153">
        <v>116880</v>
      </c>
      <c r="H18" s="153">
        <v>120</v>
      </c>
      <c r="I18" s="154">
        <v>0</v>
      </c>
      <c r="J18" s="152">
        <v>2826</v>
      </c>
      <c r="K18" s="153">
        <v>3928793.6</v>
      </c>
      <c r="L18" s="153">
        <v>3928793.6</v>
      </c>
      <c r="M18" s="153">
        <v>1440</v>
      </c>
      <c r="N18" s="154">
        <v>0</v>
      </c>
      <c r="O18" s="119">
        <v>2766</v>
      </c>
      <c r="P18" s="120">
        <v>4149028.7200000007</v>
      </c>
      <c r="Q18" s="121">
        <v>4149028.7200000007</v>
      </c>
      <c r="R18" s="120">
        <v>3623.5</v>
      </c>
      <c r="S18" s="122">
        <v>0</v>
      </c>
      <c r="T18" s="113">
        <f t="shared" si="2"/>
        <v>866157.48</v>
      </c>
      <c r="U18" s="105">
        <f t="shared" si="3"/>
        <v>983037.48</v>
      </c>
      <c r="V18" s="105">
        <f t="shared" si="4"/>
        <v>3623.5</v>
      </c>
      <c r="W18" s="106">
        <f t="shared" si="5"/>
        <v>-2826</v>
      </c>
      <c r="X18" s="104">
        <f t="shared" si="6"/>
        <v>220235.12000000058</v>
      </c>
      <c r="Y18" s="105">
        <f t="shared" si="7"/>
        <v>220235.12000000058</v>
      </c>
      <c r="Z18" s="105">
        <f t="shared" si="8"/>
        <v>3623.5</v>
      </c>
      <c r="AA18" s="106">
        <f t="shared" si="9"/>
        <v>-2766</v>
      </c>
    </row>
    <row r="19" spans="1:27" s="165" customFormat="1" x14ac:dyDescent="0.2">
      <c r="A19" s="139" t="s">
        <v>108</v>
      </c>
      <c r="B19" s="140" t="s">
        <v>133</v>
      </c>
      <c r="C19" s="133" t="s">
        <v>134</v>
      </c>
      <c r="D19" s="152">
        <v>1061</v>
      </c>
      <c r="E19" s="153">
        <v>348716.81999999995</v>
      </c>
      <c r="F19" s="153">
        <v>332756.81999999995</v>
      </c>
      <c r="G19" s="153">
        <v>15960</v>
      </c>
      <c r="H19" s="153">
        <v>0</v>
      </c>
      <c r="I19" s="154">
        <v>0</v>
      </c>
      <c r="J19" s="152">
        <v>505</v>
      </c>
      <c r="K19" s="153">
        <v>249960.01</v>
      </c>
      <c r="L19" s="153">
        <v>249960.01</v>
      </c>
      <c r="M19" s="153">
        <v>0</v>
      </c>
      <c r="N19" s="154">
        <v>0</v>
      </c>
      <c r="O19" s="119">
        <v>1025</v>
      </c>
      <c r="P19" s="120">
        <v>378450</v>
      </c>
      <c r="Q19" s="121">
        <v>378450</v>
      </c>
      <c r="R19" s="120">
        <v>0</v>
      </c>
      <c r="S19" s="122">
        <v>0</v>
      </c>
      <c r="T19" s="113">
        <f t="shared" si="2"/>
        <v>29733.180000000051</v>
      </c>
      <c r="U19" s="105">
        <f t="shared" si="3"/>
        <v>45693.180000000051</v>
      </c>
      <c r="V19" s="105">
        <f t="shared" si="4"/>
        <v>0</v>
      </c>
      <c r="W19" s="106">
        <f t="shared" si="5"/>
        <v>-505</v>
      </c>
      <c r="X19" s="104">
        <f t="shared" si="6"/>
        <v>128489.98999999999</v>
      </c>
      <c r="Y19" s="105">
        <f t="shared" si="7"/>
        <v>128489.98999999999</v>
      </c>
      <c r="Z19" s="105">
        <f t="shared" si="8"/>
        <v>0</v>
      </c>
      <c r="AA19" s="106">
        <f t="shared" si="9"/>
        <v>-1025</v>
      </c>
    </row>
    <row r="20" spans="1:27" x14ac:dyDescent="0.2">
      <c r="A20" s="141" t="s">
        <v>135</v>
      </c>
      <c r="B20" s="142" t="s">
        <v>136</v>
      </c>
      <c r="C20" s="134" t="s">
        <v>137</v>
      </c>
      <c r="D20" s="155">
        <v>513</v>
      </c>
      <c r="E20" s="156">
        <v>527505.08000000007</v>
      </c>
      <c r="F20" s="156">
        <v>502305.08000000007</v>
      </c>
      <c r="G20" s="156">
        <v>25200</v>
      </c>
      <c r="H20" s="156">
        <v>0</v>
      </c>
      <c r="I20" s="157">
        <v>0</v>
      </c>
      <c r="J20" s="155">
        <v>585</v>
      </c>
      <c r="K20" s="156">
        <v>693966.48</v>
      </c>
      <c r="L20" s="156">
        <v>693966.48</v>
      </c>
      <c r="M20" s="156">
        <v>0</v>
      </c>
      <c r="N20" s="157">
        <v>0</v>
      </c>
      <c r="O20" s="119">
        <v>525</v>
      </c>
      <c r="P20" s="120">
        <v>593428.07000000007</v>
      </c>
      <c r="Q20" s="121">
        <v>593428.07000000007</v>
      </c>
      <c r="R20" s="120">
        <v>0</v>
      </c>
      <c r="S20" s="122">
        <v>0</v>
      </c>
      <c r="T20" s="113">
        <f t="shared" si="2"/>
        <v>65922.989999999991</v>
      </c>
      <c r="U20" s="105">
        <f t="shared" si="3"/>
        <v>91122.989999999991</v>
      </c>
      <c r="V20" s="105">
        <f t="shared" si="4"/>
        <v>0</v>
      </c>
      <c r="W20" s="106">
        <f t="shared" si="5"/>
        <v>-585</v>
      </c>
      <c r="X20" s="104">
        <f t="shared" si="6"/>
        <v>-100538.40999999992</v>
      </c>
      <c r="Y20" s="105">
        <f t="shared" si="7"/>
        <v>-100538.40999999992</v>
      </c>
      <c r="Z20" s="105">
        <f t="shared" si="8"/>
        <v>0</v>
      </c>
      <c r="AA20" s="106">
        <f t="shared" si="9"/>
        <v>-525</v>
      </c>
    </row>
    <row r="21" spans="1:27" x14ac:dyDescent="0.2">
      <c r="A21" s="141" t="s">
        <v>135</v>
      </c>
      <c r="B21" s="142" t="s">
        <v>138</v>
      </c>
      <c r="C21" s="134" t="s">
        <v>139</v>
      </c>
      <c r="D21" s="155">
        <v>0</v>
      </c>
      <c r="E21" s="156">
        <v>132534</v>
      </c>
      <c r="F21" s="156">
        <v>132534</v>
      </c>
      <c r="G21" s="156">
        <v>0</v>
      </c>
      <c r="H21" s="156">
        <v>0</v>
      </c>
      <c r="I21" s="157">
        <v>0</v>
      </c>
      <c r="J21" s="155">
        <v>0</v>
      </c>
      <c r="K21" s="156">
        <v>129770.20000000042</v>
      </c>
      <c r="L21" s="156">
        <v>129770.20000000042</v>
      </c>
      <c r="M21" s="156">
        <v>0</v>
      </c>
      <c r="N21" s="157">
        <v>0</v>
      </c>
      <c r="O21" s="119">
        <v>0</v>
      </c>
      <c r="P21" s="120">
        <v>148329.00000000044</v>
      </c>
      <c r="Q21" s="121">
        <v>148329.00000000044</v>
      </c>
      <c r="R21" s="120">
        <v>0</v>
      </c>
      <c r="S21" s="122">
        <v>0</v>
      </c>
      <c r="T21" s="113">
        <f t="shared" si="2"/>
        <v>15795.000000000437</v>
      </c>
      <c r="U21" s="105">
        <f t="shared" si="3"/>
        <v>15795.000000000437</v>
      </c>
      <c r="V21" s="105">
        <f t="shared" si="4"/>
        <v>0</v>
      </c>
      <c r="W21" s="106">
        <f t="shared" si="5"/>
        <v>0</v>
      </c>
      <c r="X21" s="104">
        <f t="shared" si="6"/>
        <v>18558.800000000017</v>
      </c>
      <c r="Y21" s="105">
        <f t="shared" si="7"/>
        <v>18558.800000000017</v>
      </c>
      <c r="Z21" s="105">
        <f t="shared" si="8"/>
        <v>0</v>
      </c>
      <c r="AA21" s="106">
        <f t="shared" si="9"/>
        <v>0</v>
      </c>
    </row>
    <row r="22" spans="1:27" x14ac:dyDescent="0.2">
      <c r="A22" s="141" t="s">
        <v>135</v>
      </c>
      <c r="B22" s="142" t="s">
        <v>140</v>
      </c>
      <c r="C22" s="134" t="s">
        <v>141</v>
      </c>
      <c r="D22" s="155">
        <v>0</v>
      </c>
      <c r="E22" s="156">
        <v>19610</v>
      </c>
      <c r="F22" s="156">
        <v>19610</v>
      </c>
      <c r="G22" s="156">
        <v>0</v>
      </c>
      <c r="H22" s="156">
        <v>0</v>
      </c>
      <c r="I22" s="157">
        <v>0</v>
      </c>
      <c r="J22" s="155">
        <v>0</v>
      </c>
      <c r="K22" s="156">
        <v>16750.800000000003</v>
      </c>
      <c r="L22" s="156">
        <v>16750.800000000003</v>
      </c>
      <c r="M22" s="156">
        <v>0</v>
      </c>
      <c r="N22" s="157">
        <v>0</v>
      </c>
      <c r="O22" s="119">
        <v>0</v>
      </c>
      <c r="P22" s="120">
        <v>22599.000000000011</v>
      </c>
      <c r="Q22" s="121">
        <v>22599.000000000011</v>
      </c>
      <c r="R22" s="120">
        <v>0</v>
      </c>
      <c r="S22" s="122">
        <v>0</v>
      </c>
      <c r="T22" s="113">
        <f t="shared" si="2"/>
        <v>2989.0000000000109</v>
      </c>
      <c r="U22" s="105">
        <f t="shared" si="3"/>
        <v>2989.0000000000109</v>
      </c>
      <c r="V22" s="105">
        <f t="shared" si="4"/>
        <v>0</v>
      </c>
      <c r="W22" s="106">
        <f t="shared" si="5"/>
        <v>0</v>
      </c>
      <c r="X22" s="104">
        <f t="shared" si="6"/>
        <v>5848.200000000008</v>
      </c>
      <c r="Y22" s="105">
        <f t="shared" si="7"/>
        <v>5848.200000000008</v>
      </c>
      <c r="Z22" s="105">
        <f t="shared" si="8"/>
        <v>0</v>
      </c>
      <c r="AA22" s="106">
        <f t="shared" si="9"/>
        <v>0</v>
      </c>
    </row>
    <row r="23" spans="1:27" x14ac:dyDescent="0.2">
      <c r="A23" s="141" t="s">
        <v>135</v>
      </c>
      <c r="B23" s="142" t="s">
        <v>142</v>
      </c>
      <c r="C23" s="134" t="s">
        <v>143</v>
      </c>
      <c r="D23" s="155">
        <v>0</v>
      </c>
      <c r="E23" s="156">
        <v>149585</v>
      </c>
      <c r="F23" s="156">
        <v>149585</v>
      </c>
      <c r="G23" s="156">
        <v>0</v>
      </c>
      <c r="H23" s="156">
        <v>0</v>
      </c>
      <c r="I23" s="157">
        <v>0</v>
      </c>
      <c r="J23" s="155">
        <v>0</v>
      </c>
      <c r="K23" s="156">
        <v>166968.00000000003</v>
      </c>
      <c r="L23" s="156">
        <v>166968.00000000003</v>
      </c>
      <c r="M23" s="156">
        <v>0</v>
      </c>
      <c r="N23" s="157">
        <v>0</v>
      </c>
      <c r="O23" s="119">
        <v>0</v>
      </c>
      <c r="P23" s="120">
        <v>159921.00000000012</v>
      </c>
      <c r="Q23" s="121">
        <v>159921.00000000012</v>
      </c>
      <c r="R23" s="120">
        <v>0</v>
      </c>
      <c r="S23" s="122">
        <v>0</v>
      </c>
      <c r="T23" s="113">
        <f t="shared" si="2"/>
        <v>10336.000000000116</v>
      </c>
      <c r="U23" s="105">
        <f t="shared" si="3"/>
        <v>10336.000000000116</v>
      </c>
      <c r="V23" s="105">
        <f t="shared" si="4"/>
        <v>0</v>
      </c>
      <c r="W23" s="106">
        <f t="shared" si="5"/>
        <v>0</v>
      </c>
      <c r="X23" s="104">
        <f t="shared" si="6"/>
        <v>-7046.9999999999127</v>
      </c>
      <c r="Y23" s="105">
        <f t="shared" si="7"/>
        <v>-7046.9999999999127</v>
      </c>
      <c r="Z23" s="105">
        <f t="shared" si="8"/>
        <v>0</v>
      </c>
      <c r="AA23" s="106">
        <f t="shared" si="9"/>
        <v>0</v>
      </c>
    </row>
    <row r="24" spans="1:27" x14ac:dyDescent="0.2">
      <c r="A24" s="141" t="s">
        <v>135</v>
      </c>
      <c r="B24" s="142" t="s">
        <v>144</v>
      </c>
      <c r="C24" s="134" t="s">
        <v>145</v>
      </c>
      <c r="D24" s="155">
        <v>0</v>
      </c>
      <c r="E24" s="156">
        <v>4080</v>
      </c>
      <c r="F24" s="156">
        <v>4080</v>
      </c>
      <c r="G24" s="156">
        <v>0</v>
      </c>
      <c r="H24" s="156">
        <v>0</v>
      </c>
      <c r="I24" s="157">
        <v>0</v>
      </c>
      <c r="J24" s="155">
        <v>0</v>
      </c>
      <c r="K24" s="156">
        <v>6318</v>
      </c>
      <c r="L24" s="156">
        <v>6318</v>
      </c>
      <c r="M24" s="156">
        <v>0</v>
      </c>
      <c r="N24" s="157">
        <v>0</v>
      </c>
      <c r="O24" s="119">
        <v>0</v>
      </c>
      <c r="P24" s="120">
        <v>4374</v>
      </c>
      <c r="Q24" s="121">
        <v>4374</v>
      </c>
      <c r="R24" s="120">
        <v>0</v>
      </c>
      <c r="S24" s="122">
        <v>0</v>
      </c>
      <c r="T24" s="113">
        <f t="shared" si="2"/>
        <v>294</v>
      </c>
      <c r="U24" s="105">
        <f t="shared" si="3"/>
        <v>294</v>
      </c>
      <c r="V24" s="105">
        <f t="shared" si="4"/>
        <v>0</v>
      </c>
      <c r="W24" s="106">
        <f t="shared" si="5"/>
        <v>0</v>
      </c>
      <c r="X24" s="104">
        <f t="shared" si="6"/>
        <v>-1944</v>
      </c>
      <c r="Y24" s="105">
        <f t="shared" si="7"/>
        <v>-1944</v>
      </c>
      <c r="Z24" s="105">
        <f t="shared" si="8"/>
        <v>0</v>
      </c>
      <c r="AA24" s="106">
        <f t="shared" si="9"/>
        <v>0</v>
      </c>
    </row>
    <row r="25" spans="1:27" x14ac:dyDescent="0.2">
      <c r="A25" s="141" t="s">
        <v>135</v>
      </c>
      <c r="B25" s="142" t="s">
        <v>146</v>
      </c>
      <c r="C25" s="134" t="s">
        <v>147</v>
      </c>
      <c r="D25" s="155">
        <v>5618</v>
      </c>
      <c r="E25" s="156">
        <v>7372382.5999999987</v>
      </c>
      <c r="F25" s="156">
        <v>7149182.5999999987</v>
      </c>
      <c r="G25" s="156">
        <v>223200</v>
      </c>
      <c r="H25" s="156">
        <v>155567</v>
      </c>
      <c r="I25" s="157">
        <v>0</v>
      </c>
      <c r="J25" s="155">
        <v>5382</v>
      </c>
      <c r="K25" s="156">
        <v>7736172.7099999981</v>
      </c>
      <c r="L25" s="156">
        <v>7736172.7099999981</v>
      </c>
      <c r="M25" s="156">
        <v>70276</v>
      </c>
      <c r="N25" s="157">
        <v>0</v>
      </c>
      <c r="O25" s="119">
        <v>5690</v>
      </c>
      <c r="P25" s="120">
        <v>9243438.5999999978</v>
      </c>
      <c r="Q25" s="121">
        <v>9243438.5999999978</v>
      </c>
      <c r="R25" s="120">
        <v>105089</v>
      </c>
      <c r="S25" s="122">
        <v>0</v>
      </c>
      <c r="T25" s="113">
        <f t="shared" si="2"/>
        <v>1871055.9999999991</v>
      </c>
      <c r="U25" s="105">
        <f t="shared" si="3"/>
        <v>2094255.9999999991</v>
      </c>
      <c r="V25" s="105">
        <f t="shared" si="4"/>
        <v>105089</v>
      </c>
      <c r="W25" s="106">
        <f t="shared" si="5"/>
        <v>-5382</v>
      </c>
      <c r="X25" s="104">
        <f t="shared" si="6"/>
        <v>1507265.8899999997</v>
      </c>
      <c r="Y25" s="105">
        <f t="shared" si="7"/>
        <v>1507265.8899999997</v>
      </c>
      <c r="Z25" s="105">
        <f t="shared" si="8"/>
        <v>105089</v>
      </c>
      <c r="AA25" s="106">
        <f t="shared" si="9"/>
        <v>-5690</v>
      </c>
    </row>
    <row r="26" spans="1:27" x14ac:dyDescent="0.2">
      <c r="A26" s="141" t="s">
        <v>135</v>
      </c>
      <c r="B26" s="142" t="s">
        <v>148</v>
      </c>
      <c r="C26" s="134" t="s">
        <v>149</v>
      </c>
      <c r="D26" s="155">
        <v>1879</v>
      </c>
      <c r="E26" s="156">
        <v>1918754.2199999997</v>
      </c>
      <c r="F26" s="156">
        <v>1893794.2199999997</v>
      </c>
      <c r="G26" s="156">
        <v>24960</v>
      </c>
      <c r="H26" s="156">
        <v>1200</v>
      </c>
      <c r="I26" s="157">
        <v>0</v>
      </c>
      <c r="J26" s="155">
        <v>1744</v>
      </c>
      <c r="K26" s="156">
        <v>2286656.64</v>
      </c>
      <c r="L26" s="156">
        <v>2286656.64</v>
      </c>
      <c r="M26" s="156">
        <v>2400</v>
      </c>
      <c r="N26" s="157">
        <v>0</v>
      </c>
      <c r="O26" s="119">
        <v>1948</v>
      </c>
      <c r="P26" s="120">
        <v>2337683.9999999995</v>
      </c>
      <c r="Q26" s="121">
        <v>2337683.9999999995</v>
      </c>
      <c r="R26" s="120">
        <v>1200</v>
      </c>
      <c r="S26" s="122">
        <v>0</v>
      </c>
      <c r="T26" s="113">
        <f t="shared" si="2"/>
        <v>418929.7799999998</v>
      </c>
      <c r="U26" s="105">
        <f t="shared" si="3"/>
        <v>443889.7799999998</v>
      </c>
      <c r="V26" s="105">
        <f t="shared" si="4"/>
        <v>1200</v>
      </c>
      <c r="W26" s="106">
        <f t="shared" si="5"/>
        <v>-1744</v>
      </c>
      <c r="X26" s="104">
        <f t="shared" si="6"/>
        <v>51027.359999999404</v>
      </c>
      <c r="Y26" s="105">
        <f t="shared" si="7"/>
        <v>51027.359999999404</v>
      </c>
      <c r="Z26" s="105">
        <f t="shared" si="8"/>
        <v>1200</v>
      </c>
      <c r="AA26" s="106">
        <f t="shared" si="9"/>
        <v>-1948</v>
      </c>
    </row>
    <row r="27" spans="1:27" x14ac:dyDescent="0.2">
      <c r="A27" s="141" t="s">
        <v>135</v>
      </c>
      <c r="B27" s="142" t="s">
        <v>150</v>
      </c>
      <c r="C27" s="134" t="s">
        <v>151</v>
      </c>
      <c r="D27" s="155">
        <v>2732</v>
      </c>
      <c r="E27" s="156">
        <v>4138782.2600000002</v>
      </c>
      <c r="F27" s="156">
        <v>4051422.2600000002</v>
      </c>
      <c r="G27" s="156">
        <v>87360</v>
      </c>
      <c r="H27" s="156">
        <v>49446</v>
      </c>
      <c r="I27" s="157">
        <v>1121024.7100000002</v>
      </c>
      <c r="J27" s="155">
        <v>2770</v>
      </c>
      <c r="K27" s="156">
        <v>4610541.1100000003</v>
      </c>
      <c r="L27" s="156">
        <v>4610541.1100000003</v>
      </c>
      <c r="M27" s="156">
        <v>10030</v>
      </c>
      <c r="N27" s="157">
        <v>1539007.1400000001</v>
      </c>
      <c r="O27" s="119">
        <v>2780</v>
      </c>
      <c r="P27" s="120">
        <v>4425096.290000001</v>
      </c>
      <c r="Q27" s="121">
        <v>4425096.290000001</v>
      </c>
      <c r="R27" s="120">
        <v>14972</v>
      </c>
      <c r="S27" s="122">
        <v>1654480.7199999997</v>
      </c>
      <c r="T27" s="113">
        <f t="shared" si="2"/>
        <v>286314.03000000073</v>
      </c>
      <c r="U27" s="105">
        <f t="shared" si="3"/>
        <v>373674.03000000073</v>
      </c>
      <c r="V27" s="105">
        <f t="shared" si="4"/>
        <v>-1106052.7100000002</v>
      </c>
      <c r="W27" s="106">
        <f t="shared" si="5"/>
        <v>1651710.7199999997</v>
      </c>
      <c r="X27" s="104">
        <f t="shared" si="6"/>
        <v>-185444.81999999937</v>
      </c>
      <c r="Y27" s="105">
        <f t="shared" si="7"/>
        <v>-185444.81999999937</v>
      </c>
      <c r="Z27" s="105">
        <f t="shared" si="8"/>
        <v>-1524035.1400000001</v>
      </c>
      <c r="AA27" s="106">
        <f t="shared" si="9"/>
        <v>1651700.7199999997</v>
      </c>
    </row>
    <row r="28" spans="1:27" x14ac:dyDescent="0.2">
      <c r="A28" s="141" t="s">
        <v>135</v>
      </c>
      <c r="B28" s="142" t="s">
        <v>152</v>
      </c>
      <c r="C28" s="134" t="s">
        <v>153</v>
      </c>
      <c r="D28" s="155">
        <v>752</v>
      </c>
      <c r="E28" s="156">
        <v>887262.66999999993</v>
      </c>
      <c r="F28" s="156">
        <v>860742.66999999993</v>
      </c>
      <c r="G28" s="156">
        <v>26520</v>
      </c>
      <c r="H28" s="156">
        <v>0</v>
      </c>
      <c r="I28" s="157">
        <v>0</v>
      </c>
      <c r="J28" s="155">
        <v>783</v>
      </c>
      <c r="K28" s="156">
        <v>1132830.53</v>
      </c>
      <c r="L28" s="156">
        <v>1132830.53</v>
      </c>
      <c r="M28" s="156">
        <v>1200</v>
      </c>
      <c r="N28" s="157">
        <v>0</v>
      </c>
      <c r="O28" s="119">
        <v>692</v>
      </c>
      <c r="P28" s="120">
        <v>987587.06</v>
      </c>
      <c r="Q28" s="121">
        <v>987587.06</v>
      </c>
      <c r="R28" s="120">
        <v>6000</v>
      </c>
      <c r="S28" s="122">
        <v>0</v>
      </c>
      <c r="T28" s="114">
        <f t="shared" si="2"/>
        <v>100324.39000000013</v>
      </c>
      <c r="U28" s="108">
        <f t="shared" si="3"/>
        <v>126844.39000000013</v>
      </c>
      <c r="V28" s="108">
        <f t="shared" si="4"/>
        <v>6000</v>
      </c>
      <c r="W28" s="109">
        <f t="shared" si="5"/>
        <v>-783</v>
      </c>
      <c r="X28" s="107">
        <f t="shared" si="6"/>
        <v>-145243.46999999997</v>
      </c>
      <c r="Y28" s="108">
        <f t="shared" si="7"/>
        <v>-145243.46999999997</v>
      </c>
      <c r="Z28" s="108">
        <f t="shared" si="8"/>
        <v>6000</v>
      </c>
      <c r="AA28" s="109">
        <f t="shared" si="9"/>
        <v>-692</v>
      </c>
    </row>
    <row r="29" spans="1:27" x14ac:dyDescent="0.2">
      <c r="A29" s="141" t="s">
        <v>135</v>
      </c>
      <c r="B29" s="142" t="s">
        <v>154</v>
      </c>
      <c r="C29" s="134" t="s">
        <v>155</v>
      </c>
      <c r="D29" s="155">
        <v>2569</v>
      </c>
      <c r="E29" s="156">
        <v>4612567.0999999996</v>
      </c>
      <c r="F29" s="156">
        <v>4543927.0999999996</v>
      </c>
      <c r="G29" s="156">
        <v>68640</v>
      </c>
      <c r="H29" s="156">
        <v>138898</v>
      </c>
      <c r="I29" s="157">
        <v>0</v>
      </c>
      <c r="J29" s="155">
        <v>2865</v>
      </c>
      <c r="K29" s="156">
        <v>5240279.7299999995</v>
      </c>
      <c r="L29" s="156">
        <v>5240279.7299999995</v>
      </c>
      <c r="M29" s="156">
        <v>97410</v>
      </c>
      <c r="N29" s="157">
        <v>0</v>
      </c>
      <c r="O29" s="119">
        <v>2977</v>
      </c>
      <c r="P29" s="120">
        <v>5791631</v>
      </c>
      <c r="Q29" s="121">
        <v>5791631</v>
      </c>
      <c r="R29" s="120">
        <v>140110</v>
      </c>
      <c r="S29" s="122">
        <v>0</v>
      </c>
      <c r="T29" s="114">
        <f t="shared" si="2"/>
        <v>1179063.9000000004</v>
      </c>
      <c r="U29" s="108">
        <f t="shared" si="3"/>
        <v>1247703.9000000004</v>
      </c>
      <c r="V29" s="108">
        <f t="shared" si="4"/>
        <v>140110</v>
      </c>
      <c r="W29" s="109">
        <f t="shared" si="5"/>
        <v>-2865</v>
      </c>
      <c r="X29" s="107">
        <f t="shared" si="6"/>
        <v>551351.27000000048</v>
      </c>
      <c r="Y29" s="108">
        <f t="shared" si="7"/>
        <v>551351.27000000048</v>
      </c>
      <c r="Z29" s="108">
        <f t="shared" si="8"/>
        <v>140110</v>
      </c>
      <c r="AA29" s="109">
        <f t="shared" si="9"/>
        <v>-2977</v>
      </c>
    </row>
    <row r="30" spans="1:27" x14ac:dyDescent="0.2">
      <c r="A30" s="141" t="s">
        <v>135</v>
      </c>
      <c r="B30" s="142" t="s">
        <v>156</v>
      </c>
      <c r="C30" s="134" t="s">
        <v>157</v>
      </c>
      <c r="D30" s="155">
        <v>455</v>
      </c>
      <c r="E30" s="156">
        <v>434740.51</v>
      </c>
      <c r="F30" s="156">
        <v>421180.51</v>
      </c>
      <c r="G30" s="156">
        <v>13560</v>
      </c>
      <c r="H30" s="156">
        <v>0</v>
      </c>
      <c r="I30" s="157">
        <v>0</v>
      </c>
      <c r="J30" s="155">
        <v>462</v>
      </c>
      <c r="K30" s="156">
        <v>467955.58</v>
      </c>
      <c r="L30" s="156">
        <v>467955.58</v>
      </c>
      <c r="M30" s="156">
        <v>0</v>
      </c>
      <c r="N30" s="157">
        <v>0</v>
      </c>
      <c r="O30" s="119">
        <v>482</v>
      </c>
      <c r="P30" s="120">
        <v>574153.26</v>
      </c>
      <c r="Q30" s="121">
        <v>574153.26</v>
      </c>
      <c r="R30" s="120">
        <v>0</v>
      </c>
      <c r="S30" s="122">
        <v>0</v>
      </c>
      <c r="T30" s="114">
        <f t="shared" si="2"/>
        <v>139412.75</v>
      </c>
      <c r="U30" s="108">
        <f t="shared" si="3"/>
        <v>152972.75</v>
      </c>
      <c r="V30" s="108">
        <f t="shared" si="4"/>
        <v>0</v>
      </c>
      <c r="W30" s="109">
        <f t="shared" si="5"/>
        <v>-462</v>
      </c>
      <c r="X30" s="107">
        <f t="shared" si="6"/>
        <v>106197.68</v>
      </c>
      <c r="Y30" s="108">
        <f t="shared" si="7"/>
        <v>106197.68</v>
      </c>
      <c r="Z30" s="108">
        <f t="shared" si="8"/>
        <v>0</v>
      </c>
      <c r="AA30" s="109">
        <f t="shared" si="9"/>
        <v>-482</v>
      </c>
    </row>
    <row r="31" spans="1:27" x14ac:dyDescent="0.2">
      <c r="A31" s="141" t="s">
        <v>135</v>
      </c>
      <c r="B31" s="142" t="s">
        <v>158</v>
      </c>
      <c r="C31" s="134" t="s">
        <v>159</v>
      </c>
      <c r="D31" s="155">
        <v>282</v>
      </c>
      <c r="E31" s="156">
        <v>283326.8</v>
      </c>
      <c r="F31" s="156">
        <v>276486.8</v>
      </c>
      <c r="G31" s="156">
        <v>6840</v>
      </c>
      <c r="H31" s="156">
        <v>0</v>
      </c>
      <c r="I31" s="157">
        <v>0</v>
      </c>
      <c r="J31" s="155">
        <v>278</v>
      </c>
      <c r="K31" s="156">
        <v>357265.85000000021</v>
      </c>
      <c r="L31" s="156">
        <v>357265.85000000021</v>
      </c>
      <c r="M31" s="156">
        <v>0</v>
      </c>
      <c r="N31" s="157">
        <v>0</v>
      </c>
      <c r="O31" s="119">
        <v>339</v>
      </c>
      <c r="P31" s="120">
        <v>367686.00000000047</v>
      </c>
      <c r="Q31" s="121">
        <v>367686.00000000047</v>
      </c>
      <c r="R31" s="120">
        <v>0</v>
      </c>
      <c r="S31" s="122">
        <v>0</v>
      </c>
      <c r="T31" s="114">
        <f t="shared" si="2"/>
        <v>84359.200000000477</v>
      </c>
      <c r="U31" s="108">
        <f t="shared" si="3"/>
        <v>91199.200000000477</v>
      </c>
      <c r="V31" s="108">
        <f t="shared" si="4"/>
        <v>0</v>
      </c>
      <c r="W31" s="109">
        <f t="shared" si="5"/>
        <v>-278</v>
      </c>
      <c r="X31" s="107">
        <f t="shared" si="6"/>
        <v>10420.150000000256</v>
      </c>
      <c r="Y31" s="108">
        <f t="shared" si="7"/>
        <v>10420.150000000256</v>
      </c>
      <c r="Z31" s="108">
        <f t="shared" si="8"/>
        <v>0</v>
      </c>
      <c r="AA31" s="109">
        <f t="shared" si="9"/>
        <v>-339</v>
      </c>
    </row>
    <row r="32" spans="1:27" x14ac:dyDescent="0.2">
      <c r="A32" s="141" t="s">
        <v>135</v>
      </c>
      <c r="B32" s="142" t="s">
        <v>160</v>
      </c>
      <c r="C32" s="134" t="s">
        <v>161</v>
      </c>
      <c r="D32" s="155">
        <v>623</v>
      </c>
      <c r="E32" s="156">
        <v>283389</v>
      </c>
      <c r="F32" s="156">
        <v>270309</v>
      </c>
      <c r="G32" s="156">
        <v>13080</v>
      </c>
      <c r="H32" s="156">
        <v>0</v>
      </c>
      <c r="I32" s="157">
        <v>0</v>
      </c>
      <c r="J32" s="155">
        <v>643</v>
      </c>
      <c r="K32" s="156">
        <v>306190.43</v>
      </c>
      <c r="L32" s="156">
        <v>306190.43</v>
      </c>
      <c r="M32" s="156">
        <v>0</v>
      </c>
      <c r="N32" s="157">
        <v>0</v>
      </c>
      <c r="O32" s="119">
        <v>695</v>
      </c>
      <c r="P32" s="120">
        <v>305613</v>
      </c>
      <c r="Q32" s="121">
        <v>305613</v>
      </c>
      <c r="R32" s="120">
        <v>0</v>
      </c>
      <c r="S32" s="122">
        <v>0</v>
      </c>
      <c r="T32" s="114">
        <f t="shared" si="2"/>
        <v>22224</v>
      </c>
      <c r="U32" s="108">
        <f t="shared" si="3"/>
        <v>35304</v>
      </c>
      <c r="V32" s="108">
        <f t="shared" si="4"/>
        <v>0</v>
      </c>
      <c r="W32" s="109">
        <f t="shared" si="5"/>
        <v>-643</v>
      </c>
      <c r="X32" s="107">
        <f t="shared" si="6"/>
        <v>-577.42999999999302</v>
      </c>
      <c r="Y32" s="108">
        <f t="shared" si="7"/>
        <v>-577.42999999999302</v>
      </c>
      <c r="Z32" s="108">
        <f t="shared" si="8"/>
        <v>0</v>
      </c>
      <c r="AA32" s="109">
        <f t="shared" si="9"/>
        <v>-695</v>
      </c>
    </row>
    <row r="33" spans="1:27" x14ac:dyDescent="0.2">
      <c r="A33" s="141" t="s">
        <v>135</v>
      </c>
      <c r="B33" s="142" t="s">
        <v>162</v>
      </c>
      <c r="C33" s="134" t="s">
        <v>163</v>
      </c>
      <c r="D33" s="155">
        <v>0</v>
      </c>
      <c r="E33" s="156">
        <v>128</v>
      </c>
      <c r="F33" s="156">
        <v>128</v>
      </c>
      <c r="G33" s="156">
        <v>0</v>
      </c>
      <c r="H33" s="156">
        <v>0</v>
      </c>
      <c r="I33" s="157">
        <v>0</v>
      </c>
      <c r="J33" s="155">
        <v>0</v>
      </c>
      <c r="K33" s="156">
        <v>162</v>
      </c>
      <c r="L33" s="156">
        <v>162</v>
      </c>
      <c r="M33" s="156">
        <v>0</v>
      </c>
      <c r="N33" s="157">
        <v>0</v>
      </c>
      <c r="O33" s="119">
        <v>0</v>
      </c>
      <c r="P33" s="120">
        <v>219</v>
      </c>
      <c r="Q33" s="121">
        <v>219</v>
      </c>
      <c r="R33" s="120">
        <v>0</v>
      </c>
      <c r="S33" s="122">
        <v>0</v>
      </c>
      <c r="T33" s="114">
        <f t="shared" si="2"/>
        <v>91</v>
      </c>
      <c r="U33" s="108">
        <f t="shared" si="3"/>
        <v>91</v>
      </c>
      <c r="V33" s="108">
        <f t="shared" si="4"/>
        <v>0</v>
      </c>
      <c r="W33" s="109">
        <f t="shared" si="5"/>
        <v>0</v>
      </c>
      <c r="X33" s="107">
        <f t="shared" si="6"/>
        <v>57</v>
      </c>
      <c r="Y33" s="108">
        <f t="shared" si="7"/>
        <v>57</v>
      </c>
      <c r="Z33" s="108">
        <f t="shared" si="8"/>
        <v>0</v>
      </c>
      <c r="AA33" s="109">
        <f t="shared" si="9"/>
        <v>0</v>
      </c>
    </row>
    <row r="34" spans="1:27" x14ac:dyDescent="0.2">
      <c r="A34" s="141" t="s">
        <v>135</v>
      </c>
      <c r="B34" s="142" t="s">
        <v>164</v>
      </c>
      <c r="C34" s="134" t="s">
        <v>165</v>
      </c>
      <c r="D34" s="155">
        <v>3025</v>
      </c>
      <c r="E34" s="156">
        <v>4270395.5000000009</v>
      </c>
      <c r="F34" s="156">
        <v>4198155.5000000009</v>
      </c>
      <c r="G34" s="156">
        <v>72240</v>
      </c>
      <c r="H34" s="156">
        <v>18940.010000000002</v>
      </c>
      <c r="I34" s="157">
        <v>8352727.1199999992</v>
      </c>
      <c r="J34" s="155">
        <v>3011</v>
      </c>
      <c r="K34" s="156">
        <v>4549254</v>
      </c>
      <c r="L34" s="156">
        <v>4549254</v>
      </c>
      <c r="M34" s="156">
        <v>600</v>
      </c>
      <c r="N34" s="157">
        <v>9963022.9199999999</v>
      </c>
      <c r="O34" s="119">
        <v>3281</v>
      </c>
      <c r="P34" s="120">
        <v>5534880</v>
      </c>
      <c r="Q34" s="121">
        <v>5534880</v>
      </c>
      <c r="R34" s="120">
        <v>12000</v>
      </c>
      <c r="S34" s="122">
        <v>10827670.720000003</v>
      </c>
      <c r="T34" s="114">
        <f t="shared" si="2"/>
        <v>1264484.4999999991</v>
      </c>
      <c r="U34" s="108">
        <f t="shared" si="3"/>
        <v>1336724.4999999991</v>
      </c>
      <c r="V34" s="108">
        <f t="shared" si="4"/>
        <v>-8340727.1199999992</v>
      </c>
      <c r="W34" s="109">
        <f t="shared" si="5"/>
        <v>10824659.720000003</v>
      </c>
      <c r="X34" s="107">
        <f t="shared" si="6"/>
        <v>985626</v>
      </c>
      <c r="Y34" s="108">
        <f t="shared" si="7"/>
        <v>985626</v>
      </c>
      <c r="Z34" s="108">
        <f t="shared" si="8"/>
        <v>-9951022.9199999999</v>
      </c>
      <c r="AA34" s="109">
        <f t="shared" si="9"/>
        <v>10824389.720000003</v>
      </c>
    </row>
    <row r="35" spans="1:27" x14ac:dyDescent="0.2">
      <c r="A35" s="141" t="s">
        <v>135</v>
      </c>
      <c r="B35" s="142" t="s">
        <v>166</v>
      </c>
      <c r="C35" s="134" t="s">
        <v>167</v>
      </c>
      <c r="D35" s="155">
        <v>0</v>
      </c>
      <c r="E35" s="156">
        <v>340219</v>
      </c>
      <c r="F35" s="156">
        <v>335179</v>
      </c>
      <c r="G35" s="156">
        <v>5040</v>
      </c>
      <c r="H35" s="156">
        <v>0</v>
      </c>
      <c r="I35" s="157">
        <v>0</v>
      </c>
      <c r="J35" s="155">
        <v>0</v>
      </c>
      <c r="K35" s="156">
        <v>386337.5999999991</v>
      </c>
      <c r="L35" s="156">
        <v>386337.5999999991</v>
      </c>
      <c r="M35" s="156">
        <v>0</v>
      </c>
      <c r="N35" s="157">
        <v>0</v>
      </c>
      <c r="O35" s="119">
        <v>0</v>
      </c>
      <c r="P35" s="120">
        <v>372319.19999999949</v>
      </c>
      <c r="Q35" s="121">
        <v>372319.19999999949</v>
      </c>
      <c r="R35" s="120">
        <v>0</v>
      </c>
      <c r="S35" s="122">
        <v>0</v>
      </c>
      <c r="T35" s="114">
        <f t="shared" si="2"/>
        <v>32100.199999999488</v>
      </c>
      <c r="U35" s="108">
        <f t="shared" si="3"/>
        <v>37140.199999999488</v>
      </c>
      <c r="V35" s="108">
        <f t="shared" si="4"/>
        <v>0</v>
      </c>
      <c r="W35" s="109">
        <f t="shared" si="5"/>
        <v>0</v>
      </c>
      <c r="X35" s="107">
        <f t="shared" si="6"/>
        <v>-14018.399999999616</v>
      </c>
      <c r="Y35" s="108">
        <f t="shared" si="7"/>
        <v>-14018.399999999616</v>
      </c>
      <c r="Z35" s="108">
        <f t="shared" si="8"/>
        <v>0</v>
      </c>
      <c r="AA35" s="109">
        <f t="shared" si="9"/>
        <v>0</v>
      </c>
    </row>
    <row r="36" spans="1:27" x14ac:dyDescent="0.2">
      <c r="A36" s="141" t="s">
        <v>135</v>
      </c>
      <c r="B36" s="142" t="s">
        <v>168</v>
      </c>
      <c r="C36" s="134" t="s">
        <v>169</v>
      </c>
      <c r="D36" s="155">
        <v>0</v>
      </c>
      <c r="E36" s="156">
        <v>332010</v>
      </c>
      <c r="F36" s="156">
        <v>327810</v>
      </c>
      <c r="G36" s="156">
        <v>4200</v>
      </c>
      <c r="H36" s="156">
        <v>0</v>
      </c>
      <c r="I36" s="157">
        <v>0</v>
      </c>
      <c r="J36" s="155">
        <v>0</v>
      </c>
      <c r="K36" s="156">
        <v>399168.00000000035</v>
      </c>
      <c r="L36" s="156">
        <v>399168.00000000035</v>
      </c>
      <c r="M36" s="156">
        <v>0</v>
      </c>
      <c r="N36" s="157">
        <v>0</v>
      </c>
      <c r="O36" s="119">
        <v>0</v>
      </c>
      <c r="P36" s="120">
        <v>410097.60000000033</v>
      </c>
      <c r="Q36" s="121">
        <v>410097.60000000033</v>
      </c>
      <c r="R36" s="120">
        <v>0</v>
      </c>
      <c r="S36" s="122">
        <v>0</v>
      </c>
      <c r="T36" s="114">
        <f t="shared" si="2"/>
        <v>78087.600000000326</v>
      </c>
      <c r="U36" s="108">
        <f t="shared" si="3"/>
        <v>82287.600000000326</v>
      </c>
      <c r="V36" s="108">
        <f t="shared" si="4"/>
        <v>0</v>
      </c>
      <c r="W36" s="109">
        <f t="shared" si="5"/>
        <v>0</v>
      </c>
      <c r="X36" s="107">
        <f t="shared" si="6"/>
        <v>10929.599999999977</v>
      </c>
      <c r="Y36" s="108">
        <f t="shared" si="7"/>
        <v>10929.599999999977</v>
      </c>
      <c r="Z36" s="108">
        <f t="shared" si="8"/>
        <v>0</v>
      </c>
      <c r="AA36" s="109">
        <f t="shared" si="9"/>
        <v>0</v>
      </c>
    </row>
    <row r="37" spans="1:27" x14ac:dyDescent="0.2">
      <c r="A37" s="141" t="s">
        <v>135</v>
      </c>
      <c r="B37" s="142" t="s">
        <v>170</v>
      </c>
      <c r="C37" s="134" t="s">
        <v>171</v>
      </c>
      <c r="D37" s="155">
        <v>0</v>
      </c>
      <c r="E37" s="156">
        <v>429822</v>
      </c>
      <c r="F37" s="156">
        <v>426582</v>
      </c>
      <c r="G37" s="156">
        <v>3240</v>
      </c>
      <c r="H37" s="156">
        <v>0</v>
      </c>
      <c r="I37" s="157">
        <v>0</v>
      </c>
      <c r="J37" s="155">
        <v>0</v>
      </c>
      <c r="K37" s="156">
        <v>619228.79999999981</v>
      </c>
      <c r="L37" s="156">
        <v>619228.79999999981</v>
      </c>
      <c r="M37" s="156">
        <v>0</v>
      </c>
      <c r="N37" s="157">
        <v>0</v>
      </c>
      <c r="O37" s="119">
        <v>0</v>
      </c>
      <c r="P37" s="120">
        <v>614023.19999999867</v>
      </c>
      <c r="Q37" s="121">
        <v>614023.19999999867</v>
      </c>
      <c r="R37" s="120">
        <v>0</v>
      </c>
      <c r="S37" s="122">
        <v>0</v>
      </c>
      <c r="T37" s="114">
        <f t="shared" si="2"/>
        <v>184201.19999999867</v>
      </c>
      <c r="U37" s="108">
        <f t="shared" si="3"/>
        <v>187441.19999999867</v>
      </c>
      <c r="V37" s="108">
        <f t="shared" si="4"/>
        <v>0</v>
      </c>
      <c r="W37" s="109">
        <f t="shared" si="5"/>
        <v>0</v>
      </c>
      <c r="X37" s="107">
        <f t="shared" si="6"/>
        <v>-5205.6000000011409</v>
      </c>
      <c r="Y37" s="108">
        <f t="shared" si="7"/>
        <v>-5205.6000000011409</v>
      </c>
      <c r="Z37" s="108">
        <f t="shared" si="8"/>
        <v>0</v>
      </c>
      <c r="AA37" s="109">
        <f t="shared" si="9"/>
        <v>0</v>
      </c>
    </row>
    <row r="38" spans="1:27" x14ac:dyDescent="0.2">
      <c r="A38" s="141" t="s">
        <v>135</v>
      </c>
      <c r="B38" s="142" t="s">
        <v>172</v>
      </c>
      <c r="C38" s="134" t="s">
        <v>173</v>
      </c>
      <c r="D38" s="155">
        <v>226</v>
      </c>
      <c r="E38" s="156">
        <v>213093.97</v>
      </c>
      <c r="F38" s="156">
        <v>203493.97</v>
      </c>
      <c r="G38" s="156">
        <v>9600</v>
      </c>
      <c r="H38" s="156">
        <v>0</v>
      </c>
      <c r="I38" s="157">
        <v>0</v>
      </c>
      <c r="J38" s="155">
        <v>243</v>
      </c>
      <c r="K38" s="156">
        <v>345460.66000000003</v>
      </c>
      <c r="L38" s="156">
        <v>345460.66000000003</v>
      </c>
      <c r="M38" s="156">
        <v>0</v>
      </c>
      <c r="N38" s="157">
        <v>0</v>
      </c>
      <c r="O38" s="119">
        <v>246</v>
      </c>
      <c r="P38" s="120">
        <v>264771</v>
      </c>
      <c r="Q38" s="121">
        <v>264771</v>
      </c>
      <c r="R38" s="120">
        <v>0</v>
      </c>
      <c r="S38" s="122">
        <v>0</v>
      </c>
      <c r="T38" s="114">
        <f t="shared" si="2"/>
        <v>51677.03</v>
      </c>
      <c r="U38" s="108">
        <f t="shared" si="3"/>
        <v>61277.03</v>
      </c>
      <c r="V38" s="108">
        <f t="shared" si="4"/>
        <v>0</v>
      </c>
      <c r="W38" s="109">
        <f t="shared" si="5"/>
        <v>-243</v>
      </c>
      <c r="X38" s="107">
        <f t="shared" si="6"/>
        <v>-80689.660000000033</v>
      </c>
      <c r="Y38" s="108">
        <f t="shared" si="7"/>
        <v>-80689.660000000033</v>
      </c>
      <c r="Z38" s="108">
        <f t="shared" si="8"/>
        <v>0</v>
      </c>
      <c r="AA38" s="109">
        <f t="shared" si="9"/>
        <v>-246</v>
      </c>
    </row>
    <row r="39" spans="1:27" x14ac:dyDescent="0.2">
      <c r="A39" s="141" t="s">
        <v>135</v>
      </c>
      <c r="B39" s="142" t="s">
        <v>174</v>
      </c>
      <c r="C39" s="134" t="s">
        <v>175</v>
      </c>
      <c r="D39" s="155">
        <v>607</v>
      </c>
      <c r="E39" s="156">
        <v>720265.77</v>
      </c>
      <c r="F39" s="156">
        <v>702865.77</v>
      </c>
      <c r="G39" s="156">
        <v>17400</v>
      </c>
      <c r="H39" s="156">
        <v>0</v>
      </c>
      <c r="I39" s="157">
        <v>0</v>
      </c>
      <c r="J39" s="155">
        <v>636</v>
      </c>
      <c r="K39" s="156">
        <v>912861.51000000047</v>
      </c>
      <c r="L39" s="156">
        <v>912861.51000000047</v>
      </c>
      <c r="M39" s="156">
        <v>0</v>
      </c>
      <c r="N39" s="157">
        <v>0</v>
      </c>
      <c r="O39" s="119">
        <v>661</v>
      </c>
      <c r="P39" s="120">
        <v>906913.8</v>
      </c>
      <c r="Q39" s="121">
        <v>906913.8</v>
      </c>
      <c r="R39" s="120">
        <v>0</v>
      </c>
      <c r="S39" s="122">
        <v>0</v>
      </c>
      <c r="T39" s="114">
        <f t="shared" si="2"/>
        <v>186648.03000000003</v>
      </c>
      <c r="U39" s="108">
        <f t="shared" si="3"/>
        <v>204048.03000000003</v>
      </c>
      <c r="V39" s="108">
        <f t="shared" si="4"/>
        <v>0</v>
      </c>
      <c r="W39" s="109">
        <f t="shared" si="5"/>
        <v>-636</v>
      </c>
      <c r="X39" s="107">
        <f t="shared" si="6"/>
        <v>-5947.7100000004284</v>
      </c>
      <c r="Y39" s="108">
        <f t="shared" si="7"/>
        <v>-5947.7100000004284</v>
      </c>
      <c r="Z39" s="108">
        <f t="shared" si="8"/>
        <v>0</v>
      </c>
      <c r="AA39" s="109">
        <f t="shared" si="9"/>
        <v>-661</v>
      </c>
    </row>
    <row r="40" spans="1:27" x14ac:dyDescent="0.2">
      <c r="A40" s="141" t="s">
        <v>135</v>
      </c>
      <c r="B40" s="142" t="s">
        <v>176</v>
      </c>
      <c r="C40" s="134" t="s">
        <v>177</v>
      </c>
      <c r="D40" s="155">
        <v>2564</v>
      </c>
      <c r="E40" s="156">
        <v>769514.5</v>
      </c>
      <c r="F40" s="156">
        <v>750674.5</v>
      </c>
      <c r="G40" s="156">
        <v>18840</v>
      </c>
      <c r="H40" s="156">
        <v>0</v>
      </c>
      <c r="I40" s="157">
        <v>0</v>
      </c>
      <c r="J40" s="155">
        <v>2940</v>
      </c>
      <c r="K40" s="156">
        <v>1366933.8399999999</v>
      </c>
      <c r="L40" s="156">
        <v>1366933.8399999999</v>
      </c>
      <c r="M40" s="156">
        <v>0</v>
      </c>
      <c r="N40" s="157">
        <v>0</v>
      </c>
      <c r="O40" s="119">
        <v>3287</v>
      </c>
      <c r="P40" s="120">
        <v>862821</v>
      </c>
      <c r="Q40" s="121">
        <v>862821</v>
      </c>
      <c r="R40" s="120">
        <v>0</v>
      </c>
      <c r="S40" s="122">
        <v>0</v>
      </c>
      <c r="T40" s="114">
        <f t="shared" si="2"/>
        <v>93306.5</v>
      </c>
      <c r="U40" s="108">
        <f t="shared" si="3"/>
        <v>112146.5</v>
      </c>
      <c r="V40" s="108">
        <f t="shared" si="4"/>
        <v>0</v>
      </c>
      <c r="W40" s="109">
        <f t="shared" si="5"/>
        <v>-2940</v>
      </c>
      <c r="X40" s="107">
        <f t="shared" si="6"/>
        <v>-504112.83999999985</v>
      </c>
      <c r="Y40" s="108">
        <f t="shared" si="7"/>
        <v>-504112.83999999985</v>
      </c>
      <c r="Z40" s="108">
        <f t="shared" si="8"/>
        <v>0</v>
      </c>
      <c r="AA40" s="109">
        <f t="shared" si="9"/>
        <v>-3287</v>
      </c>
    </row>
    <row r="41" spans="1:27" x14ac:dyDescent="0.2">
      <c r="A41" s="141" t="s">
        <v>135</v>
      </c>
      <c r="B41" s="142" t="s">
        <v>178</v>
      </c>
      <c r="C41" s="134" t="s">
        <v>179</v>
      </c>
      <c r="D41" s="155">
        <v>546</v>
      </c>
      <c r="E41" s="156">
        <v>143930.1</v>
      </c>
      <c r="F41" s="156">
        <v>139130.1</v>
      </c>
      <c r="G41" s="156">
        <v>4800</v>
      </c>
      <c r="H41" s="156">
        <v>0</v>
      </c>
      <c r="I41" s="157">
        <v>0</v>
      </c>
      <c r="J41" s="155">
        <v>320</v>
      </c>
      <c r="K41" s="156">
        <v>105099.84000000001</v>
      </c>
      <c r="L41" s="156">
        <v>105099.84000000001</v>
      </c>
      <c r="M41" s="156">
        <v>0</v>
      </c>
      <c r="N41" s="157">
        <v>0</v>
      </c>
      <c r="O41" s="119">
        <v>691</v>
      </c>
      <c r="P41" s="120">
        <v>160140</v>
      </c>
      <c r="Q41" s="121">
        <v>160140</v>
      </c>
      <c r="R41" s="120">
        <v>0</v>
      </c>
      <c r="S41" s="122">
        <v>0</v>
      </c>
      <c r="T41" s="114">
        <f t="shared" si="2"/>
        <v>16209.899999999994</v>
      </c>
      <c r="U41" s="108">
        <f t="shared" si="3"/>
        <v>21009.899999999994</v>
      </c>
      <c r="V41" s="108">
        <f t="shared" si="4"/>
        <v>0</v>
      </c>
      <c r="W41" s="109">
        <f t="shared" si="5"/>
        <v>-320</v>
      </c>
      <c r="X41" s="107">
        <f t="shared" si="6"/>
        <v>55040.159999999989</v>
      </c>
      <c r="Y41" s="108">
        <f t="shared" si="7"/>
        <v>55040.159999999989</v>
      </c>
      <c r="Z41" s="108">
        <f t="shared" si="8"/>
        <v>0</v>
      </c>
      <c r="AA41" s="109">
        <f t="shared" si="9"/>
        <v>-691</v>
      </c>
    </row>
    <row r="42" spans="1:27" x14ac:dyDescent="0.2">
      <c r="A42" s="141" t="s">
        <v>135</v>
      </c>
      <c r="B42" s="142" t="s">
        <v>180</v>
      </c>
      <c r="C42" s="134" t="s">
        <v>181</v>
      </c>
      <c r="D42" s="155">
        <v>2369</v>
      </c>
      <c r="E42" s="156">
        <v>1076787.52</v>
      </c>
      <c r="F42" s="156">
        <v>1056147.52</v>
      </c>
      <c r="G42" s="156">
        <v>20640</v>
      </c>
      <c r="H42" s="156">
        <v>0</v>
      </c>
      <c r="I42" s="157">
        <v>0</v>
      </c>
      <c r="J42" s="155">
        <v>2675</v>
      </c>
      <c r="K42" s="156">
        <v>1303225.8799999999</v>
      </c>
      <c r="L42" s="156">
        <v>1303225.8799999999</v>
      </c>
      <c r="M42" s="156">
        <v>0</v>
      </c>
      <c r="N42" s="157">
        <v>0</v>
      </c>
      <c r="O42" s="119">
        <v>3163</v>
      </c>
      <c r="P42" s="120">
        <v>1333749</v>
      </c>
      <c r="Q42" s="121">
        <v>1333749</v>
      </c>
      <c r="R42" s="120">
        <v>0</v>
      </c>
      <c r="S42" s="122">
        <v>0</v>
      </c>
      <c r="T42" s="114">
        <f t="shared" si="2"/>
        <v>256961.47999999998</v>
      </c>
      <c r="U42" s="108">
        <f t="shared" si="3"/>
        <v>277601.48</v>
      </c>
      <c r="V42" s="108">
        <f t="shared" si="4"/>
        <v>0</v>
      </c>
      <c r="W42" s="109">
        <f t="shared" si="5"/>
        <v>-2675</v>
      </c>
      <c r="X42" s="107">
        <f t="shared" si="6"/>
        <v>30523.120000000112</v>
      </c>
      <c r="Y42" s="108">
        <f t="shared" si="7"/>
        <v>30523.120000000112</v>
      </c>
      <c r="Z42" s="108">
        <f t="shared" si="8"/>
        <v>0</v>
      </c>
      <c r="AA42" s="109">
        <f t="shared" si="9"/>
        <v>-3163</v>
      </c>
    </row>
    <row r="43" spans="1:27" x14ac:dyDescent="0.2">
      <c r="A43" s="141" t="s">
        <v>135</v>
      </c>
      <c r="B43" s="142" t="s">
        <v>182</v>
      </c>
      <c r="C43" s="134" t="s">
        <v>183</v>
      </c>
      <c r="D43" s="155">
        <v>0</v>
      </c>
      <c r="E43" s="156">
        <v>140080</v>
      </c>
      <c r="F43" s="156">
        <v>136960</v>
      </c>
      <c r="G43" s="156">
        <v>3120</v>
      </c>
      <c r="H43" s="156">
        <v>0</v>
      </c>
      <c r="I43" s="157">
        <v>0</v>
      </c>
      <c r="J43" s="155">
        <v>0</v>
      </c>
      <c r="K43" s="156">
        <v>185090.4000000002</v>
      </c>
      <c r="L43" s="156">
        <v>185090.4000000002</v>
      </c>
      <c r="M43" s="156">
        <v>0</v>
      </c>
      <c r="N43" s="157">
        <v>0</v>
      </c>
      <c r="O43" s="119">
        <v>0</v>
      </c>
      <c r="P43" s="120">
        <v>221443.20000000007</v>
      </c>
      <c r="Q43" s="121">
        <v>221443.20000000007</v>
      </c>
      <c r="R43" s="120">
        <v>0</v>
      </c>
      <c r="S43" s="122">
        <v>0</v>
      </c>
      <c r="T43" s="114">
        <f t="shared" si="2"/>
        <v>81363.20000000007</v>
      </c>
      <c r="U43" s="108">
        <f t="shared" si="3"/>
        <v>84483.20000000007</v>
      </c>
      <c r="V43" s="108">
        <f t="shared" si="4"/>
        <v>0</v>
      </c>
      <c r="W43" s="109">
        <f t="shared" si="5"/>
        <v>0</v>
      </c>
      <c r="X43" s="107">
        <f t="shared" si="6"/>
        <v>36352.799999999872</v>
      </c>
      <c r="Y43" s="108">
        <f t="shared" si="7"/>
        <v>36352.799999999872</v>
      </c>
      <c r="Z43" s="108">
        <f t="shared" si="8"/>
        <v>0</v>
      </c>
      <c r="AA43" s="109">
        <f t="shared" si="9"/>
        <v>0</v>
      </c>
    </row>
    <row r="44" spans="1:27" x14ac:dyDescent="0.2">
      <c r="A44" s="141" t="s">
        <v>135</v>
      </c>
      <c r="B44" s="142" t="s">
        <v>184</v>
      </c>
      <c r="C44" s="134" t="s">
        <v>185</v>
      </c>
      <c r="D44" s="155">
        <v>340</v>
      </c>
      <c r="E44" s="156">
        <v>300445.75</v>
      </c>
      <c r="F44" s="156">
        <v>279805.75</v>
      </c>
      <c r="G44" s="156">
        <v>20640</v>
      </c>
      <c r="H44" s="156">
        <v>0</v>
      </c>
      <c r="I44" s="157">
        <v>0</v>
      </c>
      <c r="J44" s="155">
        <v>273</v>
      </c>
      <c r="K44" s="156">
        <v>279781.68</v>
      </c>
      <c r="L44" s="156">
        <v>279781.68</v>
      </c>
      <c r="M44" s="156">
        <v>0</v>
      </c>
      <c r="N44" s="157">
        <v>0</v>
      </c>
      <c r="O44" s="119">
        <v>313</v>
      </c>
      <c r="P44" s="120">
        <v>309641.37</v>
      </c>
      <c r="Q44" s="121">
        <v>309641.37</v>
      </c>
      <c r="R44" s="120">
        <v>0</v>
      </c>
      <c r="S44" s="122">
        <v>0</v>
      </c>
      <c r="T44" s="114">
        <f t="shared" si="2"/>
        <v>9195.6199999999953</v>
      </c>
      <c r="U44" s="108">
        <f t="shared" si="3"/>
        <v>29835.619999999995</v>
      </c>
      <c r="V44" s="108">
        <f t="shared" si="4"/>
        <v>0</v>
      </c>
      <c r="W44" s="109">
        <f t="shared" si="5"/>
        <v>-273</v>
      </c>
      <c r="X44" s="107">
        <f t="shared" si="6"/>
        <v>29859.690000000002</v>
      </c>
      <c r="Y44" s="108">
        <f t="shared" si="7"/>
        <v>29859.690000000002</v>
      </c>
      <c r="Z44" s="108">
        <f t="shared" si="8"/>
        <v>0</v>
      </c>
      <c r="AA44" s="109">
        <f t="shared" si="9"/>
        <v>-313</v>
      </c>
    </row>
    <row r="45" spans="1:27" x14ac:dyDescent="0.2">
      <c r="A45" s="141" t="s">
        <v>135</v>
      </c>
      <c r="B45" s="142" t="s">
        <v>186</v>
      </c>
      <c r="C45" s="134" t="s">
        <v>187</v>
      </c>
      <c r="D45" s="155">
        <v>1131</v>
      </c>
      <c r="E45" s="156">
        <v>488215.54</v>
      </c>
      <c r="F45" s="156">
        <v>464575.54</v>
      </c>
      <c r="G45" s="156">
        <v>23640</v>
      </c>
      <c r="H45" s="156">
        <v>0</v>
      </c>
      <c r="I45" s="157">
        <v>0</v>
      </c>
      <c r="J45" s="155">
        <v>845</v>
      </c>
      <c r="K45" s="156">
        <v>412260.04999999993</v>
      </c>
      <c r="L45" s="156">
        <v>412260.04999999993</v>
      </c>
      <c r="M45" s="156">
        <v>0</v>
      </c>
      <c r="N45" s="157">
        <v>0</v>
      </c>
      <c r="O45" s="119">
        <v>1282</v>
      </c>
      <c r="P45" s="120">
        <v>528597</v>
      </c>
      <c r="Q45" s="121">
        <v>528597</v>
      </c>
      <c r="R45" s="120">
        <v>0</v>
      </c>
      <c r="S45" s="122">
        <v>0</v>
      </c>
      <c r="T45" s="114">
        <f t="shared" si="2"/>
        <v>40381.460000000021</v>
      </c>
      <c r="U45" s="108">
        <f t="shared" si="3"/>
        <v>64021.460000000021</v>
      </c>
      <c r="V45" s="108">
        <f t="shared" si="4"/>
        <v>0</v>
      </c>
      <c r="W45" s="109">
        <f t="shared" si="5"/>
        <v>-845</v>
      </c>
      <c r="X45" s="107">
        <f t="shared" si="6"/>
        <v>116336.95000000007</v>
      </c>
      <c r="Y45" s="108">
        <f t="shared" si="7"/>
        <v>116336.95000000007</v>
      </c>
      <c r="Z45" s="108">
        <f t="shared" si="8"/>
        <v>0</v>
      </c>
      <c r="AA45" s="109">
        <f t="shared" si="9"/>
        <v>-1282</v>
      </c>
    </row>
    <row r="46" spans="1:27" x14ac:dyDescent="0.2">
      <c r="A46" s="141" t="s">
        <v>135</v>
      </c>
      <c r="B46" s="142" t="s">
        <v>188</v>
      </c>
      <c r="C46" s="134" t="s">
        <v>189</v>
      </c>
      <c r="D46" s="155">
        <v>3181</v>
      </c>
      <c r="E46" s="156">
        <v>4133205.5000000009</v>
      </c>
      <c r="F46" s="156">
        <v>4039965.5000000009</v>
      </c>
      <c r="G46" s="156">
        <v>93240</v>
      </c>
      <c r="H46" s="156">
        <v>241620</v>
      </c>
      <c r="I46" s="157">
        <v>0</v>
      </c>
      <c r="J46" s="155">
        <v>5284</v>
      </c>
      <c r="K46" s="156">
        <v>12182674.259999998</v>
      </c>
      <c r="L46" s="156">
        <v>12182674.259999998</v>
      </c>
      <c r="M46" s="156">
        <v>223296.76</v>
      </c>
      <c r="N46" s="157">
        <v>0</v>
      </c>
      <c r="O46" s="119">
        <v>5634</v>
      </c>
      <c r="P46" s="120">
        <v>11696561.949999999</v>
      </c>
      <c r="Q46" s="121">
        <v>11696561.949999999</v>
      </c>
      <c r="R46" s="120">
        <v>409262</v>
      </c>
      <c r="S46" s="122">
        <v>0</v>
      </c>
      <c r="T46" s="114">
        <f t="shared" si="2"/>
        <v>7563356.4499999983</v>
      </c>
      <c r="U46" s="108">
        <f t="shared" si="3"/>
        <v>7656596.4499999983</v>
      </c>
      <c r="V46" s="108">
        <f t="shared" si="4"/>
        <v>409262</v>
      </c>
      <c r="W46" s="109">
        <f t="shared" si="5"/>
        <v>-5284</v>
      </c>
      <c r="X46" s="107">
        <f t="shared" si="6"/>
        <v>-486112.30999999866</v>
      </c>
      <c r="Y46" s="108">
        <f t="shared" si="7"/>
        <v>-486112.30999999866</v>
      </c>
      <c r="Z46" s="108">
        <f t="shared" si="8"/>
        <v>409262</v>
      </c>
      <c r="AA46" s="109">
        <f t="shared" si="9"/>
        <v>-5634</v>
      </c>
    </row>
    <row r="47" spans="1:27" x14ac:dyDescent="0.2">
      <c r="A47" s="141" t="s">
        <v>135</v>
      </c>
      <c r="B47" s="142" t="s">
        <v>190</v>
      </c>
      <c r="C47" s="134" t="s">
        <v>191</v>
      </c>
      <c r="D47" s="155">
        <v>764</v>
      </c>
      <c r="E47" s="156">
        <v>116444.59999999998</v>
      </c>
      <c r="F47" s="156">
        <v>104324.59999999998</v>
      </c>
      <c r="G47" s="156">
        <v>12120</v>
      </c>
      <c r="H47" s="156">
        <v>0</v>
      </c>
      <c r="I47" s="157">
        <v>0</v>
      </c>
      <c r="J47" s="155">
        <v>524</v>
      </c>
      <c r="K47" s="156">
        <v>254857.88</v>
      </c>
      <c r="L47" s="156">
        <v>254857.88</v>
      </c>
      <c r="M47" s="156">
        <v>0</v>
      </c>
      <c r="N47" s="157">
        <v>0</v>
      </c>
      <c r="O47" s="119">
        <v>769</v>
      </c>
      <c r="P47" s="120">
        <v>262638</v>
      </c>
      <c r="Q47" s="121">
        <v>262638</v>
      </c>
      <c r="R47" s="120">
        <v>0</v>
      </c>
      <c r="S47" s="122">
        <v>0</v>
      </c>
      <c r="T47" s="114">
        <f t="shared" si="2"/>
        <v>146193.40000000002</v>
      </c>
      <c r="U47" s="108">
        <f t="shared" si="3"/>
        <v>158313.40000000002</v>
      </c>
      <c r="V47" s="108">
        <f t="shared" si="4"/>
        <v>0</v>
      </c>
      <c r="W47" s="109">
        <f t="shared" si="5"/>
        <v>-524</v>
      </c>
      <c r="X47" s="107">
        <f t="shared" si="6"/>
        <v>7780.1199999999953</v>
      </c>
      <c r="Y47" s="108">
        <f t="shared" si="7"/>
        <v>7780.1199999999953</v>
      </c>
      <c r="Z47" s="108">
        <f t="shared" si="8"/>
        <v>0</v>
      </c>
      <c r="AA47" s="109">
        <f t="shared" si="9"/>
        <v>-769</v>
      </c>
    </row>
    <row r="48" spans="1:27" x14ac:dyDescent="0.2">
      <c r="A48" s="143" t="s">
        <v>192</v>
      </c>
      <c r="B48" s="144" t="s">
        <v>193</v>
      </c>
      <c r="C48" s="134" t="s">
        <v>194</v>
      </c>
      <c r="D48" s="155">
        <v>0</v>
      </c>
      <c r="E48" s="156">
        <v>121497</v>
      </c>
      <c r="F48" s="156">
        <v>121497</v>
      </c>
      <c r="G48" s="156">
        <v>0</v>
      </c>
      <c r="H48" s="156">
        <v>0</v>
      </c>
      <c r="I48" s="157">
        <v>0</v>
      </c>
      <c r="J48" s="155">
        <v>0</v>
      </c>
      <c r="K48" s="156">
        <v>163447.19999999972</v>
      </c>
      <c r="L48" s="156">
        <v>163447.19999999972</v>
      </c>
      <c r="M48" s="156">
        <v>0</v>
      </c>
      <c r="N48" s="157">
        <v>0</v>
      </c>
      <c r="O48" s="119">
        <v>0</v>
      </c>
      <c r="P48" s="120">
        <v>165985.19999999969</v>
      </c>
      <c r="Q48" s="121">
        <v>165985.19999999969</v>
      </c>
      <c r="R48" s="120">
        <v>0</v>
      </c>
      <c r="S48" s="122">
        <v>0</v>
      </c>
      <c r="T48" s="114">
        <f t="shared" si="2"/>
        <v>44488.199999999691</v>
      </c>
      <c r="U48" s="108">
        <f t="shared" si="3"/>
        <v>44488.199999999691</v>
      </c>
      <c r="V48" s="108">
        <f t="shared" si="4"/>
        <v>0</v>
      </c>
      <c r="W48" s="109">
        <f t="shared" si="5"/>
        <v>0</v>
      </c>
      <c r="X48" s="107">
        <f t="shared" si="6"/>
        <v>2537.9999999999709</v>
      </c>
      <c r="Y48" s="108">
        <f t="shared" si="7"/>
        <v>2537.9999999999709</v>
      </c>
      <c r="Z48" s="108">
        <f t="shared" si="8"/>
        <v>0</v>
      </c>
      <c r="AA48" s="109">
        <f t="shared" si="9"/>
        <v>0</v>
      </c>
    </row>
    <row r="49" spans="1:27" x14ac:dyDescent="0.2">
      <c r="A49" s="143" t="s">
        <v>192</v>
      </c>
      <c r="B49" s="144" t="s">
        <v>195</v>
      </c>
      <c r="C49" s="134" t="s">
        <v>196</v>
      </c>
      <c r="D49" s="155">
        <v>0</v>
      </c>
      <c r="E49" s="156">
        <v>276765</v>
      </c>
      <c r="F49" s="156">
        <v>276765</v>
      </c>
      <c r="G49" s="156">
        <v>0</v>
      </c>
      <c r="H49" s="156">
        <v>0</v>
      </c>
      <c r="I49" s="157">
        <v>0</v>
      </c>
      <c r="J49" s="155">
        <v>0</v>
      </c>
      <c r="K49" s="156">
        <v>349255.80000000133</v>
      </c>
      <c r="L49" s="156">
        <v>349255.80000000133</v>
      </c>
      <c r="M49" s="156">
        <v>0</v>
      </c>
      <c r="N49" s="157">
        <v>0</v>
      </c>
      <c r="O49" s="119">
        <v>0</v>
      </c>
      <c r="P49" s="120">
        <v>333960.0000000014</v>
      </c>
      <c r="Q49" s="121">
        <v>333960.0000000014</v>
      </c>
      <c r="R49" s="120">
        <v>0</v>
      </c>
      <c r="S49" s="122">
        <v>0</v>
      </c>
      <c r="T49" s="114">
        <f t="shared" si="2"/>
        <v>57195.000000001397</v>
      </c>
      <c r="U49" s="108">
        <f t="shared" si="3"/>
        <v>57195.000000001397</v>
      </c>
      <c r="V49" s="108">
        <f t="shared" si="4"/>
        <v>0</v>
      </c>
      <c r="W49" s="109">
        <f t="shared" si="5"/>
        <v>0</v>
      </c>
      <c r="X49" s="107">
        <f t="shared" si="6"/>
        <v>-15295.79999999993</v>
      </c>
      <c r="Y49" s="108">
        <f t="shared" si="7"/>
        <v>-15295.79999999993</v>
      </c>
      <c r="Z49" s="108">
        <f t="shared" si="8"/>
        <v>0</v>
      </c>
      <c r="AA49" s="109">
        <f t="shared" si="9"/>
        <v>0</v>
      </c>
    </row>
    <row r="50" spans="1:27" x14ac:dyDescent="0.2">
      <c r="A50" s="143" t="s">
        <v>192</v>
      </c>
      <c r="B50" s="144" t="s">
        <v>197</v>
      </c>
      <c r="C50" s="134" t="s">
        <v>198</v>
      </c>
      <c r="D50" s="155">
        <v>0</v>
      </c>
      <c r="E50" s="156">
        <v>190990</v>
      </c>
      <c r="F50" s="156">
        <v>190990</v>
      </c>
      <c r="G50" s="156">
        <v>0</v>
      </c>
      <c r="H50" s="156">
        <v>0</v>
      </c>
      <c r="I50" s="157">
        <v>0</v>
      </c>
      <c r="J50" s="155">
        <v>0</v>
      </c>
      <c r="K50" s="156">
        <v>243356.40000000008</v>
      </c>
      <c r="L50" s="156">
        <v>243356.40000000008</v>
      </c>
      <c r="M50" s="156">
        <v>0</v>
      </c>
      <c r="N50" s="157">
        <v>0</v>
      </c>
      <c r="O50" s="119">
        <v>0</v>
      </c>
      <c r="P50" s="120">
        <v>253756.80000000016</v>
      </c>
      <c r="Q50" s="121">
        <v>253756.80000000016</v>
      </c>
      <c r="R50" s="120">
        <v>0</v>
      </c>
      <c r="S50" s="122">
        <v>0</v>
      </c>
      <c r="T50" s="114">
        <f t="shared" si="2"/>
        <v>62766.800000000163</v>
      </c>
      <c r="U50" s="108">
        <f t="shared" si="3"/>
        <v>62766.800000000163</v>
      </c>
      <c r="V50" s="108">
        <f t="shared" si="4"/>
        <v>0</v>
      </c>
      <c r="W50" s="109">
        <f t="shared" si="5"/>
        <v>0</v>
      </c>
      <c r="X50" s="107">
        <f t="shared" si="6"/>
        <v>10400.400000000081</v>
      </c>
      <c r="Y50" s="108">
        <f t="shared" si="7"/>
        <v>10400.400000000081</v>
      </c>
      <c r="Z50" s="108">
        <f t="shared" si="8"/>
        <v>0</v>
      </c>
      <c r="AA50" s="109">
        <f t="shared" si="9"/>
        <v>0</v>
      </c>
    </row>
    <row r="51" spans="1:27" x14ac:dyDescent="0.2">
      <c r="A51" s="143" t="s">
        <v>192</v>
      </c>
      <c r="B51" s="144" t="s">
        <v>199</v>
      </c>
      <c r="C51" s="134" t="s">
        <v>200</v>
      </c>
      <c r="D51" s="155">
        <v>0</v>
      </c>
      <c r="E51" s="156">
        <v>57257</v>
      </c>
      <c r="F51" s="156">
        <v>57257</v>
      </c>
      <c r="G51" s="156">
        <v>0</v>
      </c>
      <c r="H51" s="156">
        <v>0</v>
      </c>
      <c r="I51" s="157">
        <v>0</v>
      </c>
      <c r="J51" s="155">
        <v>0</v>
      </c>
      <c r="K51" s="156">
        <v>79833.599999999933</v>
      </c>
      <c r="L51" s="156">
        <v>79833.599999999933</v>
      </c>
      <c r="M51" s="156">
        <v>0</v>
      </c>
      <c r="N51" s="157">
        <v>0</v>
      </c>
      <c r="O51" s="119">
        <v>0</v>
      </c>
      <c r="P51" s="120">
        <v>83915.999999999913</v>
      </c>
      <c r="Q51" s="121">
        <v>83915.999999999913</v>
      </c>
      <c r="R51" s="120">
        <v>0</v>
      </c>
      <c r="S51" s="122">
        <v>0</v>
      </c>
      <c r="T51" s="114">
        <f t="shared" si="2"/>
        <v>26658.999999999913</v>
      </c>
      <c r="U51" s="108">
        <f t="shared" si="3"/>
        <v>26658.999999999913</v>
      </c>
      <c r="V51" s="108">
        <f t="shared" si="4"/>
        <v>0</v>
      </c>
      <c r="W51" s="109">
        <f t="shared" si="5"/>
        <v>0</v>
      </c>
      <c r="X51" s="107">
        <f t="shared" si="6"/>
        <v>4082.3999999999796</v>
      </c>
      <c r="Y51" s="108">
        <f t="shared" si="7"/>
        <v>4082.3999999999796</v>
      </c>
      <c r="Z51" s="108">
        <f t="shared" si="8"/>
        <v>0</v>
      </c>
      <c r="AA51" s="109">
        <f t="shared" si="9"/>
        <v>0</v>
      </c>
    </row>
    <row r="52" spans="1:27" x14ac:dyDescent="0.2">
      <c r="A52" s="143" t="s">
        <v>192</v>
      </c>
      <c r="B52" s="144" t="s">
        <v>201</v>
      </c>
      <c r="C52" s="134" t="s">
        <v>202</v>
      </c>
      <c r="D52" s="155">
        <v>0</v>
      </c>
      <c r="E52" s="156">
        <v>13729</v>
      </c>
      <c r="F52" s="156">
        <v>13729</v>
      </c>
      <c r="G52" s="156">
        <v>0</v>
      </c>
      <c r="H52" s="156">
        <v>0</v>
      </c>
      <c r="I52" s="157">
        <v>0</v>
      </c>
      <c r="J52" s="155">
        <v>0</v>
      </c>
      <c r="K52" s="156">
        <v>18273.600000000002</v>
      </c>
      <c r="L52" s="156">
        <v>18273.600000000002</v>
      </c>
      <c r="M52" s="156">
        <v>0</v>
      </c>
      <c r="N52" s="157">
        <v>0</v>
      </c>
      <c r="O52" s="119">
        <v>0</v>
      </c>
      <c r="P52" s="120">
        <v>18162</v>
      </c>
      <c r="Q52" s="121">
        <v>18162</v>
      </c>
      <c r="R52" s="120">
        <v>0</v>
      </c>
      <c r="S52" s="122">
        <v>0</v>
      </c>
      <c r="T52" s="114">
        <f t="shared" si="2"/>
        <v>4433</v>
      </c>
      <c r="U52" s="108">
        <f t="shared" si="3"/>
        <v>4433</v>
      </c>
      <c r="V52" s="108">
        <f t="shared" si="4"/>
        <v>0</v>
      </c>
      <c r="W52" s="109">
        <f t="shared" si="5"/>
        <v>0</v>
      </c>
      <c r="X52" s="107">
        <f t="shared" si="6"/>
        <v>-111.60000000000218</v>
      </c>
      <c r="Y52" s="108">
        <f t="shared" si="7"/>
        <v>-111.60000000000218</v>
      </c>
      <c r="Z52" s="108">
        <f t="shared" si="8"/>
        <v>0</v>
      </c>
      <c r="AA52" s="109">
        <f t="shared" si="9"/>
        <v>0</v>
      </c>
    </row>
    <row r="53" spans="1:27" x14ac:dyDescent="0.2">
      <c r="A53" s="143" t="s">
        <v>192</v>
      </c>
      <c r="B53" s="144" t="s">
        <v>203</v>
      </c>
      <c r="C53" s="134" t="s">
        <v>204</v>
      </c>
      <c r="D53" s="155">
        <v>11356</v>
      </c>
      <c r="E53" s="156">
        <v>18469197.790000007</v>
      </c>
      <c r="F53" s="156">
        <v>17941077.790000007</v>
      </c>
      <c r="G53" s="156">
        <v>528120</v>
      </c>
      <c r="H53" s="156">
        <v>223267.00999999998</v>
      </c>
      <c r="I53" s="157">
        <v>9565692.3999999985</v>
      </c>
      <c r="J53" s="155">
        <v>12311</v>
      </c>
      <c r="K53" s="156">
        <v>23884533.190000039</v>
      </c>
      <c r="L53" s="156">
        <v>23884533.190000039</v>
      </c>
      <c r="M53" s="156">
        <v>271703.09000000003</v>
      </c>
      <c r="N53" s="157">
        <v>11842680.34</v>
      </c>
      <c r="O53" s="119">
        <v>13378</v>
      </c>
      <c r="P53" s="120">
        <v>25366262.790000021</v>
      </c>
      <c r="Q53" s="121">
        <v>25366262.790000021</v>
      </c>
      <c r="R53" s="120">
        <v>485087.14999999991</v>
      </c>
      <c r="S53" s="122">
        <v>12673839.839999996</v>
      </c>
      <c r="T53" s="114">
        <f t="shared" si="2"/>
        <v>6897065.0000000149</v>
      </c>
      <c r="U53" s="108">
        <f t="shared" si="3"/>
        <v>7425185.0000000149</v>
      </c>
      <c r="V53" s="108">
        <f t="shared" si="4"/>
        <v>-9080605.2499999981</v>
      </c>
      <c r="W53" s="109">
        <f t="shared" si="5"/>
        <v>12661528.839999996</v>
      </c>
      <c r="X53" s="107">
        <f t="shared" si="6"/>
        <v>1481729.5999999829</v>
      </c>
      <c r="Y53" s="108">
        <f t="shared" si="7"/>
        <v>1481729.5999999829</v>
      </c>
      <c r="Z53" s="108">
        <f t="shared" si="8"/>
        <v>-11357593.189999999</v>
      </c>
      <c r="AA53" s="109">
        <f t="shared" si="9"/>
        <v>12660461.839999996</v>
      </c>
    </row>
    <row r="54" spans="1:27" x14ac:dyDescent="0.2">
      <c r="A54" s="143" t="s">
        <v>192</v>
      </c>
      <c r="B54" s="144" t="s">
        <v>205</v>
      </c>
      <c r="C54" s="134" t="s">
        <v>206</v>
      </c>
      <c r="D54" s="155">
        <v>2931</v>
      </c>
      <c r="E54" s="156">
        <v>5235550.8600000003</v>
      </c>
      <c r="F54" s="156">
        <v>4962430.8600000003</v>
      </c>
      <c r="G54" s="156">
        <v>273120</v>
      </c>
      <c r="H54" s="156">
        <v>231371.48000000004</v>
      </c>
      <c r="I54" s="157">
        <v>0</v>
      </c>
      <c r="J54" s="155">
        <v>3144</v>
      </c>
      <c r="K54" s="156">
        <v>5693195.0800000001</v>
      </c>
      <c r="L54" s="156">
        <v>5693195.0800000001</v>
      </c>
      <c r="M54" s="156">
        <v>182507.76</v>
      </c>
      <c r="N54" s="157">
        <v>0</v>
      </c>
      <c r="O54" s="119">
        <v>3277</v>
      </c>
      <c r="P54" s="120">
        <v>5819683.3800000008</v>
      </c>
      <c r="Q54" s="121">
        <v>5819683.3800000008</v>
      </c>
      <c r="R54" s="120">
        <v>276791</v>
      </c>
      <c r="S54" s="122">
        <v>0</v>
      </c>
      <c r="T54" s="114">
        <f t="shared" si="2"/>
        <v>584132.52000000048</v>
      </c>
      <c r="U54" s="108">
        <f t="shared" si="3"/>
        <v>857252.52000000048</v>
      </c>
      <c r="V54" s="108">
        <f t="shared" si="4"/>
        <v>276791</v>
      </c>
      <c r="W54" s="109">
        <f t="shared" si="5"/>
        <v>-3144</v>
      </c>
      <c r="X54" s="107">
        <f t="shared" si="6"/>
        <v>126488.30000000075</v>
      </c>
      <c r="Y54" s="108">
        <f t="shared" si="7"/>
        <v>126488.30000000075</v>
      </c>
      <c r="Z54" s="108">
        <f t="shared" si="8"/>
        <v>276791</v>
      </c>
      <c r="AA54" s="109">
        <f t="shared" si="9"/>
        <v>-3277</v>
      </c>
    </row>
    <row r="55" spans="1:27" x14ac:dyDescent="0.2">
      <c r="A55" s="143" t="s">
        <v>192</v>
      </c>
      <c r="B55" s="144" t="s">
        <v>207</v>
      </c>
      <c r="C55" s="134" t="s">
        <v>208</v>
      </c>
      <c r="D55" s="155">
        <v>862</v>
      </c>
      <c r="E55" s="156">
        <v>601529.39999999991</v>
      </c>
      <c r="F55" s="156">
        <v>579809.39999999991</v>
      </c>
      <c r="G55" s="156">
        <v>21720</v>
      </c>
      <c r="H55" s="156">
        <v>0</v>
      </c>
      <c r="I55" s="157">
        <v>0</v>
      </c>
      <c r="J55" s="155">
        <v>825</v>
      </c>
      <c r="K55" s="156">
        <v>702198.45</v>
      </c>
      <c r="L55" s="156">
        <v>702198.45</v>
      </c>
      <c r="M55" s="156">
        <v>0</v>
      </c>
      <c r="N55" s="157">
        <v>0</v>
      </c>
      <c r="O55" s="119">
        <v>885</v>
      </c>
      <c r="P55" s="120">
        <v>1185416.95</v>
      </c>
      <c r="Q55" s="121">
        <v>1185416.95</v>
      </c>
      <c r="R55" s="120">
        <v>0</v>
      </c>
      <c r="S55" s="122">
        <v>0</v>
      </c>
      <c r="T55" s="114">
        <f t="shared" si="2"/>
        <v>583887.55000000005</v>
      </c>
      <c r="U55" s="108">
        <f t="shared" si="3"/>
        <v>605607.55000000005</v>
      </c>
      <c r="V55" s="108">
        <f t="shared" si="4"/>
        <v>0</v>
      </c>
      <c r="W55" s="109">
        <f t="shared" si="5"/>
        <v>-825</v>
      </c>
      <c r="X55" s="107">
        <f t="shared" si="6"/>
        <v>483218.5</v>
      </c>
      <c r="Y55" s="108">
        <f t="shared" si="7"/>
        <v>483218.5</v>
      </c>
      <c r="Z55" s="108">
        <f t="shared" si="8"/>
        <v>0</v>
      </c>
      <c r="AA55" s="109">
        <f t="shared" si="9"/>
        <v>-885</v>
      </c>
    </row>
    <row r="56" spans="1:27" x14ac:dyDescent="0.2">
      <c r="A56" s="143" t="s">
        <v>192</v>
      </c>
      <c r="B56" s="144" t="s">
        <v>209</v>
      </c>
      <c r="C56" s="134" t="s">
        <v>210</v>
      </c>
      <c r="D56" s="155">
        <v>1378</v>
      </c>
      <c r="E56" s="156">
        <v>1163520.5</v>
      </c>
      <c r="F56" s="156">
        <v>1117200.5</v>
      </c>
      <c r="G56" s="156">
        <v>46320</v>
      </c>
      <c r="H56" s="156">
        <v>0</v>
      </c>
      <c r="I56" s="157">
        <v>0</v>
      </c>
      <c r="J56" s="155">
        <v>1431</v>
      </c>
      <c r="K56" s="156">
        <v>1591125.58</v>
      </c>
      <c r="L56" s="156">
        <v>1591125.58</v>
      </c>
      <c r="M56" s="156">
        <v>0</v>
      </c>
      <c r="N56" s="157">
        <v>0</v>
      </c>
      <c r="O56" s="119">
        <v>1439</v>
      </c>
      <c r="P56" s="120">
        <v>1557057</v>
      </c>
      <c r="Q56" s="121">
        <v>1557057</v>
      </c>
      <c r="R56" s="120">
        <v>0</v>
      </c>
      <c r="S56" s="122">
        <v>0</v>
      </c>
      <c r="T56" s="114">
        <f t="shared" si="2"/>
        <v>393536.5</v>
      </c>
      <c r="U56" s="108">
        <f t="shared" si="3"/>
        <v>439856.5</v>
      </c>
      <c r="V56" s="108">
        <f t="shared" si="4"/>
        <v>0</v>
      </c>
      <c r="W56" s="109">
        <f t="shared" si="5"/>
        <v>-1431</v>
      </c>
      <c r="X56" s="107">
        <f t="shared" si="6"/>
        <v>-34068.580000000075</v>
      </c>
      <c r="Y56" s="108">
        <f t="shared" si="7"/>
        <v>-34068.580000000075</v>
      </c>
      <c r="Z56" s="108">
        <f t="shared" si="8"/>
        <v>0</v>
      </c>
      <c r="AA56" s="109">
        <f t="shared" si="9"/>
        <v>-1439</v>
      </c>
    </row>
    <row r="57" spans="1:27" x14ac:dyDescent="0.2">
      <c r="A57" s="143" t="s">
        <v>192</v>
      </c>
      <c r="B57" s="144" t="s">
        <v>211</v>
      </c>
      <c r="C57" s="134" t="s">
        <v>212</v>
      </c>
      <c r="D57" s="155">
        <v>473</v>
      </c>
      <c r="E57" s="156">
        <v>372560.2</v>
      </c>
      <c r="F57" s="156">
        <v>355400.2</v>
      </c>
      <c r="G57" s="156">
        <v>17160</v>
      </c>
      <c r="H57" s="156">
        <v>0</v>
      </c>
      <c r="I57" s="157">
        <v>0</v>
      </c>
      <c r="J57" s="155">
        <v>357</v>
      </c>
      <c r="K57" s="156">
        <v>452615.13000000035</v>
      </c>
      <c r="L57" s="156">
        <v>452615.13000000035</v>
      </c>
      <c r="M57" s="156">
        <v>0</v>
      </c>
      <c r="N57" s="157">
        <v>0</v>
      </c>
      <c r="O57" s="119">
        <v>458</v>
      </c>
      <c r="P57" s="120">
        <v>502131.00000000047</v>
      </c>
      <c r="Q57" s="121">
        <v>502131.00000000047</v>
      </c>
      <c r="R57" s="120">
        <v>0</v>
      </c>
      <c r="S57" s="122">
        <v>0</v>
      </c>
      <c r="T57" s="114">
        <f t="shared" si="2"/>
        <v>129570.80000000045</v>
      </c>
      <c r="U57" s="108">
        <f t="shared" si="3"/>
        <v>146730.80000000045</v>
      </c>
      <c r="V57" s="108">
        <f t="shared" si="4"/>
        <v>0</v>
      </c>
      <c r="W57" s="109">
        <f t="shared" si="5"/>
        <v>-357</v>
      </c>
      <c r="X57" s="107">
        <f t="shared" si="6"/>
        <v>49515.870000000112</v>
      </c>
      <c r="Y57" s="108">
        <f t="shared" si="7"/>
        <v>49515.870000000112</v>
      </c>
      <c r="Z57" s="108">
        <f t="shared" si="8"/>
        <v>0</v>
      </c>
      <c r="AA57" s="109">
        <f t="shared" si="9"/>
        <v>-458</v>
      </c>
    </row>
    <row r="58" spans="1:27" x14ac:dyDescent="0.2">
      <c r="A58" s="143" t="s">
        <v>192</v>
      </c>
      <c r="B58" s="144" t="s">
        <v>213</v>
      </c>
      <c r="C58" s="134" t="s">
        <v>214</v>
      </c>
      <c r="D58" s="155">
        <v>1335</v>
      </c>
      <c r="E58" s="156">
        <v>1372406.72</v>
      </c>
      <c r="F58" s="156">
        <v>1302686.72</v>
      </c>
      <c r="G58" s="156">
        <v>69720</v>
      </c>
      <c r="H58" s="156">
        <v>0</v>
      </c>
      <c r="I58" s="157">
        <v>0</v>
      </c>
      <c r="J58" s="155">
        <v>1097</v>
      </c>
      <c r="K58" s="156">
        <v>989408.97000000009</v>
      </c>
      <c r="L58" s="156">
        <v>989408.97000000009</v>
      </c>
      <c r="M58" s="156">
        <v>0</v>
      </c>
      <c r="N58" s="157">
        <v>0</v>
      </c>
      <c r="O58" s="119">
        <v>1116</v>
      </c>
      <c r="P58" s="120">
        <v>1361199.96</v>
      </c>
      <c r="Q58" s="121">
        <v>1361199.96</v>
      </c>
      <c r="R58" s="120">
        <v>0</v>
      </c>
      <c r="S58" s="122">
        <v>0</v>
      </c>
      <c r="T58" s="114">
        <f t="shared" si="2"/>
        <v>-11206.760000000009</v>
      </c>
      <c r="U58" s="108">
        <f t="shared" si="3"/>
        <v>58513.239999999991</v>
      </c>
      <c r="V58" s="108">
        <f t="shared" si="4"/>
        <v>0</v>
      </c>
      <c r="W58" s="109">
        <f t="shared" si="5"/>
        <v>-1097</v>
      </c>
      <c r="X58" s="107">
        <f t="shared" si="6"/>
        <v>371790.98999999987</v>
      </c>
      <c r="Y58" s="108">
        <f t="shared" si="7"/>
        <v>371790.98999999987</v>
      </c>
      <c r="Z58" s="108">
        <f t="shared" si="8"/>
        <v>0</v>
      </c>
      <c r="AA58" s="109">
        <f t="shared" si="9"/>
        <v>-1116</v>
      </c>
    </row>
    <row r="59" spans="1:27" x14ac:dyDescent="0.2">
      <c r="A59" s="143" t="s">
        <v>192</v>
      </c>
      <c r="B59" s="144" t="s">
        <v>215</v>
      </c>
      <c r="C59" s="134" t="s">
        <v>216</v>
      </c>
      <c r="D59" s="155">
        <v>355</v>
      </c>
      <c r="E59" s="156">
        <v>312836.82</v>
      </c>
      <c r="F59" s="156">
        <v>305396.82</v>
      </c>
      <c r="G59" s="156">
        <v>7440</v>
      </c>
      <c r="H59" s="156">
        <v>0</v>
      </c>
      <c r="I59" s="157">
        <v>0</v>
      </c>
      <c r="J59" s="155">
        <v>350</v>
      </c>
      <c r="K59" s="156">
        <v>377294.5</v>
      </c>
      <c r="L59" s="156">
        <v>377294.5</v>
      </c>
      <c r="M59" s="156">
        <v>0</v>
      </c>
      <c r="N59" s="157">
        <v>0</v>
      </c>
      <c r="O59" s="119">
        <v>374</v>
      </c>
      <c r="P59" s="120">
        <v>389895</v>
      </c>
      <c r="Q59" s="121">
        <v>389895</v>
      </c>
      <c r="R59" s="120">
        <v>0</v>
      </c>
      <c r="S59" s="122">
        <v>0</v>
      </c>
      <c r="T59" s="114">
        <f t="shared" si="2"/>
        <v>77058.179999999993</v>
      </c>
      <c r="U59" s="108">
        <f t="shared" si="3"/>
        <v>84498.18</v>
      </c>
      <c r="V59" s="108">
        <f t="shared" si="4"/>
        <v>0</v>
      </c>
      <c r="W59" s="109">
        <f t="shared" si="5"/>
        <v>-350</v>
      </c>
      <c r="X59" s="107">
        <f t="shared" si="6"/>
        <v>12600.5</v>
      </c>
      <c r="Y59" s="108">
        <f t="shared" si="7"/>
        <v>12600.5</v>
      </c>
      <c r="Z59" s="108">
        <f t="shared" si="8"/>
        <v>0</v>
      </c>
      <c r="AA59" s="109">
        <f t="shared" si="9"/>
        <v>-374</v>
      </c>
    </row>
    <row r="60" spans="1:27" x14ac:dyDescent="0.2">
      <c r="A60" s="143" t="s">
        <v>192</v>
      </c>
      <c r="B60" s="144" t="s">
        <v>217</v>
      </c>
      <c r="C60" s="134" t="s">
        <v>218</v>
      </c>
      <c r="D60" s="155">
        <v>8</v>
      </c>
      <c r="E60" s="156">
        <v>64499.6</v>
      </c>
      <c r="F60" s="156">
        <v>59579.6</v>
      </c>
      <c r="G60" s="156">
        <v>4920</v>
      </c>
      <c r="H60" s="156">
        <v>0</v>
      </c>
      <c r="I60" s="157">
        <v>0</v>
      </c>
      <c r="J60" s="155">
        <v>3</v>
      </c>
      <c r="K60" s="156">
        <v>40953.559999999983</v>
      </c>
      <c r="L60" s="156">
        <v>40953.559999999983</v>
      </c>
      <c r="M60" s="156">
        <v>0</v>
      </c>
      <c r="N60" s="157">
        <v>0</v>
      </c>
      <c r="O60" s="119">
        <v>8</v>
      </c>
      <c r="P60" s="120">
        <v>52914.51999999996</v>
      </c>
      <c r="Q60" s="121">
        <v>52914.51999999996</v>
      </c>
      <c r="R60" s="120">
        <v>0</v>
      </c>
      <c r="S60" s="122">
        <v>0</v>
      </c>
      <c r="T60" s="114">
        <f t="shared" si="2"/>
        <v>-11585.080000000038</v>
      </c>
      <c r="U60" s="108">
        <f t="shared" si="3"/>
        <v>-6665.0800000000381</v>
      </c>
      <c r="V60" s="108">
        <f t="shared" si="4"/>
        <v>0</v>
      </c>
      <c r="W60" s="109">
        <f t="shared" si="5"/>
        <v>-3</v>
      </c>
      <c r="X60" s="107">
        <f t="shared" si="6"/>
        <v>11960.959999999977</v>
      </c>
      <c r="Y60" s="108">
        <f t="shared" si="7"/>
        <v>11960.959999999977</v>
      </c>
      <c r="Z60" s="108">
        <f t="shared" si="8"/>
        <v>0</v>
      </c>
      <c r="AA60" s="109">
        <f t="shared" si="9"/>
        <v>-8</v>
      </c>
    </row>
    <row r="61" spans="1:27" x14ac:dyDescent="0.2">
      <c r="A61" s="143" t="s">
        <v>192</v>
      </c>
      <c r="B61" s="144" t="s">
        <v>219</v>
      </c>
      <c r="C61" s="134" t="s">
        <v>220</v>
      </c>
      <c r="D61" s="155">
        <v>819</v>
      </c>
      <c r="E61" s="156">
        <v>1637746.5500000003</v>
      </c>
      <c r="F61" s="156">
        <v>1616866.5500000003</v>
      </c>
      <c r="G61" s="156">
        <v>20880</v>
      </c>
      <c r="H61" s="156">
        <v>450</v>
      </c>
      <c r="I61" s="157">
        <v>0</v>
      </c>
      <c r="J61" s="155">
        <v>789</v>
      </c>
      <c r="K61" s="156">
        <v>1518032.8900000001</v>
      </c>
      <c r="L61" s="156">
        <v>1518032.8900000001</v>
      </c>
      <c r="M61" s="156">
        <v>0</v>
      </c>
      <c r="N61" s="157">
        <v>0</v>
      </c>
      <c r="O61" s="119">
        <v>815</v>
      </c>
      <c r="P61" s="120">
        <v>2166606</v>
      </c>
      <c r="Q61" s="121">
        <v>2166606</v>
      </c>
      <c r="R61" s="120">
        <v>91.2</v>
      </c>
      <c r="S61" s="122">
        <v>0</v>
      </c>
      <c r="T61" s="114">
        <f t="shared" si="2"/>
        <v>528859.44999999972</v>
      </c>
      <c r="U61" s="108">
        <f t="shared" si="3"/>
        <v>549739.44999999972</v>
      </c>
      <c r="V61" s="108">
        <f t="shared" si="4"/>
        <v>91.2</v>
      </c>
      <c r="W61" s="109">
        <f t="shared" si="5"/>
        <v>-789</v>
      </c>
      <c r="X61" s="107">
        <f t="shared" si="6"/>
        <v>648573.10999999987</v>
      </c>
      <c r="Y61" s="108">
        <f t="shared" si="7"/>
        <v>648573.10999999987</v>
      </c>
      <c r="Z61" s="108">
        <f t="shared" si="8"/>
        <v>91.2</v>
      </c>
      <c r="AA61" s="109">
        <f t="shared" si="9"/>
        <v>-815</v>
      </c>
    </row>
    <row r="62" spans="1:27" x14ac:dyDescent="0.2">
      <c r="A62" s="143" t="s">
        <v>192</v>
      </c>
      <c r="B62" s="144" t="s">
        <v>221</v>
      </c>
      <c r="C62" s="134" t="s">
        <v>222</v>
      </c>
      <c r="D62" s="155">
        <v>2361</v>
      </c>
      <c r="E62" s="156">
        <v>2863457.98</v>
      </c>
      <c r="F62" s="156">
        <v>2779937.98</v>
      </c>
      <c r="G62" s="156">
        <v>83520</v>
      </c>
      <c r="H62" s="156">
        <v>52320</v>
      </c>
      <c r="I62" s="157">
        <v>8111605.2600000026</v>
      </c>
      <c r="J62" s="155">
        <v>2349</v>
      </c>
      <c r="K62" s="156">
        <v>3412307.9700000025</v>
      </c>
      <c r="L62" s="156">
        <v>3412307.9700000025</v>
      </c>
      <c r="M62" s="156">
        <v>33600</v>
      </c>
      <c r="N62" s="157">
        <v>9105427.4700000025</v>
      </c>
      <c r="O62" s="119">
        <v>2438</v>
      </c>
      <c r="P62" s="120">
        <v>3354585.7200000049</v>
      </c>
      <c r="Q62" s="121">
        <v>3354585.7200000049</v>
      </c>
      <c r="R62" s="120">
        <v>61200</v>
      </c>
      <c r="S62" s="122">
        <v>9282086.4900000021</v>
      </c>
      <c r="T62" s="114">
        <f t="shared" si="2"/>
        <v>491127.74000000488</v>
      </c>
      <c r="U62" s="108">
        <f t="shared" si="3"/>
        <v>574647.74000000488</v>
      </c>
      <c r="V62" s="108">
        <f t="shared" si="4"/>
        <v>-8050405.2600000026</v>
      </c>
      <c r="W62" s="109">
        <f t="shared" si="5"/>
        <v>9279737.4900000021</v>
      </c>
      <c r="X62" s="107">
        <f t="shared" si="6"/>
        <v>-57722.249999997672</v>
      </c>
      <c r="Y62" s="108">
        <f t="shared" si="7"/>
        <v>-57722.249999997672</v>
      </c>
      <c r="Z62" s="108">
        <f t="shared" si="8"/>
        <v>-9044227.4700000025</v>
      </c>
      <c r="AA62" s="109">
        <f t="shared" si="9"/>
        <v>9279648.4900000021</v>
      </c>
    </row>
    <row r="63" spans="1:27" x14ac:dyDescent="0.2">
      <c r="A63" s="143" t="s">
        <v>192</v>
      </c>
      <c r="B63" s="144" t="s">
        <v>223</v>
      </c>
      <c r="C63" s="134" t="s">
        <v>224</v>
      </c>
      <c r="D63" s="155">
        <v>336</v>
      </c>
      <c r="E63" s="156">
        <v>773047.7</v>
      </c>
      <c r="F63" s="156">
        <v>757807.7</v>
      </c>
      <c r="G63" s="156">
        <v>15240</v>
      </c>
      <c r="H63" s="156">
        <v>2250</v>
      </c>
      <c r="I63" s="157">
        <v>0</v>
      </c>
      <c r="J63" s="155">
        <v>337</v>
      </c>
      <c r="K63" s="156">
        <v>610416.8600000001</v>
      </c>
      <c r="L63" s="156">
        <v>610416.8600000001</v>
      </c>
      <c r="M63" s="156">
        <v>1350</v>
      </c>
      <c r="N63" s="157">
        <v>0</v>
      </c>
      <c r="O63" s="119">
        <v>339</v>
      </c>
      <c r="P63" s="120">
        <v>917082</v>
      </c>
      <c r="Q63" s="121">
        <v>917082</v>
      </c>
      <c r="R63" s="120">
        <v>0</v>
      </c>
      <c r="S63" s="122">
        <v>0</v>
      </c>
      <c r="T63" s="114">
        <f t="shared" si="2"/>
        <v>144034.30000000005</v>
      </c>
      <c r="U63" s="108">
        <f t="shared" si="3"/>
        <v>159274.30000000005</v>
      </c>
      <c r="V63" s="108">
        <f t="shared" si="4"/>
        <v>0</v>
      </c>
      <c r="W63" s="109">
        <f t="shared" si="5"/>
        <v>-337</v>
      </c>
      <c r="X63" s="107">
        <f t="shared" si="6"/>
        <v>306665.1399999999</v>
      </c>
      <c r="Y63" s="108">
        <f t="shared" si="7"/>
        <v>306665.1399999999</v>
      </c>
      <c r="Z63" s="108">
        <f t="shared" si="8"/>
        <v>0</v>
      </c>
      <c r="AA63" s="109">
        <f t="shared" si="9"/>
        <v>-339</v>
      </c>
    </row>
    <row r="64" spans="1:27" x14ac:dyDescent="0.2">
      <c r="A64" s="143" t="s">
        <v>192</v>
      </c>
      <c r="B64" s="144" t="s">
        <v>225</v>
      </c>
      <c r="C64" s="134" t="s">
        <v>226</v>
      </c>
      <c r="D64" s="155">
        <v>1259</v>
      </c>
      <c r="E64" s="156">
        <v>412093.9</v>
      </c>
      <c r="F64" s="156">
        <v>405733.9</v>
      </c>
      <c r="G64" s="156">
        <v>6360</v>
      </c>
      <c r="H64" s="156">
        <v>0</v>
      </c>
      <c r="I64" s="157">
        <v>0</v>
      </c>
      <c r="J64" s="155">
        <v>1153</v>
      </c>
      <c r="K64" s="156">
        <v>551554.67999999993</v>
      </c>
      <c r="L64" s="156">
        <v>551554.67999999993</v>
      </c>
      <c r="M64" s="156">
        <v>0</v>
      </c>
      <c r="N64" s="157">
        <v>0</v>
      </c>
      <c r="O64" s="119">
        <v>1217</v>
      </c>
      <c r="P64" s="120">
        <v>549519</v>
      </c>
      <c r="Q64" s="121">
        <v>549519</v>
      </c>
      <c r="R64" s="120">
        <v>0</v>
      </c>
      <c r="S64" s="122">
        <v>0</v>
      </c>
      <c r="T64" s="114">
        <f t="shared" si="2"/>
        <v>137425.09999999998</v>
      </c>
      <c r="U64" s="108">
        <f t="shared" si="3"/>
        <v>143785.09999999998</v>
      </c>
      <c r="V64" s="108">
        <f t="shared" si="4"/>
        <v>0</v>
      </c>
      <c r="W64" s="109">
        <f t="shared" si="5"/>
        <v>-1153</v>
      </c>
      <c r="X64" s="107">
        <f t="shared" si="6"/>
        <v>-2035.6799999999348</v>
      </c>
      <c r="Y64" s="108">
        <f t="shared" si="7"/>
        <v>-2035.6799999999348</v>
      </c>
      <c r="Z64" s="108">
        <f t="shared" si="8"/>
        <v>0</v>
      </c>
      <c r="AA64" s="109">
        <f t="shared" si="9"/>
        <v>-1217</v>
      </c>
    </row>
    <row r="65" spans="1:27" x14ac:dyDescent="0.2">
      <c r="A65" s="143" t="s">
        <v>192</v>
      </c>
      <c r="B65" s="144" t="s">
        <v>227</v>
      </c>
      <c r="C65" s="134" t="s">
        <v>228</v>
      </c>
      <c r="D65" s="155">
        <v>152</v>
      </c>
      <c r="E65" s="156">
        <v>0</v>
      </c>
      <c r="F65" s="156">
        <v>0</v>
      </c>
      <c r="G65" s="156">
        <v>0</v>
      </c>
      <c r="H65" s="156">
        <v>0</v>
      </c>
      <c r="I65" s="157">
        <v>0</v>
      </c>
      <c r="J65" s="155">
        <v>1219</v>
      </c>
      <c r="K65" s="156">
        <v>588638.87</v>
      </c>
      <c r="L65" s="156">
        <v>588638.87</v>
      </c>
      <c r="M65" s="156">
        <v>0</v>
      </c>
      <c r="N65" s="157">
        <v>0</v>
      </c>
      <c r="O65" s="119">
        <v>1921</v>
      </c>
      <c r="P65" s="120">
        <v>550440</v>
      </c>
      <c r="Q65" s="121">
        <v>550440</v>
      </c>
      <c r="R65" s="120">
        <v>0</v>
      </c>
      <c r="S65" s="122">
        <v>0</v>
      </c>
      <c r="T65" s="114">
        <f t="shared" si="2"/>
        <v>550440</v>
      </c>
      <c r="U65" s="108">
        <f t="shared" si="3"/>
        <v>550440</v>
      </c>
      <c r="V65" s="108">
        <f t="shared" si="4"/>
        <v>0</v>
      </c>
      <c r="W65" s="109">
        <f t="shared" si="5"/>
        <v>-1219</v>
      </c>
      <c r="X65" s="107">
        <f t="shared" si="6"/>
        <v>-38198.869999999995</v>
      </c>
      <c r="Y65" s="108">
        <f t="shared" si="7"/>
        <v>-38198.869999999995</v>
      </c>
      <c r="Z65" s="108">
        <f t="shared" si="8"/>
        <v>0</v>
      </c>
      <c r="AA65" s="109">
        <f t="shared" si="9"/>
        <v>-1921</v>
      </c>
    </row>
    <row r="66" spans="1:27" x14ac:dyDescent="0.2">
      <c r="A66" s="143" t="s">
        <v>192</v>
      </c>
      <c r="B66" s="144" t="s">
        <v>229</v>
      </c>
      <c r="C66" s="134" t="s">
        <v>230</v>
      </c>
      <c r="D66" s="155">
        <v>238</v>
      </c>
      <c r="E66" s="156">
        <v>106927.64000000001</v>
      </c>
      <c r="F66" s="156">
        <v>98167.640000000014</v>
      </c>
      <c r="G66" s="156">
        <v>8760</v>
      </c>
      <c r="H66" s="156">
        <v>0</v>
      </c>
      <c r="I66" s="157">
        <v>0</v>
      </c>
      <c r="J66" s="155">
        <v>202</v>
      </c>
      <c r="K66" s="156">
        <v>99779.62</v>
      </c>
      <c r="L66" s="156">
        <v>99779.62</v>
      </c>
      <c r="M66" s="156">
        <v>0</v>
      </c>
      <c r="N66" s="157">
        <v>0</v>
      </c>
      <c r="O66" s="119">
        <v>483</v>
      </c>
      <c r="P66" s="120">
        <v>189165</v>
      </c>
      <c r="Q66" s="121">
        <v>189165</v>
      </c>
      <c r="R66" s="120">
        <v>0</v>
      </c>
      <c r="S66" s="122">
        <v>0</v>
      </c>
      <c r="T66" s="114">
        <f t="shared" si="2"/>
        <v>82237.359999999986</v>
      </c>
      <c r="U66" s="108">
        <f t="shared" si="3"/>
        <v>90997.359999999986</v>
      </c>
      <c r="V66" s="108">
        <f t="shared" si="4"/>
        <v>0</v>
      </c>
      <c r="W66" s="109">
        <f t="shared" si="5"/>
        <v>-202</v>
      </c>
      <c r="X66" s="107">
        <f t="shared" si="6"/>
        <v>89385.38</v>
      </c>
      <c r="Y66" s="108">
        <f t="shared" si="7"/>
        <v>89385.38</v>
      </c>
      <c r="Z66" s="108">
        <f t="shared" si="8"/>
        <v>0</v>
      </c>
      <c r="AA66" s="109">
        <f t="shared" si="9"/>
        <v>-483</v>
      </c>
    </row>
    <row r="67" spans="1:27" x14ac:dyDescent="0.2">
      <c r="A67" s="143" t="s">
        <v>192</v>
      </c>
      <c r="B67" s="144" t="s">
        <v>231</v>
      </c>
      <c r="C67" s="134" t="s">
        <v>232</v>
      </c>
      <c r="D67" s="155">
        <v>0</v>
      </c>
      <c r="E67" s="156">
        <v>303324</v>
      </c>
      <c r="F67" s="156">
        <v>299844</v>
      </c>
      <c r="G67" s="156">
        <v>3480</v>
      </c>
      <c r="H67" s="156">
        <v>0</v>
      </c>
      <c r="I67" s="157">
        <v>0</v>
      </c>
      <c r="J67" s="155">
        <v>0</v>
      </c>
      <c r="K67" s="156">
        <v>270961.19999999984</v>
      </c>
      <c r="L67" s="156">
        <v>270961.19999999984</v>
      </c>
      <c r="M67" s="156">
        <v>0</v>
      </c>
      <c r="N67" s="157">
        <v>0</v>
      </c>
      <c r="O67" s="119">
        <v>0</v>
      </c>
      <c r="P67" s="120">
        <v>461991.59999999986</v>
      </c>
      <c r="Q67" s="121">
        <v>461991.59999999986</v>
      </c>
      <c r="R67" s="120">
        <v>0</v>
      </c>
      <c r="S67" s="122">
        <v>0</v>
      </c>
      <c r="T67" s="114">
        <f t="shared" si="2"/>
        <v>158667.59999999986</v>
      </c>
      <c r="U67" s="108">
        <f t="shared" si="3"/>
        <v>162147.59999999986</v>
      </c>
      <c r="V67" s="108">
        <f t="shared" si="4"/>
        <v>0</v>
      </c>
      <c r="W67" s="109">
        <f t="shared" si="5"/>
        <v>0</v>
      </c>
      <c r="X67" s="107">
        <f t="shared" si="6"/>
        <v>191030.40000000002</v>
      </c>
      <c r="Y67" s="108">
        <f t="shared" si="7"/>
        <v>191030.40000000002</v>
      </c>
      <c r="Z67" s="108">
        <f t="shared" si="8"/>
        <v>0</v>
      </c>
      <c r="AA67" s="109">
        <f t="shared" si="9"/>
        <v>0</v>
      </c>
    </row>
    <row r="68" spans="1:27" x14ac:dyDescent="0.2">
      <c r="A68" s="143" t="s">
        <v>192</v>
      </c>
      <c r="B68" s="144" t="s">
        <v>233</v>
      </c>
      <c r="C68" s="134" t="s">
        <v>234</v>
      </c>
      <c r="D68" s="155">
        <v>0</v>
      </c>
      <c r="E68" s="156">
        <v>0</v>
      </c>
      <c r="F68" s="156">
        <v>0</v>
      </c>
      <c r="G68" s="156">
        <v>0</v>
      </c>
      <c r="H68" s="156">
        <v>0</v>
      </c>
      <c r="I68" s="157">
        <v>0</v>
      </c>
      <c r="J68" s="155">
        <v>0</v>
      </c>
      <c r="K68" s="156">
        <v>127828.80000000006</v>
      </c>
      <c r="L68" s="156">
        <v>127828.80000000006</v>
      </c>
      <c r="M68" s="156">
        <v>0</v>
      </c>
      <c r="N68" s="157">
        <v>0</v>
      </c>
      <c r="O68" s="119">
        <v>0</v>
      </c>
      <c r="P68" s="120">
        <v>200059.20000000016</v>
      </c>
      <c r="Q68" s="121">
        <v>200059.20000000016</v>
      </c>
      <c r="R68" s="120">
        <v>0</v>
      </c>
      <c r="S68" s="122">
        <v>0</v>
      </c>
      <c r="T68" s="114">
        <f t="shared" si="2"/>
        <v>200059.20000000016</v>
      </c>
      <c r="U68" s="108">
        <f t="shared" si="3"/>
        <v>200059.20000000016</v>
      </c>
      <c r="V68" s="108">
        <f t="shared" si="4"/>
        <v>0</v>
      </c>
      <c r="W68" s="109">
        <f t="shared" si="5"/>
        <v>0</v>
      </c>
      <c r="X68" s="107">
        <f t="shared" si="6"/>
        <v>72230.400000000096</v>
      </c>
      <c r="Y68" s="108">
        <f t="shared" si="7"/>
        <v>72230.400000000096</v>
      </c>
      <c r="Z68" s="108">
        <f t="shared" si="8"/>
        <v>0</v>
      </c>
      <c r="AA68" s="109">
        <f t="shared" si="9"/>
        <v>0</v>
      </c>
    </row>
    <row r="69" spans="1:27" x14ac:dyDescent="0.2">
      <c r="A69" s="143" t="s">
        <v>192</v>
      </c>
      <c r="B69" s="144" t="s">
        <v>235</v>
      </c>
      <c r="C69" s="134" t="s">
        <v>236</v>
      </c>
      <c r="D69" s="155">
        <v>1457</v>
      </c>
      <c r="E69" s="156">
        <v>1428488.8599999999</v>
      </c>
      <c r="F69" s="156">
        <v>1326368.8599999999</v>
      </c>
      <c r="G69" s="156">
        <v>102120</v>
      </c>
      <c r="H69" s="156">
        <v>126842</v>
      </c>
      <c r="I69" s="157">
        <v>0</v>
      </c>
      <c r="J69" s="155">
        <v>1651</v>
      </c>
      <c r="K69" s="156">
        <v>2717799.67</v>
      </c>
      <c r="L69" s="156">
        <v>2717799.67</v>
      </c>
      <c r="M69" s="156">
        <v>110780</v>
      </c>
      <c r="N69" s="157">
        <v>0</v>
      </c>
      <c r="O69" s="119">
        <v>1881</v>
      </c>
      <c r="P69" s="120">
        <v>2945370</v>
      </c>
      <c r="Q69" s="121">
        <v>2945370</v>
      </c>
      <c r="R69" s="120">
        <v>159127.79999999999</v>
      </c>
      <c r="S69" s="122">
        <v>0</v>
      </c>
      <c r="T69" s="114">
        <f t="shared" si="2"/>
        <v>1516881.1400000001</v>
      </c>
      <c r="U69" s="108">
        <f t="shared" si="3"/>
        <v>1619001.1400000001</v>
      </c>
      <c r="V69" s="108">
        <f t="shared" si="4"/>
        <v>159127.79999999999</v>
      </c>
      <c r="W69" s="109">
        <f t="shared" si="5"/>
        <v>-1651</v>
      </c>
      <c r="X69" s="107">
        <f t="shared" si="6"/>
        <v>227570.33000000007</v>
      </c>
      <c r="Y69" s="108">
        <f t="shared" si="7"/>
        <v>227570.33000000007</v>
      </c>
      <c r="Z69" s="108">
        <f t="shared" si="8"/>
        <v>159127.79999999999</v>
      </c>
      <c r="AA69" s="109">
        <f t="shared" si="9"/>
        <v>-1881</v>
      </c>
    </row>
    <row r="70" spans="1:27" x14ac:dyDescent="0.2">
      <c r="A70" s="143" t="s">
        <v>192</v>
      </c>
      <c r="B70" s="144" t="s">
        <v>237</v>
      </c>
      <c r="C70" s="134" t="s">
        <v>238</v>
      </c>
      <c r="D70" s="155">
        <v>42</v>
      </c>
      <c r="E70" s="156">
        <v>15720.3</v>
      </c>
      <c r="F70" s="156">
        <v>11640.3</v>
      </c>
      <c r="G70" s="156">
        <v>4080</v>
      </c>
      <c r="H70" s="156">
        <v>0</v>
      </c>
      <c r="I70" s="157">
        <v>0</v>
      </c>
      <c r="J70" s="155">
        <v>34</v>
      </c>
      <c r="K70" s="156">
        <v>14227.68</v>
      </c>
      <c r="L70" s="156">
        <v>14227.68</v>
      </c>
      <c r="M70" s="156">
        <v>0</v>
      </c>
      <c r="N70" s="157">
        <v>0</v>
      </c>
      <c r="O70" s="119">
        <v>64</v>
      </c>
      <c r="P70" s="120">
        <v>29565</v>
      </c>
      <c r="Q70" s="121">
        <v>29565</v>
      </c>
      <c r="R70" s="120">
        <v>0</v>
      </c>
      <c r="S70" s="122">
        <v>0</v>
      </c>
      <c r="T70" s="114">
        <f t="shared" si="2"/>
        <v>13844.7</v>
      </c>
      <c r="U70" s="108">
        <f t="shared" si="3"/>
        <v>17924.7</v>
      </c>
      <c r="V70" s="108">
        <f t="shared" si="4"/>
        <v>0</v>
      </c>
      <c r="W70" s="109">
        <f t="shared" si="5"/>
        <v>-34</v>
      </c>
      <c r="X70" s="107">
        <f t="shared" si="6"/>
        <v>15337.32</v>
      </c>
      <c r="Y70" s="108">
        <f t="shared" si="7"/>
        <v>15337.32</v>
      </c>
      <c r="Z70" s="108">
        <f t="shared" si="8"/>
        <v>0</v>
      </c>
      <c r="AA70" s="109">
        <f t="shared" si="9"/>
        <v>-64</v>
      </c>
    </row>
    <row r="71" spans="1:27" s="166" customFormat="1" x14ac:dyDescent="0.2">
      <c r="A71" s="143" t="s">
        <v>192</v>
      </c>
      <c r="B71" s="144" t="s">
        <v>239</v>
      </c>
      <c r="C71" s="134" t="s">
        <v>240</v>
      </c>
      <c r="D71" s="155">
        <v>376</v>
      </c>
      <c r="E71" s="156">
        <v>341657</v>
      </c>
      <c r="F71" s="156">
        <v>319217</v>
      </c>
      <c r="G71" s="156">
        <v>22440</v>
      </c>
      <c r="H71" s="156">
        <v>0</v>
      </c>
      <c r="I71" s="157">
        <v>0</v>
      </c>
      <c r="J71" s="155">
        <v>433</v>
      </c>
      <c r="K71" s="156">
        <v>460181.26</v>
      </c>
      <c r="L71" s="156">
        <v>460181.26</v>
      </c>
      <c r="M71" s="156">
        <v>0</v>
      </c>
      <c r="N71" s="157">
        <v>0</v>
      </c>
      <c r="O71" s="119">
        <v>396</v>
      </c>
      <c r="P71" s="120">
        <v>397560.9</v>
      </c>
      <c r="Q71" s="121">
        <v>397560.9</v>
      </c>
      <c r="R71" s="120">
        <v>0</v>
      </c>
      <c r="S71" s="122">
        <v>0</v>
      </c>
      <c r="T71" s="114">
        <f t="shared" ref="T71:T134" si="10">P71-E71</f>
        <v>55903.900000000023</v>
      </c>
      <c r="U71" s="108">
        <f t="shared" ref="U71:U134" si="11">Q71-F71</f>
        <v>78343.900000000023</v>
      </c>
      <c r="V71" s="108">
        <f t="shared" ref="V71:V134" si="12">R71-I71</f>
        <v>0</v>
      </c>
      <c r="W71" s="109">
        <f t="shared" ref="W71:W134" si="13">S71-J71</f>
        <v>-433</v>
      </c>
      <c r="X71" s="107">
        <f t="shared" ref="X71:X134" si="14">IFERROR((P71-K71),"")</f>
        <v>-62620.359999999986</v>
      </c>
      <c r="Y71" s="108">
        <f t="shared" ref="Y71:Y134" si="15">IFERROR((Q71-L71),"")</f>
        <v>-62620.359999999986</v>
      </c>
      <c r="Z71" s="108">
        <f t="shared" ref="Z71:Z134" si="16">IFERROR((R71-N71),"")</f>
        <v>0</v>
      </c>
      <c r="AA71" s="109">
        <f t="shared" ref="AA71:AA134" si="17">IFERROR((S71-O71),"")</f>
        <v>-396</v>
      </c>
    </row>
    <row r="72" spans="1:27" x14ac:dyDescent="0.2">
      <c r="A72" s="143" t="s">
        <v>241</v>
      </c>
      <c r="B72" s="144" t="s">
        <v>242</v>
      </c>
      <c r="C72" s="134" t="s">
        <v>243</v>
      </c>
      <c r="D72" s="155">
        <v>3307</v>
      </c>
      <c r="E72" s="156">
        <v>4643702.58</v>
      </c>
      <c r="F72" s="156">
        <v>4461062.58</v>
      </c>
      <c r="G72" s="156">
        <v>182640</v>
      </c>
      <c r="H72" s="156">
        <v>15291</v>
      </c>
      <c r="I72" s="157">
        <v>0</v>
      </c>
      <c r="J72" s="155">
        <v>3657</v>
      </c>
      <c r="K72" s="156">
        <v>4571542.8899999997</v>
      </c>
      <c r="L72" s="156">
        <v>4571542.8899999997</v>
      </c>
      <c r="M72" s="156">
        <v>26755</v>
      </c>
      <c r="N72" s="157">
        <v>0</v>
      </c>
      <c r="O72" s="119">
        <v>3739</v>
      </c>
      <c r="P72" s="120">
        <v>6140066.5399999991</v>
      </c>
      <c r="Q72" s="121">
        <v>6140066.5399999991</v>
      </c>
      <c r="R72" s="120">
        <v>44959</v>
      </c>
      <c r="S72" s="122">
        <v>0</v>
      </c>
      <c r="T72" s="114">
        <f t="shared" si="10"/>
        <v>1496363.959999999</v>
      </c>
      <c r="U72" s="108">
        <f t="shared" si="11"/>
        <v>1679003.959999999</v>
      </c>
      <c r="V72" s="108">
        <f t="shared" si="12"/>
        <v>44959</v>
      </c>
      <c r="W72" s="109">
        <f t="shared" si="13"/>
        <v>-3657</v>
      </c>
      <c r="X72" s="107">
        <f t="shared" si="14"/>
        <v>1568523.6499999994</v>
      </c>
      <c r="Y72" s="108">
        <f t="shared" si="15"/>
        <v>1568523.6499999994</v>
      </c>
      <c r="Z72" s="108">
        <f t="shared" si="16"/>
        <v>44959</v>
      </c>
      <c r="AA72" s="109">
        <f t="shared" si="17"/>
        <v>-3739</v>
      </c>
    </row>
    <row r="73" spans="1:27" x14ac:dyDescent="0.2">
      <c r="A73" s="143" t="s">
        <v>241</v>
      </c>
      <c r="B73" s="144" t="s">
        <v>244</v>
      </c>
      <c r="C73" s="134" t="s">
        <v>245</v>
      </c>
      <c r="D73" s="155">
        <v>618</v>
      </c>
      <c r="E73" s="156">
        <v>966926.60000000009</v>
      </c>
      <c r="F73" s="156">
        <v>956006.60000000009</v>
      </c>
      <c r="G73" s="156">
        <v>10920</v>
      </c>
      <c r="H73" s="156">
        <v>0</v>
      </c>
      <c r="I73" s="157">
        <v>0</v>
      </c>
      <c r="J73" s="155">
        <v>682</v>
      </c>
      <c r="K73" s="156">
        <v>1487596.9300000002</v>
      </c>
      <c r="L73" s="156">
        <v>1487596.9300000002</v>
      </c>
      <c r="M73" s="156">
        <v>0</v>
      </c>
      <c r="N73" s="157">
        <v>0</v>
      </c>
      <c r="O73" s="119">
        <v>784</v>
      </c>
      <c r="P73" s="120">
        <v>1301553</v>
      </c>
      <c r="Q73" s="121">
        <v>1301553</v>
      </c>
      <c r="R73" s="120">
        <v>0</v>
      </c>
      <c r="S73" s="122">
        <v>0</v>
      </c>
      <c r="T73" s="114">
        <f t="shared" si="10"/>
        <v>334626.39999999991</v>
      </c>
      <c r="U73" s="108">
        <f t="shared" si="11"/>
        <v>345546.39999999991</v>
      </c>
      <c r="V73" s="108">
        <f t="shared" si="12"/>
        <v>0</v>
      </c>
      <c r="W73" s="109">
        <f t="shared" si="13"/>
        <v>-682</v>
      </c>
      <c r="X73" s="107">
        <f t="shared" si="14"/>
        <v>-186043.93000000017</v>
      </c>
      <c r="Y73" s="108">
        <f t="shared" si="15"/>
        <v>-186043.93000000017</v>
      </c>
      <c r="Z73" s="108">
        <f t="shared" si="16"/>
        <v>0</v>
      </c>
      <c r="AA73" s="109">
        <f t="shared" si="17"/>
        <v>-784</v>
      </c>
    </row>
    <row r="74" spans="1:27" x14ac:dyDescent="0.2">
      <c r="A74" s="143" t="s">
        <v>241</v>
      </c>
      <c r="B74" s="144" t="s">
        <v>246</v>
      </c>
      <c r="C74" s="134" t="s">
        <v>247</v>
      </c>
      <c r="D74" s="155">
        <v>267</v>
      </c>
      <c r="E74" s="156">
        <v>264115.55000000005</v>
      </c>
      <c r="F74" s="156">
        <v>252235.55000000002</v>
      </c>
      <c r="G74" s="156">
        <v>11880</v>
      </c>
      <c r="H74" s="156">
        <v>0</v>
      </c>
      <c r="I74" s="157">
        <v>0</v>
      </c>
      <c r="J74" s="155">
        <v>336</v>
      </c>
      <c r="K74" s="156">
        <v>413489.19</v>
      </c>
      <c r="L74" s="156">
        <v>413489.19</v>
      </c>
      <c r="M74" s="156">
        <v>0</v>
      </c>
      <c r="N74" s="157">
        <v>0</v>
      </c>
      <c r="O74" s="119">
        <v>356</v>
      </c>
      <c r="P74" s="120">
        <v>349908</v>
      </c>
      <c r="Q74" s="121">
        <v>349908</v>
      </c>
      <c r="R74" s="120">
        <v>0</v>
      </c>
      <c r="S74" s="122">
        <v>0</v>
      </c>
      <c r="T74" s="114">
        <f t="shared" si="10"/>
        <v>85792.449999999953</v>
      </c>
      <c r="U74" s="108">
        <f t="shared" si="11"/>
        <v>97672.449999999983</v>
      </c>
      <c r="V74" s="108">
        <f t="shared" si="12"/>
        <v>0</v>
      </c>
      <c r="W74" s="109">
        <f t="shared" si="13"/>
        <v>-336</v>
      </c>
      <c r="X74" s="107">
        <f t="shared" si="14"/>
        <v>-63581.19</v>
      </c>
      <c r="Y74" s="108">
        <f t="shared" si="15"/>
        <v>-63581.19</v>
      </c>
      <c r="Z74" s="108">
        <f t="shared" si="16"/>
        <v>0</v>
      </c>
      <c r="AA74" s="109">
        <f t="shared" si="17"/>
        <v>-356</v>
      </c>
    </row>
    <row r="75" spans="1:27" x14ac:dyDescent="0.2">
      <c r="A75" s="143" t="s">
        <v>241</v>
      </c>
      <c r="B75" s="144" t="s">
        <v>248</v>
      </c>
      <c r="C75" s="134" t="s">
        <v>249</v>
      </c>
      <c r="D75" s="155">
        <v>608</v>
      </c>
      <c r="E75" s="156">
        <v>198912.8</v>
      </c>
      <c r="F75" s="156">
        <v>194352.8</v>
      </c>
      <c r="G75" s="156">
        <v>4560</v>
      </c>
      <c r="H75" s="156">
        <v>0</v>
      </c>
      <c r="I75" s="157">
        <v>0</v>
      </c>
      <c r="J75" s="155">
        <v>411</v>
      </c>
      <c r="K75" s="156">
        <v>184189.16</v>
      </c>
      <c r="L75" s="156">
        <v>184189.16</v>
      </c>
      <c r="M75" s="156">
        <v>0</v>
      </c>
      <c r="N75" s="157">
        <v>0</v>
      </c>
      <c r="O75" s="119">
        <v>662</v>
      </c>
      <c r="P75" s="120">
        <v>213318</v>
      </c>
      <c r="Q75" s="121">
        <v>213318</v>
      </c>
      <c r="R75" s="120">
        <v>0</v>
      </c>
      <c r="S75" s="122">
        <v>0</v>
      </c>
      <c r="T75" s="114">
        <f t="shared" si="10"/>
        <v>14405.200000000012</v>
      </c>
      <c r="U75" s="108">
        <f t="shared" si="11"/>
        <v>18965.200000000012</v>
      </c>
      <c r="V75" s="108">
        <f t="shared" si="12"/>
        <v>0</v>
      </c>
      <c r="W75" s="109">
        <f t="shared" si="13"/>
        <v>-411</v>
      </c>
      <c r="X75" s="107">
        <f t="shared" si="14"/>
        <v>29128.839999999997</v>
      </c>
      <c r="Y75" s="108">
        <f t="shared" si="15"/>
        <v>29128.839999999997</v>
      </c>
      <c r="Z75" s="108">
        <f t="shared" si="16"/>
        <v>0</v>
      </c>
      <c r="AA75" s="109">
        <f t="shared" si="17"/>
        <v>-662</v>
      </c>
    </row>
    <row r="76" spans="1:27" x14ac:dyDescent="0.2">
      <c r="A76" s="143" t="s">
        <v>241</v>
      </c>
      <c r="B76" s="144" t="s">
        <v>250</v>
      </c>
      <c r="C76" s="134" t="s">
        <v>251</v>
      </c>
      <c r="D76" s="155">
        <v>180</v>
      </c>
      <c r="E76" s="156">
        <v>103814.8</v>
      </c>
      <c r="F76" s="156">
        <v>103814.8</v>
      </c>
      <c r="G76" s="156">
        <v>0</v>
      </c>
      <c r="H76" s="156">
        <v>0</v>
      </c>
      <c r="I76" s="157">
        <v>0</v>
      </c>
      <c r="J76" s="155">
        <v>184</v>
      </c>
      <c r="K76" s="156">
        <v>121473.59999999998</v>
      </c>
      <c r="L76" s="156">
        <v>121473.59999999998</v>
      </c>
      <c r="M76" s="156">
        <v>0</v>
      </c>
      <c r="N76" s="157">
        <v>0</v>
      </c>
      <c r="O76" s="119">
        <v>185</v>
      </c>
      <c r="P76" s="120">
        <v>126873</v>
      </c>
      <c r="Q76" s="121">
        <v>126873</v>
      </c>
      <c r="R76" s="120">
        <v>0</v>
      </c>
      <c r="S76" s="122">
        <v>0</v>
      </c>
      <c r="T76" s="114">
        <f t="shared" si="10"/>
        <v>23058.199999999997</v>
      </c>
      <c r="U76" s="108">
        <f t="shared" si="11"/>
        <v>23058.199999999997</v>
      </c>
      <c r="V76" s="108">
        <f t="shared" si="12"/>
        <v>0</v>
      </c>
      <c r="W76" s="109">
        <f t="shared" si="13"/>
        <v>-184</v>
      </c>
      <c r="X76" s="107">
        <f t="shared" si="14"/>
        <v>5399.4000000000233</v>
      </c>
      <c r="Y76" s="108">
        <f t="shared" si="15"/>
        <v>5399.4000000000233</v>
      </c>
      <c r="Z76" s="108">
        <f t="shared" si="16"/>
        <v>0</v>
      </c>
      <c r="AA76" s="109">
        <f t="shared" si="17"/>
        <v>-185</v>
      </c>
    </row>
    <row r="77" spans="1:27" x14ac:dyDescent="0.2">
      <c r="A77" s="143" t="s">
        <v>241</v>
      </c>
      <c r="B77" s="144" t="s">
        <v>252</v>
      </c>
      <c r="C77" s="134" t="s">
        <v>253</v>
      </c>
      <c r="D77" s="155">
        <v>780</v>
      </c>
      <c r="E77" s="156">
        <v>1258852.3600000001</v>
      </c>
      <c r="F77" s="156">
        <v>1214692.3600000001</v>
      </c>
      <c r="G77" s="156">
        <v>44160</v>
      </c>
      <c r="H77" s="156">
        <v>0</v>
      </c>
      <c r="I77" s="157">
        <v>2118159.7199999997</v>
      </c>
      <c r="J77" s="155">
        <v>843</v>
      </c>
      <c r="K77" s="156">
        <v>1281745.5599999994</v>
      </c>
      <c r="L77" s="156">
        <v>1281745.5599999994</v>
      </c>
      <c r="M77" s="156">
        <v>3600</v>
      </c>
      <c r="N77" s="157">
        <v>2423411.2899999996</v>
      </c>
      <c r="O77" s="119">
        <v>860</v>
      </c>
      <c r="P77" s="120">
        <v>1412296.9799999995</v>
      </c>
      <c r="Q77" s="121">
        <v>1412296.9799999995</v>
      </c>
      <c r="R77" s="120">
        <v>12000</v>
      </c>
      <c r="S77" s="122">
        <v>2266176.9299999997</v>
      </c>
      <c r="T77" s="114">
        <f t="shared" si="10"/>
        <v>153444.61999999941</v>
      </c>
      <c r="U77" s="108">
        <f t="shared" si="11"/>
        <v>197604.61999999941</v>
      </c>
      <c r="V77" s="108">
        <f t="shared" si="12"/>
        <v>-2106159.7199999997</v>
      </c>
      <c r="W77" s="109">
        <f t="shared" si="13"/>
        <v>2265333.9299999997</v>
      </c>
      <c r="X77" s="107">
        <f t="shared" si="14"/>
        <v>130551.42000000016</v>
      </c>
      <c r="Y77" s="108">
        <f t="shared" si="15"/>
        <v>130551.42000000016</v>
      </c>
      <c r="Z77" s="108">
        <f t="shared" si="16"/>
        <v>-2411411.2899999996</v>
      </c>
      <c r="AA77" s="109">
        <f t="shared" si="17"/>
        <v>2265316.9299999997</v>
      </c>
    </row>
    <row r="78" spans="1:27" x14ac:dyDescent="0.2">
      <c r="A78" s="143" t="s">
        <v>241</v>
      </c>
      <c r="B78" s="144" t="s">
        <v>254</v>
      </c>
      <c r="C78" s="134" t="s">
        <v>255</v>
      </c>
      <c r="D78" s="155">
        <v>0</v>
      </c>
      <c r="E78" s="156">
        <v>418560</v>
      </c>
      <c r="F78" s="156">
        <v>414240</v>
      </c>
      <c r="G78" s="156">
        <v>4320</v>
      </c>
      <c r="H78" s="156">
        <v>0</v>
      </c>
      <c r="I78" s="157">
        <v>0</v>
      </c>
      <c r="J78" s="155">
        <v>0</v>
      </c>
      <c r="K78" s="156">
        <v>462425.200000001</v>
      </c>
      <c r="L78" s="156">
        <v>462425.200000001</v>
      </c>
      <c r="M78" s="156">
        <v>0</v>
      </c>
      <c r="N78" s="157">
        <v>0</v>
      </c>
      <c r="O78" s="119">
        <v>0</v>
      </c>
      <c r="P78" s="120">
        <v>532699.19999999995</v>
      </c>
      <c r="Q78" s="121">
        <v>532699.19999999995</v>
      </c>
      <c r="R78" s="120">
        <v>0</v>
      </c>
      <c r="S78" s="122">
        <v>0</v>
      </c>
      <c r="T78" s="114">
        <f t="shared" si="10"/>
        <v>114139.19999999995</v>
      </c>
      <c r="U78" s="108">
        <f t="shared" si="11"/>
        <v>118459.19999999995</v>
      </c>
      <c r="V78" s="108">
        <f t="shared" si="12"/>
        <v>0</v>
      </c>
      <c r="W78" s="109">
        <f t="shared" si="13"/>
        <v>0</v>
      </c>
      <c r="X78" s="107">
        <f t="shared" si="14"/>
        <v>70273.999999998952</v>
      </c>
      <c r="Y78" s="108">
        <f t="shared" si="15"/>
        <v>70273.999999998952</v>
      </c>
      <c r="Z78" s="108">
        <f t="shared" si="16"/>
        <v>0</v>
      </c>
      <c r="AA78" s="109">
        <f t="shared" si="17"/>
        <v>0</v>
      </c>
    </row>
    <row r="79" spans="1:27" x14ac:dyDescent="0.2">
      <c r="A79" s="143" t="s">
        <v>241</v>
      </c>
      <c r="B79" s="144" t="s">
        <v>256</v>
      </c>
      <c r="C79" s="134" t="s">
        <v>257</v>
      </c>
      <c r="D79" s="155">
        <v>0</v>
      </c>
      <c r="E79" s="156">
        <v>72218</v>
      </c>
      <c r="F79" s="156">
        <v>72218</v>
      </c>
      <c r="G79" s="156">
        <v>0</v>
      </c>
      <c r="H79" s="156">
        <v>0</v>
      </c>
      <c r="I79" s="157">
        <v>0</v>
      </c>
      <c r="J79" s="155">
        <v>0</v>
      </c>
      <c r="K79" s="156">
        <v>152787.79999999999</v>
      </c>
      <c r="L79" s="156">
        <v>152787.79999999999</v>
      </c>
      <c r="M79" s="156">
        <v>0</v>
      </c>
      <c r="N79" s="157">
        <v>0</v>
      </c>
      <c r="O79" s="119">
        <v>0</v>
      </c>
      <c r="P79" s="120">
        <v>93491.999999999971</v>
      </c>
      <c r="Q79" s="121">
        <v>93491.999999999971</v>
      </c>
      <c r="R79" s="120">
        <v>0</v>
      </c>
      <c r="S79" s="122">
        <v>0</v>
      </c>
      <c r="T79" s="114">
        <f t="shared" si="10"/>
        <v>21273.999999999971</v>
      </c>
      <c r="U79" s="108">
        <f t="shared" si="11"/>
        <v>21273.999999999971</v>
      </c>
      <c r="V79" s="108">
        <f t="shared" si="12"/>
        <v>0</v>
      </c>
      <c r="W79" s="109">
        <f t="shared" si="13"/>
        <v>0</v>
      </c>
      <c r="X79" s="107">
        <f t="shared" si="14"/>
        <v>-59295.800000000017</v>
      </c>
      <c r="Y79" s="108">
        <f t="shared" si="15"/>
        <v>-59295.800000000017</v>
      </c>
      <c r="Z79" s="108">
        <f t="shared" si="16"/>
        <v>0</v>
      </c>
      <c r="AA79" s="109">
        <f t="shared" si="17"/>
        <v>0</v>
      </c>
    </row>
    <row r="80" spans="1:27" x14ac:dyDescent="0.2">
      <c r="A80" s="143" t="s">
        <v>241</v>
      </c>
      <c r="B80" s="144" t="s">
        <v>258</v>
      </c>
      <c r="C80" s="134" t="s">
        <v>259</v>
      </c>
      <c r="D80" s="155">
        <v>1637</v>
      </c>
      <c r="E80" s="156">
        <v>1797572.0300000003</v>
      </c>
      <c r="F80" s="156">
        <v>1730492.0300000003</v>
      </c>
      <c r="G80" s="156">
        <v>67080</v>
      </c>
      <c r="H80" s="156">
        <v>0</v>
      </c>
      <c r="I80" s="157">
        <v>0</v>
      </c>
      <c r="J80" s="155">
        <v>1641</v>
      </c>
      <c r="K80" s="156">
        <v>1928231.1099999999</v>
      </c>
      <c r="L80" s="156">
        <v>1928231.1099999999</v>
      </c>
      <c r="M80" s="156">
        <v>0</v>
      </c>
      <c r="N80" s="157">
        <v>0</v>
      </c>
      <c r="O80" s="119">
        <v>1625</v>
      </c>
      <c r="P80" s="120">
        <v>1960168.8500000003</v>
      </c>
      <c r="Q80" s="121">
        <v>1960168.8500000003</v>
      </c>
      <c r="R80" s="120">
        <v>0</v>
      </c>
      <c r="S80" s="122">
        <v>0</v>
      </c>
      <c r="T80" s="114">
        <f t="shared" si="10"/>
        <v>162596.82000000007</v>
      </c>
      <c r="U80" s="108">
        <f t="shared" si="11"/>
        <v>229676.82000000007</v>
      </c>
      <c r="V80" s="108">
        <f t="shared" si="12"/>
        <v>0</v>
      </c>
      <c r="W80" s="109">
        <f t="shared" si="13"/>
        <v>-1641</v>
      </c>
      <c r="X80" s="107">
        <f t="shared" si="14"/>
        <v>31937.740000000456</v>
      </c>
      <c r="Y80" s="108">
        <f t="shared" si="15"/>
        <v>31937.740000000456</v>
      </c>
      <c r="Z80" s="108">
        <f t="shared" si="16"/>
        <v>0</v>
      </c>
      <c r="AA80" s="109">
        <f t="shared" si="17"/>
        <v>-1625</v>
      </c>
    </row>
    <row r="81" spans="1:27" x14ac:dyDescent="0.2">
      <c r="A81" s="143" t="s">
        <v>241</v>
      </c>
      <c r="B81" s="144" t="s">
        <v>260</v>
      </c>
      <c r="C81" s="134" t="s">
        <v>261</v>
      </c>
      <c r="D81" s="155">
        <v>751</v>
      </c>
      <c r="E81" s="156">
        <v>773993.35000000009</v>
      </c>
      <c r="F81" s="156">
        <v>730553.35000000009</v>
      </c>
      <c r="G81" s="156">
        <v>43440</v>
      </c>
      <c r="H81" s="156">
        <v>0</v>
      </c>
      <c r="I81" s="157">
        <v>0</v>
      </c>
      <c r="J81" s="155">
        <v>829</v>
      </c>
      <c r="K81" s="156">
        <v>841695.32</v>
      </c>
      <c r="L81" s="156">
        <v>841695.32</v>
      </c>
      <c r="M81" s="156">
        <v>0</v>
      </c>
      <c r="N81" s="157">
        <v>0</v>
      </c>
      <c r="O81" s="119">
        <v>778</v>
      </c>
      <c r="P81" s="120">
        <v>804060.1</v>
      </c>
      <c r="Q81" s="121">
        <v>804060.1</v>
      </c>
      <c r="R81" s="120">
        <v>0</v>
      </c>
      <c r="S81" s="122">
        <v>0</v>
      </c>
      <c r="T81" s="114">
        <f t="shared" si="10"/>
        <v>30066.749999999884</v>
      </c>
      <c r="U81" s="108">
        <f t="shared" si="11"/>
        <v>73506.749999999884</v>
      </c>
      <c r="V81" s="108">
        <f t="shared" si="12"/>
        <v>0</v>
      </c>
      <c r="W81" s="109">
        <f t="shared" si="13"/>
        <v>-829</v>
      </c>
      <c r="X81" s="107">
        <f t="shared" si="14"/>
        <v>-37635.219999999972</v>
      </c>
      <c r="Y81" s="108">
        <f t="shared" si="15"/>
        <v>-37635.219999999972</v>
      </c>
      <c r="Z81" s="108">
        <f t="shared" si="16"/>
        <v>0</v>
      </c>
      <c r="AA81" s="109">
        <f t="shared" si="17"/>
        <v>-778</v>
      </c>
    </row>
    <row r="82" spans="1:27" x14ac:dyDescent="0.2">
      <c r="A82" s="143" t="s">
        <v>241</v>
      </c>
      <c r="B82" s="144" t="s">
        <v>262</v>
      </c>
      <c r="C82" s="134" t="s">
        <v>263</v>
      </c>
      <c r="D82" s="155">
        <v>606</v>
      </c>
      <c r="E82" s="156">
        <v>247209.82</v>
      </c>
      <c r="F82" s="156">
        <v>241209.82</v>
      </c>
      <c r="G82" s="156">
        <v>6000</v>
      </c>
      <c r="H82" s="156">
        <v>0</v>
      </c>
      <c r="I82" s="157">
        <v>0</v>
      </c>
      <c r="J82" s="155">
        <v>351</v>
      </c>
      <c r="K82" s="156">
        <v>157825.37</v>
      </c>
      <c r="L82" s="156">
        <v>157825.37</v>
      </c>
      <c r="M82" s="156">
        <v>0</v>
      </c>
      <c r="N82" s="157">
        <v>0</v>
      </c>
      <c r="O82" s="119">
        <v>673</v>
      </c>
      <c r="P82" s="120">
        <v>254778</v>
      </c>
      <c r="Q82" s="121">
        <v>254778</v>
      </c>
      <c r="R82" s="120">
        <v>0</v>
      </c>
      <c r="S82" s="122">
        <v>0</v>
      </c>
      <c r="T82" s="114">
        <f t="shared" si="10"/>
        <v>7568.179999999993</v>
      </c>
      <c r="U82" s="108">
        <f t="shared" si="11"/>
        <v>13568.179999999993</v>
      </c>
      <c r="V82" s="108">
        <f t="shared" si="12"/>
        <v>0</v>
      </c>
      <c r="W82" s="109">
        <f t="shared" si="13"/>
        <v>-351</v>
      </c>
      <c r="X82" s="107">
        <f t="shared" si="14"/>
        <v>96952.63</v>
      </c>
      <c r="Y82" s="108">
        <f t="shared" si="15"/>
        <v>96952.63</v>
      </c>
      <c r="Z82" s="108">
        <f t="shared" si="16"/>
        <v>0</v>
      </c>
      <c r="AA82" s="109">
        <f t="shared" si="17"/>
        <v>-673</v>
      </c>
    </row>
    <row r="83" spans="1:27" x14ac:dyDescent="0.2">
      <c r="A83" s="143" t="s">
        <v>241</v>
      </c>
      <c r="B83" s="144" t="s">
        <v>264</v>
      </c>
      <c r="C83" s="134" t="s">
        <v>265</v>
      </c>
      <c r="D83" s="155">
        <v>694</v>
      </c>
      <c r="E83" s="156">
        <v>768954.8600000001</v>
      </c>
      <c r="F83" s="156">
        <v>737274.8600000001</v>
      </c>
      <c r="G83" s="156">
        <v>31680</v>
      </c>
      <c r="H83" s="156">
        <v>0</v>
      </c>
      <c r="I83" s="157">
        <v>0</v>
      </c>
      <c r="J83" s="155">
        <v>774</v>
      </c>
      <c r="K83" s="156">
        <v>908494.76</v>
      </c>
      <c r="L83" s="156">
        <v>908494.76</v>
      </c>
      <c r="M83" s="156">
        <v>0</v>
      </c>
      <c r="N83" s="157">
        <v>0</v>
      </c>
      <c r="O83" s="119">
        <v>791</v>
      </c>
      <c r="P83" s="120">
        <v>940551.59999999986</v>
      </c>
      <c r="Q83" s="121">
        <v>940551.59999999986</v>
      </c>
      <c r="R83" s="120">
        <v>0</v>
      </c>
      <c r="S83" s="122">
        <v>0</v>
      </c>
      <c r="T83" s="114">
        <f t="shared" si="10"/>
        <v>171596.73999999976</v>
      </c>
      <c r="U83" s="108">
        <f t="shared" si="11"/>
        <v>203276.73999999976</v>
      </c>
      <c r="V83" s="108">
        <f t="shared" si="12"/>
        <v>0</v>
      </c>
      <c r="W83" s="109">
        <f t="shared" si="13"/>
        <v>-774</v>
      </c>
      <c r="X83" s="107">
        <f t="shared" si="14"/>
        <v>32056.839999999851</v>
      </c>
      <c r="Y83" s="108">
        <f t="shared" si="15"/>
        <v>32056.839999999851</v>
      </c>
      <c r="Z83" s="108">
        <f t="shared" si="16"/>
        <v>0</v>
      </c>
      <c r="AA83" s="109">
        <f t="shared" si="17"/>
        <v>-791</v>
      </c>
    </row>
    <row r="84" spans="1:27" x14ac:dyDescent="0.2">
      <c r="A84" s="143" t="s">
        <v>241</v>
      </c>
      <c r="B84" s="144" t="s">
        <v>266</v>
      </c>
      <c r="C84" s="134" t="s">
        <v>267</v>
      </c>
      <c r="D84" s="155">
        <v>440</v>
      </c>
      <c r="E84" s="156">
        <v>183169.4</v>
      </c>
      <c r="F84" s="156">
        <v>173569.4</v>
      </c>
      <c r="G84" s="156">
        <v>9600</v>
      </c>
      <c r="H84" s="156">
        <v>0</v>
      </c>
      <c r="I84" s="157">
        <v>0</v>
      </c>
      <c r="J84" s="155">
        <v>239</v>
      </c>
      <c r="K84" s="156">
        <v>116242.43</v>
      </c>
      <c r="L84" s="156">
        <v>116242.43</v>
      </c>
      <c r="M84" s="156">
        <v>0</v>
      </c>
      <c r="N84" s="157">
        <v>0</v>
      </c>
      <c r="O84" s="119">
        <v>453</v>
      </c>
      <c r="P84" s="120">
        <v>184656</v>
      </c>
      <c r="Q84" s="121">
        <v>184656</v>
      </c>
      <c r="R84" s="120">
        <v>0</v>
      </c>
      <c r="S84" s="122">
        <v>0</v>
      </c>
      <c r="T84" s="114">
        <f t="shared" si="10"/>
        <v>1486.6000000000058</v>
      </c>
      <c r="U84" s="108">
        <f t="shared" si="11"/>
        <v>11086.600000000006</v>
      </c>
      <c r="V84" s="108">
        <f t="shared" si="12"/>
        <v>0</v>
      </c>
      <c r="W84" s="109">
        <f t="shared" si="13"/>
        <v>-239</v>
      </c>
      <c r="X84" s="107">
        <f t="shared" si="14"/>
        <v>68413.570000000007</v>
      </c>
      <c r="Y84" s="108">
        <f t="shared" si="15"/>
        <v>68413.570000000007</v>
      </c>
      <c r="Z84" s="108">
        <f t="shared" si="16"/>
        <v>0</v>
      </c>
      <c r="AA84" s="109">
        <f t="shared" si="17"/>
        <v>-453</v>
      </c>
    </row>
    <row r="85" spans="1:27" x14ac:dyDescent="0.2">
      <c r="A85" s="143" t="s">
        <v>268</v>
      </c>
      <c r="B85" s="144" t="s">
        <v>269</v>
      </c>
      <c r="C85" s="134" t="s">
        <v>270</v>
      </c>
      <c r="D85" s="155">
        <v>183</v>
      </c>
      <c r="E85" s="156">
        <v>200179.88</v>
      </c>
      <c r="F85" s="156">
        <v>187339.88</v>
      </c>
      <c r="G85" s="156">
        <v>12840</v>
      </c>
      <c r="H85" s="156">
        <v>0</v>
      </c>
      <c r="I85" s="157">
        <v>0</v>
      </c>
      <c r="J85" s="155">
        <v>159</v>
      </c>
      <c r="K85" s="156">
        <v>199522.47999999998</v>
      </c>
      <c r="L85" s="156">
        <v>199522.47999999998</v>
      </c>
      <c r="M85" s="156">
        <v>0</v>
      </c>
      <c r="N85" s="157">
        <v>0</v>
      </c>
      <c r="O85" s="119">
        <v>151</v>
      </c>
      <c r="P85" s="120">
        <v>186691.97999999998</v>
      </c>
      <c r="Q85" s="121">
        <v>186691.97999999998</v>
      </c>
      <c r="R85" s="120">
        <v>0</v>
      </c>
      <c r="S85" s="122">
        <v>0</v>
      </c>
      <c r="T85" s="114">
        <f t="shared" si="10"/>
        <v>-13487.900000000023</v>
      </c>
      <c r="U85" s="108">
        <f t="shared" si="11"/>
        <v>-647.90000000002328</v>
      </c>
      <c r="V85" s="108">
        <f t="shared" si="12"/>
        <v>0</v>
      </c>
      <c r="W85" s="109">
        <f t="shared" si="13"/>
        <v>-159</v>
      </c>
      <c r="X85" s="107">
        <f t="shared" si="14"/>
        <v>-12830.5</v>
      </c>
      <c r="Y85" s="108">
        <f t="shared" si="15"/>
        <v>-12830.5</v>
      </c>
      <c r="Z85" s="108">
        <f t="shared" si="16"/>
        <v>0</v>
      </c>
      <c r="AA85" s="109">
        <f t="shared" si="17"/>
        <v>-151</v>
      </c>
    </row>
    <row r="86" spans="1:27" x14ac:dyDescent="0.2">
      <c r="A86" s="143" t="s">
        <v>268</v>
      </c>
      <c r="B86" s="144" t="s">
        <v>271</v>
      </c>
      <c r="C86" s="134" t="s">
        <v>272</v>
      </c>
      <c r="D86" s="155">
        <v>2060</v>
      </c>
      <c r="E86" s="156">
        <v>2511977.14</v>
      </c>
      <c r="F86" s="156">
        <v>2401337.14</v>
      </c>
      <c r="G86" s="156">
        <v>110640</v>
      </c>
      <c r="H86" s="156">
        <v>9506</v>
      </c>
      <c r="I86" s="157">
        <v>0</v>
      </c>
      <c r="J86" s="155">
        <v>2128</v>
      </c>
      <c r="K86" s="156">
        <v>2700607.3699999996</v>
      </c>
      <c r="L86" s="156">
        <v>2700607.3699999996</v>
      </c>
      <c r="M86" s="156">
        <v>2716</v>
      </c>
      <c r="N86" s="157">
        <v>0</v>
      </c>
      <c r="O86" s="119">
        <v>2149</v>
      </c>
      <c r="P86" s="120">
        <v>2965192.01</v>
      </c>
      <c r="Q86" s="121">
        <v>2965192.01</v>
      </c>
      <c r="R86" s="120">
        <v>10864</v>
      </c>
      <c r="S86" s="122">
        <v>0</v>
      </c>
      <c r="T86" s="114">
        <f t="shared" si="10"/>
        <v>453214.86999999965</v>
      </c>
      <c r="U86" s="108">
        <f t="shared" si="11"/>
        <v>563854.86999999965</v>
      </c>
      <c r="V86" s="108">
        <f t="shared" si="12"/>
        <v>10864</v>
      </c>
      <c r="W86" s="109">
        <f t="shared" si="13"/>
        <v>-2128</v>
      </c>
      <c r="X86" s="107">
        <f t="shared" si="14"/>
        <v>264584.64000000013</v>
      </c>
      <c r="Y86" s="108">
        <f t="shared" si="15"/>
        <v>264584.64000000013</v>
      </c>
      <c r="Z86" s="108">
        <f t="shared" si="16"/>
        <v>10864</v>
      </c>
      <c r="AA86" s="109">
        <f t="shared" si="17"/>
        <v>-2149</v>
      </c>
    </row>
    <row r="87" spans="1:27" x14ac:dyDescent="0.2">
      <c r="A87" s="143" t="s">
        <v>268</v>
      </c>
      <c r="B87" s="144" t="s">
        <v>273</v>
      </c>
      <c r="C87" s="134" t="s">
        <v>274</v>
      </c>
      <c r="D87" s="155">
        <v>0</v>
      </c>
      <c r="E87" s="156">
        <v>131390</v>
      </c>
      <c r="F87" s="156">
        <v>128990</v>
      </c>
      <c r="G87" s="156">
        <v>2400</v>
      </c>
      <c r="H87" s="156">
        <v>0</v>
      </c>
      <c r="I87" s="157">
        <v>0</v>
      </c>
      <c r="J87" s="155">
        <v>0</v>
      </c>
      <c r="K87" s="156">
        <v>166416.00000000015</v>
      </c>
      <c r="L87" s="156">
        <v>166416.00000000015</v>
      </c>
      <c r="M87" s="156">
        <v>0</v>
      </c>
      <c r="N87" s="157">
        <v>0</v>
      </c>
      <c r="O87" s="119">
        <v>0</v>
      </c>
      <c r="P87" s="120">
        <v>188179.20000000024</v>
      </c>
      <c r="Q87" s="121">
        <v>188179.20000000024</v>
      </c>
      <c r="R87" s="120">
        <v>0</v>
      </c>
      <c r="S87" s="122">
        <v>0</v>
      </c>
      <c r="T87" s="114">
        <f t="shared" si="10"/>
        <v>56789.200000000244</v>
      </c>
      <c r="U87" s="108">
        <f t="shared" si="11"/>
        <v>59189.200000000244</v>
      </c>
      <c r="V87" s="108">
        <f t="shared" si="12"/>
        <v>0</v>
      </c>
      <c r="W87" s="109">
        <f t="shared" si="13"/>
        <v>0</v>
      </c>
      <c r="X87" s="107">
        <f t="shared" si="14"/>
        <v>21763.200000000099</v>
      </c>
      <c r="Y87" s="108">
        <f t="shared" si="15"/>
        <v>21763.200000000099</v>
      </c>
      <c r="Z87" s="108">
        <f t="shared" si="16"/>
        <v>0</v>
      </c>
      <c r="AA87" s="109">
        <f t="shared" si="17"/>
        <v>0</v>
      </c>
    </row>
    <row r="88" spans="1:27" x14ac:dyDescent="0.2">
      <c r="A88" s="143" t="s">
        <v>275</v>
      </c>
      <c r="B88" s="144" t="s">
        <v>276</v>
      </c>
      <c r="C88" s="134" t="s">
        <v>277</v>
      </c>
      <c r="D88" s="155">
        <v>675</v>
      </c>
      <c r="E88" s="156">
        <v>793222.81</v>
      </c>
      <c r="F88" s="156">
        <v>749182.81</v>
      </c>
      <c r="G88" s="156">
        <v>44040</v>
      </c>
      <c r="H88" s="156">
        <v>0</v>
      </c>
      <c r="I88" s="157">
        <v>0</v>
      </c>
      <c r="J88" s="155">
        <v>955</v>
      </c>
      <c r="K88" s="156">
        <v>1190351.51</v>
      </c>
      <c r="L88" s="156">
        <v>1190351.51</v>
      </c>
      <c r="M88" s="156">
        <v>0</v>
      </c>
      <c r="N88" s="157">
        <v>0</v>
      </c>
      <c r="O88" s="119">
        <v>861</v>
      </c>
      <c r="P88" s="120">
        <v>1064941.2000000002</v>
      </c>
      <c r="Q88" s="121">
        <v>1064941.2000000002</v>
      </c>
      <c r="R88" s="120">
        <v>0</v>
      </c>
      <c r="S88" s="122">
        <v>0</v>
      </c>
      <c r="T88" s="114">
        <f t="shared" si="10"/>
        <v>271718.39000000013</v>
      </c>
      <c r="U88" s="108">
        <f t="shared" si="11"/>
        <v>315758.39000000013</v>
      </c>
      <c r="V88" s="108">
        <f t="shared" si="12"/>
        <v>0</v>
      </c>
      <c r="W88" s="109">
        <f t="shared" si="13"/>
        <v>-955</v>
      </c>
      <c r="X88" s="107">
        <f t="shared" si="14"/>
        <v>-125410.30999999982</v>
      </c>
      <c r="Y88" s="108">
        <f t="shared" si="15"/>
        <v>-125410.30999999982</v>
      </c>
      <c r="Z88" s="108">
        <f t="shared" si="16"/>
        <v>0</v>
      </c>
      <c r="AA88" s="109">
        <f t="shared" si="17"/>
        <v>-861</v>
      </c>
    </row>
    <row r="89" spans="1:27" x14ac:dyDescent="0.2">
      <c r="A89" s="143" t="s">
        <v>275</v>
      </c>
      <c r="B89" s="144" t="s">
        <v>278</v>
      </c>
      <c r="C89" s="134" t="s">
        <v>279</v>
      </c>
      <c r="D89" s="155">
        <v>0</v>
      </c>
      <c r="E89" s="156">
        <v>18280</v>
      </c>
      <c r="F89" s="156">
        <v>18280</v>
      </c>
      <c r="G89" s="156">
        <v>0</v>
      </c>
      <c r="H89" s="156">
        <v>0</v>
      </c>
      <c r="I89" s="157">
        <v>0</v>
      </c>
      <c r="J89" s="155">
        <v>0</v>
      </c>
      <c r="K89" s="156">
        <v>23848.599999999984</v>
      </c>
      <c r="L89" s="156">
        <v>23848.599999999984</v>
      </c>
      <c r="M89" s="156">
        <v>0</v>
      </c>
      <c r="N89" s="157">
        <v>0</v>
      </c>
      <c r="O89" s="119">
        <v>0</v>
      </c>
      <c r="P89" s="120">
        <v>22907.999999999978</v>
      </c>
      <c r="Q89" s="121">
        <v>22907.999999999978</v>
      </c>
      <c r="R89" s="120">
        <v>0</v>
      </c>
      <c r="S89" s="122">
        <v>0</v>
      </c>
      <c r="T89" s="114">
        <f t="shared" si="10"/>
        <v>4627.9999999999782</v>
      </c>
      <c r="U89" s="108">
        <f t="shared" si="11"/>
        <v>4627.9999999999782</v>
      </c>
      <c r="V89" s="108">
        <f t="shared" si="12"/>
        <v>0</v>
      </c>
      <c r="W89" s="109">
        <f t="shared" si="13"/>
        <v>0</v>
      </c>
      <c r="X89" s="107">
        <f t="shared" si="14"/>
        <v>-940.60000000000582</v>
      </c>
      <c r="Y89" s="108">
        <f t="shared" si="15"/>
        <v>-940.60000000000582</v>
      </c>
      <c r="Z89" s="108">
        <f t="shared" si="16"/>
        <v>0</v>
      </c>
      <c r="AA89" s="109">
        <f t="shared" si="17"/>
        <v>0</v>
      </c>
    </row>
    <row r="90" spans="1:27" x14ac:dyDescent="0.2">
      <c r="A90" s="143" t="s">
        <v>275</v>
      </c>
      <c r="B90" s="144" t="s">
        <v>280</v>
      </c>
      <c r="C90" s="134" t="s">
        <v>281</v>
      </c>
      <c r="D90" s="155">
        <v>3630</v>
      </c>
      <c r="E90" s="156">
        <v>4228125.2</v>
      </c>
      <c r="F90" s="156">
        <v>4091445.2</v>
      </c>
      <c r="G90" s="156">
        <v>136680</v>
      </c>
      <c r="H90" s="156">
        <v>31463</v>
      </c>
      <c r="I90" s="157">
        <v>15055.960000000001</v>
      </c>
      <c r="J90" s="155">
        <v>3557</v>
      </c>
      <c r="K90" s="156">
        <v>4002447.8200000008</v>
      </c>
      <c r="L90" s="156">
        <v>4002447.8200000008</v>
      </c>
      <c r="M90" s="156">
        <v>5231</v>
      </c>
      <c r="N90" s="157">
        <v>11664.31</v>
      </c>
      <c r="O90" s="119">
        <v>3731</v>
      </c>
      <c r="P90" s="120">
        <v>5114177.9800000014</v>
      </c>
      <c r="Q90" s="121">
        <v>5114177.9800000014</v>
      </c>
      <c r="R90" s="120">
        <v>14258</v>
      </c>
      <c r="S90" s="122">
        <v>18918.02</v>
      </c>
      <c r="T90" s="114">
        <f t="shared" si="10"/>
        <v>886052.78000000119</v>
      </c>
      <c r="U90" s="108">
        <f t="shared" si="11"/>
        <v>1022732.7800000012</v>
      </c>
      <c r="V90" s="108">
        <f t="shared" si="12"/>
        <v>-797.96000000000095</v>
      </c>
      <c r="W90" s="109">
        <f t="shared" si="13"/>
        <v>15361.02</v>
      </c>
      <c r="X90" s="107">
        <f t="shared" si="14"/>
        <v>1111730.1600000006</v>
      </c>
      <c r="Y90" s="108">
        <f t="shared" si="15"/>
        <v>1111730.1600000006</v>
      </c>
      <c r="Z90" s="108">
        <f t="shared" si="16"/>
        <v>2593.6900000000005</v>
      </c>
      <c r="AA90" s="109">
        <f t="shared" si="17"/>
        <v>15187.02</v>
      </c>
    </row>
    <row r="91" spans="1:27" x14ac:dyDescent="0.2">
      <c r="A91" s="143" t="s">
        <v>275</v>
      </c>
      <c r="B91" s="144" t="s">
        <v>282</v>
      </c>
      <c r="C91" s="134" t="s">
        <v>283</v>
      </c>
      <c r="D91" s="155">
        <v>1857</v>
      </c>
      <c r="E91" s="156">
        <v>1384994.7000000002</v>
      </c>
      <c r="F91" s="156">
        <v>1350914.7000000002</v>
      </c>
      <c r="G91" s="156">
        <v>34080</v>
      </c>
      <c r="H91" s="156">
        <v>45063</v>
      </c>
      <c r="I91" s="157">
        <v>0</v>
      </c>
      <c r="J91" s="155">
        <v>1845</v>
      </c>
      <c r="K91" s="156">
        <v>1505846.3000000003</v>
      </c>
      <c r="L91" s="156">
        <v>1505846.3000000003</v>
      </c>
      <c r="M91" s="156">
        <v>33087</v>
      </c>
      <c r="N91" s="157">
        <v>0</v>
      </c>
      <c r="O91" s="119">
        <v>1947</v>
      </c>
      <c r="P91" s="120">
        <v>1631478.0000000005</v>
      </c>
      <c r="Q91" s="121">
        <v>1631478.0000000005</v>
      </c>
      <c r="R91" s="120">
        <v>53161</v>
      </c>
      <c r="S91" s="122">
        <v>0</v>
      </c>
      <c r="T91" s="114">
        <f t="shared" si="10"/>
        <v>246483.30000000028</v>
      </c>
      <c r="U91" s="108">
        <f t="shared" si="11"/>
        <v>280563.30000000028</v>
      </c>
      <c r="V91" s="108">
        <f t="shared" si="12"/>
        <v>53161</v>
      </c>
      <c r="W91" s="109">
        <f t="shared" si="13"/>
        <v>-1845</v>
      </c>
      <c r="X91" s="107">
        <f t="shared" si="14"/>
        <v>125631.70000000019</v>
      </c>
      <c r="Y91" s="108">
        <f t="shared" si="15"/>
        <v>125631.70000000019</v>
      </c>
      <c r="Z91" s="108">
        <f t="shared" si="16"/>
        <v>53161</v>
      </c>
      <c r="AA91" s="109">
        <f t="shared" si="17"/>
        <v>-1947</v>
      </c>
    </row>
    <row r="92" spans="1:27" x14ac:dyDescent="0.2">
      <c r="A92" s="143" t="s">
        <v>275</v>
      </c>
      <c r="B92" s="144" t="s">
        <v>284</v>
      </c>
      <c r="C92" s="134" t="s">
        <v>285</v>
      </c>
      <c r="D92" s="155">
        <v>5</v>
      </c>
      <c r="E92" s="156">
        <v>132036.79999999999</v>
      </c>
      <c r="F92" s="156">
        <v>125196.8</v>
      </c>
      <c r="G92" s="156">
        <v>6840</v>
      </c>
      <c r="H92" s="156">
        <v>0</v>
      </c>
      <c r="I92" s="157">
        <v>0</v>
      </c>
      <c r="J92" s="155">
        <v>0</v>
      </c>
      <c r="K92" s="156">
        <v>167174.79999999993</v>
      </c>
      <c r="L92" s="156">
        <v>167174.79999999993</v>
      </c>
      <c r="M92" s="156">
        <v>0</v>
      </c>
      <c r="N92" s="157">
        <v>0</v>
      </c>
      <c r="O92" s="119">
        <v>1</v>
      </c>
      <c r="P92" s="120">
        <v>149622.00000000006</v>
      </c>
      <c r="Q92" s="121">
        <v>149622.00000000006</v>
      </c>
      <c r="R92" s="120">
        <v>0</v>
      </c>
      <c r="S92" s="122">
        <v>0</v>
      </c>
      <c r="T92" s="114">
        <f t="shared" si="10"/>
        <v>17585.20000000007</v>
      </c>
      <c r="U92" s="108">
        <f t="shared" si="11"/>
        <v>24425.200000000055</v>
      </c>
      <c r="V92" s="108">
        <f t="shared" si="12"/>
        <v>0</v>
      </c>
      <c r="W92" s="109">
        <f t="shared" si="13"/>
        <v>0</v>
      </c>
      <c r="X92" s="107">
        <f t="shared" si="14"/>
        <v>-17552.799999999872</v>
      </c>
      <c r="Y92" s="108">
        <f t="shared" si="15"/>
        <v>-17552.799999999872</v>
      </c>
      <c r="Z92" s="108">
        <f t="shared" si="16"/>
        <v>0</v>
      </c>
      <c r="AA92" s="109">
        <f t="shared" si="17"/>
        <v>-1</v>
      </c>
    </row>
    <row r="93" spans="1:27" x14ac:dyDescent="0.2">
      <c r="A93" s="143" t="s">
        <v>275</v>
      </c>
      <c r="B93" s="144" t="s">
        <v>286</v>
      </c>
      <c r="C93" s="134" t="s">
        <v>287</v>
      </c>
      <c r="D93" s="155">
        <v>516</v>
      </c>
      <c r="E93" s="156">
        <v>553577.1</v>
      </c>
      <c r="F93" s="156">
        <v>525497.1</v>
      </c>
      <c r="G93" s="156">
        <v>28080</v>
      </c>
      <c r="H93" s="156">
        <v>0</v>
      </c>
      <c r="I93" s="157">
        <v>0</v>
      </c>
      <c r="J93" s="155">
        <v>639</v>
      </c>
      <c r="K93" s="156">
        <v>783607.16999999993</v>
      </c>
      <c r="L93" s="156">
        <v>783607.16999999993</v>
      </c>
      <c r="M93" s="156">
        <v>0</v>
      </c>
      <c r="N93" s="157">
        <v>0</v>
      </c>
      <c r="O93" s="119">
        <v>648</v>
      </c>
      <c r="P93" s="120">
        <v>811407.95000000007</v>
      </c>
      <c r="Q93" s="121">
        <v>811407.95000000007</v>
      </c>
      <c r="R93" s="120">
        <v>0</v>
      </c>
      <c r="S93" s="122">
        <v>0</v>
      </c>
      <c r="T93" s="114">
        <f t="shared" si="10"/>
        <v>257830.85000000009</v>
      </c>
      <c r="U93" s="108">
        <f t="shared" si="11"/>
        <v>285910.85000000009</v>
      </c>
      <c r="V93" s="108">
        <f t="shared" si="12"/>
        <v>0</v>
      </c>
      <c r="W93" s="109">
        <f t="shared" si="13"/>
        <v>-639</v>
      </c>
      <c r="X93" s="107">
        <f t="shared" si="14"/>
        <v>27800.780000000144</v>
      </c>
      <c r="Y93" s="108">
        <f t="shared" si="15"/>
        <v>27800.780000000144</v>
      </c>
      <c r="Z93" s="108">
        <f t="shared" si="16"/>
        <v>0</v>
      </c>
      <c r="AA93" s="109">
        <f t="shared" si="17"/>
        <v>-648</v>
      </c>
    </row>
    <row r="94" spans="1:27" x14ac:dyDescent="0.2">
      <c r="A94" s="143" t="s">
        <v>275</v>
      </c>
      <c r="B94" s="144" t="s">
        <v>288</v>
      </c>
      <c r="C94" s="134" t="s">
        <v>289</v>
      </c>
      <c r="D94" s="155">
        <v>104</v>
      </c>
      <c r="E94" s="156">
        <v>66136.600000000006</v>
      </c>
      <c r="F94" s="156">
        <v>66136.600000000006</v>
      </c>
      <c r="G94" s="156">
        <v>0</v>
      </c>
      <c r="H94" s="156">
        <v>0</v>
      </c>
      <c r="I94" s="157">
        <v>0</v>
      </c>
      <c r="J94" s="155">
        <v>102</v>
      </c>
      <c r="K94" s="156">
        <v>75284.010000000009</v>
      </c>
      <c r="L94" s="156">
        <v>75284.010000000009</v>
      </c>
      <c r="M94" s="156">
        <v>0</v>
      </c>
      <c r="N94" s="157">
        <v>0</v>
      </c>
      <c r="O94" s="119">
        <v>120</v>
      </c>
      <c r="P94" s="120">
        <v>84888.000000000015</v>
      </c>
      <c r="Q94" s="121">
        <v>84888.000000000015</v>
      </c>
      <c r="R94" s="120">
        <v>0</v>
      </c>
      <c r="S94" s="122">
        <v>0</v>
      </c>
      <c r="T94" s="114">
        <f t="shared" si="10"/>
        <v>18751.400000000009</v>
      </c>
      <c r="U94" s="108">
        <f t="shared" si="11"/>
        <v>18751.400000000009</v>
      </c>
      <c r="V94" s="108">
        <f t="shared" si="12"/>
        <v>0</v>
      </c>
      <c r="W94" s="109">
        <f t="shared" si="13"/>
        <v>-102</v>
      </c>
      <c r="X94" s="107">
        <f t="shared" si="14"/>
        <v>9603.9900000000052</v>
      </c>
      <c r="Y94" s="108">
        <f t="shared" si="15"/>
        <v>9603.9900000000052</v>
      </c>
      <c r="Z94" s="108">
        <f t="shared" si="16"/>
        <v>0</v>
      </c>
      <c r="AA94" s="109">
        <f t="shared" si="17"/>
        <v>-120</v>
      </c>
    </row>
    <row r="95" spans="1:27" x14ac:dyDescent="0.2">
      <c r="A95" s="143" t="s">
        <v>275</v>
      </c>
      <c r="B95" s="144" t="s">
        <v>290</v>
      </c>
      <c r="C95" s="134" t="s">
        <v>291</v>
      </c>
      <c r="D95" s="155">
        <v>2450</v>
      </c>
      <c r="E95" s="156">
        <v>2403805.9899999998</v>
      </c>
      <c r="F95" s="156">
        <v>2349685.9899999998</v>
      </c>
      <c r="G95" s="156">
        <v>54120</v>
      </c>
      <c r="H95" s="156">
        <v>9240</v>
      </c>
      <c r="I95" s="157">
        <v>2609808.2999999993</v>
      </c>
      <c r="J95" s="155">
        <v>2410</v>
      </c>
      <c r="K95" s="156">
        <v>2766135.0399999996</v>
      </c>
      <c r="L95" s="156">
        <v>2766135.0399999996</v>
      </c>
      <c r="M95" s="156">
        <v>9996.4900000000016</v>
      </c>
      <c r="N95" s="157">
        <v>3042355.12</v>
      </c>
      <c r="O95" s="119">
        <v>2886</v>
      </c>
      <c r="P95" s="120">
        <v>2948051.9999999995</v>
      </c>
      <c r="Q95" s="121">
        <v>2948051.9999999995</v>
      </c>
      <c r="R95" s="120">
        <v>7258.5199999999995</v>
      </c>
      <c r="S95" s="122">
        <v>3375301.7</v>
      </c>
      <c r="T95" s="114">
        <f t="shared" si="10"/>
        <v>544246.00999999978</v>
      </c>
      <c r="U95" s="108">
        <f t="shared" si="11"/>
        <v>598366.00999999978</v>
      </c>
      <c r="V95" s="108">
        <f t="shared" si="12"/>
        <v>-2602549.7799999993</v>
      </c>
      <c r="W95" s="109">
        <f t="shared" si="13"/>
        <v>3372891.7</v>
      </c>
      <c r="X95" s="107">
        <f t="shared" si="14"/>
        <v>181916.95999999996</v>
      </c>
      <c r="Y95" s="108">
        <f t="shared" si="15"/>
        <v>181916.95999999996</v>
      </c>
      <c r="Z95" s="108">
        <f t="shared" si="16"/>
        <v>-3035096.6</v>
      </c>
      <c r="AA95" s="109">
        <f t="shared" si="17"/>
        <v>3372415.7</v>
      </c>
    </row>
    <row r="96" spans="1:27" x14ac:dyDescent="0.2">
      <c r="A96" s="143" t="s">
        <v>275</v>
      </c>
      <c r="B96" s="144" t="s">
        <v>292</v>
      </c>
      <c r="C96" s="134" t="s">
        <v>293</v>
      </c>
      <c r="D96" s="155">
        <v>680</v>
      </c>
      <c r="E96" s="156">
        <v>711913.51</v>
      </c>
      <c r="F96" s="156">
        <v>640273.51</v>
      </c>
      <c r="G96" s="156">
        <v>71640</v>
      </c>
      <c r="H96" s="156">
        <v>0</v>
      </c>
      <c r="I96" s="157">
        <v>0</v>
      </c>
      <c r="J96" s="155">
        <v>755</v>
      </c>
      <c r="K96" s="156">
        <v>706399.92999999993</v>
      </c>
      <c r="L96" s="156">
        <v>706399.92999999993</v>
      </c>
      <c r="M96" s="156">
        <v>0</v>
      </c>
      <c r="N96" s="157">
        <v>0</v>
      </c>
      <c r="O96" s="119">
        <v>688</v>
      </c>
      <c r="P96" s="120">
        <v>694159.39</v>
      </c>
      <c r="Q96" s="121">
        <v>694159.39</v>
      </c>
      <c r="R96" s="120">
        <v>0</v>
      </c>
      <c r="S96" s="122">
        <v>0</v>
      </c>
      <c r="T96" s="114">
        <f t="shared" si="10"/>
        <v>-17754.119999999995</v>
      </c>
      <c r="U96" s="108">
        <f t="shared" si="11"/>
        <v>53885.880000000005</v>
      </c>
      <c r="V96" s="108">
        <f t="shared" si="12"/>
        <v>0</v>
      </c>
      <c r="W96" s="109">
        <f t="shared" si="13"/>
        <v>-755</v>
      </c>
      <c r="X96" s="107">
        <f t="shared" si="14"/>
        <v>-12240.539999999921</v>
      </c>
      <c r="Y96" s="108">
        <f t="shared" si="15"/>
        <v>-12240.539999999921</v>
      </c>
      <c r="Z96" s="108">
        <f t="shared" si="16"/>
        <v>0</v>
      </c>
      <c r="AA96" s="109">
        <f t="shared" si="17"/>
        <v>-688</v>
      </c>
    </row>
    <row r="97" spans="1:27" x14ac:dyDescent="0.2">
      <c r="A97" s="143" t="s">
        <v>275</v>
      </c>
      <c r="B97" s="144" t="s">
        <v>294</v>
      </c>
      <c r="C97" s="134" t="s">
        <v>295</v>
      </c>
      <c r="D97" s="155">
        <v>771</v>
      </c>
      <c r="E97" s="156">
        <v>709044.05999999994</v>
      </c>
      <c r="F97" s="156">
        <v>668604.05999999994</v>
      </c>
      <c r="G97" s="156">
        <v>40440</v>
      </c>
      <c r="H97" s="156">
        <v>0</v>
      </c>
      <c r="I97" s="157">
        <v>0</v>
      </c>
      <c r="J97" s="155">
        <v>841</v>
      </c>
      <c r="K97" s="156">
        <v>813547.55</v>
      </c>
      <c r="L97" s="156">
        <v>813547.55</v>
      </c>
      <c r="M97" s="156">
        <v>0</v>
      </c>
      <c r="N97" s="157">
        <v>0</v>
      </c>
      <c r="O97" s="119">
        <v>821</v>
      </c>
      <c r="P97" s="120">
        <v>825064.65999999992</v>
      </c>
      <c r="Q97" s="121">
        <v>825064.65999999992</v>
      </c>
      <c r="R97" s="120">
        <v>0</v>
      </c>
      <c r="S97" s="122">
        <v>0</v>
      </c>
      <c r="T97" s="114">
        <f t="shared" si="10"/>
        <v>116020.59999999998</v>
      </c>
      <c r="U97" s="108">
        <f t="shared" si="11"/>
        <v>156460.59999999998</v>
      </c>
      <c r="V97" s="108">
        <f t="shared" si="12"/>
        <v>0</v>
      </c>
      <c r="W97" s="109">
        <f t="shared" si="13"/>
        <v>-841</v>
      </c>
      <c r="X97" s="107">
        <f t="shared" si="14"/>
        <v>11517.10999999987</v>
      </c>
      <c r="Y97" s="108">
        <f t="shared" si="15"/>
        <v>11517.10999999987</v>
      </c>
      <c r="Z97" s="108">
        <f t="shared" si="16"/>
        <v>0</v>
      </c>
      <c r="AA97" s="109">
        <f t="shared" si="17"/>
        <v>-821</v>
      </c>
    </row>
    <row r="98" spans="1:27" x14ac:dyDescent="0.2">
      <c r="A98" s="143" t="s">
        <v>275</v>
      </c>
      <c r="B98" s="144" t="s">
        <v>296</v>
      </c>
      <c r="C98" s="134" t="s">
        <v>297</v>
      </c>
      <c r="D98" s="155">
        <v>535</v>
      </c>
      <c r="E98" s="156">
        <v>165623.20000000001</v>
      </c>
      <c r="F98" s="156">
        <v>157943.20000000001</v>
      </c>
      <c r="G98" s="156">
        <v>7680</v>
      </c>
      <c r="H98" s="156">
        <v>0</v>
      </c>
      <c r="I98" s="157">
        <v>0</v>
      </c>
      <c r="J98" s="155">
        <v>513</v>
      </c>
      <c r="K98" s="156">
        <v>173567.05</v>
      </c>
      <c r="L98" s="156">
        <v>173567.05</v>
      </c>
      <c r="M98" s="156">
        <v>0</v>
      </c>
      <c r="N98" s="157">
        <v>0</v>
      </c>
      <c r="O98" s="119">
        <v>479</v>
      </c>
      <c r="P98" s="120">
        <v>190985.07</v>
      </c>
      <c r="Q98" s="121">
        <v>190985.07</v>
      </c>
      <c r="R98" s="120">
        <v>0</v>
      </c>
      <c r="S98" s="122">
        <v>0</v>
      </c>
      <c r="T98" s="114">
        <f t="shared" si="10"/>
        <v>25361.869999999995</v>
      </c>
      <c r="U98" s="108">
        <f t="shared" si="11"/>
        <v>33041.869999999995</v>
      </c>
      <c r="V98" s="108">
        <f t="shared" si="12"/>
        <v>0</v>
      </c>
      <c r="W98" s="109">
        <f t="shared" si="13"/>
        <v>-513</v>
      </c>
      <c r="X98" s="107">
        <f t="shared" si="14"/>
        <v>17418.020000000019</v>
      </c>
      <c r="Y98" s="108">
        <f t="shared" si="15"/>
        <v>17418.020000000019</v>
      </c>
      <c r="Z98" s="108">
        <f t="shared" si="16"/>
        <v>0</v>
      </c>
      <c r="AA98" s="109">
        <f t="shared" si="17"/>
        <v>-479</v>
      </c>
    </row>
    <row r="99" spans="1:27" s="166" customFormat="1" x14ac:dyDescent="0.2">
      <c r="A99" s="143" t="s">
        <v>275</v>
      </c>
      <c r="B99" s="144" t="s">
        <v>298</v>
      </c>
      <c r="C99" s="134" t="s">
        <v>299</v>
      </c>
      <c r="D99" s="155">
        <v>58</v>
      </c>
      <c r="E99" s="156">
        <v>33334.699999999997</v>
      </c>
      <c r="F99" s="156">
        <v>25894.7</v>
      </c>
      <c r="G99" s="156">
        <v>7440</v>
      </c>
      <c r="H99" s="156">
        <v>0</v>
      </c>
      <c r="I99" s="157">
        <v>0</v>
      </c>
      <c r="J99" s="155">
        <v>67</v>
      </c>
      <c r="K99" s="156">
        <v>30687.79</v>
      </c>
      <c r="L99" s="156">
        <v>30687.79</v>
      </c>
      <c r="M99" s="156">
        <v>0</v>
      </c>
      <c r="N99" s="157">
        <v>0</v>
      </c>
      <c r="O99" s="119">
        <v>58</v>
      </c>
      <c r="P99" s="120">
        <v>28464.940000000002</v>
      </c>
      <c r="Q99" s="121">
        <v>28464.940000000002</v>
      </c>
      <c r="R99" s="120">
        <v>0</v>
      </c>
      <c r="S99" s="122">
        <v>0</v>
      </c>
      <c r="T99" s="114">
        <f t="shared" si="10"/>
        <v>-4869.7599999999948</v>
      </c>
      <c r="U99" s="108">
        <f t="shared" si="11"/>
        <v>2570.2400000000016</v>
      </c>
      <c r="V99" s="108">
        <f t="shared" si="12"/>
        <v>0</v>
      </c>
      <c r="W99" s="109">
        <f t="shared" si="13"/>
        <v>-67</v>
      </c>
      <c r="X99" s="107">
        <f t="shared" si="14"/>
        <v>-2222.8499999999985</v>
      </c>
      <c r="Y99" s="108">
        <f t="shared" si="15"/>
        <v>-2222.8499999999985</v>
      </c>
      <c r="Z99" s="108">
        <f t="shared" si="16"/>
        <v>0</v>
      </c>
      <c r="AA99" s="109">
        <f t="shared" si="17"/>
        <v>-58</v>
      </c>
    </row>
    <row r="100" spans="1:27" x14ac:dyDescent="0.2">
      <c r="A100" s="143" t="s">
        <v>300</v>
      </c>
      <c r="B100" s="144" t="s">
        <v>301</v>
      </c>
      <c r="C100" s="134" t="s">
        <v>302</v>
      </c>
      <c r="D100" s="155">
        <v>3223</v>
      </c>
      <c r="E100" s="156">
        <v>3771676.3099999996</v>
      </c>
      <c r="F100" s="156">
        <v>3633316.3099999996</v>
      </c>
      <c r="G100" s="156">
        <v>138360</v>
      </c>
      <c r="H100" s="156">
        <v>35290.160000000003</v>
      </c>
      <c r="I100" s="157">
        <v>1458726.03</v>
      </c>
      <c r="J100" s="155">
        <v>3233</v>
      </c>
      <c r="K100" s="156">
        <v>3946531.7200000007</v>
      </c>
      <c r="L100" s="156">
        <v>3946531.7200000007</v>
      </c>
      <c r="M100" s="156">
        <v>26545.32</v>
      </c>
      <c r="N100" s="157">
        <v>1566663.89</v>
      </c>
      <c r="O100" s="119">
        <v>3323</v>
      </c>
      <c r="P100" s="120">
        <v>4603116.3800000008</v>
      </c>
      <c r="Q100" s="121">
        <v>4603116.3800000008</v>
      </c>
      <c r="R100" s="120">
        <v>40693.050000000003</v>
      </c>
      <c r="S100" s="122">
        <v>1578639.4899999998</v>
      </c>
      <c r="T100" s="114">
        <f t="shared" si="10"/>
        <v>831440.07000000123</v>
      </c>
      <c r="U100" s="108">
        <f t="shared" si="11"/>
        <v>969800.07000000123</v>
      </c>
      <c r="V100" s="108">
        <f t="shared" si="12"/>
        <v>-1418032.98</v>
      </c>
      <c r="W100" s="109">
        <f t="shared" si="13"/>
        <v>1575406.4899999998</v>
      </c>
      <c r="X100" s="107">
        <f t="shared" si="14"/>
        <v>656584.66000000015</v>
      </c>
      <c r="Y100" s="108">
        <f t="shared" si="15"/>
        <v>656584.66000000015</v>
      </c>
      <c r="Z100" s="108">
        <f t="shared" si="16"/>
        <v>-1525970.8399999999</v>
      </c>
      <c r="AA100" s="109">
        <f t="shared" si="17"/>
        <v>1575316.4899999998</v>
      </c>
    </row>
    <row r="101" spans="1:27" x14ac:dyDescent="0.2">
      <c r="A101" s="143" t="s">
        <v>300</v>
      </c>
      <c r="B101" s="144" t="s">
        <v>303</v>
      </c>
      <c r="C101" s="134" t="s">
        <v>304</v>
      </c>
      <c r="D101" s="155">
        <v>318</v>
      </c>
      <c r="E101" s="156">
        <v>330043.56</v>
      </c>
      <c r="F101" s="156">
        <v>316483.56</v>
      </c>
      <c r="G101" s="156">
        <v>13560</v>
      </c>
      <c r="H101" s="156">
        <v>0</v>
      </c>
      <c r="I101" s="157">
        <v>0</v>
      </c>
      <c r="J101" s="155">
        <v>330</v>
      </c>
      <c r="K101" s="156">
        <v>318720.51999999996</v>
      </c>
      <c r="L101" s="156">
        <v>318720.51999999996</v>
      </c>
      <c r="M101" s="156">
        <v>0</v>
      </c>
      <c r="N101" s="157">
        <v>0</v>
      </c>
      <c r="O101" s="119">
        <v>314</v>
      </c>
      <c r="P101" s="120">
        <v>323059.89</v>
      </c>
      <c r="Q101" s="121">
        <v>323059.89</v>
      </c>
      <c r="R101" s="120">
        <v>0</v>
      </c>
      <c r="S101" s="122">
        <v>0</v>
      </c>
      <c r="T101" s="114">
        <f t="shared" si="10"/>
        <v>-6983.6699999999837</v>
      </c>
      <c r="U101" s="108">
        <f t="shared" si="11"/>
        <v>6576.3300000000163</v>
      </c>
      <c r="V101" s="108">
        <f t="shared" si="12"/>
        <v>0</v>
      </c>
      <c r="W101" s="109">
        <f t="shared" si="13"/>
        <v>-330</v>
      </c>
      <c r="X101" s="107">
        <f t="shared" si="14"/>
        <v>4339.3700000000536</v>
      </c>
      <c r="Y101" s="108">
        <f t="shared" si="15"/>
        <v>4339.3700000000536</v>
      </c>
      <c r="Z101" s="108">
        <f t="shared" si="16"/>
        <v>0</v>
      </c>
      <c r="AA101" s="109">
        <f t="shared" si="17"/>
        <v>-314</v>
      </c>
    </row>
    <row r="102" spans="1:27" x14ac:dyDescent="0.2">
      <c r="A102" s="143" t="s">
        <v>300</v>
      </c>
      <c r="B102" s="144" t="s">
        <v>305</v>
      </c>
      <c r="C102" s="134" t="s">
        <v>306</v>
      </c>
      <c r="D102" s="155">
        <v>284</v>
      </c>
      <c r="E102" s="156">
        <v>294149.15000000002</v>
      </c>
      <c r="F102" s="156">
        <v>276389.15000000002</v>
      </c>
      <c r="G102" s="156">
        <v>17760</v>
      </c>
      <c r="H102" s="156">
        <v>0</v>
      </c>
      <c r="I102" s="157">
        <v>0</v>
      </c>
      <c r="J102" s="155">
        <v>338</v>
      </c>
      <c r="K102" s="156">
        <v>374477.32999999996</v>
      </c>
      <c r="L102" s="156">
        <v>374477.32999999996</v>
      </c>
      <c r="M102" s="156">
        <v>0</v>
      </c>
      <c r="N102" s="157">
        <v>0</v>
      </c>
      <c r="O102" s="119">
        <v>356</v>
      </c>
      <c r="P102" s="120">
        <v>412662</v>
      </c>
      <c r="Q102" s="121">
        <v>412662</v>
      </c>
      <c r="R102" s="120">
        <v>0</v>
      </c>
      <c r="S102" s="122">
        <v>0</v>
      </c>
      <c r="T102" s="114">
        <f t="shared" si="10"/>
        <v>118512.84999999998</v>
      </c>
      <c r="U102" s="108">
        <f t="shared" si="11"/>
        <v>136272.84999999998</v>
      </c>
      <c r="V102" s="108">
        <f t="shared" si="12"/>
        <v>0</v>
      </c>
      <c r="W102" s="109">
        <f t="shared" si="13"/>
        <v>-338</v>
      </c>
      <c r="X102" s="107">
        <f t="shared" si="14"/>
        <v>38184.670000000042</v>
      </c>
      <c r="Y102" s="108">
        <f t="shared" si="15"/>
        <v>38184.670000000042</v>
      </c>
      <c r="Z102" s="108">
        <f t="shared" si="16"/>
        <v>0</v>
      </c>
      <c r="AA102" s="109">
        <f t="shared" si="17"/>
        <v>-356</v>
      </c>
    </row>
    <row r="103" spans="1:27" x14ac:dyDescent="0.2">
      <c r="A103" s="143" t="s">
        <v>300</v>
      </c>
      <c r="B103" s="144" t="s">
        <v>307</v>
      </c>
      <c r="C103" s="134" t="s">
        <v>308</v>
      </c>
      <c r="D103" s="155">
        <v>1342</v>
      </c>
      <c r="E103" s="156">
        <v>1412022.3900000001</v>
      </c>
      <c r="F103" s="156">
        <v>1364502.3900000001</v>
      </c>
      <c r="G103" s="156">
        <v>47520</v>
      </c>
      <c r="H103" s="156">
        <v>4074</v>
      </c>
      <c r="I103" s="157">
        <v>0</v>
      </c>
      <c r="J103" s="155">
        <v>1380</v>
      </c>
      <c r="K103" s="156">
        <v>1509269.9700000002</v>
      </c>
      <c r="L103" s="156">
        <v>1509269.9700000002</v>
      </c>
      <c r="M103" s="156">
        <v>5432</v>
      </c>
      <c r="N103" s="157">
        <v>0</v>
      </c>
      <c r="O103" s="119">
        <v>1474</v>
      </c>
      <c r="P103" s="120">
        <v>1622937.69</v>
      </c>
      <c r="Q103" s="121">
        <v>1622937.69</v>
      </c>
      <c r="R103" s="120">
        <v>9506</v>
      </c>
      <c r="S103" s="122">
        <v>0</v>
      </c>
      <c r="T103" s="114">
        <f t="shared" si="10"/>
        <v>210915.29999999981</v>
      </c>
      <c r="U103" s="108">
        <f t="shared" si="11"/>
        <v>258435.29999999981</v>
      </c>
      <c r="V103" s="108">
        <f t="shared" si="12"/>
        <v>9506</v>
      </c>
      <c r="W103" s="109">
        <f t="shared" si="13"/>
        <v>-1380</v>
      </c>
      <c r="X103" s="107">
        <f t="shared" si="14"/>
        <v>113667.71999999974</v>
      </c>
      <c r="Y103" s="108">
        <f t="shared" si="15"/>
        <v>113667.71999999974</v>
      </c>
      <c r="Z103" s="108">
        <f t="shared" si="16"/>
        <v>9506</v>
      </c>
      <c r="AA103" s="109">
        <f t="shared" si="17"/>
        <v>-1474</v>
      </c>
    </row>
    <row r="104" spans="1:27" s="166" customFormat="1" x14ac:dyDescent="0.2">
      <c r="A104" s="143" t="s">
        <v>300</v>
      </c>
      <c r="B104" s="144" t="s">
        <v>309</v>
      </c>
      <c r="C104" s="134" t="s">
        <v>310</v>
      </c>
      <c r="D104" s="155">
        <v>324</v>
      </c>
      <c r="E104" s="156">
        <v>373913.46</v>
      </c>
      <c r="F104" s="156">
        <v>350153.46</v>
      </c>
      <c r="G104" s="156">
        <v>23760</v>
      </c>
      <c r="H104" s="156">
        <v>0</v>
      </c>
      <c r="I104" s="157">
        <v>0</v>
      </c>
      <c r="J104" s="155">
        <v>356</v>
      </c>
      <c r="K104" s="156">
        <v>366074.35</v>
      </c>
      <c r="L104" s="156">
        <v>366074.35</v>
      </c>
      <c r="M104" s="156">
        <v>0</v>
      </c>
      <c r="N104" s="157">
        <v>0</v>
      </c>
      <c r="O104" s="119">
        <v>376</v>
      </c>
      <c r="P104" s="120">
        <v>413553.92000000004</v>
      </c>
      <c r="Q104" s="121">
        <v>413553.92000000004</v>
      </c>
      <c r="R104" s="120">
        <v>0</v>
      </c>
      <c r="S104" s="122">
        <v>0</v>
      </c>
      <c r="T104" s="114">
        <f t="shared" si="10"/>
        <v>39640.460000000021</v>
      </c>
      <c r="U104" s="108">
        <f t="shared" si="11"/>
        <v>63400.460000000021</v>
      </c>
      <c r="V104" s="108">
        <f t="shared" si="12"/>
        <v>0</v>
      </c>
      <c r="W104" s="109">
        <f t="shared" si="13"/>
        <v>-356</v>
      </c>
      <c r="X104" s="107">
        <f t="shared" si="14"/>
        <v>47479.570000000065</v>
      </c>
      <c r="Y104" s="108">
        <f t="shared" si="15"/>
        <v>47479.570000000065</v>
      </c>
      <c r="Z104" s="108">
        <f t="shared" si="16"/>
        <v>0</v>
      </c>
      <c r="AA104" s="109">
        <f t="shared" si="17"/>
        <v>-376</v>
      </c>
    </row>
    <row r="105" spans="1:27" x14ac:dyDescent="0.2">
      <c r="A105" s="143" t="s">
        <v>311</v>
      </c>
      <c r="B105" s="144" t="s">
        <v>312</v>
      </c>
      <c r="C105" s="134" t="s">
        <v>313</v>
      </c>
      <c r="D105" s="155">
        <v>485</v>
      </c>
      <c r="E105" s="156">
        <v>485490.5</v>
      </c>
      <c r="F105" s="156">
        <v>420450.5</v>
      </c>
      <c r="G105" s="156">
        <v>65040</v>
      </c>
      <c r="H105" s="156">
        <v>0</v>
      </c>
      <c r="I105" s="157">
        <v>0</v>
      </c>
      <c r="J105" s="155">
        <v>598</v>
      </c>
      <c r="K105" s="156">
        <v>599633.75</v>
      </c>
      <c r="L105" s="156">
        <v>599633.75</v>
      </c>
      <c r="M105" s="156">
        <v>0</v>
      </c>
      <c r="N105" s="157">
        <v>0</v>
      </c>
      <c r="O105" s="119">
        <v>618</v>
      </c>
      <c r="P105" s="120">
        <v>531882</v>
      </c>
      <c r="Q105" s="121">
        <v>531882</v>
      </c>
      <c r="R105" s="120">
        <v>0</v>
      </c>
      <c r="S105" s="122">
        <v>0</v>
      </c>
      <c r="T105" s="114">
        <f t="shared" si="10"/>
        <v>46391.5</v>
      </c>
      <c r="U105" s="108">
        <f t="shared" si="11"/>
        <v>111431.5</v>
      </c>
      <c r="V105" s="108">
        <f t="shared" si="12"/>
        <v>0</v>
      </c>
      <c r="W105" s="109">
        <f t="shared" si="13"/>
        <v>-598</v>
      </c>
      <c r="X105" s="107">
        <f t="shared" si="14"/>
        <v>-67751.75</v>
      </c>
      <c r="Y105" s="108">
        <f t="shared" si="15"/>
        <v>-67751.75</v>
      </c>
      <c r="Z105" s="108">
        <f t="shared" si="16"/>
        <v>0</v>
      </c>
      <c r="AA105" s="109">
        <f t="shared" si="17"/>
        <v>-618</v>
      </c>
    </row>
    <row r="106" spans="1:27" x14ac:dyDescent="0.2">
      <c r="A106" s="143" t="s">
        <v>311</v>
      </c>
      <c r="B106" s="144" t="s">
        <v>314</v>
      </c>
      <c r="C106" s="134" t="s">
        <v>315</v>
      </c>
      <c r="D106" s="155">
        <v>447</v>
      </c>
      <c r="E106" s="156">
        <v>180101.36</v>
      </c>
      <c r="F106" s="156">
        <v>174461.36</v>
      </c>
      <c r="G106" s="156">
        <v>5640</v>
      </c>
      <c r="H106" s="156">
        <v>0</v>
      </c>
      <c r="I106" s="157">
        <v>0</v>
      </c>
      <c r="J106" s="155">
        <v>408</v>
      </c>
      <c r="K106" s="156">
        <v>199716.36</v>
      </c>
      <c r="L106" s="156">
        <v>199716.36</v>
      </c>
      <c r="M106" s="156">
        <v>0</v>
      </c>
      <c r="N106" s="157">
        <v>0</v>
      </c>
      <c r="O106" s="119">
        <v>442</v>
      </c>
      <c r="P106" s="120">
        <v>195627</v>
      </c>
      <c r="Q106" s="121">
        <v>195627</v>
      </c>
      <c r="R106" s="120">
        <v>0</v>
      </c>
      <c r="S106" s="122">
        <v>0</v>
      </c>
      <c r="T106" s="114">
        <f t="shared" si="10"/>
        <v>15525.640000000014</v>
      </c>
      <c r="U106" s="108">
        <f t="shared" si="11"/>
        <v>21165.640000000014</v>
      </c>
      <c r="V106" s="108">
        <f t="shared" si="12"/>
        <v>0</v>
      </c>
      <c r="W106" s="109">
        <f t="shared" si="13"/>
        <v>-408</v>
      </c>
      <c r="X106" s="107">
        <f t="shared" si="14"/>
        <v>-4089.359999999986</v>
      </c>
      <c r="Y106" s="108">
        <f t="shared" si="15"/>
        <v>-4089.359999999986</v>
      </c>
      <c r="Z106" s="108">
        <f t="shared" si="16"/>
        <v>0</v>
      </c>
      <c r="AA106" s="109">
        <f t="shared" si="17"/>
        <v>-442</v>
      </c>
    </row>
    <row r="107" spans="1:27" x14ac:dyDescent="0.2">
      <c r="A107" s="143" t="s">
        <v>311</v>
      </c>
      <c r="B107" s="144" t="s">
        <v>316</v>
      </c>
      <c r="C107" s="134" t="s">
        <v>317</v>
      </c>
      <c r="D107" s="155">
        <v>356</v>
      </c>
      <c r="E107" s="156">
        <v>145172.88</v>
      </c>
      <c r="F107" s="156">
        <v>141332.88</v>
      </c>
      <c r="G107" s="156">
        <v>3840</v>
      </c>
      <c r="H107" s="156">
        <v>0</v>
      </c>
      <c r="I107" s="157">
        <v>0</v>
      </c>
      <c r="J107" s="155">
        <v>219</v>
      </c>
      <c r="K107" s="156">
        <v>106770.51000000001</v>
      </c>
      <c r="L107" s="156">
        <v>106770.51000000001</v>
      </c>
      <c r="M107" s="156">
        <v>0</v>
      </c>
      <c r="N107" s="157">
        <v>0</v>
      </c>
      <c r="O107" s="119">
        <v>362</v>
      </c>
      <c r="P107" s="120">
        <v>156996</v>
      </c>
      <c r="Q107" s="121">
        <v>156996</v>
      </c>
      <c r="R107" s="120">
        <v>0</v>
      </c>
      <c r="S107" s="122">
        <v>0</v>
      </c>
      <c r="T107" s="114">
        <f t="shared" si="10"/>
        <v>11823.119999999995</v>
      </c>
      <c r="U107" s="108">
        <f t="shared" si="11"/>
        <v>15663.119999999995</v>
      </c>
      <c r="V107" s="108">
        <f t="shared" si="12"/>
        <v>0</v>
      </c>
      <c r="W107" s="109">
        <f t="shared" si="13"/>
        <v>-219</v>
      </c>
      <c r="X107" s="107">
        <f t="shared" si="14"/>
        <v>50225.489999999991</v>
      </c>
      <c r="Y107" s="108">
        <f t="shared" si="15"/>
        <v>50225.489999999991</v>
      </c>
      <c r="Z107" s="108">
        <f t="shared" si="16"/>
        <v>0</v>
      </c>
      <c r="AA107" s="109">
        <f t="shared" si="17"/>
        <v>-362</v>
      </c>
    </row>
    <row r="108" spans="1:27" x14ac:dyDescent="0.2">
      <c r="A108" s="143" t="s">
        <v>311</v>
      </c>
      <c r="B108" s="144" t="s">
        <v>318</v>
      </c>
      <c r="C108" s="134" t="s">
        <v>319</v>
      </c>
      <c r="D108" s="155">
        <v>253</v>
      </c>
      <c r="E108" s="156">
        <v>206166.1</v>
      </c>
      <c r="F108" s="156">
        <v>192486.1</v>
      </c>
      <c r="G108" s="156">
        <v>13680</v>
      </c>
      <c r="H108" s="156">
        <v>0</v>
      </c>
      <c r="I108" s="157">
        <v>0</v>
      </c>
      <c r="J108" s="155">
        <v>356</v>
      </c>
      <c r="K108" s="156">
        <v>291303.99</v>
      </c>
      <c r="L108" s="156">
        <v>291303.99</v>
      </c>
      <c r="M108" s="156">
        <v>0</v>
      </c>
      <c r="N108" s="157">
        <v>0</v>
      </c>
      <c r="O108" s="119">
        <v>325</v>
      </c>
      <c r="P108" s="120">
        <v>235431</v>
      </c>
      <c r="Q108" s="121">
        <v>235431</v>
      </c>
      <c r="R108" s="120">
        <v>0</v>
      </c>
      <c r="S108" s="122">
        <v>0</v>
      </c>
      <c r="T108" s="114">
        <f t="shared" si="10"/>
        <v>29264.899999999994</v>
      </c>
      <c r="U108" s="108">
        <f t="shared" si="11"/>
        <v>42944.899999999994</v>
      </c>
      <c r="V108" s="108">
        <f t="shared" si="12"/>
        <v>0</v>
      </c>
      <c r="W108" s="109">
        <f t="shared" si="13"/>
        <v>-356</v>
      </c>
      <c r="X108" s="107">
        <f t="shared" si="14"/>
        <v>-55872.989999999991</v>
      </c>
      <c r="Y108" s="108">
        <f t="shared" si="15"/>
        <v>-55872.989999999991</v>
      </c>
      <c r="Z108" s="108">
        <f t="shared" si="16"/>
        <v>0</v>
      </c>
      <c r="AA108" s="109">
        <f t="shared" si="17"/>
        <v>-325</v>
      </c>
    </row>
    <row r="109" spans="1:27" x14ac:dyDescent="0.2">
      <c r="A109" s="143" t="s">
        <v>311</v>
      </c>
      <c r="B109" s="144" t="s">
        <v>320</v>
      </c>
      <c r="C109" s="134" t="s">
        <v>321</v>
      </c>
      <c r="D109" s="155">
        <v>0</v>
      </c>
      <c r="E109" s="156">
        <v>16191</v>
      </c>
      <c r="F109" s="156">
        <v>16191</v>
      </c>
      <c r="G109" s="156">
        <v>0</v>
      </c>
      <c r="H109" s="156">
        <v>0</v>
      </c>
      <c r="I109" s="157">
        <v>0</v>
      </c>
      <c r="J109" s="155">
        <v>0</v>
      </c>
      <c r="K109" s="156">
        <v>18306</v>
      </c>
      <c r="L109" s="156">
        <v>18306</v>
      </c>
      <c r="M109" s="156">
        <v>0</v>
      </c>
      <c r="N109" s="157">
        <v>0</v>
      </c>
      <c r="O109" s="119">
        <v>0</v>
      </c>
      <c r="P109" s="120">
        <v>23290.200000000004</v>
      </c>
      <c r="Q109" s="121">
        <v>23290.200000000004</v>
      </c>
      <c r="R109" s="120">
        <v>0</v>
      </c>
      <c r="S109" s="122">
        <v>0</v>
      </c>
      <c r="T109" s="114">
        <f t="shared" si="10"/>
        <v>7099.2000000000044</v>
      </c>
      <c r="U109" s="108">
        <f t="shared" si="11"/>
        <v>7099.2000000000044</v>
      </c>
      <c r="V109" s="108">
        <f t="shared" si="12"/>
        <v>0</v>
      </c>
      <c r="W109" s="109">
        <f t="shared" si="13"/>
        <v>0</v>
      </c>
      <c r="X109" s="107">
        <f t="shared" si="14"/>
        <v>4984.2000000000044</v>
      </c>
      <c r="Y109" s="108">
        <f t="shared" si="15"/>
        <v>4984.2000000000044</v>
      </c>
      <c r="Z109" s="108">
        <f t="shared" si="16"/>
        <v>0</v>
      </c>
      <c r="AA109" s="109">
        <f t="shared" si="17"/>
        <v>0</v>
      </c>
    </row>
    <row r="110" spans="1:27" x14ac:dyDescent="0.2">
      <c r="A110" s="143" t="s">
        <v>311</v>
      </c>
      <c r="B110" s="144" t="s">
        <v>322</v>
      </c>
      <c r="C110" s="134" t="s">
        <v>323</v>
      </c>
      <c r="D110" s="155">
        <v>0</v>
      </c>
      <c r="E110" s="156">
        <v>18060</v>
      </c>
      <c r="F110" s="156">
        <v>18060</v>
      </c>
      <c r="G110" s="156">
        <v>0</v>
      </c>
      <c r="H110" s="156">
        <v>0</v>
      </c>
      <c r="I110" s="157">
        <v>0</v>
      </c>
      <c r="J110" s="155">
        <v>0</v>
      </c>
      <c r="K110" s="156">
        <v>23225.840000000004</v>
      </c>
      <c r="L110" s="156">
        <v>23225.840000000004</v>
      </c>
      <c r="M110" s="156">
        <v>0</v>
      </c>
      <c r="N110" s="157">
        <v>0</v>
      </c>
      <c r="O110" s="119">
        <v>0</v>
      </c>
      <c r="P110" s="120">
        <v>25061.4</v>
      </c>
      <c r="Q110" s="121">
        <v>25061.4</v>
      </c>
      <c r="R110" s="120">
        <v>0</v>
      </c>
      <c r="S110" s="122">
        <v>0</v>
      </c>
      <c r="T110" s="114">
        <f t="shared" si="10"/>
        <v>7001.4000000000015</v>
      </c>
      <c r="U110" s="108">
        <f t="shared" si="11"/>
        <v>7001.4000000000015</v>
      </c>
      <c r="V110" s="108">
        <f t="shared" si="12"/>
        <v>0</v>
      </c>
      <c r="W110" s="109">
        <f t="shared" si="13"/>
        <v>0</v>
      </c>
      <c r="X110" s="107">
        <f t="shared" si="14"/>
        <v>1835.5599999999977</v>
      </c>
      <c r="Y110" s="108">
        <f t="shared" si="15"/>
        <v>1835.5599999999977</v>
      </c>
      <c r="Z110" s="108">
        <f t="shared" si="16"/>
        <v>0</v>
      </c>
      <c r="AA110" s="109">
        <f t="shared" si="17"/>
        <v>0</v>
      </c>
    </row>
    <row r="111" spans="1:27" x14ac:dyDescent="0.2">
      <c r="A111" s="143" t="s">
        <v>311</v>
      </c>
      <c r="B111" s="144" t="s">
        <v>324</v>
      </c>
      <c r="C111" s="134" t="s">
        <v>325</v>
      </c>
      <c r="D111" s="155">
        <v>3156</v>
      </c>
      <c r="E111" s="156">
        <v>4166617.24</v>
      </c>
      <c r="F111" s="156">
        <v>4038817.24</v>
      </c>
      <c r="G111" s="156">
        <v>127800</v>
      </c>
      <c r="H111" s="156">
        <v>108659</v>
      </c>
      <c r="I111" s="157">
        <v>162554.45000000001</v>
      </c>
      <c r="J111" s="155">
        <v>3258</v>
      </c>
      <c r="K111" s="156">
        <v>4502866.0599999996</v>
      </c>
      <c r="L111" s="156">
        <v>4502866.0599999996</v>
      </c>
      <c r="M111" s="156">
        <v>98894</v>
      </c>
      <c r="N111" s="157">
        <v>277863.40999999997</v>
      </c>
      <c r="O111" s="119">
        <v>3491</v>
      </c>
      <c r="P111" s="120">
        <v>5417911.1999999983</v>
      </c>
      <c r="Q111" s="121">
        <v>5417911.1999999983</v>
      </c>
      <c r="R111" s="120">
        <v>155876</v>
      </c>
      <c r="S111" s="122">
        <v>261192.5</v>
      </c>
      <c r="T111" s="114">
        <f t="shared" si="10"/>
        <v>1251293.9599999981</v>
      </c>
      <c r="U111" s="108">
        <f t="shared" si="11"/>
        <v>1379093.9599999981</v>
      </c>
      <c r="V111" s="108">
        <f t="shared" si="12"/>
        <v>-6678.4500000000116</v>
      </c>
      <c r="W111" s="109">
        <f t="shared" si="13"/>
        <v>257934.5</v>
      </c>
      <c r="X111" s="107">
        <f t="shared" si="14"/>
        <v>915045.13999999873</v>
      </c>
      <c r="Y111" s="108">
        <f t="shared" si="15"/>
        <v>915045.13999999873</v>
      </c>
      <c r="Z111" s="108">
        <f t="shared" si="16"/>
        <v>-121987.40999999997</v>
      </c>
      <c r="AA111" s="109">
        <f t="shared" si="17"/>
        <v>257701.5</v>
      </c>
    </row>
    <row r="112" spans="1:27" s="166" customFormat="1" x14ac:dyDescent="0.2">
      <c r="A112" s="143" t="s">
        <v>311</v>
      </c>
      <c r="B112" s="144" t="s">
        <v>326</v>
      </c>
      <c r="C112" s="134" t="s">
        <v>327</v>
      </c>
      <c r="D112" s="155">
        <v>0</v>
      </c>
      <c r="E112" s="156">
        <v>220236</v>
      </c>
      <c r="F112" s="156">
        <v>217356</v>
      </c>
      <c r="G112" s="156">
        <v>2880</v>
      </c>
      <c r="H112" s="156">
        <v>0</v>
      </c>
      <c r="I112" s="157">
        <v>0</v>
      </c>
      <c r="J112" s="155">
        <v>0</v>
      </c>
      <c r="K112" s="156">
        <v>240807.60000000003</v>
      </c>
      <c r="L112" s="156">
        <v>240807.60000000003</v>
      </c>
      <c r="M112" s="156">
        <v>0</v>
      </c>
      <c r="N112" s="157">
        <v>0</v>
      </c>
      <c r="O112" s="119">
        <v>0</v>
      </c>
      <c r="P112" s="120">
        <v>240386.40000000008</v>
      </c>
      <c r="Q112" s="121">
        <v>240386.40000000008</v>
      </c>
      <c r="R112" s="120">
        <v>0</v>
      </c>
      <c r="S112" s="122">
        <v>0</v>
      </c>
      <c r="T112" s="114">
        <f t="shared" si="10"/>
        <v>20150.400000000081</v>
      </c>
      <c r="U112" s="108">
        <f t="shared" si="11"/>
        <v>23030.400000000081</v>
      </c>
      <c r="V112" s="108">
        <f t="shared" si="12"/>
        <v>0</v>
      </c>
      <c r="W112" s="109">
        <f t="shared" si="13"/>
        <v>0</v>
      </c>
      <c r="X112" s="107">
        <f t="shared" si="14"/>
        <v>-421.19999999995343</v>
      </c>
      <c r="Y112" s="108">
        <f t="shared" si="15"/>
        <v>-421.19999999995343</v>
      </c>
      <c r="Z112" s="108">
        <f t="shared" si="16"/>
        <v>0</v>
      </c>
      <c r="AA112" s="109">
        <f t="shared" si="17"/>
        <v>0</v>
      </c>
    </row>
    <row r="113" spans="1:27" x14ac:dyDescent="0.2">
      <c r="A113" s="145" t="s">
        <v>328</v>
      </c>
      <c r="B113" s="144" t="s">
        <v>329</v>
      </c>
      <c r="C113" s="134" t="s">
        <v>330</v>
      </c>
      <c r="D113" s="155">
        <v>274</v>
      </c>
      <c r="E113" s="156">
        <v>272066</v>
      </c>
      <c r="F113" s="156">
        <v>257426</v>
      </c>
      <c r="G113" s="156">
        <v>14640</v>
      </c>
      <c r="H113" s="156">
        <v>0</v>
      </c>
      <c r="I113" s="157">
        <v>0</v>
      </c>
      <c r="J113" s="155">
        <v>274</v>
      </c>
      <c r="K113" s="156">
        <v>315204.59999999998</v>
      </c>
      <c r="L113" s="156">
        <v>315204.59999999998</v>
      </c>
      <c r="M113" s="156">
        <v>0</v>
      </c>
      <c r="N113" s="157">
        <v>0</v>
      </c>
      <c r="O113" s="119">
        <v>242</v>
      </c>
      <c r="P113" s="120">
        <v>290199.21999999997</v>
      </c>
      <c r="Q113" s="121">
        <v>290199.21999999997</v>
      </c>
      <c r="R113" s="120">
        <v>0</v>
      </c>
      <c r="S113" s="122">
        <v>0</v>
      </c>
      <c r="T113" s="114">
        <f t="shared" si="10"/>
        <v>18133.219999999972</v>
      </c>
      <c r="U113" s="108">
        <f t="shared" si="11"/>
        <v>32773.219999999972</v>
      </c>
      <c r="V113" s="108">
        <f t="shared" si="12"/>
        <v>0</v>
      </c>
      <c r="W113" s="109">
        <f t="shared" si="13"/>
        <v>-274</v>
      </c>
      <c r="X113" s="107">
        <f t="shared" si="14"/>
        <v>-25005.380000000005</v>
      </c>
      <c r="Y113" s="108">
        <f t="shared" si="15"/>
        <v>-25005.380000000005</v>
      </c>
      <c r="Z113" s="108">
        <f t="shared" si="16"/>
        <v>0</v>
      </c>
      <c r="AA113" s="109">
        <f t="shared" si="17"/>
        <v>-242</v>
      </c>
    </row>
    <row r="114" spans="1:27" x14ac:dyDescent="0.2">
      <c r="A114" s="145" t="s">
        <v>328</v>
      </c>
      <c r="B114" s="144" t="s">
        <v>331</v>
      </c>
      <c r="C114" s="134" t="s">
        <v>332</v>
      </c>
      <c r="D114" s="155">
        <v>214</v>
      </c>
      <c r="E114" s="156">
        <v>231371.82</v>
      </c>
      <c r="F114" s="156">
        <v>213731.82</v>
      </c>
      <c r="G114" s="156">
        <v>17640</v>
      </c>
      <c r="H114" s="156">
        <v>0</v>
      </c>
      <c r="I114" s="157">
        <v>0</v>
      </c>
      <c r="J114" s="155">
        <v>240</v>
      </c>
      <c r="K114" s="156">
        <v>281793.34000000003</v>
      </c>
      <c r="L114" s="156">
        <v>281793.34000000003</v>
      </c>
      <c r="M114" s="156">
        <v>0</v>
      </c>
      <c r="N114" s="157">
        <v>0</v>
      </c>
      <c r="O114" s="119">
        <v>151</v>
      </c>
      <c r="P114" s="120">
        <v>167439.41</v>
      </c>
      <c r="Q114" s="121">
        <v>167439.41</v>
      </c>
      <c r="R114" s="120">
        <v>0</v>
      </c>
      <c r="S114" s="122">
        <v>0</v>
      </c>
      <c r="T114" s="114">
        <f t="shared" si="10"/>
        <v>-63932.41</v>
      </c>
      <c r="U114" s="108">
        <f t="shared" si="11"/>
        <v>-46292.41</v>
      </c>
      <c r="V114" s="108">
        <f t="shared" si="12"/>
        <v>0</v>
      </c>
      <c r="W114" s="109">
        <f t="shared" si="13"/>
        <v>-240</v>
      </c>
      <c r="X114" s="107">
        <f t="shared" si="14"/>
        <v>-114353.93000000002</v>
      </c>
      <c r="Y114" s="108">
        <f t="shared" si="15"/>
        <v>-114353.93000000002</v>
      </c>
      <c r="Z114" s="108">
        <f t="shared" si="16"/>
        <v>0</v>
      </c>
      <c r="AA114" s="109">
        <f t="shared" si="17"/>
        <v>-151</v>
      </c>
    </row>
    <row r="115" spans="1:27" x14ac:dyDescent="0.2">
      <c r="A115" s="145" t="s">
        <v>328</v>
      </c>
      <c r="B115" s="144" t="s">
        <v>333</v>
      </c>
      <c r="C115" s="134" t="s">
        <v>334</v>
      </c>
      <c r="D115" s="155">
        <v>4388</v>
      </c>
      <c r="E115" s="156">
        <v>4467219</v>
      </c>
      <c r="F115" s="156">
        <v>4305699</v>
      </c>
      <c r="G115" s="156">
        <v>161520</v>
      </c>
      <c r="H115" s="156">
        <v>11666</v>
      </c>
      <c r="I115" s="157">
        <v>0</v>
      </c>
      <c r="J115" s="155">
        <v>4801</v>
      </c>
      <c r="K115" s="156">
        <v>5439420.8899999987</v>
      </c>
      <c r="L115" s="156">
        <v>5439420.8899999987</v>
      </c>
      <c r="M115" s="156">
        <v>2716</v>
      </c>
      <c r="N115" s="157">
        <v>0</v>
      </c>
      <c r="O115" s="119">
        <v>4930</v>
      </c>
      <c r="P115" s="120">
        <v>5427666.5999999978</v>
      </c>
      <c r="Q115" s="121">
        <v>5427666.5999999978</v>
      </c>
      <c r="R115" s="120">
        <v>21048</v>
      </c>
      <c r="S115" s="122">
        <v>0</v>
      </c>
      <c r="T115" s="114">
        <f t="shared" si="10"/>
        <v>960447.59999999776</v>
      </c>
      <c r="U115" s="108">
        <f t="shared" si="11"/>
        <v>1121967.5999999978</v>
      </c>
      <c r="V115" s="108">
        <f t="shared" si="12"/>
        <v>21048</v>
      </c>
      <c r="W115" s="109">
        <f t="shared" si="13"/>
        <v>-4801</v>
      </c>
      <c r="X115" s="107">
        <f t="shared" si="14"/>
        <v>-11754.290000000969</v>
      </c>
      <c r="Y115" s="108">
        <f t="shared" si="15"/>
        <v>-11754.290000000969</v>
      </c>
      <c r="Z115" s="108">
        <f t="shared" si="16"/>
        <v>21048</v>
      </c>
      <c r="AA115" s="109">
        <f t="shared" si="17"/>
        <v>-4930</v>
      </c>
    </row>
    <row r="116" spans="1:27" x14ac:dyDescent="0.2">
      <c r="A116" s="145" t="s">
        <v>328</v>
      </c>
      <c r="B116" s="144" t="s">
        <v>335</v>
      </c>
      <c r="C116" s="134" t="s">
        <v>336</v>
      </c>
      <c r="D116" s="155">
        <v>378</v>
      </c>
      <c r="E116" s="156">
        <v>444361.67000000004</v>
      </c>
      <c r="F116" s="156">
        <v>423601.67000000004</v>
      </c>
      <c r="G116" s="156">
        <v>20760</v>
      </c>
      <c r="H116" s="156">
        <v>0</v>
      </c>
      <c r="I116" s="157">
        <v>0</v>
      </c>
      <c r="J116" s="155">
        <v>342</v>
      </c>
      <c r="K116" s="156">
        <v>440214.25000000006</v>
      </c>
      <c r="L116" s="156">
        <v>440214.25000000006</v>
      </c>
      <c r="M116" s="156">
        <v>0</v>
      </c>
      <c r="N116" s="157">
        <v>0</v>
      </c>
      <c r="O116" s="119">
        <v>330</v>
      </c>
      <c r="P116" s="120">
        <v>482799</v>
      </c>
      <c r="Q116" s="121">
        <v>482799</v>
      </c>
      <c r="R116" s="120">
        <v>0</v>
      </c>
      <c r="S116" s="122">
        <v>0</v>
      </c>
      <c r="T116" s="114">
        <f t="shared" si="10"/>
        <v>38437.329999999958</v>
      </c>
      <c r="U116" s="108">
        <f t="shared" si="11"/>
        <v>59197.329999999958</v>
      </c>
      <c r="V116" s="108">
        <f t="shared" si="12"/>
        <v>0</v>
      </c>
      <c r="W116" s="109">
        <f t="shared" si="13"/>
        <v>-342</v>
      </c>
      <c r="X116" s="107">
        <f t="shared" si="14"/>
        <v>42584.749999999942</v>
      </c>
      <c r="Y116" s="108">
        <f t="shared" si="15"/>
        <v>42584.749999999942</v>
      </c>
      <c r="Z116" s="108">
        <f t="shared" si="16"/>
        <v>0</v>
      </c>
      <c r="AA116" s="109">
        <f t="shared" si="17"/>
        <v>-330</v>
      </c>
    </row>
    <row r="117" spans="1:27" s="166" customFormat="1" x14ac:dyDescent="0.2">
      <c r="A117" s="145" t="s">
        <v>328</v>
      </c>
      <c r="B117" s="146" t="s">
        <v>337</v>
      </c>
      <c r="C117" s="134" t="s">
        <v>338</v>
      </c>
      <c r="D117" s="155">
        <v>384</v>
      </c>
      <c r="E117" s="156">
        <v>367756.35000000003</v>
      </c>
      <c r="F117" s="156">
        <v>346876.35000000003</v>
      </c>
      <c r="G117" s="156">
        <v>20880</v>
      </c>
      <c r="H117" s="156">
        <v>0</v>
      </c>
      <c r="I117" s="157">
        <v>0</v>
      </c>
      <c r="J117" s="155">
        <v>461</v>
      </c>
      <c r="K117" s="156">
        <v>456845.31999999995</v>
      </c>
      <c r="L117" s="156">
        <v>456845.31999999995</v>
      </c>
      <c r="M117" s="156">
        <v>0</v>
      </c>
      <c r="N117" s="157">
        <v>0</v>
      </c>
      <c r="O117" s="119">
        <v>442</v>
      </c>
      <c r="P117" s="120">
        <v>466701</v>
      </c>
      <c r="Q117" s="121">
        <v>466701</v>
      </c>
      <c r="R117" s="120">
        <v>0</v>
      </c>
      <c r="S117" s="122">
        <v>0</v>
      </c>
      <c r="T117" s="114">
        <f t="shared" si="10"/>
        <v>98944.649999999965</v>
      </c>
      <c r="U117" s="108">
        <f t="shared" si="11"/>
        <v>119824.64999999997</v>
      </c>
      <c r="V117" s="108">
        <f t="shared" si="12"/>
        <v>0</v>
      </c>
      <c r="W117" s="109">
        <f t="shared" si="13"/>
        <v>-461</v>
      </c>
      <c r="X117" s="107">
        <f t="shared" si="14"/>
        <v>9855.6800000000512</v>
      </c>
      <c r="Y117" s="108">
        <f t="shared" si="15"/>
        <v>9855.6800000000512</v>
      </c>
      <c r="Z117" s="108">
        <f t="shared" si="16"/>
        <v>0</v>
      </c>
      <c r="AA117" s="109">
        <f t="shared" si="17"/>
        <v>-442</v>
      </c>
    </row>
    <row r="118" spans="1:27" x14ac:dyDescent="0.2">
      <c r="A118" s="143" t="s">
        <v>339</v>
      </c>
      <c r="B118" s="144" t="s">
        <v>340</v>
      </c>
      <c r="C118" s="134" t="s">
        <v>341</v>
      </c>
      <c r="D118" s="155">
        <v>0</v>
      </c>
      <c r="E118" s="156">
        <v>0</v>
      </c>
      <c r="F118" s="156">
        <v>0</v>
      </c>
      <c r="G118" s="156">
        <v>0</v>
      </c>
      <c r="H118" s="156">
        <v>0</v>
      </c>
      <c r="I118" s="157">
        <v>0</v>
      </c>
      <c r="J118" s="155">
        <v>0</v>
      </c>
      <c r="K118" s="156">
        <v>5919.2000000000007</v>
      </c>
      <c r="L118" s="156">
        <v>5919.2000000000007</v>
      </c>
      <c r="M118" s="156">
        <v>0</v>
      </c>
      <c r="N118" s="157">
        <v>0</v>
      </c>
      <c r="O118" s="119">
        <v>0</v>
      </c>
      <c r="P118" s="120">
        <v>7290.0000000000018</v>
      </c>
      <c r="Q118" s="121">
        <v>7290.0000000000018</v>
      </c>
      <c r="R118" s="120">
        <v>0</v>
      </c>
      <c r="S118" s="122">
        <v>0</v>
      </c>
      <c r="T118" s="114">
        <f t="shared" si="10"/>
        <v>7290.0000000000018</v>
      </c>
      <c r="U118" s="108">
        <f t="shared" si="11"/>
        <v>7290.0000000000018</v>
      </c>
      <c r="V118" s="108">
        <f t="shared" si="12"/>
        <v>0</v>
      </c>
      <c r="W118" s="109">
        <f t="shared" si="13"/>
        <v>0</v>
      </c>
      <c r="X118" s="107">
        <f t="shared" si="14"/>
        <v>1370.8000000000011</v>
      </c>
      <c r="Y118" s="108">
        <f t="shared" si="15"/>
        <v>1370.8000000000011</v>
      </c>
      <c r="Z118" s="108">
        <f t="shared" si="16"/>
        <v>0</v>
      </c>
      <c r="AA118" s="109">
        <f t="shared" si="17"/>
        <v>0</v>
      </c>
    </row>
    <row r="119" spans="1:27" x14ac:dyDescent="0.2">
      <c r="A119" s="143" t="s">
        <v>339</v>
      </c>
      <c r="B119" s="144" t="s">
        <v>342</v>
      </c>
      <c r="C119" s="134" t="s">
        <v>343</v>
      </c>
      <c r="D119" s="155">
        <v>1883</v>
      </c>
      <c r="E119" s="156">
        <v>2251340.9000000004</v>
      </c>
      <c r="F119" s="156">
        <v>2148980.9000000004</v>
      </c>
      <c r="G119" s="156">
        <v>102360</v>
      </c>
      <c r="H119" s="156">
        <v>0</v>
      </c>
      <c r="I119" s="157">
        <v>0</v>
      </c>
      <c r="J119" s="155">
        <v>1895</v>
      </c>
      <c r="K119" s="156">
        <v>2705701.15</v>
      </c>
      <c r="L119" s="156">
        <v>2705701.15</v>
      </c>
      <c r="M119" s="156">
        <v>0</v>
      </c>
      <c r="N119" s="157">
        <v>0</v>
      </c>
      <c r="O119" s="119">
        <v>1879</v>
      </c>
      <c r="P119" s="120">
        <v>2792175.5599999996</v>
      </c>
      <c r="Q119" s="121">
        <v>2792175.5599999996</v>
      </c>
      <c r="R119" s="120">
        <v>0</v>
      </c>
      <c r="S119" s="122">
        <v>0</v>
      </c>
      <c r="T119" s="114">
        <f t="shared" si="10"/>
        <v>540834.65999999922</v>
      </c>
      <c r="U119" s="108">
        <f t="shared" si="11"/>
        <v>643194.65999999922</v>
      </c>
      <c r="V119" s="108">
        <f t="shared" si="12"/>
        <v>0</v>
      </c>
      <c r="W119" s="109">
        <f t="shared" si="13"/>
        <v>-1895</v>
      </c>
      <c r="X119" s="107">
        <f t="shared" si="14"/>
        <v>86474.409999999683</v>
      </c>
      <c r="Y119" s="108">
        <f t="shared" si="15"/>
        <v>86474.409999999683</v>
      </c>
      <c r="Z119" s="108">
        <f t="shared" si="16"/>
        <v>0</v>
      </c>
      <c r="AA119" s="109">
        <f t="shared" si="17"/>
        <v>-1879</v>
      </c>
    </row>
    <row r="120" spans="1:27" x14ac:dyDescent="0.2">
      <c r="A120" s="143" t="s">
        <v>339</v>
      </c>
      <c r="B120" s="144" t="s">
        <v>344</v>
      </c>
      <c r="C120" s="134" t="s">
        <v>345</v>
      </c>
      <c r="D120" s="155">
        <v>764</v>
      </c>
      <c r="E120" s="156">
        <v>273790.10000000003</v>
      </c>
      <c r="F120" s="156">
        <v>257950.10000000003</v>
      </c>
      <c r="G120" s="156">
        <v>15840</v>
      </c>
      <c r="H120" s="156">
        <v>0</v>
      </c>
      <c r="I120" s="157">
        <v>0</v>
      </c>
      <c r="J120" s="155">
        <v>547</v>
      </c>
      <c r="K120" s="156">
        <v>266476.78999999998</v>
      </c>
      <c r="L120" s="156">
        <v>266476.78999999998</v>
      </c>
      <c r="M120" s="156">
        <v>0</v>
      </c>
      <c r="N120" s="157">
        <v>0</v>
      </c>
      <c r="O120" s="119">
        <v>1061</v>
      </c>
      <c r="P120" s="120">
        <v>374019</v>
      </c>
      <c r="Q120" s="121">
        <v>374019</v>
      </c>
      <c r="R120" s="120">
        <v>0</v>
      </c>
      <c r="S120" s="122">
        <v>0</v>
      </c>
      <c r="T120" s="114">
        <f t="shared" si="10"/>
        <v>100228.89999999997</v>
      </c>
      <c r="U120" s="108">
        <f t="shared" si="11"/>
        <v>116068.89999999997</v>
      </c>
      <c r="V120" s="108">
        <f t="shared" si="12"/>
        <v>0</v>
      </c>
      <c r="W120" s="109">
        <f t="shared" si="13"/>
        <v>-547</v>
      </c>
      <c r="X120" s="107">
        <f t="shared" si="14"/>
        <v>107542.21000000002</v>
      </c>
      <c r="Y120" s="108">
        <f t="shared" si="15"/>
        <v>107542.21000000002</v>
      </c>
      <c r="Z120" s="108">
        <f t="shared" si="16"/>
        <v>0</v>
      </c>
      <c r="AA120" s="109">
        <f t="shared" si="17"/>
        <v>-1061</v>
      </c>
    </row>
    <row r="121" spans="1:27" x14ac:dyDescent="0.2">
      <c r="A121" s="143" t="s">
        <v>339</v>
      </c>
      <c r="B121" s="144" t="s">
        <v>346</v>
      </c>
      <c r="C121" s="134" t="s">
        <v>347</v>
      </c>
      <c r="D121" s="155">
        <v>1134</v>
      </c>
      <c r="E121" s="156">
        <v>441135.19999999995</v>
      </c>
      <c r="F121" s="156">
        <v>435975.19999999995</v>
      </c>
      <c r="G121" s="156">
        <v>5160</v>
      </c>
      <c r="H121" s="156">
        <v>0</v>
      </c>
      <c r="I121" s="157">
        <v>0</v>
      </c>
      <c r="J121" s="155">
        <v>1242</v>
      </c>
      <c r="K121" s="156">
        <v>559424.22</v>
      </c>
      <c r="L121" s="156">
        <v>559424.22</v>
      </c>
      <c r="M121" s="156">
        <v>0</v>
      </c>
      <c r="N121" s="157">
        <v>0</v>
      </c>
      <c r="O121" s="119">
        <v>1687</v>
      </c>
      <c r="P121" s="120">
        <v>570855</v>
      </c>
      <c r="Q121" s="121">
        <v>570855</v>
      </c>
      <c r="R121" s="120">
        <v>0</v>
      </c>
      <c r="S121" s="122">
        <v>0</v>
      </c>
      <c r="T121" s="114">
        <f t="shared" si="10"/>
        <v>129719.80000000005</v>
      </c>
      <c r="U121" s="108">
        <f t="shared" si="11"/>
        <v>134879.80000000005</v>
      </c>
      <c r="V121" s="108">
        <f t="shared" si="12"/>
        <v>0</v>
      </c>
      <c r="W121" s="109">
        <f t="shared" si="13"/>
        <v>-1242</v>
      </c>
      <c r="X121" s="107">
        <f t="shared" si="14"/>
        <v>11430.780000000028</v>
      </c>
      <c r="Y121" s="108">
        <f t="shared" si="15"/>
        <v>11430.780000000028</v>
      </c>
      <c r="Z121" s="108">
        <f t="shared" si="16"/>
        <v>0</v>
      </c>
      <c r="AA121" s="109">
        <f t="shared" si="17"/>
        <v>-1687</v>
      </c>
    </row>
    <row r="122" spans="1:27" x14ac:dyDescent="0.2">
      <c r="A122" s="143" t="s">
        <v>339</v>
      </c>
      <c r="B122" s="144" t="s">
        <v>348</v>
      </c>
      <c r="C122" s="134" t="s">
        <v>349</v>
      </c>
      <c r="D122" s="155">
        <v>0</v>
      </c>
      <c r="E122" s="156">
        <v>19870</v>
      </c>
      <c r="F122" s="156">
        <v>19870</v>
      </c>
      <c r="G122" s="156">
        <v>0</v>
      </c>
      <c r="H122" s="156">
        <v>0</v>
      </c>
      <c r="I122" s="157">
        <v>0</v>
      </c>
      <c r="J122" s="155">
        <v>0</v>
      </c>
      <c r="K122" s="156">
        <v>24084.199999999983</v>
      </c>
      <c r="L122" s="156">
        <v>24084.199999999983</v>
      </c>
      <c r="M122" s="156">
        <v>0</v>
      </c>
      <c r="N122" s="157">
        <v>0</v>
      </c>
      <c r="O122" s="119">
        <v>0</v>
      </c>
      <c r="P122" s="120">
        <v>27518.39999999998</v>
      </c>
      <c r="Q122" s="121">
        <v>27518.39999999998</v>
      </c>
      <c r="R122" s="120">
        <v>0</v>
      </c>
      <c r="S122" s="122">
        <v>0</v>
      </c>
      <c r="T122" s="114">
        <f t="shared" si="10"/>
        <v>7648.3999999999796</v>
      </c>
      <c r="U122" s="108">
        <f t="shared" si="11"/>
        <v>7648.3999999999796</v>
      </c>
      <c r="V122" s="108">
        <f t="shared" si="12"/>
        <v>0</v>
      </c>
      <c r="W122" s="109">
        <f t="shared" si="13"/>
        <v>0</v>
      </c>
      <c r="X122" s="107">
        <f t="shared" si="14"/>
        <v>3434.1999999999971</v>
      </c>
      <c r="Y122" s="108">
        <f t="shared" si="15"/>
        <v>3434.1999999999971</v>
      </c>
      <c r="Z122" s="108">
        <f t="shared" si="16"/>
        <v>0</v>
      </c>
      <c r="AA122" s="109">
        <f t="shared" si="17"/>
        <v>0</v>
      </c>
    </row>
    <row r="123" spans="1:27" x14ac:dyDescent="0.2">
      <c r="A123" s="143" t="s">
        <v>339</v>
      </c>
      <c r="B123" s="144" t="s">
        <v>350</v>
      </c>
      <c r="C123" s="134" t="s">
        <v>351</v>
      </c>
      <c r="D123" s="155">
        <v>0</v>
      </c>
      <c r="E123" s="156">
        <v>46681</v>
      </c>
      <c r="F123" s="156">
        <v>46681</v>
      </c>
      <c r="G123" s="156">
        <v>0</v>
      </c>
      <c r="H123" s="156">
        <v>0</v>
      </c>
      <c r="I123" s="157">
        <v>0</v>
      </c>
      <c r="J123" s="155">
        <v>0</v>
      </c>
      <c r="K123" s="156">
        <v>33760.800000000003</v>
      </c>
      <c r="L123" s="156">
        <v>33760.800000000003</v>
      </c>
      <c r="M123" s="156">
        <v>0</v>
      </c>
      <c r="N123" s="157">
        <v>0</v>
      </c>
      <c r="O123" s="119">
        <v>0</v>
      </c>
      <c r="P123" s="120">
        <v>52633.799999999981</v>
      </c>
      <c r="Q123" s="121">
        <v>52633.799999999981</v>
      </c>
      <c r="R123" s="120">
        <v>0</v>
      </c>
      <c r="S123" s="122">
        <v>0</v>
      </c>
      <c r="T123" s="114">
        <f t="shared" si="10"/>
        <v>5952.7999999999811</v>
      </c>
      <c r="U123" s="108">
        <f t="shared" si="11"/>
        <v>5952.7999999999811</v>
      </c>
      <c r="V123" s="108">
        <f t="shared" si="12"/>
        <v>0</v>
      </c>
      <c r="W123" s="109">
        <f t="shared" si="13"/>
        <v>0</v>
      </c>
      <c r="X123" s="107">
        <f t="shared" si="14"/>
        <v>18872.999999999978</v>
      </c>
      <c r="Y123" s="108">
        <f t="shared" si="15"/>
        <v>18872.999999999978</v>
      </c>
      <c r="Z123" s="108">
        <f t="shared" si="16"/>
        <v>0</v>
      </c>
      <c r="AA123" s="109">
        <f t="shared" si="17"/>
        <v>0</v>
      </c>
    </row>
    <row r="124" spans="1:27" x14ac:dyDescent="0.2">
      <c r="A124" s="143" t="s">
        <v>339</v>
      </c>
      <c r="B124" s="144" t="s">
        <v>352</v>
      </c>
      <c r="C124" s="134" t="s">
        <v>353</v>
      </c>
      <c r="D124" s="155">
        <v>1057</v>
      </c>
      <c r="E124" s="156">
        <v>1128147.17</v>
      </c>
      <c r="F124" s="156">
        <v>1067907.17</v>
      </c>
      <c r="G124" s="156">
        <v>60240</v>
      </c>
      <c r="H124" s="156">
        <v>0</v>
      </c>
      <c r="I124" s="157">
        <v>0</v>
      </c>
      <c r="J124" s="155">
        <v>1164</v>
      </c>
      <c r="K124" s="156">
        <v>1283257.97</v>
      </c>
      <c r="L124" s="156">
        <v>1283257.97</v>
      </c>
      <c r="M124" s="156">
        <v>0</v>
      </c>
      <c r="N124" s="157">
        <v>0</v>
      </c>
      <c r="O124" s="119">
        <v>1215</v>
      </c>
      <c r="P124" s="120">
        <v>1381299</v>
      </c>
      <c r="Q124" s="121">
        <v>1381299</v>
      </c>
      <c r="R124" s="120">
        <v>0</v>
      </c>
      <c r="S124" s="122">
        <v>0</v>
      </c>
      <c r="T124" s="114">
        <f t="shared" si="10"/>
        <v>253151.83000000007</v>
      </c>
      <c r="U124" s="108">
        <f t="shared" si="11"/>
        <v>313391.83000000007</v>
      </c>
      <c r="V124" s="108">
        <f t="shared" si="12"/>
        <v>0</v>
      </c>
      <c r="W124" s="109">
        <f t="shared" si="13"/>
        <v>-1164</v>
      </c>
      <c r="X124" s="107">
        <f t="shared" si="14"/>
        <v>98041.030000000028</v>
      </c>
      <c r="Y124" s="108">
        <f t="shared" si="15"/>
        <v>98041.030000000028</v>
      </c>
      <c r="Z124" s="108">
        <f t="shared" si="16"/>
        <v>0</v>
      </c>
      <c r="AA124" s="109">
        <f t="shared" si="17"/>
        <v>-1215</v>
      </c>
    </row>
    <row r="125" spans="1:27" s="166" customFormat="1" x14ac:dyDescent="0.2">
      <c r="A125" s="143" t="s">
        <v>339</v>
      </c>
      <c r="B125" s="144" t="s">
        <v>354</v>
      </c>
      <c r="C125" s="134" t="s">
        <v>355</v>
      </c>
      <c r="D125" s="155">
        <v>1626</v>
      </c>
      <c r="E125" s="156">
        <v>2017817.8</v>
      </c>
      <c r="F125" s="156">
        <v>1953257.8</v>
      </c>
      <c r="G125" s="156">
        <v>64560</v>
      </c>
      <c r="H125" s="156">
        <v>0</v>
      </c>
      <c r="I125" s="157">
        <v>0</v>
      </c>
      <c r="J125" s="155">
        <v>1665</v>
      </c>
      <c r="K125" s="156">
        <v>2216332.42</v>
      </c>
      <c r="L125" s="156">
        <v>2216332.42</v>
      </c>
      <c r="M125" s="156">
        <v>0</v>
      </c>
      <c r="N125" s="157">
        <v>0</v>
      </c>
      <c r="O125" s="119">
        <v>1637</v>
      </c>
      <c r="P125" s="120">
        <v>2452471.3799999994</v>
      </c>
      <c r="Q125" s="121">
        <v>2452471.3799999994</v>
      </c>
      <c r="R125" s="120">
        <v>0</v>
      </c>
      <c r="S125" s="122">
        <v>0</v>
      </c>
      <c r="T125" s="114">
        <f t="shared" si="10"/>
        <v>434653.57999999938</v>
      </c>
      <c r="U125" s="108">
        <f t="shared" si="11"/>
        <v>499213.57999999938</v>
      </c>
      <c r="V125" s="108">
        <f t="shared" si="12"/>
        <v>0</v>
      </c>
      <c r="W125" s="109">
        <f t="shared" si="13"/>
        <v>-1665</v>
      </c>
      <c r="X125" s="107">
        <f t="shared" si="14"/>
        <v>236138.9599999995</v>
      </c>
      <c r="Y125" s="108">
        <f t="shared" si="15"/>
        <v>236138.9599999995</v>
      </c>
      <c r="Z125" s="108">
        <f t="shared" si="16"/>
        <v>0</v>
      </c>
      <c r="AA125" s="109">
        <f t="shared" si="17"/>
        <v>-1637</v>
      </c>
    </row>
    <row r="126" spans="1:27" x14ac:dyDescent="0.2">
      <c r="A126" s="143" t="s">
        <v>356</v>
      </c>
      <c r="B126" s="144" t="s">
        <v>357</v>
      </c>
      <c r="C126" s="134" t="s">
        <v>358</v>
      </c>
      <c r="D126" s="155">
        <v>1612</v>
      </c>
      <c r="E126" s="156">
        <v>1920309.4000000001</v>
      </c>
      <c r="F126" s="156">
        <v>1835709.4000000001</v>
      </c>
      <c r="G126" s="156">
        <v>84600</v>
      </c>
      <c r="H126" s="156">
        <v>0</v>
      </c>
      <c r="I126" s="157">
        <v>0</v>
      </c>
      <c r="J126" s="155">
        <v>1406</v>
      </c>
      <c r="K126" s="156">
        <v>1809562.7200000004</v>
      </c>
      <c r="L126" s="156">
        <v>1809562.7200000004</v>
      </c>
      <c r="M126" s="156">
        <v>0</v>
      </c>
      <c r="N126" s="157">
        <v>0</v>
      </c>
      <c r="O126" s="119">
        <v>1433</v>
      </c>
      <c r="P126" s="120">
        <v>1997480.0500000003</v>
      </c>
      <c r="Q126" s="121">
        <v>1997480.0500000003</v>
      </c>
      <c r="R126" s="120">
        <v>0</v>
      </c>
      <c r="S126" s="122">
        <v>0</v>
      </c>
      <c r="T126" s="114">
        <f t="shared" si="10"/>
        <v>77170.65000000014</v>
      </c>
      <c r="U126" s="108">
        <f t="shared" si="11"/>
        <v>161770.65000000014</v>
      </c>
      <c r="V126" s="108">
        <f t="shared" si="12"/>
        <v>0</v>
      </c>
      <c r="W126" s="109">
        <f t="shared" si="13"/>
        <v>-1406</v>
      </c>
      <c r="X126" s="107">
        <f t="shared" si="14"/>
        <v>187917.32999999984</v>
      </c>
      <c r="Y126" s="108">
        <f t="shared" si="15"/>
        <v>187917.32999999984</v>
      </c>
      <c r="Z126" s="108">
        <f t="shared" si="16"/>
        <v>0</v>
      </c>
      <c r="AA126" s="109">
        <f t="shared" si="17"/>
        <v>-1433</v>
      </c>
    </row>
    <row r="127" spans="1:27" x14ac:dyDescent="0.2">
      <c r="A127" s="143" t="s">
        <v>356</v>
      </c>
      <c r="B127" s="144" t="s">
        <v>359</v>
      </c>
      <c r="C127" s="134" t="s">
        <v>360</v>
      </c>
      <c r="D127" s="155">
        <v>416</v>
      </c>
      <c r="E127" s="156">
        <v>778106.99999999988</v>
      </c>
      <c r="F127" s="156">
        <v>764426.99999999988</v>
      </c>
      <c r="G127" s="156">
        <v>13680</v>
      </c>
      <c r="H127" s="156">
        <v>0</v>
      </c>
      <c r="I127" s="157">
        <v>0</v>
      </c>
      <c r="J127" s="155">
        <v>372</v>
      </c>
      <c r="K127" s="156">
        <v>802124.99</v>
      </c>
      <c r="L127" s="156">
        <v>802124.99</v>
      </c>
      <c r="M127" s="156">
        <v>0</v>
      </c>
      <c r="N127" s="157">
        <v>0</v>
      </c>
      <c r="O127" s="119">
        <v>412</v>
      </c>
      <c r="P127" s="120">
        <v>902294.61</v>
      </c>
      <c r="Q127" s="121">
        <v>902294.61</v>
      </c>
      <c r="R127" s="120">
        <v>0</v>
      </c>
      <c r="S127" s="122">
        <v>0</v>
      </c>
      <c r="T127" s="114">
        <f t="shared" si="10"/>
        <v>124187.6100000001</v>
      </c>
      <c r="U127" s="108">
        <f t="shared" si="11"/>
        <v>137867.6100000001</v>
      </c>
      <c r="V127" s="108">
        <f t="shared" si="12"/>
        <v>0</v>
      </c>
      <c r="W127" s="109">
        <f t="shared" si="13"/>
        <v>-372</v>
      </c>
      <c r="X127" s="107">
        <f t="shared" si="14"/>
        <v>100169.62</v>
      </c>
      <c r="Y127" s="108">
        <f t="shared" si="15"/>
        <v>100169.62</v>
      </c>
      <c r="Z127" s="108">
        <f t="shared" si="16"/>
        <v>0</v>
      </c>
      <c r="AA127" s="109">
        <f t="shared" si="17"/>
        <v>-412</v>
      </c>
    </row>
    <row r="128" spans="1:27" x14ac:dyDescent="0.2">
      <c r="A128" s="143" t="s">
        <v>356</v>
      </c>
      <c r="B128" s="144" t="s">
        <v>361</v>
      </c>
      <c r="C128" s="134" t="s">
        <v>362</v>
      </c>
      <c r="D128" s="155">
        <v>425</v>
      </c>
      <c r="E128" s="156">
        <v>440197.58999999997</v>
      </c>
      <c r="F128" s="156">
        <v>413317.58999999997</v>
      </c>
      <c r="G128" s="156">
        <v>26880</v>
      </c>
      <c r="H128" s="156">
        <v>0</v>
      </c>
      <c r="I128" s="157">
        <v>0</v>
      </c>
      <c r="J128" s="155">
        <v>426</v>
      </c>
      <c r="K128" s="156">
        <v>398378.94000000006</v>
      </c>
      <c r="L128" s="156">
        <v>398378.94000000006</v>
      </c>
      <c r="M128" s="156">
        <v>0</v>
      </c>
      <c r="N128" s="157">
        <v>0</v>
      </c>
      <c r="O128" s="119">
        <v>435</v>
      </c>
      <c r="P128" s="120">
        <v>427874.66</v>
      </c>
      <c r="Q128" s="121">
        <v>427874.66</v>
      </c>
      <c r="R128" s="120">
        <v>0</v>
      </c>
      <c r="S128" s="122">
        <v>0</v>
      </c>
      <c r="T128" s="114">
        <f t="shared" si="10"/>
        <v>-12322.929999999993</v>
      </c>
      <c r="U128" s="108">
        <f t="shared" si="11"/>
        <v>14557.070000000007</v>
      </c>
      <c r="V128" s="108">
        <f t="shared" si="12"/>
        <v>0</v>
      </c>
      <c r="W128" s="109">
        <f t="shared" si="13"/>
        <v>-426</v>
      </c>
      <c r="X128" s="107">
        <f t="shared" si="14"/>
        <v>29495.719999999914</v>
      </c>
      <c r="Y128" s="108">
        <f t="shared" si="15"/>
        <v>29495.719999999914</v>
      </c>
      <c r="Z128" s="108">
        <f t="shared" si="16"/>
        <v>0</v>
      </c>
      <c r="AA128" s="109">
        <f t="shared" si="17"/>
        <v>-435</v>
      </c>
    </row>
    <row r="129" spans="1:27" x14ac:dyDescent="0.2">
      <c r="A129" s="143" t="s">
        <v>356</v>
      </c>
      <c r="B129" s="144" t="s">
        <v>363</v>
      </c>
      <c r="C129" s="134" t="s">
        <v>364</v>
      </c>
      <c r="D129" s="155">
        <v>588</v>
      </c>
      <c r="E129" s="156">
        <v>580120.1399999999</v>
      </c>
      <c r="F129" s="156">
        <v>546160.1399999999</v>
      </c>
      <c r="G129" s="156">
        <v>33960</v>
      </c>
      <c r="H129" s="156">
        <v>0</v>
      </c>
      <c r="I129" s="157">
        <v>0</v>
      </c>
      <c r="J129" s="155">
        <v>694</v>
      </c>
      <c r="K129" s="156">
        <v>749740.2</v>
      </c>
      <c r="L129" s="156">
        <v>749740.2</v>
      </c>
      <c r="M129" s="156">
        <v>0</v>
      </c>
      <c r="N129" s="157">
        <v>0</v>
      </c>
      <c r="O129" s="119">
        <v>711</v>
      </c>
      <c r="P129" s="120">
        <v>778596</v>
      </c>
      <c r="Q129" s="121">
        <v>778596</v>
      </c>
      <c r="R129" s="120">
        <v>0</v>
      </c>
      <c r="S129" s="122">
        <v>0</v>
      </c>
      <c r="T129" s="114">
        <f t="shared" si="10"/>
        <v>198475.8600000001</v>
      </c>
      <c r="U129" s="108">
        <f t="shared" si="11"/>
        <v>232435.8600000001</v>
      </c>
      <c r="V129" s="108">
        <f t="shared" si="12"/>
        <v>0</v>
      </c>
      <c r="W129" s="109">
        <f t="shared" si="13"/>
        <v>-694</v>
      </c>
      <c r="X129" s="107">
        <f t="shared" si="14"/>
        <v>28855.800000000047</v>
      </c>
      <c r="Y129" s="108">
        <f t="shared" si="15"/>
        <v>28855.800000000047</v>
      </c>
      <c r="Z129" s="108">
        <f t="shared" si="16"/>
        <v>0</v>
      </c>
      <c r="AA129" s="109">
        <f t="shared" si="17"/>
        <v>-711</v>
      </c>
    </row>
    <row r="130" spans="1:27" x14ac:dyDescent="0.2">
      <c r="A130" s="143" t="s">
        <v>356</v>
      </c>
      <c r="B130" s="144" t="s">
        <v>365</v>
      </c>
      <c r="C130" s="134" t="s">
        <v>366</v>
      </c>
      <c r="D130" s="155">
        <v>941</v>
      </c>
      <c r="E130" s="156">
        <v>1019253.05</v>
      </c>
      <c r="F130" s="156">
        <v>963813.05</v>
      </c>
      <c r="G130" s="156">
        <v>55440</v>
      </c>
      <c r="H130" s="156">
        <v>0</v>
      </c>
      <c r="I130" s="157">
        <v>0</v>
      </c>
      <c r="J130" s="155">
        <v>1039</v>
      </c>
      <c r="K130" s="156">
        <v>1231816.0300000003</v>
      </c>
      <c r="L130" s="156">
        <v>1231816.0300000003</v>
      </c>
      <c r="M130" s="156">
        <v>0</v>
      </c>
      <c r="N130" s="157">
        <v>0</v>
      </c>
      <c r="O130" s="119">
        <v>1008</v>
      </c>
      <c r="P130" s="120">
        <v>1259320.7999999998</v>
      </c>
      <c r="Q130" s="121">
        <v>1259320.7999999998</v>
      </c>
      <c r="R130" s="120">
        <v>0</v>
      </c>
      <c r="S130" s="122">
        <v>0</v>
      </c>
      <c r="T130" s="114">
        <f t="shared" si="10"/>
        <v>240067.74999999977</v>
      </c>
      <c r="U130" s="108">
        <f t="shared" si="11"/>
        <v>295507.74999999977</v>
      </c>
      <c r="V130" s="108">
        <f t="shared" si="12"/>
        <v>0</v>
      </c>
      <c r="W130" s="109">
        <f t="shared" si="13"/>
        <v>-1039</v>
      </c>
      <c r="X130" s="107">
        <f t="shared" si="14"/>
        <v>27504.769999999553</v>
      </c>
      <c r="Y130" s="108">
        <f t="shared" si="15"/>
        <v>27504.769999999553</v>
      </c>
      <c r="Z130" s="108">
        <f t="shared" si="16"/>
        <v>0</v>
      </c>
      <c r="AA130" s="109">
        <f t="shared" si="17"/>
        <v>-1008</v>
      </c>
    </row>
    <row r="131" spans="1:27" s="166" customFormat="1" x14ac:dyDescent="0.2">
      <c r="A131" s="143" t="s">
        <v>356</v>
      </c>
      <c r="B131" s="144" t="s">
        <v>367</v>
      </c>
      <c r="C131" s="134" t="s">
        <v>368</v>
      </c>
      <c r="D131" s="155">
        <v>373</v>
      </c>
      <c r="E131" s="156">
        <v>398357.17</v>
      </c>
      <c r="F131" s="156">
        <v>380837.17</v>
      </c>
      <c r="G131" s="156">
        <v>17520</v>
      </c>
      <c r="H131" s="156">
        <v>0</v>
      </c>
      <c r="I131" s="157">
        <v>0</v>
      </c>
      <c r="J131" s="155">
        <v>371</v>
      </c>
      <c r="K131" s="156">
        <v>450397.11</v>
      </c>
      <c r="L131" s="156">
        <v>450397.11</v>
      </c>
      <c r="M131" s="156">
        <v>0</v>
      </c>
      <c r="N131" s="157">
        <v>0</v>
      </c>
      <c r="O131" s="119">
        <v>414</v>
      </c>
      <c r="P131" s="120">
        <v>529955.62</v>
      </c>
      <c r="Q131" s="121">
        <v>529955.62</v>
      </c>
      <c r="R131" s="120">
        <v>0</v>
      </c>
      <c r="S131" s="122">
        <v>0</v>
      </c>
      <c r="T131" s="114">
        <f t="shared" si="10"/>
        <v>131598.45000000001</v>
      </c>
      <c r="U131" s="108">
        <f t="shared" si="11"/>
        <v>149118.45000000001</v>
      </c>
      <c r="V131" s="108">
        <f t="shared" si="12"/>
        <v>0</v>
      </c>
      <c r="W131" s="109">
        <f t="shared" si="13"/>
        <v>-371</v>
      </c>
      <c r="X131" s="107">
        <f t="shared" si="14"/>
        <v>79558.510000000009</v>
      </c>
      <c r="Y131" s="108">
        <f t="shared" si="15"/>
        <v>79558.510000000009</v>
      </c>
      <c r="Z131" s="108">
        <f t="shared" si="16"/>
        <v>0</v>
      </c>
      <c r="AA131" s="109">
        <f t="shared" si="17"/>
        <v>-414</v>
      </c>
    </row>
    <row r="132" spans="1:27" x14ac:dyDescent="0.2">
      <c r="A132" s="143" t="s">
        <v>369</v>
      </c>
      <c r="B132" s="144" t="s">
        <v>370</v>
      </c>
      <c r="C132" s="134" t="s">
        <v>371</v>
      </c>
      <c r="D132" s="155">
        <v>420</v>
      </c>
      <c r="E132" s="156">
        <v>391307.07</v>
      </c>
      <c r="F132" s="156">
        <v>371147.07</v>
      </c>
      <c r="G132" s="156">
        <v>20160</v>
      </c>
      <c r="H132" s="156">
        <v>0</v>
      </c>
      <c r="I132" s="157">
        <v>0</v>
      </c>
      <c r="J132" s="155">
        <v>494</v>
      </c>
      <c r="K132" s="156">
        <v>507319.12</v>
      </c>
      <c r="L132" s="156">
        <v>507319.12</v>
      </c>
      <c r="M132" s="156">
        <v>0</v>
      </c>
      <c r="N132" s="157">
        <v>0</v>
      </c>
      <c r="O132" s="119">
        <v>504</v>
      </c>
      <c r="P132" s="120">
        <v>532061.88000000012</v>
      </c>
      <c r="Q132" s="121">
        <v>532061.88000000012</v>
      </c>
      <c r="R132" s="120">
        <v>0</v>
      </c>
      <c r="S132" s="122">
        <v>0</v>
      </c>
      <c r="T132" s="114">
        <f t="shared" si="10"/>
        <v>140754.81000000011</v>
      </c>
      <c r="U132" s="108">
        <f t="shared" si="11"/>
        <v>160914.81000000011</v>
      </c>
      <c r="V132" s="108">
        <f t="shared" si="12"/>
        <v>0</v>
      </c>
      <c r="W132" s="109">
        <f t="shared" si="13"/>
        <v>-494</v>
      </c>
      <c r="X132" s="107">
        <f t="shared" si="14"/>
        <v>24742.760000000126</v>
      </c>
      <c r="Y132" s="108">
        <f t="shared" si="15"/>
        <v>24742.760000000126</v>
      </c>
      <c r="Z132" s="108">
        <f t="shared" si="16"/>
        <v>0</v>
      </c>
      <c r="AA132" s="109">
        <f t="shared" si="17"/>
        <v>-504</v>
      </c>
    </row>
    <row r="133" spans="1:27" x14ac:dyDescent="0.2">
      <c r="A133" s="143" t="s">
        <v>369</v>
      </c>
      <c r="B133" s="144" t="s">
        <v>372</v>
      </c>
      <c r="C133" s="134" t="s">
        <v>373</v>
      </c>
      <c r="D133" s="155">
        <v>1105</v>
      </c>
      <c r="E133" s="156">
        <v>463480.8</v>
      </c>
      <c r="F133" s="156">
        <v>450520.8</v>
      </c>
      <c r="G133" s="156">
        <v>12960</v>
      </c>
      <c r="H133" s="156">
        <v>0</v>
      </c>
      <c r="I133" s="157">
        <v>0</v>
      </c>
      <c r="J133" s="155">
        <v>728</v>
      </c>
      <c r="K133" s="156">
        <v>339502.02</v>
      </c>
      <c r="L133" s="156">
        <v>339502.02</v>
      </c>
      <c r="M133" s="156">
        <v>0</v>
      </c>
      <c r="N133" s="157">
        <v>0</v>
      </c>
      <c r="O133" s="119">
        <v>1250</v>
      </c>
      <c r="P133" s="120">
        <v>490752</v>
      </c>
      <c r="Q133" s="121">
        <v>490752</v>
      </c>
      <c r="R133" s="120">
        <v>0</v>
      </c>
      <c r="S133" s="122">
        <v>0</v>
      </c>
      <c r="T133" s="114">
        <f t="shared" si="10"/>
        <v>27271.200000000012</v>
      </c>
      <c r="U133" s="108">
        <f t="shared" si="11"/>
        <v>40231.200000000012</v>
      </c>
      <c r="V133" s="108">
        <f t="shared" si="12"/>
        <v>0</v>
      </c>
      <c r="W133" s="109">
        <f t="shared" si="13"/>
        <v>-728</v>
      </c>
      <c r="X133" s="107">
        <f t="shared" si="14"/>
        <v>151249.97999999998</v>
      </c>
      <c r="Y133" s="108">
        <f t="shared" si="15"/>
        <v>151249.97999999998</v>
      </c>
      <c r="Z133" s="108">
        <f t="shared" si="16"/>
        <v>0</v>
      </c>
      <c r="AA133" s="109">
        <f t="shared" si="17"/>
        <v>-1250</v>
      </c>
    </row>
    <row r="134" spans="1:27" x14ac:dyDescent="0.2">
      <c r="A134" s="143" t="s">
        <v>369</v>
      </c>
      <c r="B134" s="144" t="s">
        <v>374</v>
      </c>
      <c r="C134" s="134" t="s">
        <v>375</v>
      </c>
      <c r="D134" s="155">
        <v>1822</v>
      </c>
      <c r="E134" s="156">
        <v>1762511.4100000001</v>
      </c>
      <c r="F134" s="156">
        <v>1687151.4100000001</v>
      </c>
      <c r="G134" s="156">
        <v>75360</v>
      </c>
      <c r="H134" s="156">
        <v>16634</v>
      </c>
      <c r="I134" s="157">
        <v>0</v>
      </c>
      <c r="J134" s="155">
        <v>1773</v>
      </c>
      <c r="K134" s="156">
        <v>1818305.13</v>
      </c>
      <c r="L134" s="156">
        <v>1818305.13</v>
      </c>
      <c r="M134" s="156">
        <v>13687</v>
      </c>
      <c r="N134" s="157">
        <v>0</v>
      </c>
      <c r="O134" s="119">
        <v>1926</v>
      </c>
      <c r="P134" s="120">
        <v>2077198.1199999996</v>
      </c>
      <c r="Q134" s="121">
        <v>2077198.1199999996</v>
      </c>
      <c r="R134" s="120">
        <v>17992</v>
      </c>
      <c r="S134" s="122">
        <v>0</v>
      </c>
      <c r="T134" s="114">
        <f t="shared" si="10"/>
        <v>314686.7099999995</v>
      </c>
      <c r="U134" s="108">
        <f t="shared" si="11"/>
        <v>390046.7099999995</v>
      </c>
      <c r="V134" s="108">
        <f t="shared" si="12"/>
        <v>17992</v>
      </c>
      <c r="W134" s="109">
        <f t="shared" si="13"/>
        <v>-1773</v>
      </c>
      <c r="X134" s="107">
        <f t="shared" si="14"/>
        <v>258892.98999999976</v>
      </c>
      <c r="Y134" s="108">
        <f t="shared" si="15"/>
        <v>258892.98999999976</v>
      </c>
      <c r="Z134" s="108">
        <f t="shared" si="16"/>
        <v>17992</v>
      </c>
      <c r="AA134" s="109">
        <f t="shared" si="17"/>
        <v>-1926</v>
      </c>
    </row>
    <row r="135" spans="1:27" x14ac:dyDescent="0.2">
      <c r="A135" s="143" t="s">
        <v>369</v>
      </c>
      <c r="B135" s="144" t="s">
        <v>376</v>
      </c>
      <c r="C135" s="134" t="s">
        <v>377</v>
      </c>
      <c r="D135" s="155">
        <v>3492</v>
      </c>
      <c r="E135" s="156">
        <v>4341982.78</v>
      </c>
      <c r="F135" s="156">
        <v>4202662.78</v>
      </c>
      <c r="G135" s="156">
        <v>139320</v>
      </c>
      <c r="H135" s="156">
        <v>19781</v>
      </c>
      <c r="I135" s="157">
        <v>0</v>
      </c>
      <c r="J135" s="155">
        <v>3783</v>
      </c>
      <c r="K135" s="156">
        <v>5006008.5500000017</v>
      </c>
      <c r="L135" s="156">
        <v>5006008.5500000017</v>
      </c>
      <c r="M135" s="156">
        <v>3595</v>
      </c>
      <c r="N135" s="157">
        <v>0</v>
      </c>
      <c r="O135" s="119">
        <v>3882</v>
      </c>
      <c r="P135" s="120">
        <v>5243959.2</v>
      </c>
      <c r="Q135" s="121">
        <v>5243959.2</v>
      </c>
      <c r="R135" s="120">
        <v>6480</v>
      </c>
      <c r="S135" s="122">
        <v>0</v>
      </c>
      <c r="T135" s="114">
        <f t="shared" ref="T135:T198" si="18">P135-E135</f>
        <v>901976.41999999993</v>
      </c>
      <c r="U135" s="108">
        <f t="shared" ref="U135:U198" si="19">Q135-F135</f>
        <v>1041296.4199999999</v>
      </c>
      <c r="V135" s="108">
        <f t="shared" ref="V135:V198" si="20">R135-I135</f>
        <v>6480</v>
      </c>
      <c r="W135" s="109">
        <f t="shared" ref="W135:W198" si="21">S135-J135</f>
        <v>-3783</v>
      </c>
      <c r="X135" s="107">
        <f t="shared" ref="X135:X198" si="22">IFERROR((P135-K135),"")</f>
        <v>237950.64999999851</v>
      </c>
      <c r="Y135" s="108">
        <f t="shared" ref="Y135:Y198" si="23">IFERROR((Q135-L135),"")</f>
        <v>237950.64999999851</v>
      </c>
      <c r="Z135" s="108">
        <f t="shared" ref="Z135:Z198" si="24">IFERROR((R135-N135),"")</f>
        <v>6480</v>
      </c>
      <c r="AA135" s="109">
        <f t="shared" ref="AA135:AA198" si="25">IFERROR((S135-O135),"")</f>
        <v>-3882</v>
      </c>
    </row>
    <row r="136" spans="1:27" x14ac:dyDescent="0.2">
      <c r="A136" s="143" t="s">
        <v>369</v>
      </c>
      <c r="B136" s="144" t="s">
        <v>378</v>
      </c>
      <c r="C136" s="134" t="s">
        <v>379</v>
      </c>
      <c r="D136" s="155">
        <v>1581</v>
      </c>
      <c r="E136" s="156">
        <v>2470630.5100000002</v>
      </c>
      <c r="F136" s="156">
        <v>2420710.5100000002</v>
      </c>
      <c r="G136" s="156">
        <v>49920</v>
      </c>
      <c r="H136" s="156">
        <v>0</v>
      </c>
      <c r="I136" s="157">
        <v>0</v>
      </c>
      <c r="J136" s="155">
        <v>1617</v>
      </c>
      <c r="K136" s="156">
        <v>2760616.22</v>
      </c>
      <c r="L136" s="156">
        <v>2760616.22</v>
      </c>
      <c r="M136" s="156">
        <v>0</v>
      </c>
      <c r="N136" s="157">
        <v>0</v>
      </c>
      <c r="O136" s="119">
        <v>1844</v>
      </c>
      <c r="P136" s="120">
        <v>2890485</v>
      </c>
      <c r="Q136" s="121">
        <v>2890485</v>
      </c>
      <c r="R136" s="120">
        <v>0</v>
      </c>
      <c r="S136" s="122">
        <v>0</v>
      </c>
      <c r="T136" s="114">
        <f t="shared" si="18"/>
        <v>419854.48999999976</v>
      </c>
      <c r="U136" s="108">
        <f t="shared" si="19"/>
        <v>469774.48999999976</v>
      </c>
      <c r="V136" s="108">
        <f t="shared" si="20"/>
        <v>0</v>
      </c>
      <c r="W136" s="109">
        <f t="shared" si="21"/>
        <v>-1617</v>
      </c>
      <c r="X136" s="107">
        <f t="shared" si="22"/>
        <v>129868.7799999998</v>
      </c>
      <c r="Y136" s="108">
        <f t="shared" si="23"/>
        <v>129868.7799999998</v>
      </c>
      <c r="Z136" s="108">
        <f t="shared" si="24"/>
        <v>0</v>
      </c>
      <c r="AA136" s="109">
        <f t="shared" si="25"/>
        <v>-1844</v>
      </c>
    </row>
    <row r="137" spans="1:27" s="166" customFormat="1" x14ac:dyDescent="0.2">
      <c r="A137" s="143" t="s">
        <v>369</v>
      </c>
      <c r="B137" s="144" t="s">
        <v>380</v>
      </c>
      <c r="C137" s="134" t="s">
        <v>381</v>
      </c>
      <c r="D137" s="155">
        <v>0</v>
      </c>
      <c r="E137" s="156">
        <v>1401306</v>
      </c>
      <c r="F137" s="156">
        <v>1391106</v>
      </c>
      <c r="G137" s="156">
        <v>10200</v>
      </c>
      <c r="H137" s="156">
        <v>0</v>
      </c>
      <c r="I137" s="157">
        <v>0</v>
      </c>
      <c r="J137" s="155">
        <v>0</v>
      </c>
      <c r="K137" s="156">
        <v>1742029.1999999888</v>
      </c>
      <c r="L137" s="156">
        <v>1742029.1999999888</v>
      </c>
      <c r="M137" s="156">
        <v>0</v>
      </c>
      <c r="N137" s="157">
        <v>0</v>
      </c>
      <c r="O137" s="119">
        <v>0</v>
      </c>
      <c r="P137" s="120">
        <v>1542887.9999999979</v>
      </c>
      <c r="Q137" s="121">
        <v>1542887.9999999979</v>
      </c>
      <c r="R137" s="120">
        <v>0</v>
      </c>
      <c r="S137" s="122">
        <v>0</v>
      </c>
      <c r="T137" s="114">
        <f t="shared" si="18"/>
        <v>141581.9999999979</v>
      </c>
      <c r="U137" s="108">
        <f t="shared" si="19"/>
        <v>151781.9999999979</v>
      </c>
      <c r="V137" s="108">
        <f t="shared" si="20"/>
        <v>0</v>
      </c>
      <c r="W137" s="109">
        <f t="shared" si="21"/>
        <v>0</v>
      </c>
      <c r="X137" s="107">
        <f t="shared" si="22"/>
        <v>-199141.19999999087</v>
      </c>
      <c r="Y137" s="108">
        <f t="shared" si="23"/>
        <v>-199141.19999999087</v>
      </c>
      <c r="Z137" s="108">
        <f t="shared" si="24"/>
        <v>0</v>
      </c>
      <c r="AA137" s="109">
        <f t="shared" si="25"/>
        <v>0</v>
      </c>
    </row>
    <row r="138" spans="1:27" x14ac:dyDescent="0.2">
      <c r="A138" s="143" t="s">
        <v>382</v>
      </c>
      <c r="B138" s="144" t="s">
        <v>383</v>
      </c>
      <c r="C138" s="134" t="s">
        <v>384</v>
      </c>
      <c r="D138" s="155">
        <v>922</v>
      </c>
      <c r="E138" s="156">
        <v>1153460.8</v>
      </c>
      <c r="F138" s="156">
        <v>1105940.8</v>
      </c>
      <c r="G138" s="156">
        <v>47520</v>
      </c>
      <c r="H138" s="156">
        <v>0</v>
      </c>
      <c r="I138" s="157">
        <v>0</v>
      </c>
      <c r="J138" s="155">
        <v>905</v>
      </c>
      <c r="K138" s="156">
        <v>1176816.8399999999</v>
      </c>
      <c r="L138" s="156">
        <v>1176816.8399999999</v>
      </c>
      <c r="M138" s="156">
        <v>-2793.6</v>
      </c>
      <c r="N138" s="157">
        <v>0</v>
      </c>
      <c r="O138" s="119">
        <v>961</v>
      </c>
      <c r="P138" s="120">
        <v>1257476.04</v>
      </c>
      <c r="Q138" s="121">
        <v>1257476.04</v>
      </c>
      <c r="R138" s="120">
        <v>0</v>
      </c>
      <c r="S138" s="122">
        <v>0</v>
      </c>
      <c r="T138" s="114">
        <f t="shared" si="18"/>
        <v>104015.23999999999</v>
      </c>
      <c r="U138" s="108">
        <f t="shared" si="19"/>
        <v>151535.24</v>
      </c>
      <c r="V138" s="108">
        <f t="shared" si="20"/>
        <v>0</v>
      </c>
      <c r="W138" s="109">
        <f t="shared" si="21"/>
        <v>-905</v>
      </c>
      <c r="X138" s="107">
        <f t="shared" si="22"/>
        <v>80659.200000000186</v>
      </c>
      <c r="Y138" s="108">
        <f t="shared" si="23"/>
        <v>80659.200000000186</v>
      </c>
      <c r="Z138" s="108">
        <f t="shared" si="24"/>
        <v>0</v>
      </c>
      <c r="AA138" s="109">
        <f t="shared" si="25"/>
        <v>-961</v>
      </c>
    </row>
    <row r="139" spans="1:27" x14ac:dyDescent="0.2">
      <c r="A139" s="143" t="s">
        <v>382</v>
      </c>
      <c r="B139" s="144" t="s">
        <v>385</v>
      </c>
      <c r="C139" s="134" t="s">
        <v>386</v>
      </c>
      <c r="D139" s="155">
        <v>1236</v>
      </c>
      <c r="E139" s="156">
        <v>1227815.72</v>
      </c>
      <c r="F139" s="156">
        <v>1194095.72</v>
      </c>
      <c r="G139" s="156">
        <v>33720</v>
      </c>
      <c r="H139" s="156">
        <v>0</v>
      </c>
      <c r="I139" s="157">
        <v>0</v>
      </c>
      <c r="J139" s="155">
        <v>1401</v>
      </c>
      <c r="K139" s="156">
        <v>1657699.43</v>
      </c>
      <c r="L139" s="156">
        <v>1657699.43</v>
      </c>
      <c r="M139" s="156">
        <v>0</v>
      </c>
      <c r="N139" s="157">
        <v>0</v>
      </c>
      <c r="O139" s="119">
        <v>1272</v>
      </c>
      <c r="P139" s="120">
        <v>1402326</v>
      </c>
      <c r="Q139" s="121">
        <v>1402326</v>
      </c>
      <c r="R139" s="120">
        <v>0</v>
      </c>
      <c r="S139" s="122">
        <v>0</v>
      </c>
      <c r="T139" s="114">
        <f t="shared" si="18"/>
        <v>174510.28000000003</v>
      </c>
      <c r="U139" s="108">
        <f t="shared" si="19"/>
        <v>208230.28000000003</v>
      </c>
      <c r="V139" s="108">
        <f t="shared" si="20"/>
        <v>0</v>
      </c>
      <c r="W139" s="109">
        <f t="shared" si="21"/>
        <v>-1401</v>
      </c>
      <c r="X139" s="107">
        <f t="shared" si="22"/>
        <v>-255373.42999999993</v>
      </c>
      <c r="Y139" s="108">
        <f t="shared" si="23"/>
        <v>-255373.42999999993</v>
      </c>
      <c r="Z139" s="108">
        <f t="shared" si="24"/>
        <v>0</v>
      </c>
      <c r="AA139" s="109">
        <f t="shared" si="25"/>
        <v>-1272</v>
      </c>
    </row>
    <row r="140" spans="1:27" x14ac:dyDescent="0.2">
      <c r="A140" s="143" t="s">
        <v>382</v>
      </c>
      <c r="B140" s="144" t="s">
        <v>387</v>
      </c>
      <c r="C140" s="134" t="s">
        <v>388</v>
      </c>
      <c r="D140" s="155">
        <v>24</v>
      </c>
      <c r="E140" s="156">
        <v>25257.54</v>
      </c>
      <c r="F140" s="156">
        <v>16017.539999999999</v>
      </c>
      <c r="G140" s="156">
        <v>9240</v>
      </c>
      <c r="H140" s="156">
        <v>0</v>
      </c>
      <c r="I140" s="157">
        <v>0</v>
      </c>
      <c r="J140" s="155">
        <v>35</v>
      </c>
      <c r="K140" s="156">
        <v>17022.95</v>
      </c>
      <c r="L140" s="156">
        <v>17022.95</v>
      </c>
      <c r="M140" s="156">
        <v>0</v>
      </c>
      <c r="N140" s="157">
        <v>0</v>
      </c>
      <c r="O140" s="119">
        <v>37</v>
      </c>
      <c r="P140" s="120">
        <v>17995.690000000002</v>
      </c>
      <c r="Q140" s="121">
        <v>17995.690000000002</v>
      </c>
      <c r="R140" s="120">
        <v>0</v>
      </c>
      <c r="S140" s="122">
        <v>0</v>
      </c>
      <c r="T140" s="114">
        <f t="shared" si="18"/>
        <v>-7261.8499999999985</v>
      </c>
      <c r="U140" s="108">
        <f t="shared" si="19"/>
        <v>1978.1500000000033</v>
      </c>
      <c r="V140" s="108">
        <f t="shared" si="20"/>
        <v>0</v>
      </c>
      <c r="W140" s="109">
        <f t="shared" si="21"/>
        <v>-35</v>
      </c>
      <c r="X140" s="107">
        <f t="shared" si="22"/>
        <v>972.7400000000016</v>
      </c>
      <c r="Y140" s="108">
        <f t="shared" si="23"/>
        <v>972.7400000000016</v>
      </c>
      <c r="Z140" s="108">
        <f t="shared" si="24"/>
        <v>0</v>
      </c>
      <c r="AA140" s="109">
        <f t="shared" si="25"/>
        <v>-37</v>
      </c>
    </row>
    <row r="141" spans="1:27" x14ac:dyDescent="0.2">
      <c r="A141" s="143" t="s">
        <v>382</v>
      </c>
      <c r="B141" s="144" t="s">
        <v>389</v>
      </c>
      <c r="C141" s="134" t="s">
        <v>390</v>
      </c>
      <c r="D141" s="155">
        <v>580</v>
      </c>
      <c r="E141" s="156">
        <v>248523.88</v>
      </c>
      <c r="F141" s="156">
        <v>236643.88</v>
      </c>
      <c r="G141" s="156">
        <v>11880</v>
      </c>
      <c r="H141" s="156">
        <v>0</v>
      </c>
      <c r="I141" s="157">
        <v>0</v>
      </c>
      <c r="J141" s="155">
        <v>641</v>
      </c>
      <c r="K141" s="156">
        <v>311763.17</v>
      </c>
      <c r="L141" s="156">
        <v>311763.17</v>
      </c>
      <c r="M141" s="156">
        <v>0</v>
      </c>
      <c r="N141" s="157">
        <v>0</v>
      </c>
      <c r="O141" s="119">
        <v>900</v>
      </c>
      <c r="P141" s="120">
        <v>419238</v>
      </c>
      <c r="Q141" s="121">
        <v>419238</v>
      </c>
      <c r="R141" s="120">
        <v>0</v>
      </c>
      <c r="S141" s="122">
        <v>0</v>
      </c>
      <c r="T141" s="114">
        <f t="shared" si="18"/>
        <v>170714.12</v>
      </c>
      <c r="U141" s="108">
        <f t="shared" si="19"/>
        <v>182594.12</v>
      </c>
      <c r="V141" s="108">
        <f t="shared" si="20"/>
        <v>0</v>
      </c>
      <c r="W141" s="109">
        <f t="shared" si="21"/>
        <v>-641</v>
      </c>
      <c r="X141" s="107">
        <f t="shared" si="22"/>
        <v>107474.83000000002</v>
      </c>
      <c r="Y141" s="108">
        <f t="shared" si="23"/>
        <v>107474.83000000002</v>
      </c>
      <c r="Z141" s="108">
        <f t="shared" si="24"/>
        <v>0</v>
      </c>
      <c r="AA141" s="109">
        <f t="shared" si="25"/>
        <v>-900</v>
      </c>
    </row>
    <row r="142" spans="1:27" x14ac:dyDescent="0.2">
      <c r="A142" s="143" t="s">
        <v>382</v>
      </c>
      <c r="B142" s="144" t="s">
        <v>391</v>
      </c>
      <c r="C142" s="134" t="s">
        <v>392</v>
      </c>
      <c r="D142" s="155">
        <v>1280</v>
      </c>
      <c r="E142" s="156">
        <v>526211.69999999995</v>
      </c>
      <c r="F142" s="156">
        <v>513731.69999999995</v>
      </c>
      <c r="G142" s="156">
        <v>12480</v>
      </c>
      <c r="H142" s="156">
        <v>0</v>
      </c>
      <c r="I142" s="157">
        <v>0</v>
      </c>
      <c r="J142" s="155">
        <v>939</v>
      </c>
      <c r="K142" s="156">
        <v>449566.43000000005</v>
      </c>
      <c r="L142" s="156">
        <v>449566.43000000005</v>
      </c>
      <c r="M142" s="156">
        <v>0</v>
      </c>
      <c r="N142" s="157">
        <v>0</v>
      </c>
      <c r="O142" s="119">
        <v>1619</v>
      </c>
      <c r="P142" s="120">
        <v>673812</v>
      </c>
      <c r="Q142" s="121">
        <v>673812</v>
      </c>
      <c r="R142" s="120">
        <v>0</v>
      </c>
      <c r="S142" s="122">
        <v>0</v>
      </c>
      <c r="T142" s="114">
        <f t="shared" si="18"/>
        <v>147600.30000000005</v>
      </c>
      <c r="U142" s="108">
        <f t="shared" si="19"/>
        <v>160080.30000000005</v>
      </c>
      <c r="V142" s="108">
        <f t="shared" si="20"/>
        <v>0</v>
      </c>
      <c r="W142" s="109">
        <f t="shared" si="21"/>
        <v>-939</v>
      </c>
      <c r="X142" s="107">
        <f t="shared" si="22"/>
        <v>224245.56999999995</v>
      </c>
      <c r="Y142" s="108">
        <f t="shared" si="23"/>
        <v>224245.56999999995</v>
      </c>
      <c r="Z142" s="108">
        <f t="shared" si="24"/>
        <v>0</v>
      </c>
      <c r="AA142" s="109">
        <f t="shared" si="25"/>
        <v>-1619</v>
      </c>
    </row>
    <row r="143" spans="1:27" x14ac:dyDescent="0.2">
      <c r="A143" s="143" t="s">
        <v>382</v>
      </c>
      <c r="B143" s="144" t="s">
        <v>393</v>
      </c>
      <c r="C143" s="134" t="s">
        <v>394</v>
      </c>
      <c r="D143" s="155">
        <v>4093</v>
      </c>
      <c r="E143" s="156">
        <v>6267338.4299999997</v>
      </c>
      <c r="F143" s="156">
        <v>6078698.4299999997</v>
      </c>
      <c r="G143" s="156">
        <v>188640</v>
      </c>
      <c r="H143" s="156">
        <v>60302</v>
      </c>
      <c r="I143" s="157">
        <v>0</v>
      </c>
      <c r="J143" s="155">
        <v>4425</v>
      </c>
      <c r="K143" s="156">
        <v>7022236.9699999988</v>
      </c>
      <c r="L143" s="156">
        <v>7022236.9699999988</v>
      </c>
      <c r="M143" s="156">
        <v>55974</v>
      </c>
      <c r="N143" s="157">
        <v>0</v>
      </c>
      <c r="O143" s="119">
        <v>4760</v>
      </c>
      <c r="P143" s="120">
        <v>7711928.9999999981</v>
      </c>
      <c r="Q143" s="121">
        <v>7711928.9999999981</v>
      </c>
      <c r="R143" s="120">
        <v>80162</v>
      </c>
      <c r="S143" s="122">
        <v>0</v>
      </c>
      <c r="T143" s="114">
        <f t="shared" si="18"/>
        <v>1444590.5699999984</v>
      </c>
      <c r="U143" s="108">
        <f t="shared" si="19"/>
        <v>1633230.5699999984</v>
      </c>
      <c r="V143" s="108">
        <f t="shared" si="20"/>
        <v>80162</v>
      </c>
      <c r="W143" s="109">
        <f t="shared" si="21"/>
        <v>-4425</v>
      </c>
      <c r="X143" s="107">
        <f t="shared" si="22"/>
        <v>689692.02999999933</v>
      </c>
      <c r="Y143" s="108">
        <f t="shared" si="23"/>
        <v>689692.02999999933</v>
      </c>
      <c r="Z143" s="108">
        <f t="shared" si="24"/>
        <v>80162</v>
      </c>
      <c r="AA143" s="109">
        <f t="shared" si="25"/>
        <v>-4760</v>
      </c>
    </row>
    <row r="144" spans="1:27" x14ac:dyDescent="0.2">
      <c r="A144" s="143" t="s">
        <v>382</v>
      </c>
      <c r="B144" s="144" t="s">
        <v>395</v>
      </c>
      <c r="C144" s="134" t="s">
        <v>396</v>
      </c>
      <c r="D144" s="155">
        <v>0</v>
      </c>
      <c r="E144" s="156">
        <v>0</v>
      </c>
      <c r="F144" s="156">
        <v>0</v>
      </c>
      <c r="G144" s="156">
        <v>0</v>
      </c>
      <c r="H144" s="156">
        <v>0</v>
      </c>
      <c r="I144" s="157">
        <v>0</v>
      </c>
      <c r="J144" s="155">
        <v>1425</v>
      </c>
      <c r="K144" s="156">
        <v>1357022.6599999997</v>
      </c>
      <c r="L144" s="156">
        <v>1357022.6599999997</v>
      </c>
      <c r="M144" s="156">
        <v>21480</v>
      </c>
      <c r="N144" s="157">
        <v>0</v>
      </c>
      <c r="O144" s="119">
        <v>1536</v>
      </c>
      <c r="P144" s="120">
        <v>1910094.0000000005</v>
      </c>
      <c r="Q144" s="121">
        <v>1910094.0000000005</v>
      </c>
      <c r="R144" s="120">
        <v>43648</v>
      </c>
      <c r="S144" s="122">
        <v>0</v>
      </c>
      <c r="T144" s="114">
        <f t="shared" si="18"/>
        <v>1910094.0000000005</v>
      </c>
      <c r="U144" s="108">
        <f t="shared" si="19"/>
        <v>1910094.0000000005</v>
      </c>
      <c r="V144" s="108">
        <f t="shared" si="20"/>
        <v>43648</v>
      </c>
      <c r="W144" s="109">
        <f t="shared" si="21"/>
        <v>-1425</v>
      </c>
      <c r="X144" s="107">
        <f t="shared" si="22"/>
        <v>553071.34000000078</v>
      </c>
      <c r="Y144" s="108">
        <f t="shared" si="23"/>
        <v>553071.34000000078</v>
      </c>
      <c r="Z144" s="108">
        <f t="shared" si="24"/>
        <v>43648</v>
      </c>
      <c r="AA144" s="109">
        <f t="shared" si="25"/>
        <v>-1536</v>
      </c>
    </row>
    <row r="145" spans="1:27" x14ac:dyDescent="0.2">
      <c r="A145" s="143" t="s">
        <v>382</v>
      </c>
      <c r="B145" s="144" t="s">
        <v>397</v>
      </c>
      <c r="C145" s="134" t="s">
        <v>398</v>
      </c>
      <c r="D145" s="155">
        <v>528</v>
      </c>
      <c r="E145" s="156">
        <v>470766.43</v>
      </c>
      <c r="F145" s="156">
        <v>457806.43</v>
      </c>
      <c r="G145" s="156">
        <v>12960</v>
      </c>
      <c r="H145" s="156">
        <v>0</v>
      </c>
      <c r="I145" s="157">
        <v>0</v>
      </c>
      <c r="J145" s="155">
        <v>481</v>
      </c>
      <c r="K145" s="156">
        <v>522171.5</v>
      </c>
      <c r="L145" s="156">
        <v>522171.5</v>
      </c>
      <c r="M145" s="156">
        <v>0</v>
      </c>
      <c r="N145" s="157">
        <v>0</v>
      </c>
      <c r="O145" s="119">
        <v>520</v>
      </c>
      <c r="P145" s="120">
        <v>513306</v>
      </c>
      <c r="Q145" s="121">
        <v>513306</v>
      </c>
      <c r="R145" s="120">
        <v>0</v>
      </c>
      <c r="S145" s="122">
        <v>0</v>
      </c>
      <c r="T145" s="114">
        <f t="shared" si="18"/>
        <v>42539.570000000007</v>
      </c>
      <c r="U145" s="108">
        <f t="shared" si="19"/>
        <v>55499.570000000007</v>
      </c>
      <c r="V145" s="108">
        <f t="shared" si="20"/>
        <v>0</v>
      </c>
      <c r="W145" s="109">
        <f t="shared" si="21"/>
        <v>-481</v>
      </c>
      <c r="X145" s="107">
        <f t="shared" si="22"/>
        <v>-8865.5</v>
      </c>
      <c r="Y145" s="108">
        <f t="shared" si="23"/>
        <v>-8865.5</v>
      </c>
      <c r="Z145" s="108">
        <f t="shared" si="24"/>
        <v>0</v>
      </c>
      <c r="AA145" s="109">
        <f t="shared" si="25"/>
        <v>-520</v>
      </c>
    </row>
    <row r="146" spans="1:27" x14ac:dyDescent="0.2">
      <c r="A146" s="143" t="s">
        <v>382</v>
      </c>
      <c r="B146" s="144" t="s">
        <v>399</v>
      </c>
      <c r="C146" s="134" t="s">
        <v>400</v>
      </c>
      <c r="D146" s="155">
        <v>2509</v>
      </c>
      <c r="E146" s="156">
        <v>1924004.7000000002</v>
      </c>
      <c r="F146" s="156">
        <v>1880084.7000000002</v>
      </c>
      <c r="G146" s="156">
        <v>43920</v>
      </c>
      <c r="H146" s="156">
        <v>8255</v>
      </c>
      <c r="I146" s="157">
        <v>0</v>
      </c>
      <c r="J146" s="155">
        <v>2578</v>
      </c>
      <c r="K146" s="156">
        <v>2655008.9500000011</v>
      </c>
      <c r="L146" s="156">
        <v>2655008.9500000011</v>
      </c>
      <c r="M146" s="156">
        <v>6390</v>
      </c>
      <c r="N146" s="157">
        <v>0</v>
      </c>
      <c r="O146" s="119">
        <v>2607</v>
      </c>
      <c r="P146" s="120">
        <v>3960540</v>
      </c>
      <c r="Q146" s="121">
        <v>3960540</v>
      </c>
      <c r="R146" s="120">
        <v>7825</v>
      </c>
      <c r="S146" s="122">
        <v>0</v>
      </c>
      <c r="T146" s="114">
        <f t="shared" si="18"/>
        <v>2036535.2999999998</v>
      </c>
      <c r="U146" s="108">
        <f t="shared" si="19"/>
        <v>2080455.2999999998</v>
      </c>
      <c r="V146" s="108">
        <f t="shared" si="20"/>
        <v>7825</v>
      </c>
      <c r="W146" s="109">
        <f t="shared" si="21"/>
        <v>-2578</v>
      </c>
      <c r="X146" s="107">
        <f t="shared" si="22"/>
        <v>1305531.0499999989</v>
      </c>
      <c r="Y146" s="108">
        <f t="shared" si="23"/>
        <v>1305531.0499999989</v>
      </c>
      <c r="Z146" s="108">
        <f t="shared" si="24"/>
        <v>7825</v>
      </c>
      <c r="AA146" s="109">
        <f t="shared" si="25"/>
        <v>-2607</v>
      </c>
    </row>
    <row r="147" spans="1:27" x14ac:dyDescent="0.2">
      <c r="A147" s="143" t="s">
        <v>382</v>
      </c>
      <c r="B147" s="144" t="s">
        <v>401</v>
      </c>
      <c r="C147" s="134" t="s">
        <v>402</v>
      </c>
      <c r="D147" s="155">
        <v>233</v>
      </c>
      <c r="E147" s="156">
        <v>255318.2</v>
      </c>
      <c r="F147" s="156">
        <v>244638.2</v>
      </c>
      <c r="G147" s="156">
        <v>10680</v>
      </c>
      <c r="H147" s="156">
        <v>0</v>
      </c>
      <c r="I147" s="157">
        <v>0</v>
      </c>
      <c r="J147" s="155">
        <v>258</v>
      </c>
      <c r="K147" s="156">
        <v>331127.33</v>
      </c>
      <c r="L147" s="156">
        <v>331127.33</v>
      </c>
      <c r="M147" s="156">
        <v>0</v>
      </c>
      <c r="N147" s="157">
        <v>0</v>
      </c>
      <c r="O147" s="119">
        <v>271</v>
      </c>
      <c r="P147" s="120">
        <v>339366</v>
      </c>
      <c r="Q147" s="121">
        <v>339366</v>
      </c>
      <c r="R147" s="120">
        <v>0</v>
      </c>
      <c r="S147" s="122">
        <v>0</v>
      </c>
      <c r="T147" s="114">
        <f t="shared" si="18"/>
        <v>84047.799999999988</v>
      </c>
      <c r="U147" s="108">
        <f t="shared" si="19"/>
        <v>94727.799999999988</v>
      </c>
      <c r="V147" s="108">
        <f t="shared" si="20"/>
        <v>0</v>
      </c>
      <c r="W147" s="109">
        <f t="shared" si="21"/>
        <v>-258</v>
      </c>
      <c r="X147" s="107">
        <f t="shared" si="22"/>
        <v>8238.6699999999837</v>
      </c>
      <c r="Y147" s="108">
        <f t="shared" si="23"/>
        <v>8238.6699999999837</v>
      </c>
      <c r="Z147" s="108">
        <f t="shared" si="24"/>
        <v>0</v>
      </c>
      <c r="AA147" s="109">
        <f t="shared" si="25"/>
        <v>-271</v>
      </c>
    </row>
    <row r="148" spans="1:27" x14ac:dyDescent="0.2">
      <c r="A148" s="143" t="s">
        <v>382</v>
      </c>
      <c r="B148" s="144" t="s">
        <v>403</v>
      </c>
      <c r="C148" s="134" t="s">
        <v>404</v>
      </c>
      <c r="D148" s="155">
        <v>0</v>
      </c>
      <c r="E148" s="156">
        <v>240960</v>
      </c>
      <c r="F148" s="156">
        <v>237480</v>
      </c>
      <c r="G148" s="156">
        <v>3480</v>
      </c>
      <c r="H148" s="156">
        <v>0</v>
      </c>
      <c r="I148" s="157">
        <v>0</v>
      </c>
      <c r="J148" s="155">
        <v>0</v>
      </c>
      <c r="K148" s="156">
        <v>274665.60000000033</v>
      </c>
      <c r="L148" s="156">
        <v>274665.60000000033</v>
      </c>
      <c r="M148" s="156">
        <v>0</v>
      </c>
      <c r="N148" s="157">
        <v>0</v>
      </c>
      <c r="O148" s="119">
        <v>0</v>
      </c>
      <c r="P148" s="120">
        <v>273239.99999999994</v>
      </c>
      <c r="Q148" s="121">
        <v>273239.99999999994</v>
      </c>
      <c r="R148" s="120">
        <v>0</v>
      </c>
      <c r="S148" s="122">
        <v>0</v>
      </c>
      <c r="T148" s="114">
        <f t="shared" si="18"/>
        <v>32279.999999999942</v>
      </c>
      <c r="U148" s="108">
        <f t="shared" si="19"/>
        <v>35759.999999999942</v>
      </c>
      <c r="V148" s="108">
        <f t="shared" si="20"/>
        <v>0</v>
      </c>
      <c r="W148" s="109">
        <f t="shared" si="21"/>
        <v>0</v>
      </c>
      <c r="X148" s="107">
        <f t="shared" si="22"/>
        <v>-1425.6000000003842</v>
      </c>
      <c r="Y148" s="108">
        <f t="shared" si="23"/>
        <v>-1425.6000000003842</v>
      </c>
      <c r="Z148" s="108">
        <f t="shared" si="24"/>
        <v>0</v>
      </c>
      <c r="AA148" s="109">
        <f t="shared" si="25"/>
        <v>0</v>
      </c>
    </row>
    <row r="149" spans="1:27" x14ac:dyDescent="0.2">
      <c r="A149" s="143" t="s">
        <v>382</v>
      </c>
      <c r="B149" s="144" t="s">
        <v>405</v>
      </c>
      <c r="C149" s="134" t="s">
        <v>406</v>
      </c>
      <c r="D149" s="155">
        <v>5411</v>
      </c>
      <c r="E149" s="156">
        <v>9334640.1499999985</v>
      </c>
      <c r="F149" s="156">
        <v>9178640.1499999985</v>
      </c>
      <c r="G149" s="156">
        <v>156000</v>
      </c>
      <c r="H149" s="156">
        <v>99648</v>
      </c>
      <c r="I149" s="157">
        <v>14463775.93</v>
      </c>
      <c r="J149" s="155">
        <v>5708</v>
      </c>
      <c r="K149" s="156">
        <v>10545724.809999999</v>
      </c>
      <c r="L149" s="156">
        <v>10545724.809999999</v>
      </c>
      <c r="M149" s="156">
        <v>62807</v>
      </c>
      <c r="N149" s="157">
        <v>17953530.519999996</v>
      </c>
      <c r="O149" s="119">
        <v>6261</v>
      </c>
      <c r="P149" s="120">
        <v>12344800.210000003</v>
      </c>
      <c r="Q149" s="121">
        <v>12344800.210000003</v>
      </c>
      <c r="R149" s="120">
        <v>111868</v>
      </c>
      <c r="S149" s="122">
        <v>19229718.290000003</v>
      </c>
      <c r="T149" s="114">
        <f t="shared" si="18"/>
        <v>3010160.0600000042</v>
      </c>
      <c r="U149" s="108">
        <f t="shared" si="19"/>
        <v>3166160.0600000042</v>
      </c>
      <c r="V149" s="108">
        <f t="shared" si="20"/>
        <v>-14351907.93</v>
      </c>
      <c r="W149" s="109">
        <f t="shared" si="21"/>
        <v>19224010.290000003</v>
      </c>
      <c r="X149" s="107">
        <f t="shared" si="22"/>
        <v>1799075.4000000041</v>
      </c>
      <c r="Y149" s="108">
        <f t="shared" si="23"/>
        <v>1799075.4000000041</v>
      </c>
      <c r="Z149" s="108">
        <f t="shared" si="24"/>
        <v>-17841662.519999996</v>
      </c>
      <c r="AA149" s="109">
        <f t="shared" si="25"/>
        <v>19223457.290000003</v>
      </c>
    </row>
    <row r="150" spans="1:27" x14ac:dyDescent="0.2">
      <c r="A150" s="143" t="s">
        <v>382</v>
      </c>
      <c r="B150" s="144" t="s">
        <v>407</v>
      </c>
      <c r="C150" s="134" t="s">
        <v>408</v>
      </c>
      <c r="D150" s="155">
        <v>958</v>
      </c>
      <c r="E150" s="156">
        <v>1007726.29</v>
      </c>
      <c r="F150" s="156">
        <v>977366.29</v>
      </c>
      <c r="G150" s="156">
        <v>30360</v>
      </c>
      <c r="H150" s="156">
        <v>0</v>
      </c>
      <c r="I150" s="157">
        <v>0</v>
      </c>
      <c r="J150" s="155">
        <v>979</v>
      </c>
      <c r="K150" s="156">
        <v>1199720.6299999999</v>
      </c>
      <c r="L150" s="156">
        <v>1199720.6299999999</v>
      </c>
      <c r="M150" s="156">
        <v>0</v>
      </c>
      <c r="N150" s="157">
        <v>0</v>
      </c>
      <c r="O150" s="119">
        <v>992</v>
      </c>
      <c r="P150" s="120">
        <v>1275366.3400000001</v>
      </c>
      <c r="Q150" s="121">
        <v>1275366.3400000001</v>
      </c>
      <c r="R150" s="120">
        <v>0</v>
      </c>
      <c r="S150" s="122">
        <v>0</v>
      </c>
      <c r="T150" s="114">
        <f t="shared" si="18"/>
        <v>267640.05000000005</v>
      </c>
      <c r="U150" s="108">
        <f t="shared" si="19"/>
        <v>298000.05000000005</v>
      </c>
      <c r="V150" s="108">
        <f t="shared" si="20"/>
        <v>0</v>
      </c>
      <c r="W150" s="109">
        <f t="shared" si="21"/>
        <v>-979</v>
      </c>
      <c r="X150" s="107">
        <f t="shared" si="22"/>
        <v>75645.710000000196</v>
      </c>
      <c r="Y150" s="108">
        <f t="shared" si="23"/>
        <v>75645.710000000196</v>
      </c>
      <c r="Z150" s="108">
        <f t="shared" si="24"/>
        <v>0</v>
      </c>
      <c r="AA150" s="109">
        <f t="shared" si="25"/>
        <v>-992</v>
      </c>
    </row>
    <row r="151" spans="1:27" s="166" customFormat="1" x14ac:dyDescent="0.2">
      <c r="A151" s="143" t="s">
        <v>382</v>
      </c>
      <c r="B151" s="144" t="s">
        <v>409</v>
      </c>
      <c r="C151" s="134" t="s">
        <v>410</v>
      </c>
      <c r="D151" s="155">
        <v>0</v>
      </c>
      <c r="E151" s="156">
        <v>296080</v>
      </c>
      <c r="F151" s="156">
        <v>291760</v>
      </c>
      <c r="G151" s="156">
        <v>4320</v>
      </c>
      <c r="H151" s="156">
        <v>0</v>
      </c>
      <c r="I151" s="157">
        <v>0</v>
      </c>
      <c r="J151" s="155">
        <v>0</v>
      </c>
      <c r="K151" s="156">
        <v>354885.80000000051</v>
      </c>
      <c r="L151" s="156">
        <v>354885.80000000051</v>
      </c>
      <c r="M151" s="156">
        <v>0</v>
      </c>
      <c r="N151" s="157">
        <v>0</v>
      </c>
      <c r="O151" s="119">
        <v>0</v>
      </c>
      <c r="P151" s="120">
        <v>402256.79999999993</v>
      </c>
      <c r="Q151" s="121">
        <v>402256.79999999993</v>
      </c>
      <c r="R151" s="120">
        <v>0</v>
      </c>
      <c r="S151" s="122">
        <v>0</v>
      </c>
      <c r="T151" s="114">
        <f t="shared" si="18"/>
        <v>106176.79999999993</v>
      </c>
      <c r="U151" s="108">
        <f t="shared" si="19"/>
        <v>110496.79999999993</v>
      </c>
      <c r="V151" s="108">
        <f t="shared" si="20"/>
        <v>0</v>
      </c>
      <c r="W151" s="109">
        <f t="shared" si="21"/>
        <v>0</v>
      </c>
      <c r="X151" s="107">
        <f t="shared" si="22"/>
        <v>47370.999999999418</v>
      </c>
      <c r="Y151" s="108">
        <f t="shared" si="23"/>
        <v>47370.999999999418</v>
      </c>
      <c r="Z151" s="108">
        <f t="shared" si="24"/>
        <v>0</v>
      </c>
      <c r="AA151" s="109">
        <f t="shared" si="25"/>
        <v>0</v>
      </c>
    </row>
    <row r="152" spans="1:27" x14ac:dyDescent="0.2">
      <c r="A152" s="143" t="s">
        <v>411</v>
      </c>
      <c r="B152" s="144" t="s">
        <v>412</v>
      </c>
      <c r="C152" s="134" t="s">
        <v>413</v>
      </c>
      <c r="D152" s="155">
        <v>1583</v>
      </c>
      <c r="E152" s="156">
        <v>2415536.9899999998</v>
      </c>
      <c r="F152" s="156">
        <v>2278976.9899999998</v>
      </c>
      <c r="G152" s="156">
        <v>136560</v>
      </c>
      <c r="H152" s="156">
        <v>0</v>
      </c>
      <c r="I152" s="157">
        <v>0</v>
      </c>
      <c r="J152" s="155">
        <v>1692</v>
      </c>
      <c r="K152" s="156">
        <v>2460616.7600000007</v>
      </c>
      <c r="L152" s="156">
        <v>2460616.7600000007</v>
      </c>
      <c r="M152" s="156">
        <v>960</v>
      </c>
      <c r="N152" s="157">
        <v>0</v>
      </c>
      <c r="O152" s="119">
        <v>1728</v>
      </c>
      <c r="P152" s="120">
        <v>2616388.64</v>
      </c>
      <c r="Q152" s="121">
        <v>2616388.64</v>
      </c>
      <c r="R152" s="120">
        <v>0</v>
      </c>
      <c r="S152" s="122">
        <v>0</v>
      </c>
      <c r="T152" s="114">
        <f t="shared" si="18"/>
        <v>200851.65000000037</v>
      </c>
      <c r="U152" s="108">
        <f t="shared" si="19"/>
        <v>337411.65000000037</v>
      </c>
      <c r="V152" s="108">
        <f t="shared" si="20"/>
        <v>0</v>
      </c>
      <c r="W152" s="109">
        <f t="shared" si="21"/>
        <v>-1692</v>
      </c>
      <c r="X152" s="107">
        <f t="shared" si="22"/>
        <v>155771.87999999942</v>
      </c>
      <c r="Y152" s="108">
        <f t="shared" si="23"/>
        <v>155771.87999999942</v>
      </c>
      <c r="Z152" s="108">
        <f t="shared" si="24"/>
        <v>0</v>
      </c>
      <c r="AA152" s="109">
        <f t="shared" si="25"/>
        <v>-1728</v>
      </c>
    </row>
    <row r="153" spans="1:27" x14ac:dyDescent="0.2">
      <c r="A153" s="143" t="s">
        <v>411</v>
      </c>
      <c r="B153" s="144" t="s">
        <v>414</v>
      </c>
      <c r="C153" s="134" t="s">
        <v>415</v>
      </c>
      <c r="D153" s="155">
        <v>229</v>
      </c>
      <c r="E153" s="156">
        <v>275879.86</v>
      </c>
      <c r="F153" s="156">
        <v>262559.86</v>
      </c>
      <c r="G153" s="156">
        <v>13320</v>
      </c>
      <c r="H153" s="156">
        <v>0</v>
      </c>
      <c r="I153" s="157">
        <v>0</v>
      </c>
      <c r="J153" s="155">
        <v>360</v>
      </c>
      <c r="K153" s="156">
        <v>428688.22999999992</v>
      </c>
      <c r="L153" s="156">
        <v>428688.22999999992</v>
      </c>
      <c r="M153" s="156">
        <v>0</v>
      </c>
      <c r="N153" s="157">
        <v>0</v>
      </c>
      <c r="O153" s="119">
        <v>362</v>
      </c>
      <c r="P153" s="120">
        <v>458214.51</v>
      </c>
      <c r="Q153" s="121">
        <v>458214.51</v>
      </c>
      <c r="R153" s="120">
        <v>0</v>
      </c>
      <c r="S153" s="122">
        <v>0</v>
      </c>
      <c r="T153" s="114">
        <f t="shared" si="18"/>
        <v>182334.65000000002</v>
      </c>
      <c r="U153" s="108">
        <f t="shared" si="19"/>
        <v>195654.65000000002</v>
      </c>
      <c r="V153" s="108">
        <f t="shared" si="20"/>
        <v>0</v>
      </c>
      <c r="W153" s="109">
        <f t="shared" si="21"/>
        <v>-360</v>
      </c>
      <c r="X153" s="107">
        <f t="shared" si="22"/>
        <v>29526.280000000086</v>
      </c>
      <c r="Y153" s="108">
        <f t="shared" si="23"/>
        <v>29526.280000000086</v>
      </c>
      <c r="Z153" s="108">
        <f t="shared" si="24"/>
        <v>0</v>
      </c>
      <c r="AA153" s="109">
        <f t="shared" si="25"/>
        <v>-362</v>
      </c>
    </row>
    <row r="154" spans="1:27" x14ac:dyDescent="0.2">
      <c r="A154" s="143" t="s">
        <v>411</v>
      </c>
      <c r="B154" s="144" t="s">
        <v>416</v>
      </c>
      <c r="C154" s="134" t="s">
        <v>417</v>
      </c>
      <c r="D154" s="155">
        <v>0</v>
      </c>
      <c r="E154" s="156">
        <v>0</v>
      </c>
      <c r="F154" s="156">
        <v>0</v>
      </c>
      <c r="G154" s="156">
        <v>0</v>
      </c>
      <c r="H154" s="156">
        <v>0</v>
      </c>
      <c r="I154" s="157">
        <v>0</v>
      </c>
      <c r="J154" s="155">
        <v>297</v>
      </c>
      <c r="K154" s="156">
        <v>641672.6</v>
      </c>
      <c r="L154" s="156">
        <v>641672.6</v>
      </c>
      <c r="M154" s="156">
        <v>0</v>
      </c>
      <c r="N154" s="157">
        <v>0</v>
      </c>
      <c r="O154" s="119">
        <v>334</v>
      </c>
      <c r="P154" s="120">
        <v>787455.00000000012</v>
      </c>
      <c r="Q154" s="121">
        <v>787455.00000000012</v>
      </c>
      <c r="R154" s="120">
        <v>0</v>
      </c>
      <c r="S154" s="122">
        <v>0</v>
      </c>
      <c r="T154" s="114">
        <f t="shared" si="18"/>
        <v>787455.00000000012</v>
      </c>
      <c r="U154" s="108">
        <f t="shared" si="19"/>
        <v>787455.00000000012</v>
      </c>
      <c r="V154" s="108">
        <f t="shared" si="20"/>
        <v>0</v>
      </c>
      <c r="W154" s="109">
        <f t="shared" si="21"/>
        <v>-297</v>
      </c>
      <c r="X154" s="107">
        <f t="shared" si="22"/>
        <v>145782.40000000014</v>
      </c>
      <c r="Y154" s="108">
        <f t="shared" si="23"/>
        <v>145782.40000000014</v>
      </c>
      <c r="Z154" s="108">
        <f t="shared" si="24"/>
        <v>0</v>
      </c>
      <c r="AA154" s="109">
        <f t="shared" si="25"/>
        <v>-334</v>
      </c>
    </row>
    <row r="155" spans="1:27" x14ac:dyDescent="0.2">
      <c r="A155" s="143" t="s">
        <v>411</v>
      </c>
      <c r="B155" s="144" t="s">
        <v>418</v>
      </c>
      <c r="C155" s="134" t="s">
        <v>419</v>
      </c>
      <c r="D155" s="155">
        <v>154</v>
      </c>
      <c r="E155" s="156">
        <v>75274.7</v>
      </c>
      <c r="F155" s="156">
        <v>66154.7</v>
      </c>
      <c r="G155" s="156">
        <v>9120</v>
      </c>
      <c r="H155" s="156">
        <v>0</v>
      </c>
      <c r="I155" s="157">
        <v>0</v>
      </c>
      <c r="J155" s="155">
        <v>152</v>
      </c>
      <c r="K155" s="156">
        <v>78195.920000000013</v>
      </c>
      <c r="L155" s="156">
        <v>78195.920000000013</v>
      </c>
      <c r="M155" s="156">
        <v>0</v>
      </c>
      <c r="N155" s="157">
        <v>0</v>
      </c>
      <c r="O155" s="119">
        <v>188</v>
      </c>
      <c r="P155" s="120">
        <v>93783</v>
      </c>
      <c r="Q155" s="121">
        <v>93783</v>
      </c>
      <c r="R155" s="120">
        <v>0</v>
      </c>
      <c r="S155" s="122">
        <v>0</v>
      </c>
      <c r="T155" s="114">
        <f t="shared" si="18"/>
        <v>18508.300000000003</v>
      </c>
      <c r="U155" s="108">
        <f t="shared" si="19"/>
        <v>27628.300000000003</v>
      </c>
      <c r="V155" s="108">
        <f t="shared" si="20"/>
        <v>0</v>
      </c>
      <c r="W155" s="109">
        <f t="shared" si="21"/>
        <v>-152</v>
      </c>
      <c r="X155" s="107">
        <f t="shared" si="22"/>
        <v>15587.079999999987</v>
      </c>
      <c r="Y155" s="108">
        <f t="shared" si="23"/>
        <v>15587.079999999987</v>
      </c>
      <c r="Z155" s="108">
        <f t="shared" si="24"/>
        <v>0</v>
      </c>
      <c r="AA155" s="109">
        <f t="shared" si="25"/>
        <v>-188</v>
      </c>
    </row>
    <row r="156" spans="1:27" s="166" customFormat="1" x14ac:dyDescent="0.2">
      <c r="A156" s="143" t="s">
        <v>411</v>
      </c>
      <c r="B156" s="144" t="s">
        <v>420</v>
      </c>
      <c r="C156" s="134" t="s">
        <v>421</v>
      </c>
      <c r="D156" s="155">
        <v>0</v>
      </c>
      <c r="E156" s="156">
        <v>197668</v>
      </c>
      <c r="F156" s="156">
        <v>194188</v>
      </c>
      <c r="G156" s="156">
        <v>3480</v>
      </c>
      <c r="H156" s="156">
        <v>0</v>
      </c>
      <c r="I156" s="157">
        <v>0</v>
      </c>
      <c r="J156" s="155">
        <v>0</v>
      </c>
      <c r="K156" s="156">
        <v>154429.60000000015</v>
      </c>
      <c r="L156" s="156">
        <v>154429.60000000015</v>
      </c>
      <c r="M156" s="156">
        <v>0</v>
      </c>
      <c r="N156" s="157">
        <v>0</v>
      </c>
      <c r="O156" s="119">
        <v>0</v>
      </c>
      <c r="P156" s="120">
        <v>181051.20000000013</v>
      </c>
      <c r="Q156" s="121">
        <v>181051.20000000013</v>
      </c>
      <c r="R156" s="120">
        <v>0</v>
      </c>
      <c r="S156" s="122">
        <v>0</v>
      </c>
      <c r="T156" s="114">
        <f t="shared" si="18"/>
        <v>-16616.799999999872</v>
      </c>
      <c r="U156" s="108">
        <f t="shared" si="19"/>
        <v>-13136.799999999872</v>
      </c>
      <c r="V156" s="108">
        <f t="shared" si="20"/>
        <v>0</v>
      </c>
      <c r="W156" s="109">
        <f t="shared" si="21"/>
        <v>0</v>
      </c>
      <c r="X156" s="107">
        <f t="shared" si="22"/>
        <v>26621.599999999977</v>
      </c>
      <c r="Y156" s="108">
        <f t="shared" si="23"/>
        <v>26621.599999999977</v>
      </c>
      <c r="Z156" s="108">
        <f t="shared" si="24"/>
        <v>0</v>
      </c>
      <c r="AA156" s="109">
        <f t="shared" si="25"/>
        <v>0</v>
      </c>
    </row>
    <row r="157" spans="1:27" x14ac:dyDescent="0.2">
      <c r="A157" s="143" t="s">
        <v>422</v>
      </c>
      <c r="B157" s="144" t="s">
        <v>423</v>
      </c>
      <c r="C157" s="134" t="s">
        <v>424</v>
      </c>
      <c r="D157" s="155">
        <v>326</v>
      </c>
      <c r="E157" s="156">
        <v>290784.40000000002</v>
      </c>
      <c r="F157" s="156">
        <v>274824.40000000002</v>
      </c>
      <c r="G157" s="156">
        <v>15960</v>
      </c>
      <c r="H157" s="156">
        <v>0</v>
      </c>
      <c r="I157" s="157">
        <v>0</v>
      </c>
      <c r="J157" s="155">
        <v>319</v>
      </c>
      <c r="K157" s="156">
        <v>284043.83999999997</v>
      </c>
      <c r="L157" s="156">
        <v>284043.83999999997</v>
      </c>
      <c r="M157" s="156">
        <v>0</v>
      </c>
      <c r="N157" s="157">
        <v>0</v>
      </c>
      <c r="O157" s="119">
        <v>328</v>
      </c>
      <c r="P157" s="120">
        <v>307950.66000000003</v>
      </c>
      <c r="Q157" s="121">
        <v>307950.66000000003</v>
      </c>
      <c r="R157" s="120">
        <v>0</v>
      </c>
      <c r="S157" s="122">
        <v>0</v>
      </c>
      <c r="T157" s="114">
        <f t="shared" si="18"/>
        <v>17166.260000000009</v>
      </c>
      <c r="U157" s="108">
        <f t="shared" si="19"/>
        <v>33126.260000000009</v>
      </c>
      <c r="V157" s="108">
        <f t="shared" si="20"/>
        <v>0</v>
      </c>
      <c r="W157" s="109">
        <f t="shared" si="21"/>
        <v>-319</v>
      </c>
      <c r="X157" s="107">
        <f t="shared" si="22"/>
        <v>23906.820000000065</v>
      </c>
      <c r="Y157" s="108">
        <f t="shared" si="23"/>
        <v>23906.820000000065</v>
      </c>
      <c r="Z157" s="108">
        <f t="shared" si="24"/>
        <v>0</v>
      </c>
      <c r="AA157" s="109">
        <f t="shared" si="25"/>
        <v>-328</v>
      </c>
    </row>
    <row r="158" spans="1:27" x14ac:dyDescent="0.2">
      <c r="A158" s="143" t="s">
        <v>422</v>
      </c>
      <c r="B158" s="144" t="s">
        <v>425</v>
      </c>
      <c r="C158" s="134" t="s">
        <v>426</v>
      </c>
      <c r="D158" s="155">
        <v>445</v>
      </c>
      <c r="E158" s="156">
        <v>437764.18000000005</v>
      </c>
      <c r="F158" s="156">
        <v>416884.18000000005</v>
      </c>
      <c r="G158" s="156">
        <v>20880</v>
      </c>
      <c r="H158" s="156">
        <v>0</v>
      </c>
      <c r="I158" s="157">
        <v>0</v>
      </c>
      <c r="J158" s="155">
        <v>503</v>
      </c>
      <c r="K158" s="156">
        <v>519922.70999999996</v>
      </c>
      <c r="L158" s="156">
        <v>519922.70999999996</v>
      </c>
      <c r="M158" s="156">
        <v>0</v>
      </c>
      <c r="N158" s="157">
        <v>0</v>
      </c>
      <c r="O158" s="119">
        <v>495</v>
      </c>
      <c r="P158" s="120">
        <v>535824</v>
      </c>
      <c r="Q158" s="121">
        <v>535824</v>
      </c>
      <c r="R158" s="120">
        <v>0</v>
      </c>
      <c r="S158" s="122">
        <v>0</v>
      </c>
      <c r="T158" s="114">
        <f t="shared" si="18"/>
        <v>98059.819999999949</v>
      </c>
      <c r="U158" s="108">
        <f t="shared" si="19"/>
        <v>118939.81999999995</v>
      </c>
      <c r="V158" s="108">
        <f t="shared" si="20"/>
        <v>0</v>
      </c>
      <c r="W158" s="109">
        <f t="shared" si="21"/>
        <v>-503</v>
      </c>
      <c r="X158" s="107">
        <f t="shared" si="22"/>
        <v>15901.290000000037</v>
      </c>
      <c r="Y158" s="108">
        <f t="shared" si="23"/>
        <v>15901.290000000037</v>
      </c>
      <c r="Z158" s="108">
        <f t="shared" si="24"/>
        <v>0</v>
      </c>
      <c r="AA158" s="109">
        <f t="shared" si="25"/>
        <v>-495</v>
      </c>
    </row>
    <row r="159" spans="1:27" x14ac:dyDescent="0.2">
      <c r="A159" s="143" t="s">
        <v>422</v>
      </c>
      <c r="B159" s="144" t="s">
        <v>427</v>
      </c>
      <c r="C159" s="134" t="s">
        <v>428</v>
      </c>
      <c r="D159" s="155">
        <v>476</v>
      </c>
      <c r="E159" s="156">
        <v>427200.41999999993</v>
      </c>
      <c r="F159" s="156">
        <v>399120.41999999993</v>
      </c>
      <c r="G159" s="156">
        <v>28080</v>
      </c>
      <c r="H159" s="156">
        <v>0</v>
      </c>
      <c r="I159" s="157">
        <v>0</v>
      </c>
      <c r="J159" s="155">
        <v>424</v>
      </c>
      <c r="K159" s="156">
        <v>419519.86</v>
      </c>
      <c r="L159" s="156">
        <v>419519.86</v>
      </c>
      <c r="M159" s="156">
        <v>0</v>
      </c>
      <c r="N159" s="157">
        <v>0</v>
      </c>
      <c r="O159" s="119">
        <v>445</v>
      </c>
      <c r="P159" s="120">
        <v>480735.22999999992</v>
      </c>
      <c r="Q159" s="121">
        <v>480735.22999999992</v>
      </c>
      <c r="R159" s="120">
        <v>0</v>
      </c>
      <c r="S159" s="122">
        <v>0</v>
      </c>
      <c r="T159" s="114">
        <f t="shared" si="18"/>
        <v>53534.81</v>
      </c>
      <c r="U159" s="108">
        <f t="shared" si="19"/>
        <v>81614.81</v>
      </c>
      <c r="V159" s="108">
        <f t="shared" si="20"/>
        <v>0</v>
      </c>
      <c r="W159" s="109">
        <f t="shared" si="21"/>
        <v>-424</v>
      </c>
      <c r="X159" s="107">
        <f t="shared" si="22"/>
        <v>61215.369999999937</v>
      </c>
      <c r="Y159" s="108">
        <f t="shared" si="23"/>
        <v>61215.369999999937</v>
      </c>
      <c r="Z159" s="108">
        <f t="shared" si="24"/>
        <v>0</v>
      </c>
      <c r="AA159" s="109">
        <f t="shared" si="25"/>
        <v>-445</v>
      </c>
    </row>
    <row r="160" spans="1:27" x14ac:dyDescent="0.2">
      <c r="A160" s="143" t="s">
        <v>422</v>
      </c>
      <c r="B160" s="144" t="s">
        <v>429</v>
      </c>
      <c r="C160" s="134" t="s">
        <v>430</v>
      </c>
      <c r="D160" s="155">
        <v>141</v>
      </c>
      <c r="E160" s="156">
        <v>136891.1</v>
      </c>
      <c r="F160" s="156">
        <v>125971.1</v>
      </c>
      <c r="G160" s="156">
        <v>10920</v>
      </c>
      <c r="H160" s="156">
        <v>0</v>
      </c>
      <c r="I160" s="157">
        <v>0</v>
      </c>
      <c r="J160" s="155">
        <v>143</v>
      </c>
      <c r="K160" s="156">
        <v>164855.10999999999</v>
      </c>
      <c r="L160" s="156">
        <v>164855.10999999999</v>
      </c>
      <c r="M160" s="156">
        <v>0</v>
      </c>
      <c r="N160" s="157">
        <v>0</v>
      </c>
      <c r="O160" s="119">
        <v>138</v>
      </c>
      <c r="P160" s="120">
        <v>170856</v>
      </c>
      <c r="Q160" s="121">
        <v>170856</v>
      </c>
      <c r="R160" s="120">
        <v>0</v>
      </c>
      <c r="S160" s="122">
        <v>0</v>
      </c>
      <c r="T160" s="114">
        <f t="shared" si="18"/>
        <v>33964.899999999994</v>
      </c>
      <c r="U160" s="108">
        <f t="shared" si="19"/>
        <v>44884.899999999994</v>
      </c>
      <c r="V160" s="108">
        <f t="shared" si="20"/>
        <v>0</v>
      </c>
      <c r="W160" s="109">
        <f t="shared" si="21"/>
        <v>-143</v>
      </c>
      <c r="X160" s="107">
        <f t="shared" si="22"/>
        <v>6000.890000000014</v>
      </c>
      <c r="Y160" s="108">
        <f t="shared" si="23"/>
        <v>6000.890000000014</v>
      </c>
      <c r="Z160" s="108">
        <f t="shared" si="24"/>
        <v>0</v>
      </c>
      <c r="AA160" s="109">
        <f t="shared" si="25"/>
        <v>-138</v>
      </c>
    </row>
    <row r="161" spans="1:27" x14ac:dyDescent="0.2">
      <c r="A161" s="143" t="s">
        <v>422</v>
      </c>
      <c r="B161" s="144" t="s">
        <v>431</v>
      </c>
      <c r="C161" s="134" t="s">
        <v>432</v>
      </c>
      <c r="D161" s="155">
        <v>0</v>
      </c>
      <c r="E161" s="156">
        <v>36191</v>
      </c>
      <c r="F161" s="156">
        <v>36191</v>
      </c>
      <c r="G161" s="156">
        <v>0</v>
      </c>
      <c r="H161" s="156">
        <v>0</v>
      </c>
      <c r="I161" s="157">
        <v>0</v>
      </c>
      <c r="J161" s="155">
        <v>0</v>
      </c>
      <c r="K161" s="156">
        <v>64972.799999999974</v>
      </c>
      <c r="L161" s="156">
        <v>64972.799999999974</v>
      </c>
      <c r="M161" s="156">
        <v>0</v>
      </c>
      <c r="N161" s="157">
        <v>0</v>
      </c>
      <c r="O161" s="119">
        <v>0</v>
      </c>
      <c r="P161" s="120">
        <v>56342.999999999985</v>
      </c>
      <c r="Q161" s="121">
        <v>56342.999999999985</v>
      </c>
      <c r="R161" s="120">
        <v>0</v>
      </c>
      <c r="S161" s="122">
        <v>0</v>
      </c>
      <c r="T161" s="114">
        <f t="shared" si="18"/>
        <v>20151.999999999985</v>
      </c>
      <c r="U161" s="108">
        <f t="shared" si="19"/>
        <v>20151.999999999985</v>
      </c>
      <c r="V161" s="108">
        <f t="shared" si="20"/>
        <v>0</v>
      </c>
      <c r="W161" s="109">
        <f t="shared" si="21"/>
        <v>0</v>
      </c>
      <c r="X161" s="107">
        <f t="shared" si="22"/>
        <v>-8629.7999999999884</v>
      </c>
      <c r="Y161" s="108">
        <f t="shared" si="23"/>
        <v>-8629.7999999999884</v>
      </c>
      <c r="Z161" s="108">
        <f t="shared" si="24"/>
        <v>0</v>
      </c>
      <c r="AA161" s="109">
        <f t="shared" si="25"/>
        <v>0</v>
      </c>
    </row>
    <row r="162" spans="1:27" x14ac:dyDescent="0.2">
      <c r="A162" s="143" t="s">
        <v>422</v>
      </c>
      <c r="B162" s="144" t="s">
        <v>433</v>
      </c>
      <c r="C162" s="134" t="s">
        <v>434</v>
      </c>
      <c r="D162" s="155">
        <v>0</v>
      </c>
      <c r="E162" s="156">
        <v>565100</v>
      </c>
      <c r="F162" s="156">
        <v>565100</v>
      </c>
      <c r="G162" s="156">
        <v>0</v>
      </c>
      <c r="H162" s="156">
        <v>0</v>
      </c>
      <c r="I162" s="157">
        <v>0</v>
      </c>
      <c r="J162" s="155">
        <v>0</v>
      </c>
      <c r="K162" s="156">
        <v>662796</v>
      </c>
      <c r="L162" s="156">
        <v>662796</v>
      </c>
      <c r="M162" s="156">
        <v>0</v>
      </c>
      <c r="N162" s="157">
        <v>0</v>
      </c>
      <c r="O162" s="119">
        <v>0</v>
      </c>
      <c r="P162" s="120">
        <v>663828</v>
      </c>
      <c r="Q162" s="121">
        <v>663828</v>
      </c>
      <c r="R162" s="120">
        <v>0</v>
      </c>
      <c r="S162" s="122">
        <v>0</v>
      </c>
      <c r="T162" s="114">
        <f t="shared" si="18"/>
        <v>98728</v>
      </c>
      <c r="U162" s="108">
        <f t="shared" si="19"/>
        <v>98728</v>
      </c>
      <c r="V162" s="108">
        <f t="shared" si="20"/>
        <v>0</v>
      </c>
      <c r="W162" s="109">
        <f t="shared" si="21"/>
        <v>0</v>
      </c>
      <c r="X162" s="107">
        <f t="shared" si="22"/>
        <v>1032</v>
      </c>
      <c r="Y162" s="108">
        <f t="shared" si="23"/>
        <v>1032</v>
      </c>
      <c r="Z162" s="108">
        <f t="shared" si="24"/>
        <v>0</v>
      </c>
      <c r="AA162" s="109">
        <f t="shared" si="25"/>
        <v>0</v>
      </c>
    </row>
    <row r="163" spans="1:27" x14ac:dyDescent="0.2">
      <c r="A163" s="143" t="s">
        <v>422</v>
      </c>
      <c r="B163" s="144" t="s">
        <v>435</v>
      </c>
      <c r="C163" s="134" t="s">
        <v>436</v>
      </c>
      <c r="D163" s="155">
        <v>0</v>
      </c>
      <c r="E163" s="156">
        <v>21816</v>
      </c>
      <c r="F163" s="156">
        <v>21816</v>
      </c>
      <c r="G163" s="156">
        <v>0</v>
      </c>
      <c r="H163" s="156">
        <v>0</v>
      </c>
      <c r="I163" s="157">
        <v>0</v>
      </c>
      <c r="J163" s="155">
        <v>0</v>
      </c>
      <c r="K163" s="156">
        <v>31471.200000000012</v>
      </c>
      <c r="L163" s="156">
        <v>31471.200000000012</v>
      </c>
      <c r="M163" s="156">
        <v>0</v>
      </c>
      <c r="N163" s="157">
        <v>0</v>
      </c>
      <c r="O163" s="119">
        <v>0</v>
      </c>
      <c r="P163" s="120">
        <v>27792.000000000011</v>
      </c>
      <c r="Q163" s="121">
        <v>27792.000000000011</v>
      </c>
      <c r="R163" s="120">
        <v>0</v>
      </c>
      <c r="S163" s="122">
        <v>0</v>
      </c>
      <c r="T163" s="114">
        <f t="shared" si="18"/>
        <v>5976.0000000000109</v>
      </c>
      <c r="U163" s="108">
        <f t="shared" si="19"/>
        <v>5976.0000000000109</v>
      </c>
      <c r="V163" s="108">
        <f t="shared" si="20"/>
        <v>0</v>
      </c>
      <c r="W163" s="109">
        <f t="shared" si="21"/>
        <v>0</v>
      </c>
      <c r="X163" s="107">
        <f t="shared" si="22"/>
        <v>-3679.2000000000007</v>
      </c>
      <c r="Y163" s="108">
        <f t="shared" si="23"/>
        <v>-3679.2000000000007</v>
      </c>
      <c r="Z163" s="108">
        <f t="shared" si="24"/>
        <v>0</v>
      </c>
      <c r="AA163" s="109">
        <f t="shared" si="25"/>
        <v>0</v>
      </c>
    </row>
    <row r="164" spans="1:27" x14ac:dyDescent="0.2">
      <c r="A164" s="143" t="s">
        <v>422</v>
      </c>
      <c r="B164" s="144" t="s">
        <v>437</v>
      </c>
      <c r="C164" s="134" t="s">
        <v>438</v>
      </c>
      <c r="D164" s="155">
        <v>8143</v>
      </c>
      <c r="E164" s="156">
        <v>11283283.220000001</v>
      </c>
      <c r="F164" s="156">
        <v>10826083.220000001</v>
      </c>
      <c r="G164" s="156">
        <v>457200</v>
      </c>
      <c r="H164" s="156">
        <v>185552.2</v>
      </c>
      <c r="I164" s="157">
        <v>8276692.5899999999</v>
      </c>
      <c r="J164" s="155">
        <v>8485</v>
      </c>
      <c r="K164" s="156">
        <v>12965857.870000001</v>
      </c>
      <c r="L164" s="156">
        <v>12965857.870000001</v>
      </c>
      <c r="M164" s="156">
        <v>123712.6</v>
      </c>
      <c r="N164" s="157">
        <v>8656109.1200000029</v>
      </c>
      <c r="O164" s="119">
        <v>8962</v>
      </c>
      <c r="P164" s="120">
        <v>13903294.199999997</v>
      </c>
      <c r="Q164" s="121">
        <v>13903294.199999997</v>
      </c>
      <c r="R164" s="120">
        <v>218575.6</v>
      </c>
      <c r="S164" s="122">
        <v>9046345.8199999984</v>
      </c>
      <c r="T164" s="114">
        <f t="shared" si="18"/>
        <v>2620010.9799999967</v>
      </c>
      <c r="U164" s="108">
        <f t="shared" si="19"/>
        <v>3077210.9799999967</v>
      </c>
      <c r="V164" s="108">
        <f t="shared" si="20"/>
        <v>-8058116.9900000002</v>
      </c>
      <c r="W164" s="109">
        <f t="shared" si="21"/>
        <v>9037860.8199999984</v>
      </c>
      <c r="X164" s="107">
        <f t="shared" si="22"/>
        <v>937436.32999999635</v>
      </c>
      <c r="Y164" s="108">
        <f t="shared" si="23"/>
        <v>937436.32999999635</v>
      </c>
      <c r="Z164" s="108">
        <f t="shared" si="24"/>
        <v>-8437533.5200000033</v>
      </c>
      <c r="AA164" s="109">
        <f t="shared" si="25"/>
        <v>9037383.8199999984</v>
      </c>
    </row>
    <row r="165" spans="1:27" x14ac:dyDescent="0.2">
      <c r="A165" s="143" t="s">
        <v>422</v>
      </c>
      <c r="B165" s="144" t="s">
        <v>439</v>
      </c>
      <c r="C165" s="134" t="s">
        <v>440</v>
      </c>
      <c r="D165" s="155">
        <v>4683</v>
      </c>
      <c r="E165" s="156">
        <v>2426158.4</v>
      </c>
      <c r="F165" s="156">
        <v>2346718.4</v>
      </c>
      <c r="G165" s="156">
        <v>79440</v>
      </c>
      <c r="H165" s="156">
        <v>110586</v>
      </c>
      <c r="I165" s="157">
        <v>785176.15999999992</v>
      </c>
      <c r="J165" s="155">
        <v>4141</v>
      </c>
      <c r="K165" s="156">
        <v>2941395.7699999996</v>
      </c>
      <c r="L165" s="156">
        <v>2941395.7699999996</v>
      </c>
      <c r="M165" s="156">
        <v>98640</v>
      </c>
      <c r="N165" s="157">
        <v>671032.87</v>
      </c>
      <c r="O165" s="119">
        <v>4492</v>
      </c>
      <c r="P165" s="120">
        <v>2994981</v>
      </c>
      <c r="Q165" s="121">
        <v>2994981</v>
      </c>
      <c r="R165" s="120">
        <v>144830</v>
      </c>
      <c r="S165" s="122">
        <v>655862.12</v>
      </c>
      <c r="T165" s="114">
        <f t="shared" si="18"/>
        <v>568822.60000000009</v>
      </c>
      <c r="U165" s="108">
        <f t="shared" si="19"/>
        <v>648262.60000000009</v>
      </c>
      <c r="V165" s="108">
        <f t="shared" si="20"/>
        <v>-640346.15999999992</v>
      </c>
      <c r="W165" s="109">
        <f t="shared" si="21"/>
        <v>651721.12</v>
      </c>
      <c r="X165" s="107">
        <f t="shared" si="22"/>
        <v>53585.230000000447</v>
      </c>
      <c r="Y165" s="108">
        <f t="shared" si="23"/>
        <v>53585.230000000447</v>
      </c>
      <c r="Z165" s="108">
        <f t="shared" si="24"/>
        <v>-526202.87</v>
      </c>
      <c r="AA165" s="109">
        <f t="shared" si="25"/>
        <v>651370.12</v>
      </c>
    </row>
    <row r="166" spans="1:27" x14ac:dyDescent="0.2">
      <c r="A166" s="143" t="s">
        <v>422</v>
      </c>
      <c r="B166" s="144" t="s">
        <v>441</v>
      </c>
      <c r="C166" s="134" t="s">
        <v>442</v>
      </c>
      <c r="D166" s="155">
        <v>1424</v>
      </c>
      <c r="E166" s="156">
        <v>1507247.9500000002</v>
      </c>
      <c r="F166" s="156">
        <v>1461887.9500000002</v>
      </c>
      <c r="G166" s="156">
        <v>45360</v>
      </c>
      <c r="H166" s="156">
        <v>84093</v>
      </c>
      <c r="I166" s="157">
        <v>0</v>
      </c>
      <c r="J166" s="155">
        <v>1326</v>
      </c>
      <c r="K166" s="156">
        <v>1754109.5600000003</v>
      </c>
      <c r="L166" s="156">
        <v>1754109.5600000003</v>
      </c>
      <c r="M166" s="156">
        <v>73249</v>
      </c>
      <c r="N166" s="157">
        <v>0</v>
      </c>
      <c r="O166" s="119">
        <v>1463</v>
      </c>
      <c r="P166" s="120">
        <v>1923614.9999999998</v>
      </c>
      <c r="Q166" s="121">
        <v>1923614.9999999998</v>
      </c>
      <c r="R166" s="120">
        <v>120473</v>
      </c>
      <c r="S166" s="122">
        <v>0</v>
      </c>
      <c r="T166" s="114">
        <f t="shared" si="18"/>
        <v>416367.04999999958</v>
      </c>
      <c r="U166" s="108">
        <f t="shared" si="19"/>
        <v>461727.04999999958</v>
      </c>
      <c r="V166" s="108">
        <f t="shared" si="20"/>
        <v>120473</v>
      </c>
      <c r="W166" s="109">
        <f t="shared" si="21"/>
        <v>-1326</v>
      </c>
      <c r="X166" s="107">
        <f t="shared" si="22"/>
        <v>169505.43999999948</v>
      </c>
      <c r="Y166" s="108">
        <f t="shared" si="23"/>
        <v>169505.43999999948</v>
      </c>
      <c r="Z166" s="108">
        <f t="shared" si="24"/>
        <v>120473</v>
      </c>
      <c r="AA166" s="109">
        <f t="shared" si="25"/>
        <v>-1463</v>
      </c>
    </row>
    <row r="167" spans="1:27" x14ac:dyDescent="0.2">
      <c r="A167" s="143" t="s">
        <v>422</v>
      </c>
      <c r="B167" s="144" t="s">
        <v>443</v>
      </c>
      <c r="C167" s="134" t="s">
        <v>444</v>
      </c>
      <c r="D167" s="155">
        <v>88</v>
      </c>
      <c r="E167" s="156">
        <v>51659.1</v>
      </c>
      <c r="F167" s="156">
        <v>44819.1</v>
      </c>
      <c r="G167" s="156">
        <v>6840</v>
      </c>
      <c r="H167" s="156">
        <v>0</v>
      </c>
      <c r="I167" s="157">
        <v>0</v>
      </c>
      <c r="J167" s="155">
        <v>98</v>
      </c>
      <c r="K167" s="156">
        <v>89697.959999999992</v>
      </c>
      <c r="L167" s="156">
        <v>89697.959999999992</v>
      </c>
      <c r="M167" s="156">
        <v>0</v>
      </c>
      <c r="N167" s="157">
        <v>0</v>
      </c>
      <c r="O167" s="119">
        <v>106</v>
      </c>
      <c r="P167" s="120">
        <v>60228</v>
      </c>
      <c r="Q167" s="121">
        <v>60228</v>
      </c>
      <c r="R167" s="120">
        <v>0</v>
      </c>
      <c r="S167" s="122">
        <v>0</v>
      </c>
      <c r="T167" s="114">
        <f t="shared" si="18"/>
        <v>8568.9000000000015</v>
      </c>
      <c r="U167" s="108">
        <f t="shared" si="19"/>
        <v>15408.900000000001</v>
      </c>
      <c r="V167" s="108">
        <f t="shared" si="20"/>
        <v>0</v>
      </c>
      <c r="W167" s="109">
        <f t="shared" si="21"/>
        <v>-98</v>
      </c>
      <c r="X167" s="107">
        <f t="shared" si="22"/>
        <v>-29469.959999999992</v>
      </c>
      <c r="Y167" s="108">
        <f t="shared" si="23"/>
        <v>-29469.959999999992</v>
      </c>
      <c r="Z167" s="108">
        <f t="shared" si="24"/>
        <v>0</v>
      </c>
      <c r="AA167" s="109">
        <f t="shared" si="25"/>
        <v>-106</v>
      </c>
    </row>
    <row r="168" spans="1:27" x14ac:dyDescent="0.2">
      <c r="A168" s="143" t="s">
        <v>422</v>
      </c>
      <c r="B168" s="144" t="s">
        <v>445</v>
      </c>
      <c r="C168" s="134" t="s">
        <v>446</v>
      </c>
      <c r="D168" s="155">
        <v>1933</v>
      </c>
      <c r="E168" s="156">
        <v>3217788.2800000003</v>
      </c>
      <c r="F168" s="156">
        <v>3149508.2800000003</v>
      </c>
      <c r="G168" s="156">
        <v>68280</v>
      </c>
      <c r="H168" s="156">
        <v>21495</v>
      </c>
      <c r="I168" s="157">
        <v>3505.29</v>
      </c>
      <c r="J168" s="155">
        <v>2449</v>
      </c>
      <c r="K168" s="156">
        <v>4166826.8200000003</v>
      </c>
      <c r="L168" s="156">
        <v>4166826.8200000003</v>
      </c>
      <c r="M168" s="156">
        <v>4179</v>
      </c>
      <c r="N168" s="157">
        <v>1795346.1399999997</v>
      </c>
      <c r="O168" s="119">
        <v>2824</v>
      </c>
      <c r="P168" s="120">
        <v>4517329.8000000007</v>
      </c>
      <c r="Q168" s="121">
        <v>4517329.8000000007</v>
      </c>
      <c r="R168" s="120">
        <v>15014</v>
      </c>
      <c r="S168" s="122">
        <v>2773436.5500000003</v>
      </c>
      <c r="T168" s="114">
        <f t="shared" si="18"/>
        <v>1299541.5200000005</v>
      </c>
      <c r="U168" s="108">
        <f t="shared" si="19"/>
        <v>1367821.5200000005</v>
      </c>
      <c r="V168" s="108">
        <f t="shared" si="20"/>
        <v>11508.71</v>
      </c>
      <c r="W168" s="109">
        <f t="shared" si="21"/>
        <v>2770987.5500000003</v>
      </c>
      <c r="X168" s="107">
        <f t="shared" si="22"/>
        <v>350502.98000000045</v>
      </c>
      <c r="Y168" s="108">
        <f t="shared" si="23"/>
        <v>350502.98000000045</v>
      </c>
      <c r="Z168" s="108">
        <f t="shared" si="24"/>
        <v>-1780332.1399999997</v>
      </c>
      <c r="AA168" s="109">
        <f t="shared" si="25"/>
        <v>2770612.5500000003</v>
      </c>
    </row>
    <row r="169" spans="1:27" x14ac:dyDescent="0.2">
      <c r="A169" s="143" t="s">
        <v>422</v>
      </c>
      <c r="B169" s="144" t="s">
        <v>447</v>
      </c>
      <c r="C169" s="134" t="s">
        <v>448</v>
      </c>
      <c r="D169" s="155">
        <v>5346</v>
      </c>
      <c r="E169" s="156">
        <v>9828845.0099999979</v>
      </c>
      <c r="F169" s="156">
        <v>9652925.0099999979</v>
      </c>
      <c r="G169" s="156">
        <v>175920</v>
      </c>
      <c r="H169" s="156">
        <v>395070</v>
      </c>
      <c r="I169" s="157">
        <v>6188960.9099999983</v>
      </c>
      <c r="J169" s="155">
        <v>5859</v>
      </c>
      <c r="K169" s="156">
        <v>13257593.179999996</v>
      </c>
      <c r="L169" s="156">
        <v>13257593.179999996</v>
      </c>
      <c r="M169" s="156">
        <v>485534.88</v>
      </c>
      <c r="N169" s="157">
        <v>6280028.4800000014</v>
      </c>
      <c r="O169" s="119">
        <v>6770</v>
      </c>
      <c r="P169" s="120">
        <v>14924827.209999999</v>
      </c>
      <c r="Q169" s="121">
        <v>14924827.209999999</v>
      </c>
      <c r="R169" s="120">
        <v>736631</v>
      </c>
      <c r="S169" s="122">
        <v>5874720.3899999997</v>
      </c>
      <c r="T169" s="114">
        <f t="shared" si="18"/>
        <v>5095982.2000000011</v>
      </c>
      <c r="U169" s="108">
        <f t="shared" si="19"/>
        <v>5271902.2000000011</v>
      </c>
      <c r="V169" s="108">
        <f t="shared" si="20"/>
        <v>-5452329.9099999983</v>
      </c>
      <c r="W169" s="109">
        <f t="shared" si="21"/>
        <v>5868861.3899999997</v>
      </c>
      <c r="X169" s="107">
        <f t="shared" si="22"/>
        <v>1667234.0300000031</v>
      </c>
      <c r="Y169" s="108">
        <f t="shared" si="23"/>
        <v>1667234.0300000031</v>
      </c>
      <c r="Z169" s="108">
        <f t="shared" si="24"/>
        <v>-5543397.4800000014</v>
      </c>
      <c r="AA169" s="109">
        <f t="shared" si="25"/>
        <v>5867950.3899999997</v>
      </c>
    </row>
    <row r="170" spans="1:27" x14ac:dyDescent="0.2">
      <c r="A170" s="143" t="s">
        <v>422</v>
      </c>
      <c r="B170" s="144" t="s">
        <v>449</v>
      </c>
      <c r="C170" s="134" t="s">
        <v>450</v>
      </c>
      <c r="D170" s="155">
        <v>749</v>
      </c>
      <c r="E170" s="156">
        <v>1383403.05</v>
      </c>
      <c r="F170" s="156">
        <v>1364683.05</v>
      </c>
      <c r="G170" s="156">
        <v>18720</v>
      </c>
      <c r="H170" s="156">
        <v>0</v>
      </c>
      <c r="I170" s="157">
        <v>0</v>
      </c>
      <c r="J170" s="155">
        <v>708</v>
      </c>
      <c r="K170" s="156">
        <v>1395105.08</v>
      </c>
      <c r="L170" s="156">
        <v>1395105.08</v>
      </c>
      <c r="M170" s="156">
        <v>0</v>
      </c>
      <c r="N170" s="157">
        <v>0</v>
      </c>
      <c r="O170" s="119">
        <v>774</v>
      </c>
      <c r="P170" s="120">
        <v>1305168</v>
      </c>
      <c r="Q170" s="121">
        <v>1305168</v>
      </c>
      <c r="R170" s="120">
        <v>0</v>
      </c>
      <c r="S170" s="122">
        <v>0</v>
      </c>
      <c r="T170" s="114">
        <f t="shared" si="18"/>
        <v>-78235.050000000047</v>
      </c>
      <c r="U170" s="108">
        <f t="shared" si="19"/>
        <v>-59515.050000000047</v>
      </c>
      <c r="V170" s="108">
        <f t="shared" si="20"/>
        <v>0</v>
      </c>
      <c r="W170" s="109">
        <f t="shared" si="21"/>
        <v>-708</v>
      </c>
      <c r="X170" s="107">
        <f t="shared" si="22"/>
        <v>-89937.080000000075</v>
      </c>
      <c r="Y170" s="108">
        <f t="shared" si="23"/>
        <v>-89937.080000000075</v>
      </c>
      <c r="Z170" s="108">
        <f t="shared" si="24"/>
        <v>0</v>
      </c>
      <c r="AA170" s="109">
        <f t="shared" si="25"/>
        <v>-774</v>
      </c>
    </row>
    <row r="171" spans="1:27" x14ac:dyDescent="0.2">
      <c r="A171" s="143" t="s">
        <v>422</v>
      </c>
      <c r="B171" s="144" t="s">
        <v>451</v>
      </c>
      <c r="C171" s="134" t="s">
        <v>452</v>
      </c>
      <c r="D171" s="155">
        <v>941</v>
      </c>
      <c r="E171" s="156">
        <v>974562.46</v>
      </c>
      <c r="F171" s="156">
        <v>919602.46</v>
      </c>
      <c r="G171" s="156">
        <v>54960</v>
      </c>
      <c r="H171" s="156">
        <v>0</v>
      </c>
      <c r="I171" s="157">
        <v>0</v>
      </c>
      <c r="J171" s="155">
        <v>904</v>
      </c>
      <c r="K171" s="156">
        <v>1138979.5899999999</v>
      </c>
      <c r="L171" s="156">
        <v>1138979.5899999999</v>
      </c>
      <c r="M171" s="156">
        <v>0</v>
      </c>
      <c r="N171" s="157">
        <v>0</v>
      </c>
      <c r="O171" s="119">
        <v>1037</v>
      </c>
      <c r="P171" s="120">
        <v>1106607</v>
      </c>
      <c r="Q171" s="121">
        <v>1106607</v>
      </c>
      <c r="R171" s="120">
        <v>0</v>
      </c>
      <c r="S171" s="122">
        <v>0</v>
      </c>
      <c r="T171" s="114">
        <f t="shared" si="18"/>
        <v>132044.54000000004</v>
      </c>
      <c r="U171" s="108">
        <f t="shared" si="19"/>
        <v>187004.54000000004</v>
      </c>
      <c r="V171" s="108">
        <f t="shared" si="20"/>
        <v>0</v>
      </c>
      <c r="W171" s="109">
        <f t="shared" si="21"/>
        <v>-904</v>
      </c>
      <c r="X171" s="107">
        <f t="shared" si="22"/>
        <v>-32372.589999999851</v>
      </c>
      <c r="Y171" s="108">
        <f t="shared" si="23"/>
        <v>-32372.589999999851</v>
      </c>
      <c r="Z171" s="108">
        <f t="shared" si="24"/>
        <v>0</v>
      </c>
      <c r="AA171" s="109">
        <f t="shared" si="25"/>
        <v>-1037</v>
      </c>
    </row>
    <row r="172" spans="1:27" x14ac:dyDescent="0.2">
      <c r="A172" s="143" t="s">
        <v>422</v>
      </c>
      <c r="B172" s="144" t="s">
        <v>453</v>
      </c>
      <c r="C172" s="134" t="s">
        <v>454</v>
      </c>
      <c r="D172" s="155">
        <v>566</v>
      </c>
      <c r="E172" s="156">
        <v>735547.87999999989</v>
      </c>
      <c r="F172" s="156">
        <v>697627.87999999989</v>
      </c>
      <c r="G172" s="156">
        <v>37920</v>
      </c>
      <c r="H172" s="156">
        <v>0</v>
      </c>
      <c r="I172" s="157">
        <v>0</v>
      </c>
      <c r="J172" s="155">
        <v>617</v>
      </c>
      <c r="K172" s="156">
        <v>913196.01000000013</v>
      </c>
      <c r="L172" s="156">
        <v>913196.01000000013</v>
      </c>
      <c r="M172" s="156">
        <v>0</v>
      </c>
      <c r="N172" s="157">
        <v>0</v>
      </c>
      <c r="O172" s="119">
        <v>596</v>
      </c>
      <c r="P172" s="120">
        <v>888907.32000000007</v>
      </c>
      <c r="Q172" s="121">
        <v>888907.32000000007</v>
      </c>
      <c r="R172" s="120">
        <v>0</v>
      </c>
      <c r="S172" s="122">
        <v>0</v>
      </c>
      <c r="T172" s="114">
        <f t="shared" si="18"/>
        <v>153359.44000000018</v>
      </c>
      <c r="U172" s="108">
        <f t="shared" si="19"/>
        <v>191279.44000000018</v>
      </c>
      <c r="V172" s="108">
        <f t="shared" si="20"/>
        <v>0</v>
      </c>
      <c r="W172" s="109">
        <f t="shared" si="21"/>
        <v>-617</v>
      </c>
      <c r="X172" s="107">
        <f t="shared" si="22"/>
        <v>-24288.690000000061</v>
      </c>
      <c r="Y172" s="108">
        <f t="shared" si="23"/>
        <v>-24288.690000000061</v>
      </c>
      <c r="Z172" s="108">
        <f t="shared" si="24"/>
        <v>0</v>
      </c>
      <c r="AA172" s="109">
        <f t="shared" si="25"/>
        <v>-596</v>
      </c>
    </row>
    <row r="173" spans="1:27" s="166" customFormat="1" x14ac:dyDescent="0.2">
      <c r="A173" s="143" t="s">
        <v>422</v>
      </c>
      <c r="B173" s="144" t="s">
        <v>455</v>
      </c>
      <c r="C173" s="134" t="s">
        <v>456</v>
      </c>
      <c r="D173" s="155">
        <v>750</v>
      </c>
      <c r="E173" s="156">
        <v>631974.65000000014</v>
      </c>
      <c r="F173" s="156">
        <v>604974.65000000014</v>
      </c>
      <c r="G173" s="156">
        <v>27000</v>
      </c>
      <c r="H173" s="156">
        <v>0</v>
      </c>
      <c r="I173" s="157">
        <v>0</v>
      </c>
      <c r="J173" s="155">
        <v>810</v>
      </c>
      <c r="K173" s="156">
        <v>748953.09</v>
      </c>
      <c r="L173" s="156">
        <v>748953.09</v>
      </c>
      <c r="M173" s="156">
        <v>0</v>
      </c>
      <c r="N173" s="157">
        <v>0</v>
      </c>
      <c r="O173" s="119">
        <v>798</v>
      </c>
      <c r="P173" s="120">
        <v>804398.40999999992</v>
      </c>
      <c r="Q173" s="121">
        <v>804398.40999999992</v>
      </c>
      <c r="R173" s="120">
        <v>0</v>
      </c>
      <c r="S173" s="122">
        <v>0</v>
      </c>
      <c r="T173" s="114">
        <f t="shared" si="18"/>
        <v>172423.75999999978</v>
      </c>
      <c r="U173" s="108">
        <f t="shared" si="19"/>
        <v>199423.75999999978</v>
      </c>
      <c r="V173" s="108">
        <f t="shared" si="20"/>
        <v>0</v>
      </c>
      <c r="W173" s="109">
        <f t="shared" si="21"/>
        <v>-810</v>
      </c>
      <c r="X173" s="107">
        <f t="shared" si="22"/>
        <v>55445.319999999949</v>
      </c>
      <c r="Y173" s="108">
        <f t="shared" si="23"/>
        <v>55445.319999999949</v>
      </c>
      <c r="Z173" s="108">
        <f t="shared" si="24"/>
        <v>0</v>
      </c>
      <c r="AA173" s="109">
        <f t="shared" si="25"/>
        <v>-798</v>
      </c>
    </row>
    <row r="174" spans="1:27" x14ac:dyDescent="0.2">
      <c r="A174" s="143" t="s">
        <v>457</v>
      </c>
      <c r="B174" s="144" t="s">
        <v>458</v>
      </c>
      <c r="C174" s="134" t="s">
        <v>459</v>
      </c>
      <c r="D174" s="155">
        <v>2058</v>
      </c>
      <c r="E174" s="156">
        <v>2065873.8399999999</v>
      </c>
      <c r="F174" s="156">
        <v>1993633.8399999999</v>
      </c>
      <c r="G174" s="156">
        <v>72240</v>
      </c>
      <c r="H174" s="156">
        <v>0</v>
      </c>
      <c r="I174" s="157">
        <v>0</v>
      </c>
      <c r="J174" s="155">
        <v>2184</v>
      </c>
      <c r="K174" s="156">
        <v>2576145.2800000003</v>
      </c>
      <c r="L174" s="156">
        <v>2576145.2800000003</v>
      </c>
      <c r="M174" s="156">
        <v>0</v>
      </c>
      <c r="N174" s="157">
        <v>0</v>
      </c>
      <c r="O174" s="119">
        <v>2340</v>
      </c>
      <c r="P174" s="120">
        <v>2631750.6000000006</v>
      </c>
      <c r="Q174" s="121">
        <v>2631750.6000000006</v>
      </c>
      <c r="R174" s="120">
        <v>1116.26</v>
      </c>
      <c r="S174" s="122">
        <v>0</v>
      </c>
      <c r="T174" s="114">
        <f t="shared" si="18"/>
        <v>565876.76000000071</v>
      </c>
      <c r="U174" s="108">
        <f t="shared" si="19"/>
        <v>638116.76000000071</v>
      </c>
      <c r="V174" s="108">
        <f t="shared" si="20"/>
        <v>1116.26</v>
      </c>
      <c r="W174" s="109">
        <f t="shared" si="21"/>
        <v>-2184</v>
      </c>
      <c r="X174" s="107">
        <f t="shared" si="22"/>
        <v>55605.320000000298</v>
      </c>
      <c r="Y174" s="108">
        <f t="shared" si="23"/>
        <v>55605.320000000298</v>
      </c>
      <c r="Z174" s="108">
        <f t="shared" si="24"/>
        <v>1116.26</v>
      </c>
      <c r="AA174" s="109">
        <f t="shared" si="25"/>
        <v>-2340</v>
      </c>
    </row>
    <row r="175" spans="1:27" x14ac:dyDescent="0.2">
      <c r="A175" s="143">
        <v>16</v>
      </c>
      <c r="B175" s="144" t="s">
        <v>460</v>
      </c>
      <c r="C175" s="134" t="s">
        <v>461</v>
      </c>
      <c r="D175" s="155">
        <v>960</v>
      </c>
      <c r="E175" s="156">
        <v>416372.56</v>
      </c>
      <c r="F175" s="156">
        <v>400772.56</v>
      </c>
      <c r="G175" s="156">
        <v>15600</v>
      </c>
      <c r="H175" s="156">
        <v>0</v>
      </c>
      <c r="I175" s="157">
        <v>0</v>
      </c>
      <c r="J175" s="155">
        <v>711</v>
      </c>
      <c r="K175" s="156">
        <v>349896.75</v>
      </c>
      <c r="L175" s="156">
        <v>349896.75</v>
      </c>
      <c r="M175" s="156">
        <v>0</v>
      </c>
      <c r="N175" s="157">
        <v>0</v>
      </c>
      <c r="O175" s="119">
        <v>998</v>
      </c>
      <c r="P175" s="120">
        <v>491528.78</v>
      </c>
      <c r="Q175" s="121">
        <v>491528.78</v>
      </c>
      <c r="R175" s="120">
        <v>0</v>
      </c>
      <c r="S175" s="122">
        <v>0</v>
      </c>
      <c r="T175" s="114">
        <f t="shared" si="18"/>
        <v>75156.22000000003</v>
      </c>
      <c r="U175" s="108">
        <f t="shared" si="19"/>
        <v>90756.22000000003</v>
      </c>
      <c r="V175" s="108">
        <f t="shared" si="20"/>
        <v>0</v>
      </c>
      <c r="W175" s="109">
        <f t="shared" si="21"/>
        <v>-711</v>
      </c>
      <c r="X175" s="107">
        <f t="shared" si="22"/>
        <v>141632.03000000003</v>
      </c>
      <c r="Y175" s="108">
        <f t="shared" si="23"/>
        <v>141632.03000000003</v>
      </c>
      <c r="Z175" s="108">
        <f t="shared" si="24"/>
        <v>0</v>
      </c>
      <c r="AA175" s="109">
        <f t="shared" si="25"/>
        <v>-998</v>
      </c>
    </row>
    <row r="176" spans="1:27" x14ac:dyDescent="0.2">
      <c r="A176" s="143">
        <v>16</v>
      </c>
      <c r="B176" s="144" t="s">
        <v>462</v>
      </c>
      <c r="C176" s="134" t="s">
        <v>463</v>
      </c>
      <c r="D176" s="155">
        <v>795</v>
      </c>
      <c r="E176" s="156">
        <v>374846.6</v>
      </c>
      <c r="F176" s="156">
        <v>361886.6</v>
      </c>
      <c r="G176" s="156">
        <v>12960</v>
      </c>
      <c r="H176" s="156">
        <v>0</v>
      </c>
      <c r="I176" s="157">
        <v>0</v>
      </c>
      <c r="J176" s="155">
        <v>516</v>
      </c>
      <c r="K176" s="156">
        <v>253521.72</v>
      </c>
      <c r="L176" s="156">
        <v>253521.72</v>
      </c>
      <c r="M176" s="156">
        <v>0</v>
      </c>
      <c r="N176" s="157">
        <v>0</v>
      </c>
      <c r="O176" s="119">
        <v>907</v>
      </c>
      <c r="P176" s="120">
        <v>443947.87</v>
      </c>
      <c r="Q176" s="121">
        <v>443947.87</v>
      </c>
      <c r="R176" s="120">
        <v>0</v>
      </c>
      <c r="S176" s="122">
        <v>0</v>
      </c>
      <c r="T176" s="114">
        <f t="shared" si="18"/>
        <v>69101.270000000019</v>
      </c>
      <c r="U176" s="108">
        <f t="shared" si="19"/>
        <v>82061.270000000019</v>
      </c>
      <c r="V176" s="108">
        <f t="shared" si="20"/>
        <v>0</v>
      </c>
      <c r="W176" s="109">
        <f t="shared" si="21"/>
        <v>-516</v>
      </c>
      <c r="X176" s="107">
        <f t="shared" si="22"/>
        <v>190426.15</v>
      </c>
      <c r="Y176" s="108">
        <f t="shared" si="23"/>
        <v>190426.15</v>
      </c>
      <c r="Z176" s="108">
        <f t="shared" si="24"/>
        <v>0</v>
      </c>
      <c r="AA176" s="109">
        <f t="shared" si="25"/>
        <v>-907</v>
      </c>
    </row>
    <row r="177" spans="1:27" x14ac:dyDescent="0.2">
      <c r="A177" s="143" t="s">
        <v>457</v>
      </c>
      <c r="B177" s="144" t="s">
        <v>464</v>
      </c>
      <c r="C177" s="134" t="s">
        <v>465</v>
      </c>
      <c r="D177" s="155">
        <v>0</v>
      </c>
      <c r="E177" s="156">
        <v>18041</v>
      </c>
      <c r="F177" s="156">
        <v>18041</v>
      </c>
      <c r="G177" s="156">
        <v>0</v>
      </c>
      <c r="H177" s="156">
        <v>0</v>
      </c>
      <c r="I177" s="157">
        <v>0</v>
      </c>
      <c r="J177" s="155">
        <v>0</v>
      </c>
      <c r="K177" s="156">
        <v>15228.000000000002</v>
      </c>
      <c r="L177" s="156">
        <v>15228.000000000002</v>
      </c>
      <c r="M177" s="156">
        <v>0</v>
      </c>
      <c r="N177" s="157">
        <v>0</v>
      </c>
      <c r="O177" s="119">
        <v>0</v>
      </c>
      <c r="P177" s="120">
        <v>24872.400000000009</v>
      </c>
      <c r="Q177" s="121">
        <v>24872.400000000009</v>
      </c>
      <c r="R177" s="120">
        <v>0</v>
      </c>
      <c r="S177" s="122">
        <v>0</v>
      </c>
      <c r="T177" s="114">
        <f t="shared" si="18"/>
        <v>6831.4000000000087</v>
      </c>
      <c r="U177" s="108">
        <f t="shared" si="19"/>
        <v>6831.4000000000087</v>
      </c>
      <c r="V177" s="108">
        <f t="shared" si="20"/>
        <v>0</v>
      </c>
      <c r="W177" s="109">
        <f t="shared" si="21"/>
        <v>0</v>
      </c>
      <c r="X177" s="107">
        <f t="shared" si="22"/>
        <v>9644.4000000000069</v>
      </c>
      <c r="Y177" s="108">
        <f t="shared" si="23"/>
        <v>9644.4000000000069</v>
      </c>
      <c r="Z177" s="108">
        <f t="shared" si="24"/>
        <v>0</v>
      </c>
      <c r="AA177" s="109">
        <f t="shared" si="25"/>
        <v>0</v>
      </c>
    </row>
    <row r="178" spans="1:27" x14ac:dyDescent="0.2">
      <c r="A178" s="143" t="s">
        <v>457</v>
      </c>
      <c r="B178" s="144" t="s">
        <v>466</v>
      </c>
      <c r="C178" s="134" t="s">
        <v>467</v>
      </c>
      <c r="D178" s="155">
        <v>1049</v>
      </c>
      <c r="E178" s="156">
        <v>1072845.3999999999</v>
      </c>
      <c r="F178" s="156">
        <v>1028325.4</v>
      </c>
      <c r="G178" s="156">
        <v>44520</v>
      </c>
      <c r="H178" s="156">
        <v>0</v>
      </c>
      <c r="I178" s="157">
        <v>0</v>
      </c>
      <c r="J178" s="155">
        <v>1192</v>
      </c>
      <c r="K178" s="156">
        <v>1413329.7200000002</v>
      </c>
      <c r="L178" s="156">
        <v>1413329.7200000002</v>
      </c>
      <c r="M178" s="156">
        <v>0</v>
      </c>
      <c r="N178" s="157">
        <v>0</v>
      </c>
      <c r="O178" s="119">
        <v>1181</v>
      </c>
      <c r="P178" s="120">
        <v>1259756.9999999998</v>
      </c>
      <c r="Q178" s="121">
        <v>1259756.9999999998</v>
      </c>
      <c r="R178" s="120">
        <v>0</v>
      </c>
      <c r="S178" s="122">
        <v>0</v>
      </c>
      <c r="T178" s="114">
        <f t="shared" si="18"/>
        <v>186911.59999999986</v>
      </c>
      <c r="U178" s="108">
        <f t="shared" si="19"/>
        <v>231431.59999999974</v>
      </c>
      <c r="V178" s="108">
        <f t="shared" si="20"/>
        <v>0</v>
      </c>
      <c r="W178" s="109">
        <f t="shared" si="21"/>
        <v>-1192</v>
      </c>
      <c r="X178" s="107">
        <f t="shared" si="22"/>
        <v>-153572.72000000044</v>
      </c>
      <c r="Y178" s="108">
        <f t="shared" si="23"/>
        <v>-153572.72000000044</v>
      </c>
      <c r="Z178" s="108">
        <f t="shared" si="24"/>
        <v>0</v>
      </c>
      <c r="AA178" s="109">
        <f t="shared" si="25"/>
        <v>-1181</v>
      </c>
    </row>
    <row r="179" spans="1:27" x14ac:dyDescent="0.2">
      <c r="A179" s="143" t="s">
        <v>457</v>
      </c>
      <c r="B179" s="144" t="s">
        <v>468</v>
      </c>
      <c r="C179" s="134" t="s">
        <v>469</v>
      </c>
      <c r="D179" s="155">
        <v>1351</v>
      </c>
      <c r="E179" s="156">
        <v>483330.8</v>
      </c>
      <c r="F179" s="156">
        <v>468090.8</v>
      </c>
      <c r="G179" s="156">
        <v>15240</v>
      </c>
      <c r="H179" s="156">
        <v>0</v>
      </c>
      <c r="I179" s="157">
        <v>0</v>
      </c>
      <c r="J179" s="155">
        <v>796</v>
      </c>
      <c r="K179" s="156">
        <v>388045.38</v>
      </c>
      <c r="L179" s="156">
        <v>388045.38</v>
      </c>
      <c r="M179" s="156">
        <v>0</v>
      </c>
      <c r="N179" s="157">
        <v>0</v>
      </c>
      <c r="O179" s="119">
        <v>1493</v>
      </c>
      <c r="P179" s="120">
        <v>519060</v>
      </c>
      <c r="Q179" s="121">
        <v>519060</v>
      </c>
      <c r="R179" s="120">
        <v>0</v>
      </c>
      <c r="S179" s="122">
        <v>0</v>
      </c>
      <c r="T179" s="114">
        <f t="shared" si="18"/>
        <v>35729.200000000012</v>
      </c>
      <c r="U179" s="108">
        <f t="shared" si="19"/>
        <v>50969.200000000012</v>
      </c>
      <c r="V179" s="108">
        <f t="shared" si="20"/>
        <v>0</v>
      </c>
      <c r="W179" s="109">
        <f t="shared" si="21"/>
        <v>-796</v>
      </c>
      <c r="X179" s="107">
        <f t="shared" si="22"/>
        <v>131014.62</v>
      </c>
      <c r="Y179" s="108">
        <f t="shared" si="23"/>
        <v>131014.62</v>
      </c>
      <c r="Z179" s="108">
        <f t="shared" si="24"/>
        <v>0</v>
      </c>
      <c r="AA179" s="109">
        <f t="shared" si="25"/>
        <v>-1493</v>
      </c>
    </row>
    <row r="180" spans="1:27" x14ac:dyDescent="0.2">
      <c r="A180" s="143" t="s">
        <v>457</v>
      </c>
      <c r="B180" s="144" t="s">
        <v>470</v>
      </c>
      <c r="C180" s="134" t="s">
        <v>471</v>
      </c>
      <c r="D180" s="155">
        <v>0</v>
      </c>
      <c r="E180" s="156">
        <v>10724</v>
      </c>
      <c r="F180" s="156">
        <v>10724</v>
      </c>
      <c r="G180" s="156">
        <v>0</v>
      </c>
      <c r="H180" s="156">
        <v>0</v>
      </c>
      <c r="I180" s="157">
        <v>0</v>
      </c>
      <c r="J180" s="155">
        <v>0</v>
      </c>
      <c r="K180" s="156">
        <v>47460.599999999948</v>
      </c>
      <c r="L180" s="156">
        <v>47460.599999999948</v>
      </c>
      <c r="M180" s="156">
        <v>0</v>
      </c>
      <c r="N180" s="157">
        <v>0</v>
      </c>
      <c r="O180" s="119">
        <v>0</v>
      </c>
      <c r="P180" s="120">
        <v>35357.99999999992</v>
      </c>
      <c r="Q180" s="121">
        <v>35357.99999999992</v>
      </c>
      <c r="R180" s="120">
        <v>0</v>
      </c>
      <c r="S180" s="122">
        <v>0</v>
      </c>
      <c r="T180" s="114">
        <f t="shared" si="18"/>
        <v>24633.99999999992</v>
      </c>
      <c r="U180" s="108">
        <f t="shared" si="19"/>
        <v>24633.99999999992</v>
      </c>
      <c r="V180" s="108">
        <f t="shared" si="20"/>
        <v>0</v>
      </c>
      <c r="W180" s="109">
        <f t="shared" si="21"/>
        <v>0</v>
      </c>
      <c r="X180" s="107">
        <f t="shared" si="22"/>
        <v>-12102.600000000028</v>
      </c>
      <c r="Y180" s="108">
        <f t="shared" si="23"/>
        <v>-12102.600000000028</v>
      </c>
      <c r="Z180" s="108">
        <f t="shared" si="24"/>
        <v>0</v>
      </c>
      <c r="AA180" s="109">
        <f t="shared" si="25"/>
        <v>0</v>
      </c>
    </row>
    <row r="181" spans="1:27" x14ac:dyDescent="0.2">
      <c r="A181" s="143" t="s">
        <v>457</v>
      </c>
      <c r="B181" s="144" t="s">
        <v>472</v>
      </c>
      <c r="C181" s="134" t="s">
        <v>473</v>
      </c>
      <c r="D181" s="155">
        <v>0</v>
      </c>
      <c r="E181" s="156">
        <v>39151</v>
      </c>
      <c r="F181" s="156">
        <v>39151</v>
      </c>
      <c r="G181" s="156">
        <v>0</v>
      </c>
      <c r="H181" s="156">
        <v>0</v>
      </c>
      <c r="I181" s="157">
        <v>0</v>
      </c>
      <c r="J181" s="155">
        <v>0</v>
      </c>
      <c r="K181" s="156">
        <v>56781</v>
      </c>
      <c r="L181" s="156">
        <v>56781</v>
      </c>
      <c r="M181" s="156">
        <v>0</v>
      </c>
      <c r="N181" s="157">
        <v>0</v>
      </c>
      <c r="O181" s="119">
        <v>0</v>
      </c>
      <c r="P181" s="120">
        <v>48569.999999999985</v>
      </c>
      <c r="Q181" s="121">
        <v>48569.999999999985</v>
      </c>
      <c r="R181" s="120">
        <v>0</v>
      </c>
      <c r="S181" s="122">
        <v>0</v>
      </c>
      <c r="T181" s="114">
        <f t="shared" si="18"/>
        <v>9418.9999999999854</v>
      </c>
      <c r="U181" s="108">
        <f t="shared" si="19"/>
        <v>9418.9999999999854</v>
      </c>
      <c r="V181" s="108">
        <f t="shared" si="20"/>
        <v>0</v>
      </c>
      <c r="W181" s="109">
        <f t="shared" si="21"/>
        <v>0</v>
      </c>
      <c r="X181" s="107">
        <f t="shared" si="22"/>
        <v>-8211.0000000000146</v>
      </c>
      <c r="Y181" s="108">
        <f t="shared" si="23"/>
        <v>-8211.0000000000146</v>
      </c>
      <c r="Z181" s="108">
        <f t="shared" si="24"/>
        <v>0</v>
      </c>
      <c r="AA181" s="109">
        <f t="shared" si="25"/>
        <v>0</v>
      </c>
    </row>
    <row r="182" spans="1:27" x14ac:dyDescent="0.2">
      <c r="A182" s="143" t="s">
        <v>457</v>
      </c>
      <c r="B182" s="144" t="s">
        <v>474</v>
      </c>
      <c r="C182" s="134" t="s">
        <v>475</v>
      </c>
      <c r="D182" s="155">
        <v>0</v>
      </c>
      <c r="E182" s="156">
        <v>6478</v>
      </c>
      <c r="F182" s="156">
        <v>6478</v>
      </c>
      <c r="G182" s="156">
        <v>0</v>
      </c>
      <c r="H182" s="156">
        <v>0</v>
      </c>
      <c r="I182" s="157">
        <v>0</v>
      </c>
      <c r="J182" s="155">
        <v>0</v>
      </c>
      <c r="K182" s="156">
        <v>22809.600000000006</v>
      </c>
      <c r="L182" s="156">
        <v>22809.600000000006</v>
      </c>
      <c r="M182" s="156">
        <v>0</v>
      </c>
      <c r="N182" s="157">
        <v>0</v>
      </c>
      <c r="O182" s="119">
        <v>0</v>
      </c>
      <c r="P182" s="120">
        <v>16958.999999999996</v>
      </c>
      <c r="Q182" s="121">
        <v>16958.999999999996</v>
      </c>
      <c r="R182" s="120">
        <v>0</v>
      </c>
      <c r="S182" s="122">
        <v>0</v>
      </c>
      <c r="T182" s="114">
        <f t="shared" si="18"/>
        <v>10480.999999999996</v>
      </c>
      <c r="U182" s="108">
        <f t="shared" si="19"/>
        <v>10480.999999999996</v>
      </c>
      <c r="V182" s="108">
        <f t="shared" si="20"/>
        <v>0</v>
      </c>
      <c r="W182" s="109">
        <f t="shared" si="21"/>
        <v>0</v>
      </c>
      <c r="X182" s="107">
        <f t="shared" si="22"/>
        <v>-5850.6000000000095</v>
      </c>
      <c r="Y182" s="108">
        <f t="shared" si="23"/>
        <v>-5850.6000000000095</v>
      </c>
      <c r="Z182" s="108">
        <f t="shared" si="24"/>
        <v>0</v>
      </c>
      <c r="AA182" s="109">
        <f t="shared" si="25"/>
        <v>0</v>
      </c>
    </row>
    <row r="183" spans="1:27" x14ac:dyDescent="0.2">
      <c r="A183" s="143" t="s">
        <v>457</v>
      </c>
      <c r="B183" s="144" t="s">
        <v>476</v>
      </c>
      <c r="C183" s="134" t="s">
        <v>477</v>
      </c>
      <c r="D183" s="155">
        <v>21367</v>
      </c>
      <c r="E183" s="156">
        <v>33265184.639999986</v>
      </c>
      <c r="F183" s="156">
        <v>32610704.639999986</v>
      </c>
      <c r="G183" s="156">
        <v>654480</v>
      </c>
      <c r="H183" s="156">
        <v>740365.24</v>
      </c>
      <c r="I183" s="157">
        <v>7666142.5200000014</v>
      </c>
      <c r="J183" s="155">
        <v>20607</v>
      </c>
      <c r="K183" s="156">
        <v>33401235.879999992</v>
      </c>
      <c r="L183" s="156">
        <v>33401235.879999992</v>
      </c>
      <c r="M183" s="156">
        <v>517900.77</v>
      </c>
      <c r="N183" s="157">
        <v>9472915.6200000029</v>
      </c>
      <c r="O183" s="119">
        <v>21971</v>
      </c>
      <c r="P183" s="120">
        <v>39170761.199999988</v>
      </c>
      <c r="Q183" s="121">
        <v>39170761.199999988</v>
      </c>
      <c r="R183" s="120">
        <v>1098861.44</v>
      </c>
      <c r="S183" s="122">
        <v>9732091.3599999957</v>
      </c>
      <c r="T183" s="114">
        <f t="shared" si="18"/>
        <v>5905576.5600000024</v>
      </c>
      <c r="U183" s="108">
        <f t="shared" si="19"/>
        <v>6560056.5600000024</v>
      </c>
      <c r="V183" s="108">
        <f t="shared" si="20"/>
        <v>-6567281.0800000019</v>
      </c>
      <c r="W183" s="109">
        <f t="shared" si="21"/>
        <v>9711484.3599999957</v>
      </c>
      <c r="X183" s="107">
        <f t="shared" si="22"/>
        <v>5769525.3199999966</v>
      </c>
      <c r="Y183" s="108">
        <f t="shared" si="23"/>
        <v>5769525.3199999966</v>
      </c>
      <c r="Z183" s="108">
        <f t="shared" si="24"/>
        <v>-8374054.1800000034</v>
      </c>
      <c r="AA183" s="109">
        <f t="shared" si="25"/>
        <v>9710120.3599999957</v>
      </c>
    </row>
    <row r="184" spans="1:27" x14ac:dyDescent="0.2">
      <c r="A184" s="143" t="s">
        <v>457</v>
      </c>
      <c r="B184" s="144" t="s">
        <v>478</v>
      </c>
      <c r="C184" s="134" t="s">
        <v>479</v>
      </c>
      <c r="D184" s="155">
        <v>5741</v>
      </c>
      <c r="E184" s="156">
        <v>7861600.5599999987</v>
      </c>
      <c r="F184" s="156">
        <v>7667560.5599999987</v>
      </c>
      <c r="G184" s="156">
        <v>194040</v>
      </c>
      <c r="H184" s="156">
        <v>19971</v>
      </c>
      <c r="I184" s="157">
        <v>0</v>
      </c>
      <c r="J184" s="155">
        <v>5735</v>
      </c>
      <c r="K184" s="156">
        <v>8607042.1500000022</v>
      </c>
      <c r="L184" s="156">
        <v>8607042.1500000022</v>
      </c>
      <c r="M184" s="156">
        <v>15061</v>
      </c>
      <c r="N184" s="157">
        <v>0</v>
      </c>
      <c r="O184" s="119">
        <v>6036</v>
      </c>
      <c r="P184" s="120">
        <v>9574609.1999999993</v>
      </c>
      <c r="Q184" s="121">
        <v>9574609.1999999993</v>
      </c>
      <c r="R184" s="120">
        <v>29377</v>
      </c>
      <c r="S184" s="122">
        <v>0</v>
      </c>
      <c r="T184" s="114">
        <f t="shared" si="18"/>
        <v>1713008.6400000006</v>
      </c>
      <c r="U184" s="108">
        <f t="shared" si="19"/>
        <v>1907048.6400000006</v>
      </c>
      <c r="V184" s="108">
        <f t="shared" si="20"/>
        <v>29377</v>
      </c>
      <c r="W184" s="109">
        <f t="shared" si="21"/>
        <v>-5735</v>
      </c>
      <c r="X184" s="107">
        <f t="shared" si="22"/>
        <v>967567.04999999702</v>
      </c>
      <c r="Y184" s="108">
        <f t="shared" si="23"/>
        <v>967567.04999999702</v>
      </c>
      <c r="Z184" s="108">
        <f t="shared" si="24"/>
        <v>29377</v>
      </c>
      <c r="AA184" s="109">
        <f t="shared" si="25"/>
        <v>-6036</v>
      </c>
    </row>
    <row r="185" spans="1:27" x14ac:dyDescent="0.2">
      <c r="A185" s="143" t="s">
        <v>457</v>
      </c>
      <c r="B185" s="144" t="s">
        <v>480</v>
      </c>
      <c r="C185" s="134" t="s">
        <v>481</v>
      </c>
      <c r="D185" s="155">
        <v>1479</v>
      </c>
      <c r="E185" s="156">
        <v>1342095.0900000001</v>
      </c>
      <c r="F185" s="156">
        <v>1279455.0900000001</v>
      </c>
      <c r="G185" s="156">
        <v>62640</v>
      </c>
      <c r="H185" s="156">
        <v>0</v>
      </c>
      <c r="I185" s="157">
        <v>0</v>
      </c>
      <c r="J185" s="155">
        <v>1392</v>
      </c>
      <c r="K185" s="156">
        <v>1501329.38</v>
      </c>
      <c r="L185" s="156">
        <v>1501329.38</v>
      </c>
      <c r="M185" s="156">
        <v>0</v>
      </c>
      <c r="N185" s="157">
        <v>0</v>
      </c>
      <c r="O185" s="119">
        <v>1439</v>
      </c>
      <c r="P185" s="120">
        <v>1530144</v>
      </c>
      <c r="Q185" s="121">
        <v>1530144</v>
      </c>
      <c r="R185" s="120">
        <v>0</v>
      </c>
      <c r="S185" s="122">
        <v>0</v>
      </c>
      <c r="T185" s="114">
        <f t="shared" si="18"/>
        <v>188048.90999999992</v>
      </c>
      <c r="U185" s="108">
        <f t="shared" si="19"/>
        <v>250688.90999999992</v>
      </c>
      <c r="V185" s="108">
        <f t="shared" si="20"/>
        <v>0</v>
      </c>
      <c r="W185" s="109">
        <f t="shared" si="21"/>
        <v>-1392</v>
      </c>
      <c r="X185" s="107">
        <f t="shared" si="22"/>
        <v>28814.620000000112</v>
      </c>
      <c r="Y185" s="108">
        <f t="shared" si="23"/>
        <v>28814.620000000112</v>
      </c>
      <c r="Z185" s="108">
        <f t="shared" si="24"/>
        <v>0</v>
      </c>
      <c r="AA185" s="109">
        <f t="shared" si="25"/>
        <v>-1439</v>
      </c>
    </row>
    <row r="186" spans="1:27" x14ac:dyDescent="0.2">
      <c r="A186" s="143" t="s">
        <v>457</v>
      </c>
      <c r="B186" s="144" t="s">
        <v>482</v>
      </c>
      <c r="C186" s="134" t="s">
        <v>483</v>
      </c>
      <c r="D186" s="155">
        <v>2509</v>
      </c>
      <c r="E186" s="156">
        <v>2248021.59</v>
      </c>
      <c r="F186" s="156">
        <v>2158741.59</v>
      </c>
      <c r="G186" s="156">
        <v>89280</v>
      </c>
      <c r="H186" s="156">
        <v>0</v>
      </c>
      <c r="I186" s="157">
        <v>0</v>
      </c>
      <c r="J186" s="155">
        <v>2741</v>
      </c>
      <c r="K186" s="156">
        <v>2830254.9899999993</v>
      </c>
      <c r="L186" s="156">
        <v>2830254.9899999993</v>
      </c>
      <c r="M186" s="156">
        <v>1200</v>
      </c>
      <c r="N186" s="157">
        <v>0</v>
      </c>
      <c r="O186" s="119">
        <v>2792</v>
      </c>
      <c r="P186" s="120">
        <v>2664882</v>
      </c>
      <c r="Q186" s="121">
        <v>2664882</v>
      </c>
      <c r="R186" s="120">
        <v>0</v>
      </c>
      <c r="S186" s="122">
        <v>0</v>
      </c>
      <c r="T186" s="114">
        <f t="shared" si="18"/>
        <v>416860.41000000015</v>
      </c>
      <c r="U186" s="108">
        <f t="shared" si="19"/>
        <v>506140.41000000015</v>
      </c>
      <c r="V186" s="108">
        <f t="shared" si="20"/>
        <v>0</v>
      </c>
      <c r="W186" s="109">
        <f t="shared" si="21"/>
        <v>-2741</v>
      </c>
      <c r="X186" s="107">
        <f t="shared" si="22"/>
        <v>-165372.98999999929</v>
      </c>
      <c r="Y186" s="108">
        <f t="shared" si="23"/>
        <v>-165372.98999999929</v>
      </c>
      <c r="Z186" s="108">
        <f t="shared" si="24"/>
        <v>0</v>
      </c>
      <c r="AA186" s="109">
        <f t="shared" si="25"/>
        <v>-2792</v>
      </c>
    </row>
    <row r="187" spans="1:27" x14ac:dyDescent="0.2">
      <c r="A187" s="143" t="s">
        <v>457</v>
      </c>
      <c r="B187" s="144" t="s">
        <v>484</v>
      </c>
      <c r="C187" s="134" t="s">
        <v>485</v>
      </c>
      <c r="D187" s="155">
        <v>6724</v>
      </c>
      <c r="E187" s="156">
        <v>10149061.899999999</v>
      </c>
      <c r="F187" s="156">
        <v>10018981.899999999</v>
      </c>
      <c r="G187" s="156">
        <v>130080</v>
      </c>
      <c r="H187" s="156">
        <v>161764</v>
      </c>
      <c r="I187" s="157">
        <v>0</v>
      </c>
      <c r="J187" s="155">
        <v>7223</v>
      </c>
      <c r="K187" s="156">
        <v>13840869.760000005</v>
      </c>
      <c r="L187" s="156">
        <v>13840869.760000005</v>
      </c>
      <c r="M187" s="156">
        <v>122168</v>
      </c>
      <c r="N187" s="157">
        <v>0</v>
      </c>
      <c r="O187" s="119">
        <v>7614</v>
      </c>
      <c r="P187" s="120">
        <v>12733883.400000002</v>
      </c>
      <c r="Q187" s="121">
        <v>12733883.400000002</v>
      </c>
      <c r="R187" s="120">
        <v>212380</v>
      </c>
      <c r="S187" s="122">
        <v>0</v>
      </c>
      <c r="T187" s="114">
        <f t="shared" si="18"/>
        <v>2584821.5000000037</v>
      </c>
      <c r="U187" s="108">
        <f t="shared" si="19"/>
        <v>2714901.5000000037</v>
      </c>
      <c r="V187" s="108">
        <f t="shared" si="20"/>
        <v>212380</v>
      </c>
      <c r="W187" s="109">
        <f t="shared" si="21"/>
        <v>-7223</v>
      </c>
      <c r="X187" s="107">
        <f t="shared" si="22"/>
        <v>-1106986.3600000031</v>
      </c>
      <c r="Y187" s="108">
        <f t="shared" si="23"/>
        <v>-1106986.3600000031</v>
      </c>
      <c r="Z187" s="108">
        <f t="shared" si="24"/>
        <v>212380</v>
      </c>
      <c r="AA187" s="109">
        <f t="shared" si="25"/>
        <v>-7614</v>
      </c>
    </row>
    <row r="188" spans="1:27" x14ac:dyDescent="0.2">
      <c r="A188" s="143" t="s">
        <v>457</v>
      </c>
      <c r="B188" s="144" t="s">
        <v>486</v>
      </c>
      <c r="C188" s="134" t="s">
        <v>487</v>
      </c>
      <c r="D188" s="155">
        <v>2018</v>
      </c>
      <c r="E188" s="156">
        <v>2466137.7800000003</v>
      </c>
      <c r="F188" s="156">
        <v>2415017.7800000003</v>
      </c>
      <c r="G188" s="156">
        <v>51120</v>
      </c>
      <c r="H188" s="156">
        <v>33932</v>
      </c>
      <c r="I188" s="157">
        <v>0</v>
      </c>
      <c r="J188" s="155">
        <v>2046</v>
      </c>
      <c r="K188" s="156">
        <v>2855506.3400000008</v>
      </c>
      <c r="L188" s="156">
        <v>2855506.3400000008</v>
      </c>
      <c r="M188" s="156">
        <v>10015</v>
      </c>
      <c r="N188" s="157">
        <v>0</v>
      </c>
      <c r="O188" s="119">
        <v>2096</v>
      </c>
      <c r="P188" s="120">
        <v>3020099.2</v>
      </c>
      <c r="Q188" s="121">
        <v>3020099.2</v>
      </c>
      <c r="R188" s="120">
        <v>28726</v>
      </c>
      <c r="S188" s="122">
        <v>0</v>
      </c>
      <c r="T188" s="114">
        <f t="shared" si="18"/>
        <v>553961.41999999993</v>
      </c>
      <c r="U188" s="108">
        <f t="shared" si="19"/>
        <v>605081.41999999993</v>
      </c>
      <c r="V188" s="108">
        <f t="shared" si="20"/>
        <v>28726</v>
      </c>
      <c r="W188" s="109">
        <f t="shared" si="21"/>
        <v>-2046</v>
      </c>
      <c r="X188" s="107">
        <f t="shared" si="22"/>
        <v>164592.8599999994</v>
      </c>
      <c r="Y188" s="108">
        <f t="shared" si="23"/>
        <v>164592.8599999994</v>
      </c>
      <c r="Z188" s="108">
        <f t="shared" si="24"/>
        <v>28726</v>
      </c>
      <c r="AA188" s="109">
        <f t="shared" si="25"/>
        <v>-2096</v>
      </c>
    </row>
    <row r="189" spans="1:27" x14ac:dyDescent="0.2">
      <c r="A189" s="143" t="s">
        <v>457</v>
      </c>
      <c r="B189" s="144" t="s">
        <v>488</v>
      </c>
      <c r="C189" s="134" t="s">
        <v>489</v>
      </c>
      <c r="D189" s="155">
        <v>537</v>
      </c>
      <c r="E189" s="156">
        <v>607351.5</v>
      </c>
      <c r="F189" s="156">
        <v>585871.5</v>
      </c>
      <c r="G189" s="156">
        <v>21480</v>
      </c>
      <c r="H189" s="156">
        <v>0</v>
      </c>
      <c r="I189" s="157">
        <v>0</v>
      </c>
      <c r="J189" s="155">
        <v>490</v>
      </c>
      <c r="K189" s="156">
        <v>721369.4700000002</v>
      </c>
      <c r="L189" s="156">
        <v>721369.4700000002</v>
      </c>
      <c r="M189" s="156">
        <v>0</v>
      </c>
      <c r="N189" s="157">
        <v>0</v>
      </c>
      <c r="O189" s="119">
        <v>545</v>
      </c>
      <c r="P189" s="120">
        <v>678825.00000000023</v>
      </c>
      <c r="Q189" s="121">
        <v>678825.00000000023</v>
      </c>
      <c r="R189" s="120">
        <v>0</v>
      </c>
      <c r="S189" s="122">
        <v>0</v>
      </c>
      <c r="T189" s="114">
        <f t="shared" si="18"/>
        <v>71473.500000000233</v>
      </c>
      <c r="U189" s="108">
        <f t="shared" si="19"/>
        <v>92953.500000000233</v>
      </c>
      <c r="V189" s="108">
        <f t="shared" si="20"/>
        <v>0</v>
      </c>
      <c r="W189" s="109">
        <f t="shared" si="21"/>
        <v>-490</v>
      </c>
      <c r="X189" s="107">
        <f t="shared" si="22"/>
        <v>-42544.469999999972</v>
      </c>
      <c r="Y189" s="108">
        <f t="shared" si="23"/>
        <v>-42544.469999999972</v>
      </c>
      <c r="Z189" s="108">
        <f t="shared" si="24"/>
        <v>0</v>
      </c>
      <c r="AA189" s="109">
        <f t="shared" si="25"/>
        <v>-545</v>
      </c>
    </row>
    <row r="190" spans="1:27" x14ac:dyDescent="0.2">
      <c r="A190" s="143" t="s">
        <v>457</v>
      </c>
      <c r="B190" s="144" t="s">
        <v>490</v>
      </c>
      <c r="C190" s="134" t="s">
        <v>491</v>
      </c>
      <c r="D190" s="155">
        <v>8380</v>
      </c>
      <c r="E190" s="156">
        <v>15449905.760000002</v>
      </c>
      <c r="F190" s="156">
        <v>15290305.760000002</v>
      </c>
      <c r="G190" s="156">
        <v>159600</v>
      </c>
      <c r="H190" s="156">
        <v>183420.76</v>
      </c>
      <c r="I190" s="157">
        <v>2310057.17</v>
      </c>
      <c r="J190" s="155">
        <v>8568</v>
      </c>
      <c r="K190" s="156">
        <v>16859991.490000002</v>
      </c>
      <c r="L190" s="156">
        <v>16859991.490000002</v>
      </c>
      <c r="M190" s="156">
        <v>182026.88</v>
      </c>
      <c r="N190" s="157">
        <v>2339109.36</v>
      </c>
      <c r="O190" s="119">
        <v>9635</v>
      </c>
      <c r="P190" s="120">
        <v>18161268.080000006</v>
      </c>
      <c r="Q190" s="121">
        <v>18161268.080000006</v>
      </c>
      <c r="R190" s="120">
        <v>257560</v>
      </c>
      <c r="S190" s="122">
        <v>2902490.9699999988</v>
      </c>
      <c r="T190" s="114">
        <f t="shared" si="18"/>
        <v>2711362.320000004</v>
      </c>
      <c r="U190" s="108">
        <f t="shared" si="19"/>
        <v>2870962.320000004</v>
      </c>
      <c r="V190" s="108">
        <f t="shared" si="20"/>
        <v>-2052497.17</v>
      </c>
      <c r="W190" s="109">
        <f t="shared" si="21"/>
        <v>2893922.9699999988</v>
      </c>
      <c r="X190" s="107">
        <f t="shared" si="22"/>
        <v>1301276.5900000036</v>
      </c>
      <c r="Y190" s="108">
        <f t="shared" si="23"/>
        <v>1301276.5900000036</v>
      </c>
      <c r="Z190" s="108">
        <f t="shared" si="24"/>
        <v>-2081549.3599999999</v>
      </c>
      <c r="AA190" s="109">
        <f t="shared" si="25"/>
        <v>2892855.9699999988</v>
      </c>
    </row>
    <row r="191" spans="1:27" x14ac:dyDescent="0.2">
      <c r="A191" s="143" t="s">
        <v>457</v>
      </c>
      <c r="B191" s="144" t="s">
        <v>492</v>
      </c>
      <c r="C191" s="134" t="s">
        <v>493</v>
      </c>
      <c r="D191" s="155">
        <v>1783</v>
      </c>
      <c r="E191" s="156">
        <v>3656139.3599999994</v>
      </c>
      <c r="F191" s="156">
        <v>3610899.3599999994</v>
      </c>
      <c r="G191" s="156">
        <v>45240</v>
      </c>
      <c r="H191" s="156">
        <v>93485</v>
      </c>
      <c r="I191" s="157">
        <v>0</v>
      </c>
      <c r="J191" s="155">
        <v>1763</v>
      </c>
      <c r="K191" s="156">
        <v>4530996.0299999993</v>
      </c>
      <c r="L191" s="156">
        <v>4530996.0299999993</v>
      </c>
      <c r="M191" s="156">
        <v>96660</v>
      </c>
      <c r="N191" s="157">
        <v>0</v>
      </c>
      <c r="O191" s="119">
        <v>1924</v>
      </c>
      <c r="P191" s="120">
        <v>4378026.0000000009</v>
      </c>
      <c r="Q191" s="121">
        <v>4378026.0000000009</v>
      </c>
      <c r="R191" s="120">
        <v>173182</v>
      </c>
      <c r="S191" s="122">
        <v>0</v>
      </c>
      <c r="T191" s="114">
        <f t="shared" si="18"/>
        <v>721886.64000000153</v>
      </c>
      <c r="U191" s="108">
        <f t="shared" si="19"/>
        <v>767126.64000000153</v>
      </c>
      <c r="V191" s="108">
        <f t="shared" si="20"/>
        <v>173182</v>
      </c>
      <c r="W191" s="109">
        <f t="shared" si="21"/>
        <v>-1763</v>
      </c>
      <c r="X191" s="107">
        <f t="shared" si="22"/>
        <v>-152970.0299999984</v>
      </c>
      <c r="Y191" s="108">
        <f t="shared" si="23"/>
        <v>-152970.0299999984</v>
      </c>
      <c r="Z191" s="108">
        <f t="shared" si="24"/>
        <v>173182</v>
      </c>
      <c r="AA191" s="109">
        <f t="shared" si="25"/>
        <v>-1924</v>
      </c>
    </row>
    <row r="192" spans="1:27" x14ac:dyDescent="0.2">
      <c r="A192" s="143" t="s">
        <v>457</v>
      </c>
      <c r="B192" s="144" t="s">
        <v>494</v>
      </c>
      <c r="C192" s="134" t="s">
        <v>495</v>
      </c>
      <c r="D192" s="155">
        <v>3889</v>
      </c>
      <c r="E192" s="156">
        <v>3694204.4299999997</v>
      </c>
      <c r="F192" s="156">
        <v>3644404.4299999997</v>
      </c>
      <c r="G192" s="156">
        <v>49800</v>
      </c>
      <c r="H192" s="156">
        <v>0</v>
      </c>
      <c r="I192" s="157">
        <v>2212410.87</v>
      </c>
      <c r="J192" s="155">
        <v>3775</v>
      </c>
      <c r="K192" s="156">
        <v>4887438.9400000013</v>
      </c>
      <c r="L192" s="156">
        <v>4887438.9400000013</v>
      </c>
      <c r="M192" s="156">
        <v>359</v>
      </c>
      <c r="N192" s="157">
        <v>3249224.1799999997</v>
      </c>
      <c r="O192" s="119">
        <v>4007</v>
      </c>
      <c r="P192" s="120">
        <v>4676136.0000000009</v>
      </c>
      <c r="Q192" s="121">
        <v>4676136.0000000009</v>
      </c>
      <c r="R192" s="120">
        <v>0</v>
      </c>
      <c r="S192" s="122">
        <v>3546925.21</v>
      </c>
      <c r="T192" s="114">
        <f t="shared" si="18"/>
        <v>981931.57000000123</v>
      </c>
      <c r="U192" s="108">
        <f t="shared" si="19"/>
        <v>1031731.5700000012</v>
      </c>
      <c r="V192" s="108">
        <f t="shared" si="20"/>
        <v>-2212410.87</v>
      </c>
      <c r="W192" s="109">
        <f t="shared" si="21"/>
        <v>3543150.21</v>
      </c>
      <c r="X192" s="107">
        <f t="shared" si="22"/>
        <v>-211302.94000000041</v>
      </c>
      <c r="Y192" s="108">
        <f t="shared" si="23"/>
        <v>-211302.94000000041</v>
      </c>
      <c r="Z192" s="108">
        <f t="shared" si="24"/>
        <v>-3249224.1799999997</v>
      </c>
      <c r="AA192" s="109">
        <f t="shared" si="25"/>
        <v>3542918.21</v>
      </c>
    </row>
    <row r="193" spans="1:27" x14ac:dyDescent="0.2">
      <c r="A193" s="143" t="s">
        <v>457</v>
      </c>
      <c r="B193" s="144" t="s">
        <v>496</v>
      </c>
      <c r="C193" s="134" t="s">
        <v>497</v>
      </c>
      <c r="D193" s="155">
        <v>1680</v>
      </c>
      <c r="E193" s="156">
        <v>2165642.84</v>
      </c>
      <c r="F193" s="156">
        <v>2130362.84</v>
      </c>
      <c r="G193" s="156">
        <v>35280</v>
      </c>
      <c r="H193" s="156">
        <v>0</v>
      </c>
      <c r="I193" s="157">
        <v>0</v>
      </c>
      <c r="J193" s="155">
        <v>1608</v>
      </c>
      <c r="K193" s="156">
        <v>2626125.4800000004</v>
      </c>
      <c r="L193" s="156">
        <v>2626125.4800000004</v>
      </c>
      <c r="M193" s="156">
        <v>0</v>
      </c>
      <c r="N193" s="157">
        <v>0</v>
      </c>
      <c r="O193" s="119">
        <v>1761</v>
      </c>
      <c r="P193" s="120">
        <v>2473530.0000000005</v>
      </c>
      <c r="Q193" s="121">
        <v>2473530.0000000005</v>
      </c>
      <c r="R193" s="120">
        <v>0</v>
      </c>
      <c r="S193" s="122">
        <v>0</v>
      </c>
      <c r="T193" s="114">
        <f t="shared" si="18"/>
        <v>307887.16000000061</v>
      </c>
      <c r="U193" s="108">
        <f t="shared" si="19"/>
        <v>343167.16000000061</v>
      </c>
      <c r="V193" s="108">
        <f t="shared" si="20"/>
        <v>0</v>
      </c>
      <c r="W193" s="109">
        <f t="shared" si="21"/>
        <v>-1608</v>
      </c>
      <c r="X193" s="107">
        <f t="shared" si="22"/>
        <v>-152595.47999999998</v>
      </c>
      <c r="Y193" s="108">
        <f t="shared" si="23"/>
        <v>-152595.47999999998</v>
      </c>
      <c r="Z193" s="108">
        <f t="shared" si="24"/>
        <v>0</v>
      </c>
      <c r="AA193" s="109">
        <f t="shared" si="25"/>
        <v>-1761</v>
      </c>
    </row>
    <row r="194" spans="1:27" x14ac:dyDescent="0.2">
      <c r="A194" s="143" t="s">
        <v>457</v>
      </c>
      <c r="B194" s="144" t="s">
        <v>498</v>
      </c>
      <c r="C194" s="134" t="s">
        <v>499</v>
      </c>
      <c r="D194" s="155">
        <v>2872</v>
      </c>
      <c r="E194" s="156">
        <v>4072512.2199999997</v>
      </c>
      <c r="F194" s="156">
        <v>4026072.2199999997</v>
      </c>
      <c r="G194" s="156">
        <v>46440</v>
      </c>
      <c r="H194" s="156">
        <v>155218</v>
      </c>
      <c r="I194" s="157">
        <v>0</v>
      </c>
      <c r="J194" s="155">
        <v>2555</v>
      </c>
      <c r="K194" s="156">
        <v>4620731.2199999988</v>
      </c>
      <c r="L194" s="156">
        <v>4620731.2199999988</v>
      </c>
      <c r="M194" s="156">
        <v>100403</v>
      </c>
      <c r="N194" s="157">
        <v>0</v>
      </c>
      <c r="O194" s="119">
        <v>2829</v>
      </c>
      <c r="P194" s="120">
        <v>4720182</v>
      </c>
      <c r="Q194" s="121">
        <v>4720182</v>
      </c>
      <c r="R194" s="120">
        <v>142960</v>
      </c>
      <c r="S194" s="122">
        <v>0</v>
      </c>
      <c r="T194" s="114">
        <f t="shared" si="18"/>
        <v>647669.78000000026</v>
      </c>
      <c r="U194" s="108">
        <f t="shared" si="19"/>
        <v>694109.78000000026</v>
      </c>
      <c r="V194" s="108">
        <f t="shared" si="20"/>
        <v>142960</v>
      </c>
      <c r="W194" s="109">
        <f t="shared" si="21"/>
        <v>-2555</v>
      </c>
      <c r="X194" s="107">
        <f t="shared" si="22"/>
        <v>99450.780000001192</v>
      </c>
      <c r="Y194" s="108">
        <f t="shared" si="23"/>
        <v>99450.780000001192</v>
      </c>
      <c r="Z194" s="108">
        <f t="shared" si="24"/>
        <v>142960</v>
      </c>
      <c r="AA194" s="109">
        <f t="shared" si="25"/>
        <v>-2829</v>
      </c>
    </row>
    <row r="195" spans="1:27" x14ac:dyDescent="0.2">
      <c r="A195" s="143" t="s">
        <v>457</v>
      </c>
      <c r="B195" s="144" t="s">
        <v>500</v>
      </c>
      <c r="C195" s="134" t="s">
        <v>501</v>
      </c>
      <c r="D195" s="155">
        <v>762</v>
      </c>
      <c r="E195" s="156">
        <v>1001394.6600000001</v>
      </c>
      <c r="F195" s="156">
        <v>984234.66000000015</v>
      </c>
      <c r="G195" s="156">
        <v>17160</v>
      </c>
      <c r="H195" s="156">
        <v>0</v>
      </c>
      <c r="I195" s="157">
        <v>0</v>
      </c>
      <c r="J195" s="155">
        <v>750</v>
      </c>
      <c r="K195" s="156">
        <v>1324835.26</v>
      </c>
      <c r="L195" s="156">
        <v>1324835.26</v>
      </c>
      <c r="M195" s="156">
        <v>0</v>
      </c>
      <c r="N195" s="157">
        <v>0</v>
      </c>
      <c r="O195" s="119">
        <v>775</v>
      </c>
      <c r="P195" s="120">
        <v>1280766</v>
      </c>
      <c r="Q195" s="121">
        <v>1280766</v>
      </c>
      <c r="R195" s="120">
        <v>0</v>
      </c>
      <c r="S195" s="122">
        <v>0</v>
      </c>
      <c r="T195" s="114">
        <f t="shared" si="18"/>
        <v>279371.33999999985</v>
      </c>
      <c r="U195" s="108">
        <f t="shared" si="19"/>
        <v>296531.33999999985</v>
      </c>
      <c r="V195" s="108">
        <f t="shared" si="20"/>
        <v>0</v>
      </c>
      <c r="W195" s="109">
        <f t="shared" si="21"/>
        <v>-750</v>
      </c>
      <c r="X195" s="107">
        <f t="shared" si="22"/>
        <v>-44069.260000000009</v>
      </c>
      <c r="Y195" s="108">
        <f t="shared" si="23"/>
        <v>-44069.260000000009</v>
      </c>
      <c r="Z195" s="108">
        <f t="shared" si="24"/>
        <v>0</v>
      </c>
      <c r="AA195" s="109">
        <f t="shared" si="25"/>
        <v>-775</v>
      </c>
    </row>
    <row r="196" spans="1:27" x14ac:dyDescent="0.2">
      <c r="A196" s="143" t="s">
        <v>457</v>
      </c>
      <c r="B196" s="144" t="s">
        <v>502</v>
      </c>
      <c r="C196" s="134" t="s">
        <v>503</v>
      </c>
      <c r="D196" s="155">
        <v>228</v>
      </c>
      <c r="E196" s="156">
        <v>598330.15</v>
      </c>
      <c r="F196" s="156">
        <v>587770.15</v>
      </c>
      <c r="G196" s="156">
        <v>10560</v>
      </c>
      <c r="H196" s="156">
        <v>0</v>
      </c>
      <c r="I196" s="157">
        <v>0</v>
      </c>
      <c r="J196" s="155">
        <v>268</v>
      </c>
      <c r="K196" s="156">
        <v>796674.95</v>
      </c>
      <c r="L196" s="156">
        <v>796674.95</v>
      </c>
      <c r="M196" s="156">
        <v>0</v>
      </c>
      <c r="N196" s="157">
        <v>0</v>
      </c>
      <c r="O196" s="119">
        <v>285</v>
      </c>
      <c r="P196" s="120">
        <v>690066</v>
      </c>
      <c r="Q196" s="121">
        <v>690066</v>
      </c>
      <c r="R196" s="120">
        <v>0</v>
      </c>
      <c r="S196" s="122">
        <v>0</v>
      </c>
      <c r="T196" s="114">
        <f t="shared" si="18"/>
        <v>91735.849999999977</v>
      </c>
      <c r="U196" s="108">
        <f t="shared" si="19"/>
        <v>102295.84999999998</v>
      </c>
      <c r="V196" s="108">
        <f t="shared" si="20"/>
        <v>0</v>
      </c>
      <c r="W196" s="109">
        <f t="shared" si="21"/>
        <v>-268</v>
      </c>
      <c r="X196" s="107">
        <f t="shared" si="22"/>
        <v>-106608.94999999995</v>
      </c>
      <c r="Y196" s="108">
        <f t="shared" si="23"/>
        <v>-106608.94999999995</v>
      </c>
      <c r="Z196" s="108">
        <f t="shared" si="24"/>
        <v>0</v>
      </c>
      <c r="AA196" s="109">
        <f t="shared" si="25"/>
        <v>-285</v>
      </c>
    </row>
    <row r="197" spans="1:27" x14ac:dyDescent="0.2">
      <c r="A197" s="143" t="s">
        <v>457</v>
      </c>
      <c r="B197" s="144" t="s">
        <v>504</v>
      </c>
      <c r="C197" s="134" t="s">
        <v>505</v>
      </c>
      <c r="D197" s="155">
        <v>309</v>
      </c>
      <c r="E197" s="156">
        <v>406822.6</v>
      </c>
      <c r="F197" s="156">
        <v>391702.6</v>
      </c>
      <c r="G197" s="156">
        <v>15120</v>
      </c>
      <c r="H197" s="156">
        <v>0</v>
      </c>
      <c r="I197" s="157">
        <v>0</v>
      </c>
      <c r="J197" s="155">
        <v>307</v>
      </c>
      <c r="K197" s="156">
        <v>542034.22000000114</v>
      </c>
      <c r="L197" s="156">
        <v>542034.22000000114</v>
      </c>
      <c r="M197" s="156">
        <v>0</v>
      </c>
      <c r="N197" s="157">
        <v>0</v>
      </c>
      <c r="O197" s="119">
        <v>320</v>
      </c>
      <c r="P197" s="120">
        <v>514935.0000000014</v>
      </c>
      <c r="Q197" s="121">
        <v>514935.0000000014</v>
      </c>
      <c r="R197" s="120">
        <v>0</v>
      </c>
      <c r="S197" s="122">
        <v>0</v>
      </c>
      <c r="T197" s="114">
        <f t="shared" si="18"/>
        <v>108112.40000000142</v>
      </c>
      <c r="U197" s="108">
        <f t="shared" si="19"/>
        <v>123232.40000000142</v>
      </c>
      <c r="V197" s="108">
        <f t="shared" si="20"/>
        <v>0</v>
      </c>
      <c r="W197" s="109">
        <f t="shared" si="21"/>
        <v>-307</v>
      </c>
      <c r="X197" s="107">
        <f t="shared" si="22"/>
        <v>-27099.219999999739</v>
      </c>
      <c r="Y197" s="108">
        <f t="shared" si="23"/>
        <v>-27099.219999999739</v>
      </c>
      <c r="Z197" s="108">
        <f t="shared" si="24"/>
        <v>0</v>
      </c>
      <c r="AA197" s="109">
        <f t="shared" si="25"/>
        <v>-320</v>
      </c>
    </row>
    <row r="198" spans="1:27" x14ac:dyDescent="0.2">
      <c r="A198" s="143" t="s">
        <v>457</v>
      </c>
      <c r="B198" s="144" t="s">
        <v>506</v>
      </c>
      <c r="C198" s="134" t="s">
        <v>507</v>
      </c>
      <c r="D198" s="155">
        <v>2260</v>
      </c>
      <c r="E198" s="156">
        <v>2434859.4699999997</v>
      </c>
      <c r="F198" s="156">
        <v>2383139.4699999997</v>
      </c>
      <c r="G198" s="156">
        <v>51720</v>
      </c>
      <c r="H198" s="156">
        <v>0</v>
      </c>
      <c r="I198" s="157">
        <v>0</v>
      </c>
      <c r="J198" s="155">
        <v>2318</v>
      </c>
      <c r="K198" s="156">
        <v>3019639.8200000003</v>
      </c>
      <c r="L198" s="156">
        <v>3019639.8200000003</v>
      </c>
      <c r="M198" s="156">
        <v>0</v>
      </c>
      <c r="N198" s="157">
        <v>0</v>
      </c>
      <c r="O198" s="119">
        <v>2264</v>
      </c>
      <c r="P198" s="120">
        <v>2858717.02</v>
      </c>
      <c r="Q198" s="121">
        <v>2858717.02</v>
      </c>
      <c r="R198" s="120">
        <v>0</v>
      </c>
      <c r="S198" s="122">
        <v>0</v>
      </c>
      <c r="T198" s="114">
        <f t="shared" si="18"/>
        <v>423857.55000000028</v>
      </c>
      <c r="U198" s="108">
        <f t="shared" si="19"/>
        <v>475577.55000000028</v>
      </c>
      <c r="V198" s="108">
        <f t="shared" si="20"/>
        <v>0</v>
      </c>
      <c r="W198" s="109">
        <f t="shared" si="21"/>
        <v>-2318</v>
      </c>
      <c r="X198" s="107">
        <f t="shared" si="22"/>
        <v>-160922.80000000028</v>
      </c>
      <c r="Y198" s="108">
        <f t="shared" si="23"/>
        <v>-160922.80000000028</v>
      </c>
      <c r="Z198" s="108">
        <f t="shared" si="24"/>
        <v>0</v>
      </c>
      <c r="AA198" s="109">
        <f t="shared" si="25"/>
        <v>-2264</v>
      </c>
    </row>
    <row r="199" spans="1:27" x14ac:dyDescent="0.2">
      <c r="A199" s="143" t="s">
        <v>457</v>
      </c>
      <c r="B199" s="144" t="s">
        <v>508</v>
      </c>
      <c r="C199" s="134" t="s">
        <v>509</v>
      </c>
      <c r="D199" s="155">
        <v>634</v>
      </c>
      <c r="E199" s="156">
        <v>844723.44</v>
      </c>
      <c r="F199" s="156">
        <v>837883.44</v>
      </c>
      <c r="G199" s="156">
        <v>6840</v>
      </c>
      <c r="H199" s="156">
        <v>0</v>
      </c>
      <c r="I199" s="157">
        <v>0</v>
      </c>
      <c r="J199" s="155">
        <v>634</v>
      </c>
      <c r="K199" s="156">
        <v>1024464.37</v>
      </c>
      <c r="L199" s="156">
        <v>1024464.37</v>
      </c>
      <c r="M199" s="156">
        <v>0</v>
      </c>
      <c r="N199" s="157">
        <v>0</v>
      </c>
      <c r="O199" s="119">
        <v>669</v>
      </c>
      <c r="P199" s="120">
        <v>1006743</v>
      </c>
      <c r="Q199" s="121">
        <v>1006743</v>
      </c>
      <c r="R199" s="120">
        <v>0</v>
      </c>
      <c r="S199" s="122">
        <v>0</v>
      </c>
      <c r="T199" s="114">
        <f t="shared" ref="T199:T262" si="26">P199-E199</f>
        <v>162019.56000000006</v>
      </c>
      <c r="U199" s="108">
        <f t="shared" ref="U199:U262" si="27">Q199-F199</f>
        <v>168859.56000000006</v>
      </c>
      <c r="V199" s="108">
        <f t="shared" ref="V199:V262" si="28">R199-I199</f>
        <v>0</v>
      </c>
      <c r="W199" s="109">
        <f t="shared" ref="W199:W262" si="29">S199-J199</f>
        <v>-634</v>
      </c>
      <c r="X199" s="107">
        <f t="shared" ref="X199:X262" si="30">IFERROR((P199-K199),"")</f>
        <v>-17721.369999999995</v>
      </c>
      <c r="Y199" s="108">
        <f t="shared" ref="Y199:Y262" si="31">IFERROR((Q199-L199),"")</f>
        <v>-17721.369999999995</v>
      </c>
      <c r="Z199" s="108">
        <f t="shared" ref="Z199:Z262" si="32">IFERROR((R199-N199),"")</f>
        <v>0</v>
      </c>
      <c r="AA199" s="109">
        <f t="shared" ref="AA199:AA262" si="33">IFERROR((S199-O199),"")</f>
        <v>-669</v>
      </c>
    </row>
    <row r="200" spans="1:27" x14ac:dyDescent="0.2">
      <c r="A200" s="143" t="s">
        <v>457</v>
      </c>
      <c r="B200" s="144" t="s">
        <v>510</v>
      </c>
      <c r="C200" s="134" t="s">
        <v>511</v>
      </c>
      <c r="D200" s="155">
        <v>519</v>
      </c>
      <c r="E200" s="156">
        <v>698172.18</v>
      </c>
      <c r="F200" s="156">
        <v>682932.18</v>
      </c>
      <c r="G200" s="156">
        <v>15240</v>
      </c>
      <c r="H200" s="156">
        <v>0</v>
      </c>
      <c r="I200" s="157">
        <v>0</v>
      </c>
      <c r="J200" s="155">
        <v>429</v>
      </c>
      <c r="K200" s="156">
        <v>831011.21</v>
      </c>
      <c r="L200" s="156">
        <v>831011.21</v>
      </c>
      <c r="M200" s="156">
        <v>0</v>
      </c>
      <c r="N200" s="157">
        <v>0</v>
      </c>
      <c r="O200" s="119">
        <v>424</v>
      </c>
      <c r="P200" s="120">
        <v>859458</v>
      </c>
      <c r="Q200" s="121">
        <v>859458</v>
      </c>
      <c r="R200" s="120">
        <v>0</v>
      </c>
      <c r="S200" s="122">
        <v>0</v>
      </c>
      <c r="T200" s="114">
        <f t="shared" si="26"/>
        <v>161285.81999999995</v>
      </c>
      <c r="U200" s="108">
        <f t="shared" si="27"/>
        <v>176525.81999999995</v>
      </c>
      <c r="V200" s="108">
        <f t="shared" si="28"/>
        <v>0</v>
      </c>
      <c r="W200" s="109">
        <f t="shared" si="29"/>
        <v>-429</v>
      </c>
      <c r="X200" s="107">
        <f t="shared" si="30"/>
        <v>28446.790000000037</v>
      </c>
      <c r="Y200" s="108">
        <f t="shared" si="31"/>
        <v>28446.790000000037</v>
      </c>
      <c r="Z200" s="108">
        <f t="shared" si="32"/>
        <v>0</v>
      </c>
      <c r="AA200" s="109">
        <f t="shared" si="33"/>
        <v>-424</v>
      </c>
    </row>
    <row r="201" spans="1:27" x14ac:dyDescent="0.2">
      <c r="A201" s="143" t="s">
        <v>457</v>
      </c>
      <c r="B201" s="144" t="s">
        <v>512</v>
      </c>
      <c r="C201" s="134" t="s">
        <v>513</v>
      </c>
      <c r="D201" s="155">
        <v>552</v>
      </c>
      <c r="E201" s="156">
        <v>528720</v>
      </c>
      <c r="F201" s="156">
        <v>501600</v>
      </c>
      <c r="G201" s="156">
        <v>27120</v>
      </c>
      <c r="H201" s="156">
        <v>0</v>
      </c>
      <c r="I201" s="157">
        <v>0</v>
      </c>
      <c r="J201" s="155">
        <v>538</v>
      </c>
      <c r="K201" s="156">
        <v>543588.75</v>
      </c>
      <c r="L201" s="156">
        <v>543588.75</v>
      </c>
      <c r="M201" s="156">
        <v>0</v>
      </c>
      <c r="N201" s="157">
        <v>0</v>
      </c>
      <c r="O201" s="119">
        <v>551</v>
      </c>
      <c r="P201" s="120">
        <v>572525.08000000007</v>
      </c>
      <c r="Q201" s="121">
        <v>572525.08000000007</v>
      </c>
      <c r="R201" s="120">
        <v>0</v>
      </c>
      <c r="S201" s="122">
        <v>0</v>
      </c>
      <c r="T201" s="114">
        <f t="shared" si="26"/>
        <v>43805.080000000075</v>
      </c>
      <c r="U201" s="108">
        <f t="shared" si="27"/>
        <v>70925.080000000075</v>
      </c>
      <c r="V201" s="108">
        <f t="shared" si="28"/>
        <v>0</v>
      </c>
      <c r="W201" s="109">
        <f t="shared" si="29"/>
        <v>-538</v>
      </c>
      <c r="X201" s="107">
        <f t="shared" si="30"/>
        <v>28936.330000000075</v>
      </c>
      <c r="Y201" s="108">
        <f t="shared" si="31"/>
        <v>28936.330000000075</v>
      </c>
      <c r="Z201" s="108">
        <f t="shared" si="32"/>
        <v>0</v>
      </c>
      <c r="AA201" s="109">
        <f t="shared" si="33"/>
        <v>-551</v>
      </c>
    </row>
    <row r="202" spans="1:27" x14ac:dyDescent="0.2">
      <c r="A202" s="143" t="s">
        <v>457</v>
      </c>
      <c r="B202" s="144" t="s">
        <v>514</v>
      </c>
      <c r="C202" s="134" t="s">
        <v>515</v>
      </c>
      <c r="D202" s="155">
        <v>352</v>
      </c>
      <c r="E202" s="156">
        <v>288618.76</v>
      </c>
      <c r="F202" s="156">
        <v>282858.76</v>
      </c>
      <c r="G202" s="156">
        <v>5760</v>
      </c>
      <c r="H202" s="156">
        <v>0</v>
      </c>
      <c r="I202" s="157">
        <v>0</v>
      </c>
      <c r="J202" s="155">
        <v>287</v>
      </c>
      <c r="K202" s="156">
        <v>315243</v>
      </c>
      <c r="L202" s="156">
        <v>315243</v>
      </c>
      <c r="M202" s="156">
        <v>0</v>
      </c>
      <c r="N202" s="157">
        <v>0</v>
      </c>
      <c r="O202" s="119">
        <v>319</v>
      </c>
      <c r="P202" s="120">
        <v>350507.4</v>
      </c>
      <c r="Q202" s="121">
        <v>350507.4</v>
      </c>
      <c r="R202" s="120">
        <v>0</v>
      </c>
      <c r="S202" s="122">
        <v>0</v>
      </c>
      <c r="T202" s="114">
        <f t="shared" si="26"/>
        <v>61888.640000000014</v>
      </c>
      <c r="U202" s="108">
        <f t="shared" si="27"/>
        <v>67648.640000000014</v>
      </c>
      <c r="V202" s="108">
        <f t="shared" si="28"/>
        <v>0</v>
      </c>
      <c r="W202" s="109">
        <f t="shared" si="29"/>
        <v>-287</v>
      </c>
      <c r="X202" s="107">
        <f t="shared" si="30"/>
        <v>35264.400000000023</v>
      </c>
      <c r="Y202" s="108">
        <f t="shared" si="31"/>
        <v>35264.400000000023</v>
      </c>
      <c r="Z202" s="108">
        <f t="shared" si="32"/>
        <v>0</v>
      </c>
      <c r="AA202" s="109">
        <f t="shared" si="33"/>
        <v>-319</v>
      </c>
    </row>
    <row r="203" spans="1:27" x14ac:dyDescent="0.2">
      <c r="A203" s="143" t="s">
        <v>457</v>
      </c>
      <c r="B203" s="144" t="s">
        <v>516</v>
      </c>
      <c r="C203" s="134" t="s">
        <v>517</v>
      </c>
      <c r="D203" s="155">
        <v>72</v>
      </c>
      <c r="E203" s="156">
        <v>45333.36</v>
      </c>
      <c r="F203" s="156">
        <v>45333.36</v>
      </c>
      <c r="G203" s="156">
        <v>0</v>
      </c>
      <c r="H203" s="156">
        <v>0</v>
      </c>
      <c r="I203" s="157">
        <v>0</v>
      </c>
      <c r="J203" s="155">
        <v>80</v>
      </c>
      <c r="K203" s="156">
        <v>62397.74</v>
      </c>
      <c r="L203" s="156">
        <v>62397.74</v>
      </c>
      <c r="M203" s="156">
        <v>0</v>
      </c>
      <c r="N203" s="157">
        <v>0</v>
      </c>
      <c r="O203" s="119">
        <v>83</v>
      </c>
      <c r="P203" s="120">
        <v>57948</v>
      </c>
      <c r="Q203" s="121">
        <v>57948</v>
      </c>
      <c r="R203" s="120">
        <v>0</v>
      </c>
      <c r="S203" s="122">
        <v>0</v>
      </c>
      <c r="T203" s="114">
        <f t="shared" si="26"/>
        <v>12614.64</v>
      </c>
      <c r="U203" s="108">
        <f t="shared" si="27"/>
        <v>12614.64</v>
      </c>
      <c r="V203" s="108">
        <f t="shared" si="28"/>
        <v>0</v>
      </c>
      <c r="W203" s="109">
        <f t="shared" si="29"/>
        <v>-80</v>
      </c>
      <c r="X203" s="107">
        <f t="shared" si="30"/>
        <v>-4449.739999999998</v>
      </c>
      <c r="Y203" s="108">
        <f t="shared" si="31"/>
        <v>-4449.739999999998</v>
      </c>
      <c r="Z203" s="108">
        <f t="shared" si="32"/>
        <v>0</v>
      </c>
      <c r="AA203" s="109">
        <f t="shared" si="33"/>
        <v>-83</v>
      </c>
    </row>
    <row r="204" spans="1:27" x14ac:dyDescent="0.2">
      <c r="A204" s="143" t="s">
        <v>457</v>
      </c>
      <c r="B204" s="144" t="s">
        <v>518</v>
      </c>
      <c r="C204" s="134" t="s">
        <v>519</v>
      </c>
      <c r="D204" s="155">
        <v>4984</v>
      </c>
      <c r="E204" s="156">
        <v>4919655.5</v>
      </c>
      <c r="F204" s="156">
        <v>4828575.5</v>
      </c>
      <c r="G204" s="156">
        <v>91080</v>
      </c>
      <c r="H204" s="156">
        <v>0</v>
      </c>
      <c r="I204" s="157">
        <v>15192394.449999999</v>
      </c>
      <c r="J204" s="155">
        <v>4971</v>
      </c>
      <c r="K204" s="156">
        <v>5566826.6899999995</v>
      </c>
      <c r="L204" s="156">
        <v>5566826.6899999995</v>
      </c>
      <c r="M204" s="156">
        <v>0</v>
      </c>
      <c r="N204" s="157">
        <v>16837888.880000003</v>
      </c>
      <c r="O204" s="119">
        <v>5241</v>
      </c>
      <c r="P204" s="120">
        <v>5699532</v>
      </c>
      <c r="Q204" s="121">
        <v>5699532</v>
      </c>
      <c r="R204" s="120">
        <v>0</v>
      </c>
      <c r="S204" s="122">
        <v>18764416.040000003</v>
      </c>
      <c r="T204" s="114">
        <f t="shared" si="26"/>
        <v>779876.5</v>
      </c>
      <c r="U204" s="108">
        <f t="shared" si="27"/>
        <v>870956.5</v>
      </c>
      <c r="V204" s="108">
        <f t="shared" si="28"/>
        <v>-15192394.449999999</v>
      </c>
      <c r="W204" s="109">
        <f t="shared" si="29"/>
        <v>18759445.040000003</v>
      </c>
      <c r="X204" s="107">
        <f t="shared" si="30"/>
        <v>132705.31000000052</v>
      </c>
      <c r="Y204" s="108">
        <f t="shared" si="31"/>
        <v>132705.31000000052</v>
      </c>
      <c r="Z204" s="108">
        <f t="shared" si="32"/>
        <v>-16837888.880000003</v>
      </c>
      <c r="AA204" s="109">
        <f t="shared" si="33"/>
        <v>18759175.040000003</v>
      </c>
    </row>
    <row r="205" spans="1:27" x14ac:dyDescent="0.2">
      <c r="A205" s="143" t="s">
        <v>457</v>
      </c>
      <c r="B205" s="144" t="s">
        <v>520</v>
      </c>
      <c r="C205" s="134" t="s">
        <v>521</v>
      </c>
      <c r="D205" s="155">
        <v>0</v>
      </c>
      <c r="E205" s="156">
        <v>854826</v>
      </c>
      <c r="F205" s="156">
        <v>845586</v>
      </c>
      <c r="G205" s="156">
        <v>9240</v>
      </c>
      <c r="H205" s="156">
        <v>0</v>
      </c>
      <c r="I205" s="157">
        <v>0</v>
      </c>
      <c r="J205" s="155">
        <v>0</v>
      </c>
      <c r="K205" s="156">
        <v>1113706.7999999886</v>
      </c>
      <c r="L205" s="156">
        <v>1113706.7999999886</v>
      </c>
      <c r="M205" s="156">
        <v>0</v>
      </c>
      <c r="N205" s="157">
        <v>0</v>
      </c>
      <c r="O205" s="119">
        <v>0</v>
      </c>
      <c r="P205" s="120">
        <v>1136894.3999999922</v>
      </c>
      <c r="Q205" s="121">
        <v>1136894.3999999922</v>
      </c>
      <c r="R205" s="120">
        <v>0</v>
      </c>
      <c r="S205" s="122">
        <v>0</v>
      </c>
      <c r="T205" s="114">
        <f t="shared" si="26"/>
        <v>282068.39999999222</v>
      </c>
      <c r="U205" s="108">
        <f t="shared" si="27"/>
        <v>291308.39999999222</v>
      </c>
      <c r="V205" s="108">
        <f t="shared" si="28"/>
        <v>0</v>
      </c>
      <c r="W205" s="109">
        <f t="shared" si="29"/>
        <v>0</v>
      </c>
      <c r="X205" s="107">
        <f t="shared" si="30"/>
        <v>23187.600000003586</v>
      </c>
      <c r="Y205" s="108">
        <f t="shared" si="31"/>
        <v>23187.600000003586</v>
      </c>
      <c r="Z205" s="108">
        <f t="shared" si="32"/>
        <v>0</v>
      </c>
      <c r="AA205" s="109">
        <f t="shared" si="33"/>
        <v>0</v>
      </c>
    </row>
    <row r="206" spans="1:27" x14ac:dyDescent="0.2">
      <c r="A206" s="143" t="s">
        <v>457</v>
      </c>
      <c r="B206" s="144" t="s">
        <v>522</v>
      </c>
      <c r="C206" s="134" t="s">
        <v>523</v>
      </c>
      <c r="D206" s="155">
        <v>0</v>
      </c>
      <c r="E206" s="156">
        <v>329496</v>
      </c>
      <c r="F206" s="156">
        <v>325536</v>
      </c>
      <c r="G206" s="156">
        <v>3960</v>
      </c>
      <c r="H206" s="156">
        <v>0</v>
      </c>
      <c r="I206" s="157">
        <v>0</v>
      </c>
      <c r="J206" s="155">
        <v>0</v>
      </c>
      <c r="K206" s="156">
        <v>412635.19999999995</v>
      </c>
      <c r="L206" s="156">
        <v>412635.19999999995</v>
      </c>
      <c r="M206" s="156">
        <v>0</v>
      </c>
      <c r="N206" s="157">
        <v>0</v>
      </c>
      <c r="O206" s="119">
        <v>0</v>
      </c>
      <c r="P206" s="120">
        <v>447638.40000000014</v>
      </c>
      <c r="Q206" s="121">
        <v>447638.40000000014</v>
      </c>
      <c r="R206" s="120">
        <v>0</v>
      </c>
      <c r="S206" s="122">
        <v>0</v>
      </c>
      <c r="T206" s="114">
        <f t="shared" si="26"/>
        <v>118142.40000000014</v>
      </c>
      <c r="U206" s="108">
        <f t="shared" si="27"/>
        <v>122102.40000000014</v>
      </c>
      <c r="V206" s="108">
        <f t="shared" si="28"/>
        <v>0</v>
      </c>
      <c r="W206" s="109">
        <f t="shared" si="29"/>
        <v>0</v>
      </c>
      <c r="X206" s="107">
        <f t="shared" si="30"/>
        <v>35003.200000000186</v>
      </c>
      <c r="Y206" s="108">
        <f t="shared" si="31"/>
        <v>35003.200000000186</v>
      </c>
      <c r="Z206" s="108">
        <f t="shared" si="32"/>
        <v>0</v>
      </c>
      <c r="AA206" s="109">
        <f t="shared" si="33"/>
        <v>0</v>
      </c>
    </row>
    <row r="207" spans="1:27" x14ac:dyDescent="0.2">
      <c r="A207" s="143" t="s">
        <v>457</v>
      </c>
      <c r="B207" s="144" t="s">
        <v>524</v>
      </c>
      <c r="C207" s="134" t="s">
        <v>525</v>
      </c>
      <c r="D207" s="155">
        <v>893</v>
      </c>
      <c r="E207" s="156">
        <v>960858.22</v>
      </c>
      <c r="F207" s="156">
        <v>906258.22</v>
      </c>
      <c r="G207" s="156">
        <v>54600</v>
      </c>
      <c r="H207" s="156">
        <v>1200</v>
      </c>
      <c r="I207" s="157">
        <v>0</v>
      </c>
      <c r="J207" s="155">
        <v>913</v>
      </c>
      <c r="K207" s="156">
        <v>1123190.8700000001</v>
      </c>
      <c r="L207" s="156">
        <v>1123190.8700000001</v>
      </c>
      <c r="M207" s="156">
        <v>3600</v>
      </c>
      <c r="N207" s="157">
        <v>0</v>
      </c>
      <c r="O207" s="119">
        <v>1038</v>
      </c>
      <c r="P207" s="120">
        <v>1091046</v>
      </c>
      <c r="Q207" s="121">
        <v>1091046</v>
      </c>
      <c r="R207" s="120">
        <v>9600</v>
      </c>
      <c r="S207" s="122">
        <v>0</v>
      </c>
      <c r="T207" s="114">
        <f t="shared" si="26"/>
        <v>130187.78000000003</v>
      </c>
      <c r="U207" s="108">
        <f t="shared" si="27"/>
        <v>184787.78000000003</v>
      </c>
      <c r="V207" s="108">
        <f t="shared" si="28"/>
        <v>9600</v>
      </c>
      <c r="W207" s="109">
        <f t="shared" si="29"/>
        <v>-913</v>
      </c>
      <c r="X207" s="107">
        <f t="shared" si="30"/>
        <v>-32144.870000000112</v>
      </c>
      <c r="Y207" s="108">
        <f t="shared" si="31"/>
        <v>-32144.870000000112</v>
      </c>
      <c r="Z207" s="108">
        <f t="shared" si="32"/>
        <v>9600</v>
      </c>
      <c r="AA207" s="109">
        <f t="shared" si="33"/>
        <v>-1038</v>
      </c>
    </row>
    <row r="208" spans="1:27" x14ac:dyDescent="0.2">
      <c r="A208" s="143" t="s">
        <v>457</v>
      </c>
      <c r="B208" s="144" t="s">
        <v>526</v>
      </c>
      <c r="C208" s="134" t="s">
        <v>527</v>
      </c>
      <c r="D208" s="155">
        <v>830</v>
      </c>
      <c r="E208" s="156">
        <v>731581.33</v>
      </c>
      <c r="F208" s="156">
        <v>684901.33</v>
      </c>
      <c r="G208" s="156">
        <v>46680</v>
      </c>
      <c r="H208" s="156">
        <v>0</v>
      </c>
      <c r="I208" s="157">
        <v>0</v>
      </c>
      <c r="J208" s="155">
        <v>908</v>
      </c>
      <c r="K208" s="156">
        <v>956497.33000000007</v>
      </c>
      <c r="L208" s="156">
        <v>956497.33000000007</v>
      </c>
      <c r="M208" s="156">
        <v>0</v>
      </c>
      <c r="N208" s="157">
        <v>0</v>
      </c>
      <c r="O208" s="119">
        <v>1011</v>
      </c>
      <c r="P208" s="120">
        <v>902136.00000000012</v>
      </c>
      <c r="Q208" s="121">
        <v>902136.00000000012</v>
      </c>
      <c r="R208" s="120">
        <v>0</v>
      </c>
      <c r="S208" s="122">
        <v>0</v>
      </c>
      <c r="T208" s="114">
        <f t="shared" si="26"/>
        <v>170554.67000000016</v>
      </c>
      <c r="U208" s="108">
        <f t="shared" si="27"/>
        <v>217234.67000000016</v>
      </c>
      <c r="V208" s="108">
        <f t="shared" si="28"/>
        <v>0</v>
      </c>
      <c r="W208" s="109">
        <f t="shared" si="29"/>
        <v>-908</v>
      </c>
      <c r="X208" s="107">
        <f t="shared" si="30"/>
        <v>-54361.329999999958</v>
      </c>
      <c r="Y208" s="108">
        <f t="shared" si="31"/>
        <v>-54361.329999999958</v>
      </c>
      <c r="Z208" s="108">
        <f t="shared" si="32"/>
        <v>0</v>
      </c>
      <c r="AA208" s="109">
        <f t="shared" si="33"/>
        <v>-1011</v>
      </c>
    </row>
    <row r="209" spans="1:27" x14ac:dyDescent="0.2">
      <c r="A209" s="143" t="s">
        <v>457</v>
      </c>
      <c r="B209" s="144" t="s">
        <v>528</v>
      </c>
      <c r="C209" s="134" t="s">
        <v>529</v>
      </c>
      <c r="D209" s="155">
        <v>1519</v>
      </c>
      <c r="E209" s="156">
        <v>1398656.98</v>
      </c>
      <c r="F209" s="156">
        <v>1347776.98</v>
      </c>
      <c r="G209" s="156">
        <v>50880</v>
      </c>
      <c r="H209" s="156">
        <v>0</v>
      </c>
      <c r="I209" s="157">
        <v>0</v>
      </c>
      <c r="J209" s="155">
        <v>1528</v>
      </c>
      <c r="K209" s="156">
        <v>1724397.37</v>
      </c>
      <c r="L209" s="156">
        <v>1724397.37</v>
      </c>
      <c r="M209" s="156">
        <v>0</v>
      </c>
      <c r="N209" s="157">
        <v>0</v>
      </c>
      <c r="O209" s="119">
        <v>1532</v>
      </c>
      <c r="P209" s="120">
        <v>1706679</v>
      </c>
      <c r="Q209" s="121">
        <v>1706679</v>
      </c>
      <c r="R209" s="120">
        <v>0</v>
      </c>
      <c r="S209" s="122">
        <v>0</v>
      </c>
      <c r="T209" s="114">
        <f t="shared" si="26"/>
        <v>308022.02</v>
      </c>
      <c r="U209" s="108">
        <f t="shared" si="27"/>
        <v>358902.02</v>
      </c>
      <c r="V209" s="108">
        <f t="shared" si="28"/>
        <v>0</v>
      </c>
      <c r="W209" s="109">
        <f t="shared" si="29"/>
        <v>-1528</v>
      </c>
      <c r="X209" s="107">
        <f t="shared" si="30"/>
        <v>-17718.370000000112</v>
      </c>
      <c r="Y209" s="108">
        <f t="shared" si="31"/>
        <v>-17718.370000000112</v>
      </c>
      <c r="Z209" s="108">
        <f t="shared" si="32"/>
        <v>0</v>
      </c>
      <c r="AA209" s="109">
        <f t="shared" si="33"/>
        <v>-1532</v>
      </c>
    </row>
    <row r="210" spans="1:27" x14ac:dyDescent="0.2">
      <c r="A210" s="143" t="s">
        <v>457</v>
      </c>
      <c r="B210" s="144" t="s">
        <v>530</v>
      </c>
      <c r="C210" s="134" t="s">
        <v>531</v>
      </c>
      <c r="D210" s="155">
        <v>0</v>
      </c>
      <c r="E210" s="156">
        <v>4634</v>
      </c>
      <c r="F210" s="156">
        <v>4634</v>
      </c>
      <c r="G210" s="156">
        <v>0</v>
      </c>
      <c r="H210" s="156">
        <v>0</v>
      </c>
      <c r="I210" s="157">
        <v>0</v>
      </c>
      <c r="J210" s="155">
        <v>0</v>
      </c>
      <c r="K210" s="156">
        <v>5799.5999999999995</v>
      </c>
      <c r="L210" s="156">
        <v>5799.5999999999995</v>
      </c>
      <c r="M210" s="156">
        <v>0</v>
      </c>
      <c r="N210" s="157">
        <v>0</v>
      </c>
      <c r="O210" s="119">
        <v>0</v>
      </c>
      <c r="P210" s="120">
        <v>5961.5999999999995</v>
      </c>
      <c r="Q210" s="121">
        <v>5961.5999999999995</v>
      </c>
      <c r="R210" s="120">
        <v>0</v>
      </c>
      <c r="S210" s="122">
        <v>0</v>
      </c>
      <c r="T210" s="114">
        <f t="shared" si="26"/>
        <v>1327.5999999999995</v>
      </c>
      <c r="U210" s="108">
        <f t="shared" si="27"/>
        <v>1327.5999999999995</v>
      </c>
      <c r="V210" s="108">
        <f t="shared" si="28"/>
        <v>0</v>
      </c>
      <c r="W210" s="109">
        <f t="shared" si="29"/>
        <v>0</v>
      </c>
      <c r="X210" s="107">
        <f t="shared" si="30"/>
        <v>162</v>
      </c>
      <c r="Y210" s="108">
        <f t="shared" si="31"/>
        <v>162</v>
      </c>
      <c r="Z210" s="108">
        <f t="shared" si="32"/>
        <v>0</v>
      </c>
      <c r="AA210" s="109">
        <f t="shared" si="33"/>
        <v>0</v>
      </c>
    </row>
    <row r="211" spans="1:27" x14ac:dyDescent="0.2">
      <c r="A211" s="143" t="s">
        <v>457</v>
      </c>
      <c r="B211" s="144" t="s">
        <v>532</v>
      </c>
      <c r="C211" s="134" t="s">
        <v>533</v>
      </c>
      <c r="D211" s="155">
        <v>656</v>
      </c>
      <c r="E211" s="156">
        <v>569541.4</v>
      </c>
      <c r="F211" s="156">
        <v>555741.4</v>
      </c>
      <c r="G211" s="156">
        <v>13800</v>
      </c>
      <c r="H211" s="156">
        <v>0</v>
      </c>
      <c r="I211" s="157">
        <v>0</v>
      </c>
      <c r="J211" s="155">
        <v>770</v>
      </c>
      <c r="K211" s="156">
        <v>927655</v>
      </c>
      <c r="L211" s="156">
        <v>927655</v>
      </c>
      <c r="M211" s="156">
        <v>0</v>
      </c>
      <c r="N211" s="157">
        <v>0</v>
      </c>
      <c r="O211" s="119">
        <v>785</v>
      </c>
      <c r="P211" s="120">
        <v>779082</v>
      </c>
      <c r="Q211" s="121">
        <v>779082</v>
      </c>
      <c r="R211" s="120">
        <v>0</v>
      </c>
      <c r="S211" s="122">
        <v>0</v>
      </c>
      <c r="T211" s="114">
        <f t="shared" si="26"/>
        <v>209540.59999999998</v>
      </c>
      <c r="U211" s="108">
        <f t="shared" si="27"/>
        <v>223340.59999999998</v>
      </c>
      <c r="V211" s="108">
        <f t="shared" si="28"/>
        <v>0</v>
      </c>
      <c r="W211" s="109">
        <f t="shared" si="29"/>
        <v>-770</v>
      </c>
      <c r="X211" s="107">
        <f t="shared" si="30"/>
        <v>-148573</v>
      </c>
      <c r="Y211" s="108">
        <f t="shared" si="31"/>
        <v>-148573</v>
      </c>
      <c r="Z211" s="108">
        <f t="shared" si="32"/>
        <v>0</v>
      </c>
      <c r="AA211" s="109">
        <f t="shared" si="33"/>
        <v>-785</v>
      </c>
    </row>
    <row r="212" spans="1:27" x14ac:dyDescent="0.2">
      <c r="A212" s="143" t="s">
        <v>457</v>
      </c>
      <c r="B212" s="144" t="s">
        <v>534</v>
      </c>
      <c r="C212" s="134" t="s">
        <v>535</v>
      </c>
      <c r="D212" s="155">
        <v>0</v>
      </c>
      <c r="E212" s="156">
        <v>204338</v>
      </c>
      <c r="F212" s="156">
        <v>204338</v>
      </c>
      <c r="G212" s="156">
        <v>0</v>
      </c>
      <c r="H212" s="156">
        <v>0</v>
      </c>
      <c r="I212" s="157">
        <v>0</v>
      </c>
      <c r="J212" s="155">
        <v>0</v>
      </c>
      <c r="K212" s="156">
        <v>251359.20000000024</v>
      </c>
      <c r="L212" s="156">
        <v>251359.20000000024</v>
      </c>
      <c r="M212" s="156">
        <v>0</v>
      </c>
      <c r="N212" s="157">
        <v>0</v>
      </c>
      <c r="O212" s="119">
        <v>0</v>
      </c>
      <c r="P212" s="120">
        <v>252000.00000000029</v>
      </c>
      <c r="Q212" s="121">
        <v>252000.00000000029</v>
      </c>
      <c r="R212" s="120">
        <v>0</v>
      </c>
      <c r="S212" s="122">
        <v>0</v>
      </c>
      <c r="T212" s="114">
        <f t="shared" si="26"/>
        <v>47662.000000000291</v>
      </c>
      <c r="U212" s="108">
        <f t="shared" si="27"/>
        <v>47662.000000000291</v>
      </c>
      <c r="V212" s="108">
        <f t="shared" si="28"/>
        <v>0</v>
      </c>
      <c r="W212" s="109">
        <f t="shared" si="29"/>
        <v>0</v>
      </c>
      <c r="X212" s="107">
        <f t="shared" si="30"/>
        <v>640.80000000004657</v>
      </c>
      <c r="Y212" s="108">
        <f t="shared" si="31"/>
        <v>640.80000000004657</v>
      </c>
      <c r="Z212" s="108">
        <f t="shared" si="32"/>
        <v>0</v>
      </c>
      <c r="AA212" s="109">
        <f t="shared" si="33"/>
        <v>0</v>
      </c>
    </row>
    <row r="213" spans="1:27" x14ac:dyDescent="0.2">
      <c r="A213" s="143" t="s">
        <v>457</v>
      </c>
      <c r="B213" s="144" t="s">
        <v>536</v>
      </c>
      <c r="C213" s="134" t="s">
        <v>537</v>
      </c>
      <c r="D213" s="155">
        <v>1546</v>
      </c>
      <c r="E213" s="156">
        <v>1286609.4699999997</v>
      </c>
      <c r="F213" s="156">
        <v>1254329.4699999997</v>
      </c>
      <c r="G213" s="156">
        <v>32280</v>
      </c>
      <c r="H213" s="156">
        <v>359</v>
      </c>
      <c r="I213" s="157">
        <v>1908675.95</v>
      </c>
      <c r="J213" s="155">
        <v>1549</v>
      </c>
      <c r="K213" s="156">
        <v>1790732.9200000004</v>
      </c>
      <c r="L213" s="156">
        <v>1790732.9200000004</v>
      </c>
      <c r="M213" s="156">
        <v>0</v>
      </c>
      <c r="N213" s="157">
        <v>2434855.3499999996</v>
      </c>
      <c r="O213" s="119">
        <v>1672</v>
      </c>
      <c r="P213" s="120">
        <v>1742628</v>
      </c>
      <c r="Q213" s="121">
        <v>1742628</v>
      </c>
      <c r="R213" s="120">
        <v>1077</v>
      </c>
      <c r="S213" s="122">
        <v>3124886.24</v>
      </c>
      <c r="T213" s="114">
        <f t="shared" si="26"/>
        <v>456018.53000000026</v>
      </c>
      <c r="U213" s="108">
        <f t="shared" si="27"/>
        <v>488298.53000000026</v>
      </c>
      <c r="V213" s="108">
        <f t="shared" si="28"/>
        <v>-1907598.95</v>
      </c>
      <c r="W213" s="109">
        <f t="shared" si="29"/>
        <v>3123337.24</v>
      </c>
      <c r="X213" s="107">
        <f t="shared" si="30"/>
        <v>-48104.920000000391</v>
      </c>
      <c r="Y213" s="108">
        <f t="shared" si="31"/>
        <v>-48104.920000000391</v>
      </c>
      <c r="Z213" s="108">
        <f t="shared" si="32"/>
        <v>-2433778.3499999996</v>
      </c>
      <c r="AA213" s="109">
        <f t="shared" si="33"/>
        <v>3123214.24</v>
      </c>
    </row>
    <row r="214" spans="1:27" x14ac:dyDescent="0.2">
      <c r="A214" s="143" t="s">
        <v>457</v>
      </c>
      <c r="B214" s="144" t="s">
        <v>538</v>
      </c>
      <c r="C214" s="134" t="s">
        <v>539</v>
      </c>
      <c r="D214" s="155">
        <v>1069</v>
      </c>
      <c r="E214" s="156">
        <v>461608.69999999995</v>
      </c>
      <c r="F214" s="156">
        <v>442288.69999999995</v>
      </c>
      <c r="G214" s="156">
        <v>19320</v>
      </c>
      <c r="H214" s="156">
        <v>0</v>
      </c>
      <c r="I214" s="157">
        <v>0</v>
      </c>
      <c r="J214" s="155">
        <v>1098</v>
      </c>
      <c r="K214" s="156">
        <v>535056.17999999993</v>
      </c>
      <c r="L214" s="156">
        <v>535056.17999999993</v>
      </c>
      <c r="M214" s="156">
        <v>0</v>
      </c>
      <c r="N214" s="157">
        <v>0</v>
      </c>
      <c r="O214" s="119">
        <v>1153</v>
      </c>
      <c r="P214" s="120">
        <v>529545</v>
      </c>
      <c r="Q214" s="121">
        <v>529545</v>
      </c>
      <c r="R214" s="120">
        <v>0</v>
      </c>
      <c r="S214" s="122">
        <v>0</v>
      </c>
      <c r="T214" s="114">
        <f t="shared" si="26"/>
        <v>67936.300000000047</v>
      </c>
      <c r="U214" s="108">
        <f t="shared" si="27"/>
        <v>87256.300000000047</v>
      </c>
      <c r="V214" s="108">
        <f t="shared" si="28"/>
        <v>0</v>
      </c>
      <c r="W214" s="109">
        <f t="shared" si="29"/>
        <v>-1098</v>
      </c>
      <c r="X214" s="107">
        <f t="shared" si="30"/>
        <v>-5511.1799999999348</v>
      </c>
      <c r="Y214" s="108">
        <f t="shared" si="31"/>
        <v>-5511.1799999999348</v>
      </c>
      <c r="Z214" s="108">
        <f t="shared" si="32"/>
        <v>0</v>
      </c>
      <c r="AA214" s="109">
        <f t="shared" si="33"/>
        <v>-1153</v>
      </c>
    </row>
    <row r="215" spans="1:27" x14ac:dyDescent="0.2">
      <c r="A215" s="143" t="s">
        <v>457</v>
      </c>
      <c r="B215" s="144" t="s">
        <v>540</v>
      </c>
      <c r="C215" s="135" t="s">
        <v>541</v>
      </c>
      <c r="D215" s="158">
        <v>0</v>
      </c>
      <c r="E215" s="159">
        <v>0</v>
      </c>
      <c r="F215" s="159">
        <v>0</v>
      </c>
      <c r="G215" s="159">
        <v>0</v>
      </c>
      <c r="H215" s="159">
        <v>0</v>
      </c>
      <c r="I215" s="160">
        <v>0</v>
      </c>
      <c r="J215" s="158">
        <v>619</v>
      </c>
      <c r="K215" s="159">
        <v>357506.54000000004</v>
      </c>
      <c r="L215" s="159">
        <v>357506.54000000004</v>
      </c>
      <c r="M215" s="159">
        <v>0</v>
      </c>
      <c r="N215" s="160">
        <v>0</v>
      </c>
      <c r="O215" s="119">
        <v>779</v>
      </c>
      <c r="P215" s="120">
        <v>356634</v>
      </c>
      <c r="Q215" s="121">
        <v>356634</v>
      </c>
      <c r="R215" s="120">
        <v>0</v>
      </c>
      <c r="S215" s="122">
        <v>0</v>
      </c>
      <c r="T215" s="114">
        <f t="shared" si="26"/>
        <v>356634</v>
      </c>
      <c r="U215" s="108">
        <f t="shared" si="27"/>
        <v>356634</v>
      </c>
      <c r="V215" s="108">
        <f t="shared" si="28"/>
        <v>0</v>
      </c>
      <c r="W215" s="109">
        <f t="shared" si="29"/>
        <v>-619</v>
      </c>
      <c r="X215" s="107">
        <f t="shared" si="30"/>
        <v>-872.54000000003725</v>
      </c>
      <c r="Y215" s="108">
        <f t="shared" si="31"/>
        <v>-872.54000000003725</v>
      </c>
      <c r="Z215" s="108">
        <f t="shared" si="32"/>
        <v>0</v>
      </c>
      <c r="AA215" s="109">
        <f t="shared" si="33"/>
        <v>-779</v>
      </c>
    </row>
    <row r="216" spans="1:27" x14ac:dyDescent="0.2">
      <c r="A216" s="143" t="s">
        <v>457</v>
      </c>
      <c r="B216" s="144" t="s">
        <v>542</v>
      </c>
      <c r="C216" s="134" t="s">
        <v>543</v>
      </c>
      <c r="D216" s="155">
        <v>1080</v>
      </c>
      <c r="E216" s="156">
        <v>450560.6</v>
      </c>
      <c r="F216" s="156">
        <v>438080.6</v>
      </c>
      <c r="G216" s="156">
        <v>12480</v>
      </c>
      <c r="H216" s="156">
        <v>0</v>
      </c>
      <c r="I216" s="157">
        <v>0</v>
      </c>
      <c r="J216" s="155">
        <v>734</v>
      </c>
      <c r="K216" s="156">
        <v>301318.51</v>
      </c>
      <c r="L216" s="156">
        <v>301318.51</v>
      </c>
      <c r="M216" s="156">
        <v>0</v>
      </c>
      <c r="N216" s="157">
        <v>0</v>
      </c>
      <c r="O216" s="119">
        <v>1390</v>
      </c>
      <c r="P216" s="120">
        <v>453963</v>
      </c>
      <c r="Q216" s="121">
        <v>453963</v>
      </c>
      <c r="R216" s="120">
        <v>0</v>
      </c>
      <c r="S216" s="122">
        <v>0</v>
      </c>
      <c r="T216" s="114">
        <f t="shared" si="26"/>
        <v>3402.4000000000233</v>
      </c>
      <c r="U216" s="108">
        <f t="shared" si="27"/>
        <v>15882.400000000023</v>
      </c>
      <c r="V216" s="108">
        <f t="shared" si="28"/>
        <v>0</v>
      </c>
      <c r="W216" s="109">
        <f t="shared" si="29"/>
        <v>-734</v>
      </c>
      <c r="X216" s="107">
        <f t="shared" si="30"/>
        <v>152644.49</v>
      </c>
      <c r="Y216" s="108">
        <f t="shared" si="31"/>
        <v>152644.49</v>
      </c>
      <c r="Z216" s="108">
        <f t="shared" si="32"/>
        <v>0</v>
      </c>
      <c r="AA216" s="109">
        <f t="shared" si="33"/>
        <v>-1390</v>
      </c>
    </row>
    <row r="217" spans="1:27" x14ac:dyDescent="0.2">
      <c r="A217" s="143" t="s">
        <v>457</v>
      </c>
      <c r="B217" s="144" t="s">
        <v>544</v>
      </c>
      <c r="C217" s="134" t="s">
        <v>545</v>
      </c>
      <c r="D217" s="155">
        <v>744</v>
      </c>
      <c r="E217" s="156">
        <v>316513.06000000006</v>
      </c>
      <c r="F217" s="156">
        <v>307153.06000000006</v>
      </c>
      <c r="G217" s="156">
        <v>9360</v>
      </c>
      <c r="H217" s="156">
        <v>0</v>
      </c>
      <c r="I217" s="157">
        <v>0</v>
      </c>
      <c r="J217" s="155">
        <v>746</v>
      </c>
      <c r="K217" s="156">
        <v>363342.98000000004</v>
      </c>
      <c r="L217" s="156">
        <v>363342.98000000004</v>
      </c>
      <c r="M217" s="156">
        <v>0</v>
      </c>
      <c r="N217" s="157">
        <v>0</v>
      </c>
      <c r="O217" s="119">
        <v>790</v>
      </c>
      <c r="P217" s="120">
        <v>369192</v>
      </c>
      <c r="Q217" s="121">
        <v>369192</v>
      </c>
      <c r="R217" s="120">
        <v>0</v>
      </c>
      <c r="S217" s="122">
        <v>0</v>
      </c>
      <c r="T217" s="114">
        <f t="shared" si="26"/>
        <v>52678.939999999944</v>
      </c>
      <c r="U217" s="108">
        <f t="shared" si="27"/>
        <v>62038.939999999944</v>
      </c>
      <c r="V217" s="108">
        <f t="shared" si="28"/>
        <v>0</v>
      </c>
      <c r="W217" s="109">
        <f t="shared" si="29"/>
        <v>-746</v>
      </c>
      <c r="X217" s="107">
        <f t="shared" si="30"/>
        <v>5849.0199999999604</v>
      </c>
      <c r="Y217" s="108">
        <f t="shared" si="31"/>
        <v>5849.0199999999604</v>
      </c>
      <c r="Z217" s="108">
        <f t="shared" si="32"/>
        <v>0</v>
      </c>
      <c r="AA217" s="109">
        <f t="shared" si="33"/>
        <v>-790</v>
      </c>
    </row>
    <row r="218" spans="1:27" x14ac:dyDescent="0.2">
      <c r="A218" s="143" t="s">
        <v>457</v>
      </c>
      <c r="B218" s="144" t="s">
        <v>546</v>
      </c>
      <c r="C218" s="134" t="s">
        <v>547</v>
      </c>
      <c r="D218" s="155">
        <v>460</v>
      </c>
      <c r="E218" s="156">
        <v>134001.4</v>
      </c>
      <c r="F218" s="156">
        <v>124641.4</v>
      </c>
      <c r="G218" s="156">
        <v>9360</v>
      </c>
      <c r="H218" s="156">
        <v>0</v>
      </c>
      <c r="I218" s="157">
        <v>0</v>
      </c>
      <c r="J218" s="155">
        <v>489</v>
      </c>
      <c r="K218" s="156">
        <v>128081.73999999999</v>
      </c>
      <c r="L218" s="156">
        <v>128081.73999999999</v>
      </c>
      <c r="M218" s="156">
        <v>0</v>
      </c>
      <c r="N218" s="157">
        <v>0</v>
      </c>
      <c r="O218" s="119">
        <v>456</v>
      </c>
      <c r="P218" s="120">
        <v>137785.82</v>
      </c>
      <c r="Q218" s="121">
        <v>137785.82</v>
      </c>
      <c r="R218" s="120">
        <v>0</v>
      </c>
      <c r="S218" s="122">
        <v>0</v>
      </c>
      <c r="T218" s="114">
        <f t="shared" si="26"/>
        <v>3784.4200000000128</v>
      </c>
      <c r="U218" s="108">
        <f t="shared" si="27"/>
        <v>13144.420000000013</v>
      </c>
      <c r="V218" s="108">
        <f t="shared" si="28"/>
        <v>0</v>
      </c>
      <c r="W218" s="109">
        <f t="shared" si="29"/>
        <v>-489</v>
      </c>
      <c r="X218" s="107">
        <f t="shared" si="30"/>
        <v>9704.0800000000163</v>
      </c>
      <c r="Y218" s="108">
        <f t="shared" si="31"/>
        <v>9704.0800000000163</v>
      </c>
      <c r="Z218" s="108">
        <f t="shared" si="32"/>
        <v>0</v>
      </c>
      <c r="AA218" s="109">
        <f t="shared" si="33"/>
        <v>-456</v>
      </c>
    </row>
    <row r="219" spans="1:27" s="166" customFormat="1" x14ac:dyDescent="0.2">
      <c r="A219" s="143" t="s">
        <v>457</v>
      </c>
      <c r="B219" s="144" t="s">
        <v>548</v>
      </c>
      <c r="C219" s="134" t="s">
        <v>549</v>
      </c>
      <c r="D219" s="155">
        <v>332</v>
      </c>
      <c r="E219" s="156">
        <v>148637</v>
      </c>
      <c r="F219" s="156">
        <v>138077</v>
      </c>
      <c r="G219" s="156">
        <v>10560</v>
      </c>
      <c r="H219" s="156">
        <v>0</v>
      </c>
      <c r="I219" s="157">
        <v>0</v>
      </c>
      <c r="J219" s="155">
        <v>220</v>
      </c>
      <c r="K219" s="156">
        <v>107001.4</v>
      </c>
      <c r="L219" s="156">
        <v>107001.4</v>
      </c>
      <c r="M219" s="156">
        <v>0</v>
      </c>
      <c r="N219" s="157">
        <v>0</v>
      </c>
      <c r="O219" s="119">
        <v>229</v>
      </c>
      <c r="P219" s="120">
        <v>111634.21</v>
      </c>
      <c r="Q219" s="121">
        <v>111634.21</v>
      </c>
      <c r="R219" s="120">
        <v>0</v>
      </c>
      <c r="S219" s="122">
        <v>0</v>
      </c>
      <c r="T219" s="114">
        <f t="shared" si="26"/>
        <v>-37002.789999999994</v>
      </c>
      <c r="U219" s="108">
        <f t="shared" si="27"/>
        <v>-26442.789999999994</v>
      </c>
      <c r="V219" s="108">
        <f t="shared" si="28"/>
        <v>0</v>
      </c>
      <c r="W219" s="109">
        <f t="shared" si="29"/>
        <v>-220</v>
      </c>
      <c r="X219" s="107">
        <f t="shared" si="30"/>
        <v>4632.8100000000122</v>
      </c>
      <c r="Y219" s="108">
        <f t="shared" si="31"/>
        <v>4632.8100000000122</v>
      </c>
      <c r="Z219" s="108">
        <f t="shared" si="32"/>
        <v>0</v>
      </c>
      <c r="AA219" s="109">
        <f t="shared" si="33"/>
        <v>-229</v>
      </c>
    </row>
    <row r="220" spans="1:27" x14ac:dyDescent="0.2">
      <c r="A220" s="143" t="s">
        <v>550</v>
      </c>
      <c r="B220" s="144" t="s">
        <v>551</v>
      </c>
      <c r="C220" s="134" t="s">
        <v>552</v>
      </c>
      <c r="D220" s="155">
        <v>741</v>
      </c>
      <c r="E220" s="156">
        <v>812367.49</v>
      </c>
      <c r="F220" s="156">
        <v>771687.49</v>
      </c>
      <c r="G220" s="156">
        <v>40680</v>
      </c>
      <c r="H220" s="156">
        <v>0</v>
      </c>
      <c r="I220" s="157">
        <v>0</v>
      </c>
      <c r="J220" s="155">
        <v>820</v>
      </c>
      <c r="K220" s="156">
        <v>948038.46</v>
      </c>
      <c r="L220" s="156">
        <v>948038.46</v>
      </c>
      <c r="M220" s="156">
        <v>0</v>
      </c>
      <c r="N220" s="157">
        <v>0</v>
      </c>
      <c r="O220" s="119">
        <v>809</v>
      </c>
      <c r="P220" s="120">
        <v>986314.7</v>
      </c>
      <c r="Q220" s="121">
        <v>986314.7</v>
      </c>
      <c r="R220" s="120">
        <v>0</v>
      </c>
      <c r="S220" s="122">
        <v>0</v>
      </c>
      <c r="T220" s="114">
        <f t="shared" si="26"/>
        <v>173947.20999999996</v>
      </c>
      <c r="U220" s="108">
        <f t="shared" si="27"/>
        <v>214627.20999999996</v>
      </c>
      <c r="V220" s="108">
        <f t="shared" si="28"/>
        <v>0</v>
      </c>
      <c r="W220" s="109">
        <f t="shared" si="29"/>
        <v>-820</v>
      </c>
      <c r="X220" s="107">
        <f t="shared" si="30"/>
        <v>38276.239999999991</v>
      </c>
      <c r="Y220" s="108">
        <f t="shared" si="31"/>
        <v>38276.239999999991</v>
      </c>
      <c r="Z220" s="108">
        <f t="shared" si="32"/>
        <v>0</v>
      </c>
      <c r="AA220" s="109">
        <f t="shared" si="33"/>
        <v>-809</v>
      </c>
    </row>
    <row r="221" spans="1:27" x14ac:dyDescent="0.2">
      <c r="A221" s="143" t="s">
        <v>550</v>
      </c>
      <c r="B221" s="144" t="s">
        <v>553</v>
      </c>
      <c r="C221" s="134" t="s">
        <v>554</v>
      </c>
      <c r="D221" s="155">
        <v>511</v>
      </c>
      <c r="E221" s="156">
        <v>635356.49</v>
      </c>
      <c r="F221" s="156">
        <v>605476.49</v>
      </c>
      <c r="G221" s="156">
        <v>29880</v>
      </c>
      <c r="H221" s="156">
        <v>0</v>
      </c>
      <c r="I221" s="157">
        <v>0</v>
      </c>
      <c r="J221" s="155">
        <v>783</v>
      </c>
      <c r="K221" s="156">
        <v>795965.64999999979</v>
      </c>
      <c r="L221" s="156">
        <v>795965.64999999979</v>
      </c>
      <c r="M221" s="156">
        <v>0</v>
      </c>
      <c r="N221" s="157">
        <v>0</v>
      </c>
      <c r="O221" s="119">
        <v>776</v>
      </c>
      <c r="P221" s="120">
        <v>859743</v>
      </c>
      <c r="Q221" s="121">
        <v>859743</v>
      </c>
      <c r="R221" s="120">
        <v>0</v>
      </c>
      <c r="S221" s="122">
        <v>0</v>
      </c>
      <c r="T221" s="114">
        <f t="shared" si="26"/>
        <v>224386.51</v>
      </c>
      <c r="U221" s="108">
        <f t="shared" si="27"/>
        <v>254266.51</v>
      </c>
      <c r="V221" s="108">
        <f t="shared" si="28"/>
        <v>0</v>
      </c>
      <c r="W221" s="109">
        <f t="shared" si="29"/>
        <v>-783</v>
      </c>
      <c r="X221" s="107">
        <f t="shared" si="30"/>
        <v>63777.35000000021</v>
      </c>
      <c r="Y221" s="108">
        <f t="shared" si="31"/>
        <v>63777.35000000021</v>
      </c>
      <c r="Z221" s="108">
        <f t="shared" si="32"/>
        <v>0</v>
      </c>
      <c r="AA221" s="109">
        <f t="shared" si="33"/>
        <v>-776</v>
      </c>
    </row>
    <row r="222" spans="1:27" x14ac:dyDescent="0.2">
      <c r="A222" s="143" t="s">
        <v>550</v>
      </c>
      <c r="B222" s="144" t="s">
        <v>555</v>
      </c>
      <c r="C222" s="134" t="s">
        <v>556</v>
      </c>
      <c r="D222" s="155">
        <v>0</v>
      </c>
      <c r="E222" s="156">
        <v>51981</v>
      </c>
      <c r="F222" s="156">
        <v>51981</v>
      </c>
      <c r="G222" s="156">
        <v>0</v>
      </c>
      <c r="H222" s="156">
        <v>0</v>
      </c>
      <c r="I222" s="157">
        <v>0</v>
      </c>
      <c r="J222" s="155">
        <v>0</v>
      </c>
      <c r="K222" s="156">
        <v>53373.600000000006</v>
      </c>
      <c r="L222" s="156">
        <v>53373.600000000006</v>
      </c>
      <c r="M222" s="156">
        <v>0</v>
      </c>
      <c r="N222" s="157">
        <v>0</v>
      </c>
      <c r="O222" s="119">
        <v>0</v>
      </c>
      <c r="P222" s="120">
        <v>64475.999999999964</v>
      </c>
      <c r="Q222" s="121">
        <v>64475.999999999964</v>
      </c>
      <c r="R222" s="120">
        <v>0</v>
      </c>
      <c r="S222" s="122">
        <v>0</v>
      </c>
      <c r="T222" s="114">
        <f t="shared" si="26"/>
        <v>12494.999999999964</v>
      </c>
      <c r="U222" s="108">
        <f t="shared" si="27"/>
        <v>12494.999999999964</v>
      </c>
      <c r="V222" s="108">
        <f t="shared" si="28"/>
        <v>0</v>
      </c>
      <c r="W222" s="109">
        <f t="shared" si="29"/>
        <v>0</v>
      </c>
      <c r="X222" s="107">
        <f t="shared" si="30"/>
        <v>11102.399999999958</v>
      </c>
      <c r="Y222" s="108">
        <f t="shared" si="31"/>
        <v>11102.399999999958</v>
      </c>
      <c r="Z222" s="108">
        <f t="shared" si="32"/>
        <v>0</v>
      </c>
      <c r="AA222" s="109">
        <f t="shared" si="33"/>
        <v>0</v>
      </c>
    </row>
    <row r="223" spans="1:27" s="166" customFormat="1" x14ac:dyDescent="0.2">
      <c r="A223" s="143" t="s">
        <v>550</v>
      </c>
      <c r="B223" s="144" t="s">
        <v>557</v>
      </c>
      <c r="C223" s="134" t="s">
        <v>558</v>
      </c>
      <c r="D223" s="155">
        <v>2094</v>
      </c>
      <c r="E223" s="156">
        <v>2794202.46</v>
      </c>
      <c r="F223" s="156">
        <v>2684042.46</v>
      </c>
      <c r="G223" s="156">
        <v>110160</v>
      </c>
      <c r="H223" s="156">
        <v>12453</v>
      </c>
      <c r="I223" s="157">
        <v>0</v>
      </c>
      <c r="J223" s="155">
        <v>2141</v>
      </c>
      <c r="K223" s="156">
        <v>3016722.2600000012</v>
      </c>
      <c r="L223" s="156">
        <v>3016722.2600000012</v>
      </c>
      <c r="M223" s="156">
        <v>5432</v>
      </c>
      <c r="N223" s="157">
        <v>0</v>
      </c>
      <c r="O223" s="119">
        <v>2318</v>
      </c>
      <c r="P223" s="120">
        <v>3527211.4200000013</v>
      </c>
      <c r="Q223" s="121">
        <v>3527211.4200000013</v>
      </c>
      <c r="R223" s="120">
        <v>12530</v>
      </c>
      <c r="S223" s="122">
        <v>0</v>
      </c>
      <c r="T223" s="114">
        <f t="shared" si="26"/>
        <v>733008.96000000136</v>
      </c>
      <c r="U223" s="108">
        <f t="shared" si="27"/>
        <v>843168.96000000136</v>
      </c>
      <c r="V223" s="108">
        <f t="shared" si="28"/>
        <v>12530</v>
      </c>
      <c r="W223" s="109">
        <f t="shared" si="29"/>
        <v>-2141</v>
      </c>
      <c r="X223" s="107">
        <f t="shared" si="30"/>
        <v>510489.16000000015</v>
      </c>
      <c r="Y223" s="108">
        <f t="shared" si="31"/>
        <v>510489.16000000015</v>
      </c>
      <c r="Z223" s="108">
        <f t="shared" si="32"/>
        <v>12530</v>
      </c>
      <c r="AA223" s="109">
        <f t="shared" si="33"/>
        <v>-2318</v>
      </c>
    </row>
    <row r="224" spans="1:27" x14ac:dyDescent="0.2">
      <c r="A224" s="143" t="s">
        <v>559</v>
      </c>
      <c r="B224" s="144" t="s">
        <v>560</v>
      </c>
      <c r="C224" s="134" t="s">
        <v>561</v>
      </c>
      <c r="D224" s="155">
        <v>1849</v>
      </c>
      <c r="E224" s="156">
        <v>1671520.5899999999</v>
      </c>
      <c r="F224" s="156">
        <v>1608280.5899999999</v>
      </c>
      <c r="G224" s="156">
        <v>63240</v>
      </c>
      <c r="H224" s="156">
        <v>0</v>
      </c>
      <c r="I224" s="157">
        <v>0</v>
      </c>
      <c r="J224" s="155">
        <v>1826</v>
      </c>
      <c r="K224" s="156">
        <v>1996594</v>
      </c>
      <c r="L224" s="156">
        <v>1996594</v>
      </c>
      <c r="M224" s="156">
        <v>0</v>
      </c>
      <c r="N224" s="157">
        <v>0</v>
      </c>
      <c r="O224" s="119">
        <v>1888</v>
      </c>
      <c r="P224" s="120">
        <v>1988725.1999999997</v>
      </c>
      <c r="Q224" s="121">
        <v>1988725.1999999997</v>
      </c>
      <c r="R224" s="120">
        <v>0</v>
      </c>
      <c r="S224" s="122">
        <v>0</v>
      </c>
      <c r="T224" s="114">
        <f t="shared" si="26"/>
        <v>317204.60999999987</v>
      </c>
      <c r="U224" s="108">
        <f t="shared" si="27"/>
        <v>380444.60999999987</v>
      </c>
      <c r="V224" s="108">
        <f t="shared" si="28"/>
        <v>0</v>
      </c>
      <c r="W224" s="109">
        <f t="shared" si="29"/>
        <v>-1826</v>
      </c>
      <c r="X224" s="107">
        <f t="shared" si="30"/>
        <v>-7868.8000000002794</v>
      </c>
      <c r="Y224" s="108">
        <f t="shared" si="31"/>
        <v>-7868.8000000002794</v>
      </c>
      <c r="Z224" s="108">
        <f t="shared" si="32"/>
        <v>0</v>
      </c>
      <c r="AA224" s="109">
        <f t="shared" si="33"/>
        <v>-1888</v>
      </c>
    </row>
    <row r="225" spans="1:27" x14ac:dyDescent="0.2">
      <c r="A225" s="143" t="s">
        <v>559</v>
      </c>
      <c r="B225" s="144" t="s">
        <v>562</v>
      </c>
      <c r="C225" s="134" t="s">
        <v>563</v>
      </c>
      <c r="D225" s="155">
        <v>5703</v>
      </c>
      <c r="E225" s="156">
        <v>9087331.8500000015</v>
      </c>
      <c r="F225" s="156">
        <v>8814331.8500000015</v>
      </c>
      <c r="G225" s="156">
        <v>273000</v>
      </c>
      <c r="H225" s="156">
        <v>39945</v>
      </c>
      <c r="I225" s="157">
        <v>0</v>
      </c>
      <c r="J225" s="155">
        <v>6407</v>
      </c>
      <c r="K225" s="156">
        <v>10886136.149999993</v>
      </c>
      <c r="L225" s="156">
        <v>10886136.149999993</v>
      </c>
      <c r="M225" s="156">
        <v>24505</v>
      </c>
      <c r="N225" s="157">
        <v>0</v>
      </c>
      <c r="O225" s="119">
        <v>6720</v>
      </c>
      <c r="P225" s="120">
        <v>10529947.799999997</v>
      </c>
      <c r="Q225" s="121">
        <v>10529947.799999997</v>
      </c>
      <c r="R225" s="120">
        <v>38655</v>
      </c>
      <c r="S225" s="122">
        <v>0</v>
      </c>
      <c r="T225" s="114">
        <f t="shared" si="26"/>
        <v>1442615.9499999955</v>
      </c>
      <c r="U225" s="108">
        <f t="shared" si="27"/>
        <v>1715615.9499999955</v>
      </c>
      <c r="V225" s="108">
        <f t="shared" si="28"/>
        <v>38655</v>
      </c>
      <c r="W225" s="109">
        <f t="shared" si="29"/>
        <v>-6407</v>
      </c>
      <c r="X225" s="107">
        <f t="shared" si="30"/>
        <v>-356188.3499999959</v>
      </c>
      <c r="Y225" s="108">
        <f t="shared" si="31"/>
        <v>-356188.3499999959</v>
      </c>
      <c r="Z225" s="108">
        <f t="shared" si="32"/>
        <v>38655</v>
      </c>
      <c r="AA225" s="109">
        <f t="shared" si="33"/>
        <v>-6720</v>
      </c>
    </row>
    <row r="226" spans="1:27" x14ac:dyDescent="0.2">
      <c r="A226" s="143" t="s">
        <v>559</v>
      </c>
      <c r="B226" s="144" t="s">
        <v>564</v>
      </c>
      <c r="C226" s="134" t="s">
        <v>565</v>
      </c>
      <c r="D226" s="155">
        <v>5247</v>
      </c>
      <c r="E226" s="156">
        <v>7548543.8500000006</v>
      </c>
      <c r="F226" s="156">
        <v>7428663.8500000006</v>
      </c>
      <c r="G226" s="156">
        <v>119880</v>
      </c>
      <c r="H226" s="156">
        <v>53990</v>
      </c>
      <c r="I226" s="157">
        <v>0</v>
      </c>
      <c r="J226" s="155">
        <v>6144</v>
      </c>
      <c r="K226" s="156">
        <v>9175728.2299999967</v>
      </c>
      <c r="L226" s="156">
        <v>9175728.2299999967</v>
      </c>
      <c r="M226" s="156">
        <v>41800</v>
      </c>
      <c r="N226" s="157">
        <v>0</v>
      </c>
      <c r="O226" s="119">
        <v>6546</v>
      </c>
      <c r="P226" s="120">
        <v>9417597</v>
      </c>
      <c r="Q226" s="121">
        <v>9417597</v>
      </c>
      <c r="R226" s="120">
        <v>53541</v>
      </c>
      <c r="S226" s="122">
        <v>65089.679999999986</v>
      </c>
      <c r="T226" s="114">
        <f t="shared" si="26"/>
        <v>1869053.1499999994</v>
      </c>
      <c r="U226" s="108">
        <f t="shared" si="27"/>
        <v>1988933.1499999994</v>
      </c>
      <c r="V226" s="108">
        <f t="shared" si="28"/>
        <v>53541</v>
      </c>
      <c r="W226" s="109">
        <f t="shared" si="29"/>
        <v>58945.679999999986</v>
      </c>
      <c r="X226" s="107">
        <f t="shared" si="30"/>
        <v>241868.77000000328</v>
      </c>
      <c r="Y226" s="108">
        <f t="shared" si="31"/>
        <v>241868.77000000328</v>
      </c>
      <c r="Z226" s="108">
        <f t="shared" si="32"/>
        <v>53541</v>
      </c>
      <c r="AA226" s="109">
        <f t="shared" si="33"/>
        <v>58543.679999999986</v>
      </c>
    </row>
    <row r="227" spans="1:27" x14ac:dyDescent="0.2">
      <c r="A227" s="143" t="s">
        <v>559</v>
      </c>
      <c r="B227" s="144" t="s">
        <v>566</v>
      </c>
      <c r="C227" s="134" t="s">
        <v>567</v>
      </c>
      <c r="D227" s="155">
        <v>958</v>
      </c>
      <c r="E227" s="156">
        <v>320877.09999999998</v>
      </c>
      <c r="F227" s="156">
        <v>314877.09999999998</v>
      </c>
      <c r="G227" s="156">
        <v>6000</v>
      </c>
      <c r="H227" s="156">
        <v>0</v>
      </c>
      <c r="I227" s="157">
        <v>0</v>
      </c>
      <c r="J227" s="155">
        <v>992</v>
      </c>
      <c r="K227" s="156">
        <v>320894.13</v>
      </c>
      <c r="L227" s="156">
        <v>320894.13</v>
      </c>
      <c r="M227" s="156">
        <v>0</v>
      </c>
      <c r="N227" s="157">
        <v>0</v>
      </c>
      <c r="O227" s="119">
        <v>943</v>
      </c>
      <c r="P227" s="120">
        <v>323746.63</v>
      </c>
      <c r="Q227" s="121">
        <v>323746.63</v>
      </c>
      <c r="R227" s="120">
        <v>0</v>
      </c>
      <c r="S227" s="122">
        <v>0</v>
      </c>
      <c r="T227" s="114">
        <f t="shared" si="26"/>
        <v>2869.5300000000279</v>
      </c>
      <c r="U227" s="108">
        <f t="shared" si="27"/>
        <v>8869.5300000000279</v>
      </c>
      <c r="V227" s="108">
        <f t="shared" si="28"/>
        <v>0</v>
      </c>
      <c r="W227" s="109">
        <f t="shared" si="29"/>
        <v>-992</v>
      </c>
      <c r="X227" s="107">
        <f t="shared" si="30"/>
        <v>2852.5</v>
      </c>
      <c r="Y227" s="108">
        <f t="shared" si="31"/>
        <v>2852.5</v>
      </c>
      <c r="Z227" s="108">
        <f t="shared" si="32"/>
        <v>0</v>
      </c>
      <c r="AA227" s="109">
        <f t="shared" si="33"/>
        <v>-943</v>
      </c>
    </row>
    <row r="228" spans="1:27" x14ac:dyDescent="0.2">
      <c r="A228" s="143" t="s">
        <v>559</v>
      </c>
      <c r="B228" s="144" t="s">
        <v>568</v>
      </c>
      <c r="C228" s="134" t="s">
        <v>569</v>
      </c>
      <c r="D228" s="155">
        <v>1049</v>
      </c>
      <c r="E228" s="156">
        <v>3016155.2</v>
      </c>
      <c r="F228" s="156">
        <v>2994555.2</v>
      </c>
      <c r="G228" s="156">
        <v>21600</v>
      </c>
      <c r="H228" s="156">
        <v>53946</v>
      </c>
      <c r="I228" s="157">
        <v>0</v>
      </c>
      <c r="J228" s="155">
        <v>1154</v>
      </c>
      <c r="K228" s="156">
        <v>3607968.63</v>
      </c>
      <c r="L228" s="156">
        <v>3607968.63</v>
      </c>
      <c r="M228" s="156">
        <v>36767</v>
      </c>
      <c r="N228" s="157">
        <v>0</v>
      </c>
      <c r="O228" s="119">
        <v>1225</v>
      </c>
      <c r="P228" s="120">
        <v>3675975</v>
      </c>
      <c r="Q228" s="121">
        <v>3675975</v>
      </c>
      <c r="R228" s="120">
        <v>121369</v>
      </c>
      <c r="S228" s="122">
        <v>0</v>
      </c>
      <c r="T228" s="114">
        <f t="shared" si="26"/>
        <v>659819.79999999981</v>
      </c>
      <c r="U228" s="108">
        <f t="shared" si="27"/>
        <v>681419.79999999981</v>
      </c>
      <c r="V228" s="108">
        <f t="shared" si="28"/>
        <v>121369</v>
      </c>
      <c r="W228" s="109">
        <f t="shared" si="29"/>
        <v>-1154</v>
      </c>
      <c r="X228" s="107">
        <f t="shared" si="30"/>
        <v>68006.370000000112</v>
      </c>
      <c r="Y228" s="108">
        <f t="shared" si="31"/>
        <v>68006.370000000112</v>
      </c>
      <c r="Z228" s="108">
        <f t="shared" si="32"/>
        <v>121369</v>
      </c>
      <c r="AA228" s="109">
        <f t="shared" si="33"/>
        <v>-1225</v>
      </c>
    </row>
    <row r="229" spans="1:27" x14ac:dyDescent="0.2">
      <c r="A229" s="143" t="s">
        <v>559</v>
      </c>
      <c r="B229" s="144" t="s">
        <v>570</v>
      </c>
      <c r="C229" s="134" t="s">
        <v>571</v>
      </c>
      <c r="D229" s="155">
        <v>506</v>
      </c>
      <c r="E229" s="156">
        <v>539754.67000000004</v>
      </c>
      <c r="F229" s="156">
        <v>513714.67000000004</v>
      </c>
      <c r="G229" s="156">
        <v>26040</v>
      </c>
      <c r="H229" s="156">
        <v>0</v>
      </c>
      <c r="I229" s="157">
        <v>0</v>
      </c>
      <c r="J229" s="155">
        <v>680</v>
      </c>
      <c r="K229" s="156">
        <v>833480.51</v>
      </c>
      <c r="L229" s="156">
        <v>833480.51</v>
      </c>
      <c r="M229" s="156">
        <v>0</v>
      </c>
      <c r="N229" s="157">
        <v>0</v>
      </c>
      <c r="O229" s="119">
        <v>675</v>
      </c>
      <c r="P229" s="120">
        <v>822429</v>
      </c>
      <c r="Q229" s="121">
        <v>822429</v>
      </c>
      <c r="R229" s="120">
        <v>0</v>
      </c>
      <c r="S229" s="122">
        <v>0</v>
      </c>
      <c r="T229" s="114">
        <f t="shared" si="26"/>
        <v>282674.32999999996</v>
      </c>
      <c r="U229" s="108">
        <f t="shared" si="27"/>
        <v>308714.32999999996</v>
      </c>
      <c r="V229" s="108">
        <f t="shared" si="28"/>
        <v>0</v>
      </c>
      <c r="W229" s="109">
        <f t="shared" si="29"/>
        <v>-680</v>
      </c>
      <c r="X229" s="107">
        <f t="shared" si="30"/>
        <v>-11051.510000000009</v>
      </c>
      <c r="Y229" s="108">
        <f t="shared" si="31"/>
        <v>-11051.510000000009</v>
      </c>
      <c r="Z229" s="108">
        <f t="shared" si="32"/>
        <v>0</v>
      </c>
      <c r="AA229" s="109">
        <f t="shared" si="33"/>
        <v>-675</v>
      </c>
    </row>
    <row r="230" spans="1:27" x14ac:dyDescent="0.2">
      <c r="A230" s="143" t="s">
        <v>559</v>
      </c>
      <c r="B230" s="144" t="s">
        <v>572</v>
      </c>
      <c r="C230" s="134" t="s">
        <v>573</v>
      </c>
      <c r="D230" s="155">
        <v>2393</v>
      </c>
      <c r="E230" s="156">
        <v>2226651.29</v>
      </c>
      <c r="F230" s="156">
        <v>2162451.29</v>
      </c>
      <c r="G230" s="156">
        <v>64200</v>
      </c>
      <c r="H230" s="156">
        <v>10620</v>
      </c>
      <c r="I230" s="157">
        <v>5197238.5699999994</v>
      </c>
      <c r="J230" s="155">
        <v>2333</v>
      </c>
      <c r="K230" s="156">
        <v>2485655.3299999996</v>
      </c>
      <c r="L230" s="156">
        <v>2485655.3299999996</v>
      </c>
      <c r="M230" s="156">
        <v>1750</v>
      </c>
      <c r="N230" s="157">
        <v>6332841.0799999991</v>
      </c>
      <c r="O230" s="119">
        <v>2385</v>
      </c>
      <c r="P230" s="120">
        <v>2742893.6199999996</v>
      </c>
      <c r="Q230" s="121">
        <v>2742893.6199999996</v>
      </c>
      <c r="R230" s="120">
        <v>13640</v>
      </c>
      <c r="S230" s="122">
        <v>6329927.8100000005</v>
      </c>
      <c r="T230" s="114">
        <f t="shared" si="26"/>
        <v>516242.32999999961</v>
      </c>
      <c r="U230" s="108">
        <f t="shared" si="27"/>
        <v>580442.32999999961</v>
      </c>
      <c r="V230" s="108">
        <f t="shared" si="28"/>
        <v>-5183598.5699999994</v>
      </c>
      <c r="W230" s="109">
        <f t="shared" si="29"/>
        <v>6327594.8100000005</v>
      </c>
      <c r="X230" s="107">
        <f t="shared" si="30"/>
        <v>257238.29000000004</v>
      </c>
      <c r="Y230" s="108">
        <f t="shared" si="31"/>
        <v>257238.29000000004</v>
      </c>
      <c r="Z230" s="108">
        <f t="shared" si="32"/>
        <v>-6319201.0799999991</v>
      </c>
      <c r="AA230" s="109">
        <f t="shared" si="33"/>
        <v>6327542.8100000005</v>
      </c>
    </row>
    <row r="231" spans="1:27" s="166" customFormat="1" x14ac:dyDescent="0.2">
      <c r="A231" s="143" t="s">
        <v>559</v>
      </c>
      <c r="B231" s="144" t="s">
        <v>574</v>
      </c>
      <c r="C231" s="134" t="s">
        <v>575</v>
      </c>
      <c r="D231" s="155">
        <v>0</v>
      </c>
      <c r="E231" s="156">
        <v>31630</v>
      </c>
      <c r="F231" s="156">
        <v>31030</v>
      </c>
      <c r="G231" s="156">
        <v>600</v>
      </c>
      <c r="H231" s="156">
        <v>0</v>
      </c>
      <c r="I231" s="157">
        <v>0</v>
      </c>
      <c r="J231" s="155">
        <v>0</v>
      </c>
      <c r="K231" s="156">
        <v>64764.969999999943</v>
      </c>
      <c r="L231" s="156">
        <v>64764.969999999943</v>
      </c>
      <c r="M231" s="156">
        <v>0</v>
      </c>
      <c r="N231" s="157">
        <v>0</v>
      </c>
      <c r="O231" s="119">
        <v>0</v>
      </c>
      <c r="P231" s="120">
        <v>73655.999999999971</v>
      </c>
      <c r="Q231" s="121">
        <v>73655.999999999971</v>
      </c>
      <c r="R231" s="120">
        <v>0</v>
      </c>
      <c r="S231" s="122">
        <v>0</v>
      </c>
      <c r="T231" s="114">
        <f t="shared" si="26"/>
        <v>42025.999999999971</v>
      </c>
      <c r="U231" s="108">
        <f t="shared" si="27"/>
        <v>42625.999999999971</v>
      </c>
      <c r="V231" s="108">
        <f t="shared" si="28"/>
        <v>0</v>
      </c>
      <c r="W231" s="109">
        <f t="shared" si="29"/>
        <v>0</v>
      </c>
      <c r="X231" s="107">
        <f t="shared" si="30"/>
        <v>8891.0300000000279</v>
      </c>
      <c r="Y231" s="108">
        <f t="shared" si="31"/>
        <v>8891.0300000000279</v>
      </c>
      <c r="Z231" s="108">
        <f t="shared" si="32"/>
        <v>0</v>
      </c>
      <c r="AA231" s="109">
        <f t="shared" si="33"/>
        <v>0</v>
      </c>
    </row>
    <row r="232" spans="1:27" x14ac:dyDescent="0.2">
      <c r="A232" s="143" t="s">
        <v>576</v>
      </c>
      <c r="B232" s="144" t="s">
        <v>577</v>
      </c>
      <c r="C232" s="134" t="s">
        <v>578</v>
      </c>
      <c r="D232" s="155">
        <v>727</v>
      </c>
      <c r="E232" s="156">
        <v>651085.55000000005</v>
      </c>
      <c r="F232" s="156">
        <v>613525.55000000005</v>
      </c>
      <c r="G232" s="156">
        <v>37560</v>
      </c>
      <c r="H232" s="156">
        <v>0</v>
      </c>
      <c r="I232" s="157">
        <v>0</v>
      </c>
      <c r="J232" s="155">
        <v>877</v>
      </c>
      <c r="K232" s="156">
        <v>870556.69000000006</v>
      </c>
      <c r="L232" s="156">
        <v>870556.69000000006</v>
      </c>
      <c r="M232" s="156">
        <v>0</v>
      </c>
      <c r="N232" s="157">
        <v>0</v>
      </c>
      <c r="O232" s="119">
        <v>597</v>
      </c>
      <c r="P232" s="120">
        <v>533657.1399999999</v>
      </c>
      <c r="Q232" s="121">
        <v>533657.1399999999</v>
      </c>
      <c r="R232" s="120">
        <v>0</v>
      </c>
      <c r="S232" s="122">
        <v>0</v>
      </c>
      <c r="T232" s="114">
        <f t="shared" si="26"/>
        <v>-117428.41000000015</v>
      </c>
      <c r="U232" s="108">
        <f t="shared" si="27"/>
        <v>-79868.410000000149</v>
      </c>
      <c r="V232" s="108">
        <f t="shared" si="28"/>
        <v>0</v>
      </c>
      <c r="W232" s="109">
        <f t="shared" si="29"/>
        <v>-877</v>
      </c>
      <c r="X232" s="107">
        <f t="shared" si="30"/>
        <v>-336899.55000000016</v>
      </c>
      <c r="Y232" s="108">
        <f t="shared" si="31"/>
        <v>-336899.55000000016</v>
      </c>
      <c r="Z232" s="108">
        <f t="shared" si="32"/>
        <v>0</v>
      </c>
      <c r="AA232" s="109">
        <f t="shared" si="33"/>
        <v>-597</v>
      </c>
    </row>
    <row r="233" spans="1:27" x14ac:dyDescent="0.2">
      <c r="A233" s="143" t="s">
        <v>576</v>
      </c>
      <c r="B233" s="144" t="s">
        <v>579</v>
      </c>
      <c r="C233" s="134" t="s">
        <v>580</v>
      </c>
      <c r="D233" s="155">
        <v>3054</v>
      </c>
      <c r="E233" s="156">
        <v>3809165.3200000003</v>
      </c>
      <c r="F233" s="156">
        <v>3677285.3200000003</v>
      </c>
      <c r="G233" s="156">
        <v>131880</v>
      </c>
      <c r="H233" s="156">
        <v>1200</v>
      </c>
      <c r="I233" s="157">
        <v>0</v>
      </c>
      <c r="J233" s="155">
        <v>3063</v>
      </c>
      <c r="K233" s="156">
        <v>4510572.7</v>
      </c>
      <c r="L233" s="156">
        <v>4510572.7</v>
      </c>
      <c r="M233" s="156">
        <v>1800</v>
      </c>
      <c r="N233" s="157">
        <v>0</v>
      </c>
      <c r="O233" s="119">
        <v>3268</v>
      </c>
      <c r="P233" s="120">
        <v>4898575.1499999985</v>
      </c>
      <c r="Q233" s="121">
        <v>4898575.1499999985</v>
      </c>
      <c r="R233" s="120">
        <v>600</v>
      </c>
      <c r="S233" s="122">
        <v>0</v>
      </c>
      <c r="T233" s="114">
        <f t="shared" si="26"/>
        <v>1089409.8299999982</v>
      </c>
      <c r="U233" s="108">
        <f t="shared" si="27"/>
        <v>1221289.8299999982</v>
      </c>
      <c r="V233" s="108">
        <f t="shared" si="28"/>
        <v>600</v>
      </c>
      <c r="W233" s="109">
        <f t="shared" si="29"/>
        <v>-3063</v>
      </c>
      <c r="X233" s="107">
        <f t="shared" si="30"/>
        <v>388002.44999999832</v>
      </c>
      <c r="Y233" s="108">
        <f t="shared" si="31"/>
        <v>388002.44999999832</v>
      </c>
      <c r="Z233" s="108">
        <f t="shared" si="32"/>
        <v>600</v>
      </c>
      <c r="AA233" s="109">
        <f t="shared" si="33"/>
        <v>-3268</v>
      </c>
    </row>
    <row r="234" spans="1:27" s="166" customFormat="1" x14ac:dyDescent="0.2">
      <c r="A234" s="143" t="s">
        <v>576</v>
      </c>
      <c r="B234" s="144" t="s">
        <v>581</v>
      </c>
      <c r="C234" s="134" t="s">
        <v>582</v>
      </c>
      <c r="D234" s="155">
        <v>971</v>
      </c>
      <c r="E234" s="156">
        <v>853799.04999999993</v>
      </c>
      <c r="F234" s="156">
        <v>816359.04999999993</v>
      </c>
      <c r="G234" s="156">
        <v>37440</v>
      </c>
      <c r="H234" s="156">
        <v>0</v>
      </c>
      <c r="I234" s="157">
        <v>0</v>
      </c>
      <c r="J234" s="155">
        <v>1051</v>
      </c>
      <c r="K234" s="156">
        <v>1055651.82</v>
      </c>
      <c r="L234" s="156">
        <v>1055651.82</v>
      </c>
      <c r="M234" s="156">
        <v>0</v>
      </c>
      <c r="N234" s="157">
        <v>0</v>
      </c>
      <c r="O234" s="119">
        <v>1393</v>
      </c>
      <c r="P234" s="120">
        <v>1430439.86</v>
      </c>
      <c r="Q234" s="121">
        <v>1430439.86</v>
      </c>
      <c r="R234" s="120">
        <v>0</v>
      </c>
      <c r="S234" s="122">
        <v>0</v>
      </c>
      <c r="T234" s="114">
        <f t="shared" si="26"/>
        <v>576640.81000000017</v>
      </c>
      <c r="U234" s="108">
        <f t="shared" si="27"/>
        <v>614080.81000000017</v>
      </c>
      <c r="V234" s="108">
        <f t="shared" si="28"/>
        <v>0</v>
      </c>
      <c r="W234" s="109">
        <f t="shared" si="29"/>
        <v>-1051</v>
      </c>
      <c r="X234" s="107">
        <f t="shared" si="30"/>
        <v>374788.04000000004</v>
      </c>
      <c r="Y234" s="108">
        <f t="shared" si="31"/>
        <v>374788.04000000004</v>
      </c>
      <c r="Z234" s="108">
        <f t="shared" si="32"/>
        <v>0</v>
      </c>
      <c r="AA234" s="109">
        <f t="shared" si="33"/>
        <v>-1393</v>
      </c>
    </row>
    <row r="235" spans="1:27" x14ac:dyDescent="0.2">
      <c r="A235" s="143" t="s">
        <v>583</v>
      </c>
      <c r="B235" s="144" t="s">
        <v>584</v>
      </c>
      <c r="C235" s="134" t="s">
        <v>585</v>
      </c>
      <c r="D235" s="155">
        <v>448</v>
      </c>
      <c r="E235" s="156">
        <v>129568.29999999999</v>
      </c>
      <c r="F235" s="156">
        <v>123088.29999999999</v>
      </c>
      <c r="G235" s="156">
        <v>6480</v>
      </c>
      <c r="H235" s="156">
        <v>0</v>
      </c>
      <c r="I235" s="157">
        <v>0</v>
      </c>
      <c r="J235" s="155">
        <v>301</v>
      </c>
      <c r="K235" s="156">
        <v>85363.610000000015</v>
      </c>
      <c r="L235" s="156">
        <v>85363.610000000015</v>
      </c>
      <c r="M235" s="156">
        <v>0</v>
      </c>
      <c r="N235" s="157">
        <v>0</v>
      </c>
      <c r="O235" s="119">
        <v>502</v>
      </c>
      <c r="P235" s="120">
        <v>129731.52</v>
      </c>
      <c r="Q235" s="121">
        <v>129731.52</v>
      </c>
      <c r="R235" s="120">
        <v>0</v>
      </c>
      <c r="S235" s="122">
        <v>0</v>
      </c>
      <c r="T235" s="114">
        <f t="shared" si="26"/>
        <v>163.22000000001572</v>
      </c>
      <c r="U235" s="108">
        <f t="shared" si="27"/>
        <v>6643.2200000000157</v>
      </c>
      <c r="V235" s="108">
        <f t="shared" si="28"/>
        <v>0</v>
      </c>
      <c r="W235" s="109">
        <f t="shared" si="29"/>
        <v>-301</v>
      </c>
      <c r="X235" s="107">
        <f t="shared" si="30"/>
        <v>44367.909999999989</v>
      </c>
      <c r="Y235" s="108">
        <f t="shared" si="31"/>
        <v>44367.909999999989</v>
      </c>
      <c r="Z235" s="108">
        <f t="shared" si="32"/>
        <v>0</v>
      </c>
      <c r="AA235" s="109">
        <f t="shared" si="33"/>
        <v>-502</v>
      </c>
    </row>
    <row r="236" spans="1:27" x14ac:dyDescent="0.2">
      <c r="A236" s="143" t="s">
        <v>583</v>
      </c>
      <c r="B236" s="144" t="s">
        <v>586</v>
      </c>
      <c r="C236" s="134" t="s">
        <v>587</v>
      </c>
      <c r="D236" s="155">
        <v>471</v>
      </c>
      <c r="E236" s="156">
        <v>518254.40999999992</v>
      </c>
      <c r="F236" s="156">
        <v>485734.40999999992</v>
      </c>
      <c r="G236" s="156">
        <v>32520</v>
      </c>
      <c r="H236" s="156">
        <v>0</v>
      </c>
      <c r="I236" s="157">
        <v>0</v>
      </c>
      <c r="J236" s="155">
        <v>563</v>
      </c>
      <c r="K236" s="156">
        <v>656164.46999999986</v>
      </c>
      <c r="L236" s="156">
        <v>656164.46999999986</v>
      </c>
      <c r="M236" s="156">
        <v>0</v>
      </c>
      <c r="N236" s="157">
        <v>0</v>
      </c>
      <c r="O236" s="119">
        <v>555</v>
      </c>
      <c r="P236" s="120">
        <v>695864.29999999981</v>
      </c>
      <c r="Q236" s="121">
        <v>695864.29999999981</v>
      </c>
      <c r="R236" s="120">
        <v>0</v>
      </c>
      <c r="S236" s="122">
        <v>0</v>
      </c>
      <c r="T236" s="114">
        <f t="shared" si="26"/>
        <v>177609.8899999999</v>
      </c>
      <c r="U236" s="108">
        <f t="shared" si="27"/>
        <v>210129.8899999999</v>
      </c>
      <c r="V236" s="108">
        <f t="shared" si="28"/>
        <v>0</v>
      </c>
      <c r="W236" s="109">
        <f t="shared" si="29"/>
        <v>-563</v>
      </c>
      <c r="X236" s="107">
        <f t="shared" si="30"/>
        <v>39699.829999999958</v>
      </c>
      <c r="Y236" s="108">
        <f t="shared" si="31"/>
        <v>39699.829999999958</v>
      </c>
      <c r="Z236" s="108">
        <f t="shared" si="32"/>
        <v>0</v>
      </c>
      <c r="AA236" s="109">
        <f t="shared" si="33"/>
        <v>-555</v>
      </c>
    </row>
    <row r="237" spans="1:27" x14ac:dyDescent="0.2">
      <c r="A237" s="143" t="s">
        <v>583</v>
      </c>
      <c r="B237" s="144" t="s">
        <v>588</v>
      </c>
      <c r="C237" s="134" t="s">
        <v>589</v>
      </c>
      <c r="D237" s="155">
        <v>4481</v>
      </c>
      <c r="E237" s="156">
        <v>5452743.6399999997</v>
      </c>
      <c r="F237" s="156">
        <v>5225103.6399999997</v>
      </c>
      <c r="G237" s="156">
        <v>227640</v>
      </c>
      <c r="H237" s="156">
        <v>16296</v>
      </c>
      <c r="I237" s="157">
        <v>0</v>
      </c>
      <c r="J237" s="155">
        <v>4996</v>
      </c>
      <c r="K237" s="156">
        <v>6346797.1099999994</v>
      </c>
      <c r="L237" s="156">
        <v>6346797.1099999994</v>
      </c>
      <c r="M237" s="156">
        <v>21570</v>
      </c>
      <c r="N237" s="157">
        <v>0</v>
      </c>
      <c r="O237" s="119">
        <v>5414</v>
      </c>
      <c r="P237" s="120">
        <v>7875043.1999999993</v>
      </c>
      <c r="Q237" s="121">
        <v>7875043.1999999993</v>
      </c>
      <c r="R237" s="120">
        <v>36128</v>
      </c>
      <c r="S237" s="122">
        <v>0</v>
      </c>
      <c r="T237" s="114">
        <f t="shared" si="26"/>
        <v>2422299.5599999996</v>
      </c>
      <c r="U237" s="108">
        <f t="shared" si="27"/>
        <v>2649939.5599999996</v>
      </c>
      <c r="V237" s="108">
        <f t="shared" si="28"/>
        <v>36128</v>
      </c>
      <c r="W237" s="109">
        <f t="shared" si="29"/>
        <v>-4996</v>
      </c>
      <c r="X237" s="107">
        <f t="shared" si="30"/>
        <v>1528246.0899999999</v>
      </c>
      <c r="Y237" s="108">
        <f t="shared" si="31"/>
        <v>1528246.0899999999</v>
      </c>
      <c r="Z237" s="108">
        <f t="shared" si="32"/>
        <v>36128</v>
      </c>
      <c r="AA237" s="109">
        <f t="shared" si="33"/>
        <v>-5414</v>
      </c>
    </row>
    <row r="238" spans="1:27" x14ac:dyDescent="0.2">
      <c r="A238" s="143" t="s">
        <v>583</v>
      </c>
      <c r="B238" s="144" t="s">
        <v>590</v>
      </c>
      <c r="C238" s="134" t="s">
        <v>591</v>
      </c>
      <c r="D238" s="155">
        <v>2179</v>
      </c>
      <c r="E238" s="156">
        <v>3025315.8600000003</v>
      </c>
      <c r="F238" s="156">
        <v>2960275.8600000003</v>
      </c>
      <c r="G238" s="156">
        <v>65040</v>
      </c>
      <c r="H238" s="156">
        <v>240</v>
      </c>
      <c r="I238" s="157">
        <v>0</v>
      </c>
      <c r="J238" s="155">
        <v>2282</v>
      </c>
      <c r="K238" s="156">
        <v>2990665.0400000005</v>
      </c>
      <c r="L238" s="156">
        <v>2990665.0400000005</v>
      </c>
      <c r="M238" s="156">
        <v>120</v>
      </c>
      <c r="N238" s="157">
        <v>0</v>
      </c>
      <c r="O238" s="119">
        <v>2446</v>
      </c>
      <c r="P238" s="120">
        <v>3594552.66</v>
      </c>
      <c r="Q238" s="121">
        <v>3594552.66</v>
      </c>
      <c r="R238" s="120">
        <v>120</v>
      </c>
      <c r="S238" s="122">
        <v>0</v>
      </c>
      <c r="T238" s="114">
        <f t="shared" si="26"/>
        <v>569236.79999999981</v>
      </c>
      <c r="U238" s="108">
        <f t="shared" si="27"/>
        <v>634276.79999999981</v>
      </c>
      <c r="V238" s="108">
        <f t="shared" si="28"/>
        <v>120</v>
      </c>
      <c r="W238" s="109">
        <f t="shared" si="29"/>
        <v>-2282</v>
      </c>
      <c r="X238" s="107">
        <f t="shared" si="30"/>
        <v>603887.61999999965</v>
      </c>
      <c r="Y238" s="108">
        <f t="shared" si="31"/>
        <v>603887.61999999965</v>
      </c>
      <c r="Z238" s="108">
        <f t="shared" si="32"/>
        <v>120</v>
      </c>
      <c r="AA238" s="109">
        <f t="shared" si="33"/>
        <v>-2446</v>
      </c>
    </row>
    <row r="239" spans="1:27" x14ac:dyDescent="0.2">
      <c r="A239" s="143" t="s">
        <v>583</v>
      </c>
      <c r="B239" s="144" t="s">
        <v>592</v>
      </c>
      <c r="C239" s="134" t="s">
        <v>593</v>
      </c>
      <c r="D239" s="155">
        <v>252</v>
      </c>
      <c r="E239" s="156">
        <v>265631.46000000002</v>
      </c>
      <c r="F239" s="156">
        <v>253391.46000000002</v>
      </c>
      <c r="G239" s="156">
        <v>12240</v>
      </c>
      <c r="H239" s="156">
        <v>0</v>
      </c>
      <c r="I239" s="157">
        <v>0</v>
      </c>
      <c r="J239" s="155">
        <v>252</v>
      </c>
      <c r="K239" s="156">
        <v>290858.26</v>
      </c>
      <c r="L239" s="156">
        <v>290858.26</v>
      </c>
      <c r="M239" s="156">
        <v>0</v>
      </c>
      <c r="N239" s="157">
        <v>0</v>
      </c>
      <c r="O239" s="119">
        <v>234</v>
      </c>
      <c r="P239" s="120">
        <v>298194.09000000003</v>
      </c>
      <c r="Q239" s="121">
        <v>298194.09000000003</v>
      </c>
      <c r="R239" s="120">
        <v>0</v>
      </c>
      <c r="S239" s="122">
        <v>0</v>
      </c>
      <c r="T239" s="114">
        <f t="shared" si="26"/>
        <v>32562.630000000005</v>
      </c>
      <c r="U239" s="108">
        <f t="shared" si="27"/>
        <v>44802.630000000005</v>
      </c>
      <c r="V239" s="108">
        <f t="shared" si="28"/>
        <v>0</v>
      </c>
      <c r="W239" s="109">
        <f t="shared" si="29"/>
        <v>-252</v>
      </c>
      <c r="X239" s="107">
        <f t="shared" si="30"/>
        <v>7335.8300000000163</v>
      </c>
      <c r="Y239" s="108">
        <f t="shared" si="31"/>
        <v>7335.8300000000163</v>
      </c>
      <c r="Z239" s="108">
        <f t="shared" si="32"/>
        <v>0</v>
      </c>
      <c r="AA239" s="109">
        <f t="shared" si="33"/>
        <v>-234</v>
      </c>
    </row>
    <row r="240" spans="1:27" x14ac:dyDescent="0.2">
      <c r="A240" s="143" t="s">
        <v>583</v>
      </c>
      <c r="B240" s="144" t="s">
        <v>594</v>
      </c>
      <c r="C240" s="134" t="s">
        <v>595</v>
      </c>
      <c r="D240" s="155">
        <v>1206</v>
      </c>
      <c r="E240" s="156">
        <v>920509.09999999986</v>
      </c>
      <c r="F240" s="156">
        <v>906589.09999999986</v>
      </c>
      <c r="G240" s="156">
        <v>13920</v>
      </c>
      <c r="H240" s="156">
        <v>0</v>
      </c>
      <c r="I240" s="157">
        <v>0</v>
      </c>
      <c r="J240" s="155">
        <v>1207</v>
      </c>
      <c r="K240" s="156">
        <v>1041090.92</v>
      </c>
      <c r="L240" s="156">
        <v>1041090.92</v>
      </c>
      <c r="M240" s="156">
        <v>0</v>
      </c>
      <c r="N240" s="157">
        <v>0</v>
      </c>
      <c r="O240" s="119">
        <v>1102</v>
      </c>
      <c r="P240" s="120">
        <v>1079816.6600000001</v>
      </c>
      <c r="Q240" s="121">
        <v>1079816.6600000001</v>
      </c>
      <c r="R240" s="120">
        <v>0</v>
      </c>
      <c r="S240" s="122">
        <v>0</v>
      </c>
      <c r="T240" s="114">
        <f t="shared" si="26"/>
        <v>159307.56000000029</v>
      </c>
      <c r="U240" s="108">
        <f t="shared" si="27"/>
        <v>173227.56000000029</v>
      </c>
      <c r="V240" s="108">
        <f t="shared" si="28"/>
        <v>0</v>
      </c>
      <c r="W240" s="109">
        <f t="shared" si="29"/>
        <v>-1207</v>
      </c>
      <c r="X240" s="107">
        <f t="shared" si="30"/>
        <v>38725.740000000107</v>
      </c>
      <c r="Y240" s="108">
        <f t="shared" si="31"/>
        <v>38725.740000000107</v>
      </c>
      <c r="Z240" s="108">
        <f t="shared" si="32"/>
        <v>0</v>
      </c>
      <c r="AA240" s="109">
        <f t="shared" si="33"/>
        <v>-1102</v>
      </c>
    </row>
    <row r="241" spans="1:27" s="166" customFormat="1" x14ac:dyDescent="0.2">
      <c r="A241" s="143" t="s">
        <v>583</v>
      </c>
      <c r="B241" s="144" t="s">
        <v>596</v>
      </c>
      <c r="C241" s="134" t="s">
        <v>597</v>
      </c>
      <c r="D241" s="155">
        <v>874</v>
      </c>
      <c r="E241" s="156">
        <v>820511.91000000015</v>
      </c>
      <c r="F241" s="156">
        <v>784871.91000000015</v>
      </c>
      <c r="G241" s="156">
        <v>35640</v>
      </c>
      <c r="H241" s="156">
        <v>0</v>
      </c>
      <c r="I241" s="157">
        <v>0</v>
      </c>
      <c r="J241" s="155">
        <v>856</v>
      </c>
      <c r="K241" s="156">
        <v>984308.01</v>
      </c>
      <c r="L241" s="156">
        <v>984308.01</v>
      </c>
      <c r="M241" s="156">
        <v>0</v>
      </c>
      <c r="N241" s="157">
        <v>0</v>
      </c>
      <c r="O241" s="119">
        <v>873</v>
      </c>
      <c r="P241" s="120">
        <v>998300.99999999988</v>
      </c>
      <c r="Q241" s="121">
        <v>998300.99999999988</v>
      </c>
      <c r="R241" s="120">
        <v>0</v>
      </c>
      <c r="S241" s="122">
        <v>0</v>
      </c>
      <c r="T241" s="114">
        <f t="shared" si="26"/>
        <v>177789.08999999973</v>
      </c>
      <c r="U241" s="108">
        <f t="shared" si="27"/>
        <v>213429.08999999973</v>
      </c>
      <c r="V241" s="108">
        <f t="shared" si="28"/>
        <v>0</v>
      </c>
      <c r="W241" s="109">
        <f t="shared" si="29"/>
        <v>-856</v>
      </c>
      <c r="X241" s="107">
        <f t="shared" si="30"/>
        <v>13992.989999999874</v>
      </c>
      <c r="Y241" s="108">
        <f t="shared" si="31"/>
        <v>13992.989999999874</v>
      </c>
      <c r="Z241" s="108">
        <f t="shared" si="32"/>
        <v>0</v>
      </c>
      <c r="AA241" s="109">
        <f t="shared" si="33"/>
        <v>-873</v>
      </c>
    </row>
    <row r="242" spans="1:27" x14ac:dyDescent="0.2">
      <c r="A242" s="143" t="s">
        <v>598</v>
      </c>
      <c r="B242" s="144" t="s">
        <v>599</v>
      </c>
      <c r="C242" s="134" t="s">
        <v>600</v>
      </c>
      <c r="D242" s="155">
        <v>1231</v>
      </c>
      <c r="E242" s="156">
        <v>522522.20000000007</v>
      </c>
      <c r="F242" s="156">
        <v>510762.20000000007</v>
      </c>
      <c r="G242" s="156">
        <v>11760</v>
      </c>
      <c r="H242" s="156">
        <v>0</v>
      </c>
      <c r="I242" s="157">
        <v>0</v>
      </c>
      <c r="J242" s="155">
        <v>972</v>
      </c>
      <c r="K242" s="156">
        <v>473773.55999999994</v>
      </c>
      <c r="L242" s="156">
        <v>473773.55999999994</v>
      </c>
      <c r="M242" s="156">
        <v>0</v>
      </c>
      <c r="N242" s="157">
        <v>0</v>
      </c>
      <c r="O242" s="119">
        <v>1323</v>
      </c>
      <c r="P242" s="120">
        <v>565536</v>
      </c>
      <c r="Q242" s="121">
        <v>565536</v>
      </c>
      <c r="R242" s="120">
        <v>0</v>
      </c>
      <c r="S242" s="122">
        <v>0</v>
      </c>
      <c r="T242" s="114">
        <f t="shared" si="26"/>
        <v>43013.79999999993</v>
      </c>
      <c r="U242" s="108">
        <f t="shared" si="27"/>
        <v>54773.79999999993</v>
      </c>
      <c r="V242" s="108">
        <f t="shared" si="28"/>
        <v>0</v>
      </c>
      <c r="W242" s="109">
        <f t="shared" si="29"/>
        <v>-972</v>
      </c>
      <c r="X242" s="107">
        <f t="shared" si="30"/>
        <v>91762.440000000061</v>
      </c>
      <c r="Y242" s="108">
        <f t="shared" si="31"/>
        <v>91762.440000000061</v>
      </c>
      <c r="Z242" s="108">
        <f t="shared" si="32"/>
        <v>0</v>
      </c>
      <c r="AA242" s="109">
        <f t="shared" si="33"/>
        <v>-1323</v>
      </c>
    </row>
    <row r="243" spans="1:27" x14ac:dyDescent="0.2">
      <c r="A243" s="143" t="s">
        <v>598</v>
      </c>
      <c r="B243" s="144" t="s">
        <v>601</v>
      </c>
      <c r="C243" s="134" t="s">
        <v>602</v>
      </c>
      <c r="D243" s="155">
        <v>339</v>
      </c>
      <c r="E243" s="156">
        <v>352299.20000000007</v>
      </c>
      <c r="F243" s="156">
        <v>334779.20000000007</v>
      </c>
      <c r="G243" s="156">
        <v>17520</v>
      </c>
      <c r="H243" s="156">
        <v>0</v>
      </c>
      <c r="I243" s="157">
        <v>0</v>
      </c>
      <c r="J243" s="155">
        <v>367</v>
      </c>
      <c r="K243" s="156">
        <v>414143.11</v>
      </c>
      <c r="L243" s="156">
        <v>414143.11</v>
      </c>
      <c r="M243" s="156">
        <v>0</v>
      </c>
      <c r="N243" s="157">
        <v>0</v>
      </c>
      <c r="O243" s="119">
        <v>382</v>
      </c>
      <c r="P243" s="120">
        <v>480485.5199999999</v>
      </c>
      <c r="Q243" s="121">
        <v>480485.5199999999</v>
      </c>
      <c r="R243" s="120">
        <v>0</v>
      </c>
      <c r="S243" s="122">
        <v>0</v>
      </c>
      <c r="T243" s="114">
        <f t="shared" si="26"/>
        <v>128186.31999999983</v>
      </c>
      <c r="U243" s="108">
        <f t="shared" si="27"/>
        <v>145706.31999999983</v>
      </c>
      <c r="V243" s="108">
        <f t="shared" si="28"/>
        <v>0</v>
      </c>
      <c r="W243" s="109">
        <f t="shared" si="29"/>
        <v>-367</v>
      </c>
      <c r="X243" s="107">
        <f t="shared" si="30"/>
        <v>66342.409999999916</v>
      </c>
      <c r="Y243" s="108">
        <f t="shared" si="31"/>
        <v>66342.409999999916</v>
      </c>
      <c r="Z243" s="108">
        <f t="shared" si="32"/>
        <v>0</v>
      </c>
      <c r="AA243" s="109">
        <f t="shared" si="33"/>
        <v>-382</v>
      </c>
    </row>
    <row r="244" spans="1:27" x14ac:dyDescent="0.2">
      <c r="A244" s="143" t="s">
        <v>598</v>
      </c>
      <c r="B244" s="144" t="s">
        <v>603</v>
      </c>
      <c r="C244" s="134" t="s">
        <v>604</v>
      </c>
      <c r="D244" s="155">
        <v>900</v>
      </c>
      <c r="E244" s="156">
        <v>384968.4</v>
      </c>
      <c r="F244" s="156">
        <v>378368.4</v>
      </c>
      <c r="G244" s="156">
        <v>6600</v>
      </c>
      <c r="H244" s="156">
        <v>0</v>
      </c>
      <c r="I244" s="157">
        <v>0</v>
      </c>
      <c r="J244" s="155">
        <v>992</v>
      </c>
      <c r="K244" s="156">
        <v>459644.10000000003</v>
      </c>
      <c r="L244" s="156">
        <v>459644.10000000003</v>
      </c>
      <c r="M244" s="156">
        <v>0</v>
      </c>
      <c r="N244" s="157">
        <v>0</v>
      </c>
      <c r="O244" s="119">
        <v>1082</v>
      </c>
      <c r="P244" s="120">
        <v>433737</v>
      </c>
      <c r="Q244" s="121">
        <v>433737</v>
      </c>
      <c r="R244" s="120">
        <v>0</v>
      </c>
      <c r="S244" s="122">
        <v>0</v>
      </c>
      <c r="T244" s="114">
        <f t="shared" si="26"/>
        <v>48768.599999999977</v>
      </c>
      <c r="U244" s="108">
        <f t="shared" si="27"/>
        <v>55368.599999999977</v>
      </c>
      <c r="V244" s="108">
        <f t="shared" si="28"/>
        <v>0</v>
      </c>
      <c r="W244" s="109">
        <f t="shared" si="29"/>
        <v>-992</v>
      </c>
      <c r="X244" s="107">
        <f t="shared" si="30"/>
        <v>-25907.100000000035</v>
      </c>
      <c r="Y244" s="108">
        <f t="shared" si="31"/>
        <v>-25907.100000000035</v>
      </c>
      <c r="Z244" s="108">
        <f t="shared" si="32"/>
        <v>0</v>
      </c>
      <c r="AA244" s="109">
        <f t="shared" si="33"/>
        <v>-1082</v>
      </c>
    </row>
    <row r="245" spans="1:27" x14ac:dyDescent="0.2">
      <c r="A245" s="143" t="s">
        <v>598</v>
      </c>
      <c r="B245" s="144" t="s">
        <v>605</v>
      </c>
      <c r="C245" s="134" t="s">
        <v>606</v>
      </c>
      <c r="D245" s="155">
        <v>515</v>
      </c>
      <c r="E245" s="156">
        <v>493624.20999999996</v>
      </c>
      <c r="F245" s="156">
        <v>469984.20999999996</v>
      </c>
      <c r="G245" s="156">
        <v>23640</v>
      </c>
      <c r="H245" s="156">
        <v>0</v>
      </c>
      <c r="I245" s="157">
        <v>0</v>
      </c>
      <c r="J245" s="155">
        <v>566</v>
      </c>
      <c r="K245" s="156">
        <v>582310.22</v>
      </c>
      <c r="L245" s="156">
        <v>582310.22</v>
      </c>
      <c r="M245" s="156">
        <v>0</v>
      </c>
      <c r="N245" s="157">
        <v>0</v>
      </c>
      <c r="O245" s="119">
        <v>557</v>
      </c>
      <c r="P245" s="120">
        <v>607743</v>
      </c>
      <c r="Q245" s="121">
        <v>607743</v>
      </c>
      <c r="R245" s="120">
        <v>0</v>
      </c>
      <c r="S245" s="122">
        <v>0</v>
      </c>
      <c r="T245" s="114">
        <f t="shared" si="26"/>
        <v>114118.79000000004</v>
      </c>
      <c r="U245" s="108">
        <f t="shared" si="27"/>
        <v>137758.79000000004</v>
      </c>
      <c r="V245" s="108">
        <f t="shared" si="28"/>
        <v>0</v>
      </c>
      <c r="W245" s="109">
        <f t="shared" si="29"/>
        <v>-566</v>
      </c>
      <c r="X245" s="107">
        <f t="shared" si="30"/>
        <v>25432.780000000028</v>
      </c>
      <c r="Y245" s="108">
        <f t="shared" si="31"/>
        <v>25432.780000000028</v>
      </c>
      <c r="Z245" s="108">
        <f t="shared" si="32"/>
        <v>0</v>
      </c>
      <c r="AA245" s="109">
        <f t="shared" si="33"/>
        <v>-557</v>
      </c>
    </row>
    <row r="246" spans="1:27" x14ac:dyDescent="0.2">
      <c r="A246" s="143" t="s">
        <v>598</v>
      </c>
      <c r="B246" s="144" t="s">
        <v>607</v>
      </c>
      <c r="C246" s="134" t="s">
        <v>608</v>
      </c>
      <c r="D246" s="155">
        <v>892</v>
      </c>
      <c r="E246" s="156">
        <v>724736.36</v>
      </c>
      <c r="F246" s="156">
        <v>703136.36</v>
      </c>
      <c r="G246" s="156">
        <v>21600</v>
      </c>
      <c r="H246" s="156">
        <v>0</v>
      </c>
      <c r="I246" s="157">
        <v>0</v>
      </c>
      <c r="J246" s="155">
        <v>959</v>
      </c>
      <c r="K246" s="156">
        <v>863603.47</v>
      </c>
      <c r="L246" s="156">
        <v>863603.47</v>
      </c>
      <c r="M246" s="156">
        <v>0</v>
      </c>
      <c r="N246" s="157">
        <v>0</v>
      </c>
      <c r="O246" s="119">
        <v>982</v>
      </c>
      <c r="P246" s="120">
        <v>902354.6</v>
      </c>
      <c r="Q246" s="121">
        <v>902354.6</v>
      </c>
      <c r="R246" s="120">
        <v>0</v>
      </c>
      <c r="S246" s="122">
        <v>0</v>
      </c>
      <c r="T246" s="114">
        <f t="shared" si="26"/>
        <v>177618.24</v>
      </c>
      <c r="U246" s="108">
        <f t="shared" si="27"/>
        <v>199218.24</v>
      </c>
      <c r="V246" s="108">
        <f t="shared" si="28"/>
        <v>0</v>
      </c>
      <c r="W246" s="109">
        <f t="shared" si="29"/>
        <v>-959</v>
      </c>
      <c r="X246" s="107">
        <f t="shared" si="30"/>
        <v>38751.130000000005</v>
      </c>
      <c r="Y246" s="108">
        <f t="shared" si="31"/>
        <v>38751.130000000005</v>
      </c>
      <c r="Z246" s="108">
        <f t="shared" si="32"/>
        <v>0</v>
      </c>
      <c r="AA246" s="109">
        <f t="shared" si="33"/>
        <v>-982</v>
      </c>
    </row>
    <row r="247" spans="1:27" x14ac:dyDescent="0.2">
      <c r="A247" s="143" t="s">
        <v>598</v>
      </c>
      <c r="B247" s="144" t="s">
        <v>609</v>
      </c>
      <c r="C247" s="134" t="s">
        <v>610</v>
      </c>
      <c r="D247" s="155">
        <v>753</v>
      </c>
      <c r="E247" s="156">
        <v>375353.72000000003</v>
      </c>
      <c r="F247" s="156">
        <v>367193.72000000003</v>
      </c>
      <c r="G247" s="156">
        <v>8160</v>
      </c>
      <c r="H247" s="156">
        <v>0</v>
      </c>
      <c r="I247" s="157">
        <v>0</v>
      </c>
      <c r="J247" s="155">
        <v>765</v>
      </c>
      <c r="K247" s="156">
        <v>376677.22</v>
      </c>
      <c r="L247" s="156">
        <v>376677.22</v>
      </c>
      <c r="M247" s="156">
        <v>0</v>
      </c>
      <c r="N247" s="157">
        <v>0</v>
      </c>
      <c r="O247" s="119">
        <v>1227</v>
      </c>
      <c r="P247" s="120">
        <v>545664</v>
      </c>
      <c r="Q247" s="121">
        <v>545664</v>
      </c>
      <c r="R247" s="120">
        <v>0</v>
      </c>
      <c r="S247" s="122">
        <v>0</v>
      </c>
      <c r="T247" s="114">
        <f t="shared" si="26"/>
        <v>170310.27999999997</v>
      </c>
      <c r="U247" s="108">
        <f t="shared" si="27"/>
        <v>178470.27999999997</v>
      </c>
      <c r="V247" s="108">
        <f t="shared" si="28"/>
        <v>0</v>
      </c>
      <c r="W247" s="109">
        <f t="shared" si="29"/>
        <v>-765</v>
      </c>
      <c r="X247" s="107">
        <f t="shared" si="30"/>
        <v>168986.78000000003</v>
      </c>
      <c r="Y247" s="108">
        <f t="shared" si="31"/>
        <v>168986.78000000003</v>
      </c>
      <c r="Z247" s="108">
        <f t="shared" si="32"/>
        <v>0</v>
      </c>
      <c r="AA247" s="109">
        <f t="shared" si="33"/>
        <v>-1227</v>
      </c>
    </row>
    <row r="248" spans="1:27" s="166" customFormat="1" x14ac:dyDescent="0.2">
      <c r="A248" s="143" t="s">
        <v>598</v>
      </c>
      <c r="B248" s="144" t="s">
        <v>611</v>
      </c>
      <c r="C248" s="134" t="s">
        <v>612</v>
      </c>
      <c r="D248" s="155">
        <v>2621</v>
      </c>
      <c r="E248" s="156">
        <v>3800540.0200000005</v>
      </c>
      <c r="F248" s="156">
        <v>3676940.0200000005</v>
      </c>
      <c r="G248" s="156">
        <v>123600</v>
      </c>
      <c r="H248" s="156">
        <v>16306</v>
      </c>
      <c r="I248" s="157">
        <v>0</v>
      </c>
      <c r="J248" s="155">
        <v>2471</v>
      </c>
      <c r="K248" s="156">
        <v>3827110.6099999994</v>
      </c>
      <c r="L248" s="156">
        <v>3827110.6099999994</v>
      </c>
      <c r="M248" s="156">
        <v>16769</v>
      </c>
      <c r="N248" s="157">
        <v>0</v>
      </c>
      <c r="O248" s="119">
        <v>2622</v>
      </c>
      <c r="P248" s="120">
        <v>4140482.49</v>
      </c>
      <c r="Q248" s="121">
        <v>4140482.49</v>
      </c>
      <c r="R248" s="120">
        <v>9345</v>
      </c>
      <c r="S248" s="122">
        <v>0</v>
      </c>
      <c r="T248" s="114">
        <f t="shared" si="26"/>
        <v>339942.46999999974</v>
      </c>
      <c r="U248" s="108">
        <f t="shared" si="27"/>
        <v>463542.46999999974</v>
      </c>
      <c r="V248" s="108">
        <f t="shared" si="28"/>
        <v>9345</v>
      </c>
      <c r="W248" s="109">
        <f t="shared" si="29"/>
        <v>-2471</v>
      </c>
      <c r="X248" s="107">
        <f t="shared" si="30"/>
        <v>313371.88000000082</v>
      </c>
      <c r="Y248" s="108">
        <f t="shared" si="31"/>
        <v>313371.88000000082</v>
      </c>
      <c r="Z248" s="108">
        <f t="shared" si="32"/>
        <v>9345</v>
      </c>
      <c r="AA248" s="109">
        <f t="shared" si="33"/>
        <v>-2622</v>
      </c>
    </row>
    <row r="249" spans="1:27" x14ac:dyDescent="0.2">
      <c r="A249" s="143" t="s">
        <v>613</v>
      </c>
      <c r="B249" s="144" t="s">
        <v>614</v>
      </c>
      <c r="C249" s="134" t="s">
        <v>615</v>
      </c>
      <c r="D249" s="155">
        <v>6582</v>
      </c>
      <c r="E249" s="156">
        <v>7632005.3600000013</v>
      </c>
      <c r="F249" s="156">
        <v>7325165.3600000013</v>
      </c>
      <c r="G249" s="156">
        <v>306840</v>
      </c>
      <c r="H249" s="156">
        <v>974889.79999999993</v>
      </c>
      <c r="I249" s="157">
        <v>0</v>
      </c>
      <c r="J249" s="155">
        <v>6871</v>
      </c>
      <c r="K249" s="156">
        <v>14028772.670000002</v>
      </c>
      <c r="L249" s="156">
        <v>14028772.670000002</v>
      </c>
      <c r="M249" s="156">
        <v>649154.07999999996</v>
      </c>
      <c r="N249" s="157">
        <v>0</v>
      </c>
      <c r="O249" s="119">
        <v>7247</v>
      </c>
      <c r="P249" s="120">
        <v>15953625.739999998</v>
      </c>
      <c r="Q249" s="121">
        <v>15953625.739999998</v>
      </c>
      <c r="R249" s="120">
        <v>1370599.02</v>
      </c>
      <c r="S249" s="122">
        <v>0</v>
      </c>
      <c r="T249" s="114">
        <f t="shared" si="26"/>
        <v>8321620.3799999971</v>
      </c>
      <c r="U249" s="108">
        <f t="shared" si="27"/>
        <v>8628460.3799999971</v>
      </c>
      <c r="V249" s="108">
        <f t="shared" si="28"/>
        <v>1370599.02</v>
      </c>
      <c r="W249" s="109">
        <f t="shared" si="29"/>
        <v>-6871</v>
      </c>
      <c r="X249" s="107">
        <f t="shared" si="30"/>
        <v>1924853.0699999966</v>
      </c>
      <c r="Y249" s="108">
        <f t="shared" si="31"/>
        <v>1924853.0699999966</v>
      </c>
      <c r="Z249" s="108">
        <f t="shared" si="32"/>
        <v>1370599.02</v>
      </c>
      <c r="AA249" s="109">
        <f t="shared" si="33"/>
        <v>-7247</v>
      </c>
    </row>
    <row r="250" spans="1:27" x14ac:dyDescent="0.2">
      <c r="A250" s="143" t="s">
        <v>613</v>
      </c>
      <c r="B250" s="144" t="s">
        <v>616</v>
      </c>
      <c r="C250" s="134" t="s">
        <v>617</v>
      </c>
      <c r="D250" s="155">
        <v>4464</v>
      </c>
      <c r="E250" s="156">
        <v>6886172.6199999992</v>
      </c>
      <c r="F250" s="156">
        <v>6630092.6199999992</v>
      </c>
      <c r="G250" s="156">
        <v>256080</v>
      </c>
      <c r="H250" s="156">
        <v>435368</v>
      </c>
      <c r="I250" s="157">
        <v>3746124.04</v>
      </c>
      <c r="J250" s="155">
        <v>5094</v>
      </c>
      <c r="K250" s="156">
        <v>9542063.4199999999</v>
      </c>
      <c r="L250" s="156">
        <v>9542063.4199999999</v>
      </c>
      <c r="M250" s="156">
        <v>374207</v>
      </c>
      <c r="N250" s="157">
        <v>5279629.96</v>
      </c>
      <c r="O250" s="119">
        <v>5527</v>
      </c>
      <c r="P250" s="120">
        <v>9711243.5999999996</v>
      </c>
      <c r="Q250" s="121">
        <v>9711243.5999999996</v>
      </c>
      <c r="R250" s="120">
        <v>565464</v>
      </c>
      <c r="S250" s="122">
        <v>5321264.9699999988</v>
      </c>
      <c r="T250" s="114">
        <f t="shared" si="26"/>
        <v>2825070.9800000004</v>
      </c>
      <c r="U250" s="108">
        <f t="shared" si="27"/>
        <v>3081150.9800000004</v>
      </c>
      <c r="V250" s="108">
        <f t="shared" si="28"/>
        <v>-3180660.04</v>
      </c>
      <c r="W250" s="109">
        <f t="shared" si="29"/>
        <v>5316170.9699999988</v>
      </c>
      <c r="X250" s="107">
        <f t="shared" si="30"/>
        <v>169180.1799999997</v>
      </c>
      <c r="Y250" s="108">
        <f t="shared" si="31"/>
        <v>169180.1799999997</v>
      </c>
      <c r="Z250" s="108">
        <f t="shared" si="32"/>
        <v>-4714165.96</v>
      </c>
      <c r="AA250" s="109">
        <f t="shared" si="33"/>
        <v>5315737.9699999988</v>
      </c>
    </row>
    <row r="251" spans="1:27" x14ac:dyDescent="0.2">
      <c r="A251" s="143" t="s">
        <v>613</v>
      </c>
      <c r="B251" s="144" t="s">
        <v>618</v>
      </c>
      <c r="C251" s="134" t="s">
        <v>619</v>
      </c>
      <c r="D251" s="155">
        <v>10033</v>
      </c>
      <c r="E251" s="156">
        <v>12246834.779999997</v>
      </c>
      <c r="F251" s="156">
        <v>11614554.779999997</v>
      </c>
      <c r="G251" s="156">
        <v>632280</v>
      </c>
      <c r="H251" s="156">
        <v>388021.77</v>
      </c>
      <c r="I251" s="157">
        <v>0</v>
      </c>
      <c r="J251" s="155">
        <v>10810</v>
      </c>
      <c r="K251" s="156">
        <v>12007334.429999998</v>
      </c>
      <c r="L251" s="156">
        <v>12007334.429999998</v>
      </c>
      <c r="M251" s="156">
        <v>458519.36</v>
      </c>
      <c r="N251" s="157">
        <v>0</v>
      </c>
      <c r="O251" s="119">
        <v>11663</v>
      </c>
      <c r="P251" s="120">
        <v>26428342.879999995</v>
      </c>
      <c r="Q251" s="121">
        <v>26428342.879999995</v>
      </c>
      <c r="R251" s="120">
        <v>685796.20000000007</v>
      </c>
      <c r="S251" s="122">
        <v>0</v>
      </c>
      <c r="T251" s="114">
        <f t="shared" si="26"/>
        <v>14181508.099999998</v>
      </c>
      <c r="U251" s="108">
        <f t="shared" si="27"/>
        <v>14813788.099999998</v>
      </c>
      <c r="V251" s="108">
        <f t="shared" si="28"/>
        <v>685796.20000000007</v>
      </c>
      <c r="W251" s="109">
        <f t="shared" si="29"/>
        <v>-10810</v>
      </c>
      <c r="X251" s="107">
        <f t="shared" si="30"/>
        <v>14421008.449999997</v>
      </c>
      <c r="Y251" s="108">
        <f t="shared" si="31"/>
        <v>14421008.449999997</v>
      </c>
      <c r="Z251" s="108">
        <f t="shared" si="32"/>
        <v>685796.20000000007</v>
      </c>
      <c r="AA251" s="109">
        <f t="shared" si="33"/>
        <v>-11663</v>
      </c>
    </row>
    <row r="252" spans="1:27" x14ac:dyDescent="0.2">
      <c r="A252" s="143" t="s">
        <v>613</v>
      </c>
      <c r="B252" s="144" t="s">
        <v>620</v>
      </c>
      <c r="C252" s="134" t="s">
        <v>621</v>
      </c>
      <c r="D252" s="155">
        <v>7380</v>
      </c>
      <c r="E252" s="156">
        <v>10753574.43</v>
      </c>
      <c r="F252" s="156">
        <v>10591094.43</v>
      </c>
      <c r="G252" s="156">
        <v>162480</v>
      </c>
      <c r="H252" s="156">
        <v>2500964.8000000003</v>
      </c>
      <c r="I252" s="157">
        <v>9448002.0700000003</v>
      </c>
      <c r="J252" s="155">
        <v>7784</v>
      </c>
      <c r="K252" s="156">
        <v>15120639.529999975</v>
      </c>
      <c r="L252" s="156">
        <v>15120639.529999975</v>
      </c>
      <c r="M252" s="156">
        <v>1518667.8400000003</v>
      </c>
      <c r="N252" s="157">
        <v>11531601.289999997</v>
      </c>
      <c r="O252" s="119">
        <v>8655</v>
      </c>
      <c r="P252" s="120">
        <v>14402216.999999978</v>
      </c>
      <c r="Q252" s="121">
        <v>14402216.999999978</v>
      </c>
      <c r="R252" s="120">
        <v>3373738.2</v>
      </c>
      <c r="S252" s="122">
        <v>11820451.249999996</v>
      </c>
      <c r="T252" s="114">
        <f t="shared" si="26"/>
        <v>3648642.5699999779</v>
      </c>
      <c r="U252" s="108">
        <f t="shared" si="27"/>
        <v>3811122.5699999779</v>
      </c>
      <c r="V252" s="108">
        <f t="shared" si="28"/>
        <v>-6074263.8700000001</v>
      </c>
      <c r="W252" s="109">
        <f t="shared" si="29"/>
        <v>11812667.249999996</v>
      </c>
      <c r="X252" s="107">
        <f t="shared" si="30"/>
        <v>-718422.52999999747</v>
      </c>
      <c r="Y252" s="108">
        <f t="shared" si="31"/>
        <v>-718422.52999999747</v>
      </c>
      <c r="Z252" s="108">
        <f t="shared" si="32"/>
        <v>-8157863.0899999971</v>
      </c>
      <c r="AA252" s="109">
        <f t="shared" si="33"/>
        <v>11811796.249999996</v>
      </c>
    </row>
    <row r="253" spans="1:27" x14ac:dyDescent="0.2">
      <c r="A253" s="143" t="s">
        <v>613</v>
      </c>
      <c r="B253" s="144" t="s">
        <v>622</v>
      </c>
      <c r="C253" s="134" t="s">
        <v>623</v>
      </c>
      <c r="D253" s="155">
        <v>1308</v>
      </c>
      <c r="E253" s="156">
        <v>5439230.4199999999</v>
      </c>
      <c r="F253" s="156">
        <v>5348630.42</v>
      </c>
      <c r="G253" s="156">
        <v>90600</v>
      </c>
      <c r="H253" s="156">
        <v>414050</v>
      </c>
      <c r="I253" s="157">
        <v>0</v>
      </c>
      <c r="J253" s="155">
        <v>1222</v>
      </c>
      <c r="K253" s="156">
        <v>5488661.1399999997</v>
      </c>
      <c r="L253" s="156">
        <v>5488661.1399999997</v>
      </c>
      <c r="M253" s="156">
        <v>307364</v>
      </c>
      <c r="N253" s="157">
        <v>0</v>
      </c>
      <c r="O253" s="119">
        <v>1301</v>
      </c>
      <c r="P253" s="120">
        <v>6226369.3199999994</v>
      </c>
      <c r="Q253" s="121">
        <v>6226369.3199999994</v>
      </c>
      <c r="R253" s="120">
        <v>690103</v>
      </c>
      <c r="S253" s="122">
        <v>0</v>
      </c>
      <c r="T253" s="114">
        <f t="shared" si="26"/>
        <v>787138.89999999944</v>
      </c>
      <c r="U253" s="108">
        <f t="shared" si="27"/>
        <v>877738.89999999944</v>
      </c>
      <c r="V253" s="108">
        <f t="shared" si="28"/>
        <v>690103</v>
      </c>
      <c r="W253" s="109">
        <f t="shared" si="29"/>
        <v>-1222</v>
      </c>
      <c r="X253" s="107">
        <f t="shared" si="30"/>
        <v>737708.1799999997</v>
      </c>
      <c r="Y253" s="108">
        <f t="shared" si="31"/>
        <v>737708.1799999997</v>
      </c>
      <c r="Z253" s="108">
        <f t="shared" si="32"/>
        <v>690103</v>
      </c>
      <c r="AA253" s="109">
        <f t="shared" si="33"/>
        <v>-1301</v>
      </c>
    </row>
    <row r="254" spans="1:27" x14ac:dyDescent="0.2">
      <c r="A254" s="143" t="s">
        <v>613</v>
      </c>
      <c r="B254" s="144" t="s">
        <v>624</v>
      </c>
      <c r="C254" s="134" t="s">
        <v>625</v>
      </c>
      <c r="D254" s="155">
        <v>2338</v>
      </c>
      <c r="E254" s="156">
        <v>2383678.81</v>
      </c>
      <c r="F254" s="156">
        <v>2249398.81</v>
      </c>
      <c r="G254" s="156">
        <v>134280</v>
      </c>
      <c r="H254" s="156">
        <v>18000</v>
      </c>
      <c r="I254" s="157">
        <v>0</v>
      </c>
      <c r="J254" s="155">
        <v>2746</v>
      </c>
      <c r="K254" s="156">
        <v>3214611.37</v>
      </c>
      <c r="L254" s="156">
        <v>3214611.37</v>
      </c>
      <c r="M254" s="156">
        <v>10800</v>
      </c>
      <c r="N254" s="157">
        <v>0</v>
      </c>
      <c r="O254" s="119">
        <v>2613</v>
      </c>
      <c r="P254" s="120">
        <v>2982588.0000000005</v>
      </c>
      <c r="Q254" s="121">
        <v>2982588.0000000005</v>
      </c>
      <c r="R254" s="120">
        <v>13200</v>
      </c>
      <c r="S254" s="122">
        <v>0</v>
      </c>
      <c r="T254" s="114">
        <f t="shared" si="26"/>
        <v>598909.19000000041</v>
      </c>
      <c r="U254" s="108">
        <f t="shared" si="27"/>
        <v>733189.19000000041</v>
      </c>
      <c r="V254" s="108">
        <f t="shared" si="28"/>
        <v>13200</v>
      </c>
      <c r="W254" s="109">
        <f t="shared" si="29"/>
        <v>-2746</v>
      </c>
      <c r="X254" s="107">
        <f t="shared" si="30"/>
        <v>-232023.36999999965</v>
      </c>
      <c r="Y254" s="108">
        <f t="shared" si="31"/>
        <v>-232023.36999999965</v>
      </c>
      <c r="Z254" s="108">
        <f t="shared" si="32"/>
        <v>13200</v>
      </c>
      <c r="AA254" s="109">
        <f t="shared" si="33"/>
        <v>-2613</v>
      </c>
    </row>
    <row r="255" spans="1:27" x14ac:dyDescent="0.2">
      <c r="A255" s="143" t="s">
        <v>613</v>
      </c>
      <c r="B255" s="144" t="s">
        <v>626</v>
      </c>
      <c r="C255" s="134" t="s">
        <v>627</v>
      </c>
      <c r="D255" s="155">
        <v>1387</v>
      </c>
      <c r="E255" s="156">
        <v>1590860.7500000002</v>
      </c>
      <c r="F255" s="156">
        <v>1505180.7500000002</v>
      </c>
      <c r="G255" s="156">
        <v>85680</v>
      </c>
      <c r="H255" s="156">
        <v>0</v>
      </c>
      <c r="I255" s="157">
        <v>0</v>
      </c>
      <c r="J255" s="155">
        <v>1602</v>
      </c>
      <c r="K255" s="156">
        <v>2081883.4500000002</v>
      </c>
      <c r="L255" s="156">
        <v>2081883.4500000002</v>
      </c>
      <c r="M255" s="156">
        <v>0</v>
      </c>
      <c r="N255" s="157">
        <v>0</v>
      </c>
      <c r="O255" s="119">
        <v>1651</v>
      </c>
      <c r="P255" s="120">
        <v>2075457.2600000009</v>
      </c>
      <c r="Q255" s="121">
        <v>2075457.2600000009</v>
      </c>
      <c r="R255" s="120">
        <v>0</v>
      </c>
      <c r="S255" s="122">
        <v>0</v>
      </c>
      <c r="T255" s="114">
        <f t="shared" si="26"/>
        <v>484596.51000000071</v>
      </c>
      <c r="U255" s="108">
        <f t="shared" si="27"/>
        <v>570276.51000000071</v>
      </c>
      <c r="V255" s="108">
        <f t="shared" si="28"/>
        <v>0</v>
      </c>
      <c r="W255" s="109">
        <f t="shared" si="29"/>
        <v>-1602</v>
      </c>
      <c r="X255" s="107">
        <f t="shared" si="30"/>
        <v>-6426.1899999992456</v>
      </c>
      <c r="Y255" s="108">
        <f t="shared" si="31"/>
        <v>-6426.1899999992456</v>
      </c>
      <c r="Z255" s="108">
        <f t="shared" si="32"/>
        <v>0</v>
      </c>
      <c r="AA255" s="109">
        <f t="shared" si="33"/>
        <v>-1651</v>
      </c>
    </row>
    <row r="256" spans="1:27" x14ac:dyDescent="0.2">
      <c r="A256" s="143" t="s">
        <v>613</v>
      </c>
      <c r="B256" s="144" t="s">
        <v>628</v>
      </c>
      <c r="C256" s="134" t="s">
        <v>629</v>
      </c>
      <c r="D256" s="155">
        <v>372</v>
      </c>
      <c r="E256" s="156">
        <v>464602.43000000005</v>
      </c>
      <c r="F256" s="156">
        <v>423442.43000000005</v>
      </c>
      <c r="G256" s="156">
        <v>41160</v>
      </c>
      <c r="H256" s="156">
        <v>2400</v>
      </c>
      <c r="I256" s="157">
        <v>0</v>
      </c>
      <c r="J256" s="155">
        <v>381</v>
      </c>
      <c r="K256" s="156">
        <v>382156.59</v>
      </c>
      <c r="L256" s="156">
        <v>382156.59</v>
      </c>
      <c r="M256" s="156">
        <v>0</v>
      </c>
      <c r="N256" s="157">
        <v>0</v>
      </c>
      <c r="O256" s="119">
        <v>393</v>
      </c>
      <c r="P256" s="120">
        <v>374340.81</v>
      </c>
      <c r="Q256" s="121">
        <v>374340.81</v>
      </c>
      <c r="R256" s="120">
        <v>1200</v>
      </c>
      <c r="S256" s="122">
        <v>0</v>
      </c>
      <c r="T256" s="114">
        <f t="shared" si="26"/>
        <v>-90261.620000000054</v>
      </c>
      <c r="U256" s="108">
        <f t="shared" si="27"/>
        <v>-49101.620000000054</v>
      </c>
      <c r="V256" s="108">
        <f t="shared" si="28"/>
        <v>1200</v>
      </c>
      <c r="W256" s="109">
        <f t="shared" si="29"/>
        <v>-381</v>
      </c>
      <c r="X256" s="107">
        <f t="shared" si="30"/>
        <v>-7815.7800000000279</v>
      </c>
      <c r="Y256" s="108">
        <f t="shared" si="31"/>
        <v>-7815.7800000000279</v>
      </c>
      <c r="Z256" s="108">
        <f t="shared" si="32"/>
        <v>1200</v>
      </c>
      <c r="AA256" s="109">
        <f t="shared" si="33"/>
        <v>-393</v>
      </c>
    </row>
    <row r="257" spans="1:27" x14ac:dyDescent="0.2">
      <c r="A257" s="143" t="s">
        <v>613</v>
      </c>
      <c r="B257" s="144" t="s">
        <v>630</v>
      </c>
      <c r="C257" s="134" t="s">
        <v>631</v>
      </c>
      <c r="D257" s="155">
        <v>2181</v>
      </c>
      <c r="E257" s="156">
        <v>1964655.2000000002</v>
      </c>
      <c r="F257" s="156">
        <v>1820775.2000000002</v>
      </c>
      <c r="G257" s="156">
        <v>143880</v>
      </c>
      <c r="H257" s="156">
        <v>13200</v>
      </c>
      <c r="I257" s="157">
        <v>0</v>
      </c>
      <c r="J257" s="155">
        <v>2497</v>
      </c>
      <c r="K257" s="156">
        <v>1912022.330000001</v>
      </c>
      <c r="L257" s="156">
        <v>1912022.330000001</v>
      </c>
      <c r="M257" s="156">
        <v>9600</v>
      </c>
      <c r="N257" s="157">
        <v>0</v>
      </c>
      <c r="O257" s="119">
        <v>2509</v>
      </c>
      <c r="P257" s="120">
        <v>3848670.0600000005</v>
      </c>
      <c r="Q257" s="121">
        <v>3848670.0600000005</v>
      </c>
      <c r="R257" s="120">
        <v>13200</v>
      </c>
      <c r="S257" s="122">
        <v>0</v>
      </c>
      <c r="T257" s="114">
        <f t="shared" si="26"/>
        <v>1884014.8600000003</v>
      </c>
      <c r="U257" s="108">
        <f t="shared" si="27"/>
        <v>2027894.8600000003</v>
      </c>
      <c r="V257" s="108">
        <f t="shared" si="28"/>
        <v>13200</v>
      </c>
      <c r="W257" s="109">
        <f t="shared" si="29"/>
        <v>-2497</v>
      </c>
      <c r="X257" s="107">
        <f t="shared" si="30"/>
        <v>1936647.7299999995</v>
      </c>
      <c r="Y257" s="108">
        <f t="shared" si="31"/>
        <v>1936647.7299999995</v>
      </c>
      <c r="Z257" s="108">
        <f t="shared" si="32"/>
        <v>13200</v>
      </c>
      <c r="AA257" s="109">
        <f t="shared" si="33"/>
        <v>-2509</v>
      </c>
    </row>
    <row r="258" spans="1:27" x14ac:dyDescent="0.2">
      <c r="A258" s="143" t="s">
        <v>613</v>
      </c>
      <c r="B258" s="144" t="s">
        <v>632</v>
      </c>
      <c r="C258" s="134" t="s">
        <v>633</v>
      </c>
      <c r="D258" s="155">
        <v>6638</v>
      </c>
      <c r="E258" s="156">
        <v>10759839.16</v>
      </c>
      <c r="F258" s="156">
        <v>10467936.32</v>
      </c>
      <c r="G258" s="156">
        <v>291902.83999999997</v>
      </c>
      <c r="H258" s="156">
        <v>192394.87999999998</v>
      </c>
      <c r="I258" s="157">
        <v>1874586.0900000003</v>
      </c>
      <c r="J258" s="155">
        <v>6946</v>
      </c>
      <c r="K258" s="156">
        <v>13730707.149999999</v>
      </c>
      <c r="L258" s="156">
        <v>13730707.149999999</v>
      </c>
      <c r="M258" s="156">
        <v>99304.959999999992</v>
      </c>
      <c r="N258" s="157">
        <v>2251835.88</v>
      </c>
      <c r="O258" s="119">
        <v>7821</v>
      </c>
      <c r="P258" s="120">
        <v>14907635.859999999</v>
      </c>
      <c r="Q258" s="121">
        <v>14907635.859999999</v>
      </c>
      <c r="R258" s="120">
        <v>172905.88</v>
      </c>
      <c r="S258" s="122">
        <v>2560556.56</v>
      </c>
      <c r="T258" s="114">
        <f t="shared" si="26"/>
        <v>4147796.6999999993</v>
      </c>
      <c r="U258" s="108">
        <f t="shared" si="27"/>
        <v>4439699.5399999991</v>
      </c>
      <c r="V258" s="108">
        <f t="shared" si="28"/>
        <v>-1701680.2100000004</v>
      </c>
      <c r="W258" s="109">
        <f t="shared" si="29"/>
        <v>2553610.56</v>
      </c>
      <c r="X258" s="107">
        <f t="shared" si="30"/>
        <v>1176928.7100000009</v>
      </c>
      <c r="Y258" s="108">
        <f t="shared" si="31"/>
        <v>1176928.7100000009</v>
      </c>
      <c r="Z258" s="108">
        <f t="shared" si="32"/>
        <v>-2078930</v>
      </c>
      <c r="AA258" s="109">
        <f t="shared" si="33"/>
        <v>2552735.56</v>
      </c>
    </row>
    <row r="259" spans="1:27" x14ac:dyDescent="0.2">
      <c r="A259" s="143" t="s">
        <v>613</v>
      </c>
      <c r="B259" s="144" t="s">
        <v>634</v>
      </c>
      <c r="C259" s="134" t="s">
        <v>635</v>
      </c>
      <c r="D259" s="155">
        <v>1530</v>
      </c>
      <c r="E259" s="156">
        <v>1555156</v>
      </c>
      <c r="F259" s="156">
        <v>1496236</v>
      </c>
      <c r="G259" s="156">
        <v>58920</v>
      </c>
      <c r="H259" s="156">
        <v>66975</v>
      </c>
      <c r="I259" s="157">
        <v>0</v>
      </c>
      <c r="J259" s="155">
        <v>1500</v>
      </c>
      <c r="K259" s="156">
        <v>2317412.1</v>
      </c>
      <c r="L259" s="156">
        <v>2317412.1</v>
      </c>
      <c r="M259" s="156">
        <v>15175</v>
      </c>
      <c r="N259" s="157">
        <v>0</v>
      </c>
      <c r="O259" s="119">
        <v>1661</v>
      </c>
      <c r="P259" s="120">
        <v>1857591</v>
      </c>
      <c r="Q259" s="121">
        <v>1857591</v>
      </c>
      <c r="R259" s="120">
        <v>23395</v>
      </c>
      <c r="S259" s="122">
        <v>0</v>
      </c>
      <c r="T259" s="114">
        <f t="shared" si="26"/>
        <v>302435</v>
      </c>
      <c r="U259" s="108">
        <f t="shared" si="27"/>
        <v>361355</v>
      </c>
      <c r="V259" s="108">
        <f t="shared" si="28"/>
        <v>23395</v>
      </c>
      <c r="W259" s="109">
        <f t="shared" si="29"/>
        <v>-1500</v>
      </c>
      <c r="X259" s="107">
        <f t="shared" si="30"/>
        <v>-459821.10000000009</v>
      </c>
      <c r="Y259" s="108">
        <f t="shared" si="31"/>
        <v>-459821.10000000009</v>
      </c>
      <c r="Z259" s="108">
        <f t="shared" si="32"/>
        <v>23395</v>
      </c>
      <c r="AA259" s="109">
        <f t="shared" si="33"/>
        <v>-1661</v>
      </c>
    </row>
    <row r="260" spans="1:27" x14ac:dyDescent="0.2">
      <c r="A260" s="143" t="s">
        <v>613</v>
      </c>
      <c r="B260" s="144" t="s">
        <v>636</v>
      </c>
      <c r="C260" s="134" t="s">
        <v>637</v>
      </c>
      <c r="D260" s="155">
        <v>1625</v>
      </c>
      <c r="E260" s="156">
        <v>2376332.8000000003</v>
      </c>
      <c r="F260" s="156">
        <v>2284052.8000000003</v>
      </c>
      <c r="G260" s="156">
        <v>92280</v>
      </c>
      <c r="H260" s="156">
        <v>83940</v>
      </c>
      <c r="I260" s="157">
        <v>0</v>
      </c>
      <c r="J260" s="155">
        <v>1547</v>
      </c>
      <c r="K260" s="156">
        <v>2683069.4000000004</v>
      </c>
      <c r="L260" s="156">
        <v>2683069.4000000004</v>
      </c>
      <c r="M260" s="156">
        <v>79260</v>
      </c>
      <c r="N260" s="157">
        <v>0</v>
      </c>
      <c r="O260" s="119">
        <v>1774</v>
      </c>
      <c r="P260" s="120">
        <v>2558328.0000000009</v>
      </c>
      <c r="Q260" s="121">
        <v>2558328.0000000009</v>
      </c>
      <c r="R260" s="120">
        <v>116570</v>
      </c>
      <c r="S260" s="122">
        <v>0</v>
      </c>
      <c r="T260" s="114">
        <f t="shared" si="26"/>
        <v>181995.20000000065</v>
      </c>
      <c r="U260" s="108">
        <f t="shared" si="27"/>
        <v>274275.20000000065</v>
      </c>
      <c r="V260" s="108">
        <f t="shared" si="28"/>
        <v>116570</v>
      </c>
      <c r="W260" s="109">
        <f t="shared" si="29"/>
        <v>-1547</v>
      </c>
      <c r="X260" s="107">
        <f t="shared" si="30"/>
        <v>-124741.39999999944</v>
      </c>
      <c r="Y260" s="108">
        <f t="shared" si="31"/>
        <v>-124741.39999999944</v>
      </c>
      <c r="Z260" s="108">
        <f t="shared" si="32"/>
        <v>116570</v>
      </c>
      <c r="AA260" s="109">
        <f t="shared" si="33"/>
        <v>-1774</v>
      </c>
    </row>
    <row r="261" spans="1:27" x14ac:dyDescent="0.2">
      <c r="A261" s="143" t="s">
        <v>613</v>
      </c>
      <c r="B261" s="144" t="s">
        <v>638</v>
      </c>
      <c r="C261" s="134" t="s">
        <v>639</v>
      </c>
      <c r="D261" s="155">
        <v>5127</v>
      </c>
      <c r="E261" s="156">
        <v>3993567.6900000013</v>
      </c>
      <c r="F261" s="156">
        <v>3924327.6900000013</v>
      </c>
      <c r="G261" s="156">
        <v>69240</v>
      </c>
      <c r="H261" s="156">
        <v>143356</v>
      </c>
      <c r="I261" s="157">
        <v>2630655.0500000007</v>
      </c>
      <c r="J261" s="155">
        <v>5226</v>
      </c>
      <c r="K261" s="156">
        <v>7223349.2799999993</v>
      </c>
      <c r="L261" s="156">
        <v>7223349.2799999993</v>
      </c>
      <c r="M261" s="156">
        <v>103911</v>
      </c>
      <c r="N261" s="157">
        <v>3697424.2399999984</v>
      </c>
      <c r="O261" s="119">
        <v>5496</v>
      </c>
      <c r="P261" s="120">
        <v>6557114.9999999991</v>
      </c>
      <c r="Q261" s="121">
        <v>6557114.9999999991</v>
      </c>
      <c r="R261" s="120">
        <v>175516</v>
      </c>
      <c r="S261" s="122">
        <v>3992973.3200000017</v>
      </c>
      <c r="T261" s="114">
        <f t="shared" si="26"/>
        <v>2563547.3099999977</v>
      </c>
      <c r="U261" s="108">
        <f t="shared" si="27"/>
        <v>2632787.3099999977</v>
      </c>
      <c r="V261" s="108">
        <f t="shared" si="28"/>
        <v>-2455139.0500000007</v>
      </c>
      <c r="W261" s="109">
        <f t="shared" si="29"/>
        <v>3987747.3200000017</v>
      </c>
      <c r="X261" s="107">
        <f t="shared" si="30"/>
        <v>-666234.28000000026</v>
      </c>
      <c r="Y261" s="108">
        <f t="shared" si="31"/>
        <v>-666234.28000000026</v>
      </c>
      <c r="Z261" s="108">
        <f t="shared" si="32"/>
        <v>-3521908.2399999984</v>
      </c>
      <c r="AA261" s="109">
        <f t="shared" si="33"/>
        <v>3987477.3200000017</v>
      </c>
    </row>
    <row r="262" spans="1:27" x14ac:dyDescent="0.2">
      <c r="A262" s="143" t="s">
        <v>613</v>
      </c>
      <c r="B262" s="144" t="s">
        <v>640</v>
      </c>
      <c r="C262" s="134" t="s">
        <v>641</v>
      </c>
      <c r="D262" s="155">
        <v>10101</v>
      </c>
      <c r="E262" s="156">
        <v>14404090.879999999</v>
      </c>
      <c r="F262" s="156">
        <v>14013850.879999999</v>
      </c>
      <c r="G262" s="156">
        <v>390240</v>
      </c>
      <c r="H262" s="156">
        <v>724046.16999999993</v>
      </c>
      <c r="I262" s="157">
        <v>6676140.0999999978</v>
      </c>
      <c r="J262" s="155">
        <v>10078</v>
      </c>
      <c r="K262" s="156">
        <v>24902380.340000004</v>
      </c>
      <c r="L262" s="156">
        <v>24902380.340000004</v>
      </c>
      <c r="M262" s="156">
        <v>413050.63</v>
      </c>
      <c r="N262" s="157">
        <v>13764596.570000004</v>
      </c>
      <c r="O262" s="119">
        <v>10287</v>
      </c>
      <c r="P262" s="120">
        <v>25481375.399999999</v>
      </c>
      <c r="Q262" s="121">
        <v>25481375.399999999</v>
      </c>
      <c r="R262" s="120">
        <v>1188026.6399999992</v>
      </c>
      <c r="S262" s="122">
        <v>14983172.129999999</v>
      </c>
      <c r="T262" s="114">
        <f t="shared" si="26"/>
        <v>11077284.52</v>
      </c>
      <c r="U262" s="108">
        <f t="shared" si="27"/>
        <v>11467524.52</v>
      </c>
      <c r="V262" s="108">
        <f t="shared" si="28"/>
        <v>-5488113.459999999</v>
      </c>
      <c r="W262" s="109">
        <f t="shared" si="29"/>
        <v>14973094.129999999</v>
      </c>
      <c r="X262" s="107">
        <f t="shared" si="30"/>
        <v>578995.05999999493</v>
      </c>
      <c r="Y262" s="108">
        <f t="shared" si="31"/>
        <v>578995.05999999493</v>
      </c>
      <c r="Z262" s="108">
        <f t="shared" si="32"/>
        <v>-12576569.930000005</v>
      </c>
      <c r="AA262" s="109">
        <f t="shared" si="33"/>
        <v>14972885.129999999</v>
      </c>
    </row>
    <row r="263" spans="1:27" x14ac:dyDescent="0.2">
      <c r="A263" s="143" t="s">
        <v>613</v>
      </c>
      <c r="B263" s="144" t="s">
        <v>642</v>
      </c>
      <c r="C263" s="134" t="s">
        <v>643</v>
      </c>
      <c r="D263" s="155">
        <v>1115</v>
      </c>
      <c r="E263" s="156">
        <v>1292248.9099999999</v>
      </c>
      <c r="F263" s="156">
        <v>1237168.9099999999</v>
      </c>
      <c r="G263" s="156">
        <v>55080</v>
      </c>
      <c r="H263" s="156">
        <v>85845</v>
      </c>
      <c r="I263" s="157">
        <v>0</v>
      </c>
      <c r="J263" s="155">
        <v>1038</v>
      </c>
      <c r="K263" s="156">
        <v>1425297.94</v>
      </c>
      <c r="L263" s="156">
        <v>1425297.94</v>
      </c>
      <c r="M263" s="156">
        <v>71050</v>
      </c>
      <c r="N263" s="157">
        <v>0</v>
      </c>
      <c r="O263" s="119">
        <v>1009</v>
      </c>
      <c r="P263" s="120">
        <v>1429395</v>
      </c>
      <c r="Q263" s="121">
        <v>1429395</v>
      </c>
      <c r="R263" s="120">
        <v>116790</v>
      </c>
      <c r="S263" s="122">
        <v>0</v>
      </c>
      <c r="T263" s="114">
        <f t="shared" ref="T263:T326" si="34">P263-E263</f>
        <v>137146.09000000008</v>
      </c>
      <c r="U263" s="108">
        <f t="shared" ref="U263:U326" si="35">Q263-F263</f>
        <v>192226.09000000008</v>
      </c>
      <c r="V263" s="108">
        <f t="shared" ref="V263:V326" si="36">R263-I263</f>
        <v>116790</v>
      </c>
      <c r="W263" s="109">
        <f t="shared" ref="W263:W326" si="37">S263-J263</f>
        <v>-1038</v>
      </c>
      <c r="X263" s="107">
        <f t="shared" ref="X263:X326" si="38">IFERROR((P263-K263),"")</f>
        <v>4097.0600000000559</v>
      </c>
      <c r="Y263" s="108">
        <f t="shared" ref="Y263:Y326" si="39">IFERROR((Q263-L263),"")</f>
        <v>4097.0600000000559</v>
      </c>
      <c r="Z263" s="108">
        <f t="shared" ref="Z263:Z326" si="40">IFERROR((R263-N263),"")</f>
        <v>116790</v>
      </c>
      <c r="AA263" s="109">
        <f t="shared" ref="AA263:AA326" si="41">IFERROR((S263-O263),"")</f>
        <v>-1009</v>
      </c>
    </row>
    <row r="264" spans="1:27" x14ac:dyDescent="0.2">
      <c r="A264" s="143" t="s">
        <v>613</v>
      </c>
      <c r="B264" s="144" t="s">
        <v>644</v>
      </c>
      <c r="C264" s="134" t="s">
        <v>645</v>
      </c>
      <c r="D264" s="155">
        <v>172</v>
      </c>
      <c r="E264" s="156">
        <v>302052.40000000002</v>
      </c>
      <c r="F264" s="156">
        <v>289692.40000000002</v>
      </c>
      <c r="G264" s="156">
        <v>12360</v>
      </c>
      <c r="H264" s="156">
        <v>232740</v>
      </c>
      <c r="I264" s="157">
        <v>0</v>
      </c>
      <c r="J264" s="155">
        <v>166</v>
      </c>
      <c r="K264" s="156">
        <v>322396.58999999997</v>
      </c>
      <c r="L264" s="156">
        <v>322396.58999999997</v>
      </c>
      <c r="M264" s="156">
        <v>156580</v>
      </c>
      <c r="N264" s="157">
        <v>0</v>
      </c>
      <c r="O264" s="119">
        <v>172</v>
      </c>
      <c r="P264" s="120">
        <v>328821</v>
      </c>
      <c r="Q264" s="121">
        <v>328821</v>
      </c>
      <c r="R264" s="120">
        <v>273120</v>
      </c>
      <c r="S264" s="122">
        <v>0</v>
      </c>
      <c r="T264" s="114">
        <f t="shared" si="34"/>
        <v>26768.599999999977</v>
      </c>
      <c r="U264" s="108">
        <f t="shared" si="35"/>
        <v>39128.599999999977</v>
      </c>
      <c r="V264" s="108">
        <f t="shared" si="36"/>
        <v>273120</v>
      </c>
      <c r="W264" s="109">
        <f t="shared" si="37"/>
        <v>-166</v>
      </c>
      <c r="X264" s="107">
        <f t="shared" si="38"/>
        <v>6424.4100000000326</v>
      </c>
      <c r="Y264" s="108">
        <f t="shared" si="39"/>
        <v>6424.4100000000326</v>
      </c>
      <c r="Z264" s="108">
        <f t="shared" si="40"/>
        <v>273120</v>
      </c>
      <c r="AA264" s="109">
        <f t="shared" si="41"/>
        <v>-172</v>
      </c>
    </row>
    <row r="265" spans="1:27" x14ac:dyDescent="0.2">
      <c r="A265" s="143" t="s">
        <v>613</v>
      </c>
      <c r="B265" s="144" t="s">
        <v>646</v>
      </c>
      <c r="C265" s="134" t="s">
        <v>647</v>
      </c>
      <c r="D265" s="155">
        <v>4056</v>
      </c>
      <c r="E265" s="156">
        <v>2716377.5999999996</v>
      </c>
      <c r="F265" s="156">
        <v>2649417.5999999996</v>
      </c>
      <c r="G265" s="156">
        <v>66960</v>
      </c>
      <c r="H265" s="156">
        <v>284414</v>
      </c>
      <c r="I265" s="157">
        <v>9225237.1000000015</v>
      </c>
      <c r="J265" s="155">
        <v>4007</v>
      </c>
      <c r="K265" s="156">
        <v>2186723.6399999997</v>
      </c>
      <c r="L265" s="156">
        <v>2186723.6399999997</v>
      </c>
      <c r="M265" s="156">
        <v>199420</v>
      </c>
      <c r="N265" s="157">
        <v>10660822.979999997</v>
      </c>
      <c r="O265" s="119">
        <v>4043</v>
      </c>
      <c r="P265" s="120">
        <v>3159978</v>
      </c>
      <c r="Q265" s="121">
        <v>3159978</v>
      </c>
      <c r="R265" s="120">
        <v>311591</v>
      </c>
      <c r="S265" s="122">
        <v>11273975.969999999</v>
      </c>
      <c r="T265" s="114">
        <f t="shared" si="34"/>
        <v>443600.40000000037</v>
      </c>
      <c r="U265" s="108">
        <f t="shared" si="35"/>
        <v>510560.40000000037</v>
      </c>
      <c r="V265" s="108">
        <f t="shared" si="36"/>
        <v>-8913646.1000000015</v>
      </c>
      <c r="W265" s="109">
        <f t="shared" si="37"/>
        <v>11269968.969999999</v>
      </c>
      <c r="X265" s="107">
        <f t="shared" si="38"/>
        <v>973254.36000000034</v>
      </c>
      <c r="Y265" s="108">
        <f t="shared" si="39"/>
        <v>973254.36000000034</v>
      </c>
      <c r="Z265" s="108">
        <f t="shared" si="40"/>
        <v>-10349231.979999997</v>
      </c>
      <c r="AA265" s="109">
        <f t="shared" si="41"/>
        <v>11269932.969999999</v>
      </c>
    </row>
    <row r="266" spans="1:27" x14ac:dyDescent="0.2">
      <c r="A266" s="143" t="s">
        <v>613</v>
      </c>
      <c r="B266" s="144" t="s">
        <v>648</v>
      </c>
      <c r="C266" s="134" t="s">
        <v>649</v>
      </c>
      <c r="D266" s="155">
        <v>1917</v>
      </c>
      <c r="E266" s="156">
        <v>6416622.4900000002</v>
      </c>
      <c r="F266" s="156">
        <v>6213222.4900000002</v>
      </c>
      <c r="G266" s="156">
        <v>203400</v>
      </c>
      <c r="H266" s="156">
        <v>146315</v>
      </c>
      <c r="I266" s="157">
        <v>0</v>
      </c>
      <c r="J266" s="155">
        <v>2483</v>
      </c>
      <c r="K266" s="156">
        <v>7861193.8399999999</v>
      </c>
      <c r="L266" s="156">
        <v>7861193.8399999999</v>
      </c>
      <c r="M266" s="156">
        <v>170694.96</v>
      </c>
      <c r="N266" s="157">
        <v>0</v>
      </c>
      <c r="O266" s="119">
        <v>2467</v>
      </c>
      <c r="P266" s="120">
        <v>7977073.6400000006</v>
      </c>
      <c r="Q266" s="121">
        <v>7977073.6400000006</v>
      </c>
      <c r="R266" s="120">
        <v>323848.12</v>
      </c>
      <c r="S266" s="122">
        <v>0</v>
      </c>
      <c r="T266" s="114">
        <f t="shared" si="34"/>
        <v>1560451.1500000004</v>
      </c>
      <c r="U266" s="108">
        <f t="shared" si="35"/>
        <v>1763851.1500000004</v>
      </c>
      <c r="V266" s="108">
        <f t="shared" si="36"/>
        <v>323848.12</v>
      </c>
      <c r="W266" s="109">
        <f t="shared" si="37"/>
        <v>-2483</v>
      </c>
      <c r="X266" s="107">
        <f t="shared" si="38"/>
        <v>115879.80000000075</v>
      </c>
      <c r="Y266" s="108">
        <f t="shared" si="39"/>
        <v>115879.80000000075</v>
      </c>
      <c r="Z266" s="108">
        <f t="shared" si="40"/>
        <v>323848.12</v>
      </c>
      <c r="AA266" s="109">
        <f t="shared" si="41"/>
        <v>-2467</v>
      </c>
    </row>
    <row r="267" spans="1:27" x14ac:dyDescent="0.2">
      <c r="A267" s="143" t="s">
        <v>613</v>
      </c>
      <c r="B267" s="144" t="s">
        <v>650</v>
      </c>
      <c r="C267" s="134" t="s">
        <v>651</v>
      </c>
      <c r="D267" s="155">
        <v>233</v>
      </c>
      <c r="E267" s="156">
        <v>361619.5</v>
      </c>
      <c r="F267" s="156">
        <v>349139.5</v>
      </c>
      <c r="G267" s="156">
        <v>12480</v>
      </c>
      <c r="H267" s="156">
        <v>0</v>
      </c>
      <c r="I267" s="157">
        <v>0</v>
      </c>
      <c r="J267" s="155">
        <v>285</v>
      </c>
      <c r="K267" s="156">
        <v>445633.10000000009</v>
      </c>
      <c r="L267" s="156">
        <v>445633.10000000009</v>
      </c>
      <c r="M267" s="156">
        <v>0</v>
      </c>
      <c r="N267" s="157">
        <v>0</v>
      </c>
      <c r="O267" s="119">
        <v>345</v>
      </c>
      <c r="P267" s="120">
        <v>445698</v>
      </c>
      <c r="Q267" s="121">
        <v>445698</v>
      </c>
      <c r="R267" s="120">
        <v>0</v>
      </c>
      <c r="S267" s="122">
        <v>0</v>
      </c>
      <c r="T267" s="114">
        <f t="shared" si="34"/>
        <v>84078.5</v>
      </c>
      <c r="U267" s="108">
        <f t="shared" si="35"/>
        <v>96558.5</v>
      </c>
      <c r="V267" s="108">
        <f t="shared" si="36"/>
        <v>0</v>
      </c>
      <c r="W267" s="109">
        <f t="shared" si="37"/>
        <v>-285</v>
      </c>
      <c r="X267" s="107">
        <f t="shared" si="38"/>
        <v>64.899999999906868</v>
      </c>
      <c r="Y267" s="108">
        <f t="shared" si="39"/>
        <v>64.899999999906868</v>
      </c>
      <c r="Z267" s="108">
        <f t="shared" si="40"/>
        <v>0</v>
      </c>
      <c r="AA267" s="109">
        <f t="shared" si="41"/>
        <v>-345</v>
      </c>
    </row>
    <row r="268" spans="1:27" x14ac:dyDescent="0.2">
      <c r="A268" s="143" t="s">
        <v>613</v>
      </c>
      <c r="B268" s="144" t="s">
        <v>652</v>
      </c>
      <c r="C268" s="134" t="s">
        <v>653</v>
      </c>
      <c r="D268" s="155">
        <v>217</v>
      </c>
      <c r="E268" s="156">
        <v>357937.15</v>
      </c>
      <c r="F268" s="156">
        <v>341857.15</v>
      </c>
      <c r="G268" s="156">
        <v>16080</v>
      </c>
      <c r="H268" s="156">
        <v>0</v>
      </c>
      <c r="I268" s="157">
        <v>0</v>
      </c>
      <c r="J268" s="155">
        <v>247</v>
      </c>
      <c r="K268" s="156">
        <v>366508.43000000005</v>
      </c>
      <c r="L268" s="156">
        <v>366508.43000000005</v>
      </c>
      <c r="M268" s="156">
        <v>0</v>
      </c>
      <c r="N268" s="157">
        <v>0</v>
      </c>
      <c r="O268" s="119">
        <v>260</v>
      </c>
      <c r="P268" s="120">
        <v>431962.7</v>
      </c>
      <c r="Q268" s="121">
        <v>431962.7</v>
      </c>
      <c r="R268" s="120">
        <v>0</v>
      </c>
      <c r="S268" s="122">
        <v>0</v>
      </c>
      <c r="T268" s="114">
        <f t="shared" si="34"/>
        <v>74025.549999999988</v>
      </c>
      <c r="U268" s="108">
        <f t="shared" si="35"/>
        <v>90105.549999999988</v>
      </c>
      <c r="V268" s="108">
        <f t="shared" si="36"/>
        <v>0</v>
      </c>
      <c r="W268" s="109">
        <f t="shared" si="37"/>
        <v>-247</v>
      </c>
      <c r="X268" s="107">
        <f t="shared" si="38"/>
        <v>65454.26999999996</v>
      </c>
      <c r="Y268" s="108">
        <f t="shared" si="39"/>
        <v>65454.26999999996</v>
      </c>
      <c r="Z268" s="108">
        <f t="shared" si="40"/>
        <v>0</v>
      </c>
      <c r="AA268" s="109">
        <f t="shared" si="41"/>
        <v>-260</v>
      </c>
    </row>
    <row r="269" spans="1:27" x14ac:dyDescent="0.2">
      <c r="A269" s="143" t="s">
        <v>613</v>
      </c>
      <c r="B269" s="144" t="s">
        <v>654</v>
      </c>
      <c r="C269" s="134" t="s">
        <v>655</v>
      </c>
      <c r="D269" s="155">
        <v>10854</v>
      </c>
      <c r="E269" s="156">
        <v>10856120.82</v>
      </c>
      <c r="F269" s="156">
        <v>10750280.82</v>
      </c>
      <c r="G269" s="156">
        <v>105840</v>
      </c>
      <c r="H269" s="156">
        <v>499919.96</v>
      </c>
      <c r="I269" s="157">
        <v>4479327.7100000009</v>
      </c>
      <c r="J269" s="155">
        <v>11087</v>
      </c>
      <c r="K269" s="156">
        <v>16865453.100000001</v>
      </c>
      <c r="L269" s="156">
        <v>16865453.100000001</v>
      </c>
      <c r="M269" s="156">
        <v>338767</v>
      </c>
      <c r="N269" s="157">
        <v>8311375.4600000009</v>
      </c>
      <c r="O269" s="119">
        <v>11915</v>
      </c>
      <c r="P269" s="120">
        <v>20716689.000000004</v>
      </c>
      <c r="Q269" s="121">
        <v>20716689.000000004</v>
      </c>
      <c r="R269" s="120">
        <v>565555.99</v>
      </c>
      <c r="S269" s="122">
        <v>8424136.790000001</v>
      </c>
      <c r="T269" s="114">
        <f t="shared" si="34"/>
        <v>9860568.1800000034</v>
      </c>
      <c r="U269" s="108">
        <f t="shared" si="35"/>
        <v>9966408.1800000034</v>
      </c>
      <c r="V269" s="108">
        <f t="shared" si="36"/>
        <v>-3913771.7200000007</v>
      </c>
      <c r="W269" s="109">
        <f t="shared" si="37"/>
        <v>8413049.790000001</v>
      </c>
      <c r="X269" s="107">
        <f t="shared" si="38"/>
        <v>3851235.9000000022</v>
      </c>
      <c r="Y269" s="108">
        <f t="shared" si="39"/>
        <v>3851235.9000000022</v>
      </c>
      <c r="Z269" s="108">
        <f t="shared" si="40"/>
        <v>-7745819.4700000007</v>
      </c>
      <c r="AA269" s="109">
        <f t="shared" si="41"/>
        <v>8412221.790000001</v>
      </c>
    </row>
    <row r="270" spans="1:27" x14ac:dyDescent="0.2">
      <c r="A270" s="143" t="s">
        <v>613</v>
      </c>
      <c r="B270" s="144" t="s">
        <v>656</v>
      </c>
      <c r="C270" s="134" t="s">
        <v>657</v>
      </c>
      <c r="D270" s="155">
        <v>5647</v>
      </c>
      <c r="E270" s="156">
        <v>13823339.539999999</v>
      </c>
      <c r="F270" s="156">
        <v>13682339.539999999</v>
      </c>
      <c r="G270" s="156">
        <v>141000</v>
      </c>
      <c r="H270" s="156">
        <v>287062</v>
      </c>
      <c r="I270" s="157">
        <v>6951153.3000000007</v>
      </c>
      <c r="J270" s="155">
        <v>4650</v>
      </c>
      <c r="K270" s="156">
        <v>15620983.190000001</v>
      </c>
      <c r="L270" s="156">
        <v>15620983.190000001</v>
      </c>
      <c r="M270" s="156">
        <v>212477</v>
      </c>
      <c r="N270" s="157">
        <v>8823384.7600000016</v>
      </c>
      <c r="O270" s="119">
        <v>4736</v>
      </c>
      <c r="P270" s="120">
        <v>16277743.210000001</v>
      </c>
      <c r="Q270" s="121">
        <v>16277743.210000001</v>
      </c>
      <c r="R270" s="120">
        <v>744381.5899999995</v>
      </c>
      <c r="S270" s="122">
        <v>8653743.1799999997</v>
      </c>
      <c r="T270" s="114">
        <f t="shared" si="34"/>
        <v>2454403.6700000018</v>
      </c>
      <c r="U270" s="108">
        <f t="shared" si="35"/>
        <v>2595403.6700000018</v>
      </c>
      <c r="V270" s="108">
        <f t="shared" si="36"/>
        <v>-6206771.7100000009</v>
      </c>
      <c r="W270" s="109">
        <f t="shared" si="37"/>
        <v>8649093.1799999997</v>
      </c>
      <c r="X270" s="107">
        <f t="shared" si="38"/>
        <v>656760.01999999955</v>
      </c>
      <c r="Y270" s="108">
        <f t="shared" si="39"/>
        <v>656760.01999999955</v>
      </c>
      <c r="Z270" s="108">
        <f t="shared" si="40"/>
        <v>-8079003.1700000018</v>
      </c>
      <c r="AA270" s="109">
        <f t="shared" si="41"/>
        <v>8649007.1799999997</v>
      </c>
    </row>
    <row r="271" spans="1:27" x14ac:dyDescent="0.2">
      <c r="A271" s="143" t="s">
        <v>613</v>
      </c>
      <c r="B271" s="144" t="s">
        <v>658</v>
      </c>
      <c r="C271" s="134" t="s">
        <v>659</v>
      </c>
      <c r="D271" s="155">
        <v>2804</v>
      </c>
      <c r="E271" s="156">
        <v>2757951.8600000003</v>
      </c>
      <c r="F271" s="156">
        <v>2690271.8600000003</v>
      </c>
      <c r="G271" s="156">
        <v>67680</v>
      </c>
      <c r="H271" s="156">
        <v>1098</v>
      </c>
      <c r="I271" s="157">
        <v>7420268.2300000023</v>
      </c>
      <c r="J271" s="155">
        <v>3018</v>
      </c>
      <c r="K271" s="156">
        <v>3611186.9699999997</v>
      </c>
      <c r="L271" s="156">
        <v>3611186.9699999997</v>
      </c>
      <c r="M271" s="156">
        <v>732</v>
      </c>
      <c r="N271" s="157">
        <v>7525086.6500000013</v>
      </c>
      <c r="O271" s="119">
        <v>3208</v>
      </c>
      <c r="P271" s="120">
        <v>3530640</v>
      </c>
      <c r="Q271" s="121">
        <v>3530640</v>
      </c>
      <c r="R271" s="120">
        <v>2196</v>
      </c>
      <c r="S271" s="122">
        <v>8216451.0800000001</v>
      </c>
      <c r="T271" s="114">
        <f t="shared" si="34"/>
        <v>772688.13999999966</v>
      </c>
      <c r="U271" s="108">
        <f t="shared" si="35"/>
        <v>840368.13999999966</v>
      </c>
      <c r="V271" s="108">
        <f t="shared" si="36"/>
        <v>-7418072.2300000023</v>
      </c>
      <c r="W271" s="109">
        <f t="shared" si="37"/>
        <v>8213433.0800000001</v>
      </c>
      <c r="X271" s="107">
        <f t="shared" si="38"/>
        <v>-80546.969999999739</v>
      </c>
      <c r="Y271" s="108">
        <f t="shared" si="39"/>
        <v>-80546.969999999739</v>
      </c>
      <c r="Z271" s="108">
        <f t="shared" si="40"/>
        <v>-7522890.6500000013</v>
      </c>
      <c r="AA271" s="109">
        <f t="shared" si="41"/>
        <v>8213243.0800000001</v>
      </c>
    </row>
    <row r="272" spans="1:27" x14ac:dyDescent="0.2">
      <c r="A272" s="143" t="s">
        <v>613</v>
      </c>
      <c r="B272" s="144" t="s">
        <v>660</v>
      </c>
      <c r="C272" s="134" t="s">
        <v>661</v>
      </c>
      <c r="D272" s="155">
        <v>89</v>
      </c>
      <c r="E272" s="156">
        <v>88084.800000000017</v>
      </c>
      <c r="F272" s="156">
        <v>88084.800000000017</v>
      </c>
      <c r="G272" s="156">
        <v>0</v>
      </c>
      <c r="H272" s="156">
        <v>0</v>
      </c>
      <c r="I272" s="157">
        <v>0</v>
      </c>
      <c r="J272" s="155">
        <v>184</v>
      </c>
      <c r="K272" s="156">
        <v>371422.28</v>
      </c>
      <c r="L272" s="156">
        <v>371422.28</v>
      </c>
      <c r="M272" s="156">
        <v>0</v>
      </c>
      <c r="N272" s="157">
        <v>0</v>
      </c>
      <c r="O272" s="119">
        <v>191</v>
      </c>
      <c r="P272" s="120">
        <v>386577.00000000006</v>
      </c>
      <c r="Q272" s="121">
        <v>386577.00000000006</v>
      </c>
      <c r="R272" s="120">
        <v>0</v>
      </c>
      <c r="S272" s="122">
        <v>0</v>
      </c>
      <c r="T272" s="114">
        <f t="shared" si="34"/>
        <v>298492.20000000007</v>
      </c>
      <c r="U272" s="108">
        <f t="shared" si="35"/>
        <v>298492.20000000007</v>
      </c>
      <c r="V272" s="108">
        <f t="shared" si="36"/>
        <v>0</v>
      </c>
      <c r="W272" s="109">
        <f t="shared" si="37"/>
        <v>-184</v>
      </c>
      <c r="X272" s="107">
        <f t="shared" si="38"/>
        <v>15154.72000000003</v>
      </c>
      <c r="Y272" s="108">
        <f t="shared" si="39"/>
        <v>15154.72000000003</v>
      </c>
      <c r="Z272" s="108">
        <f t="shared" si="40"/>
        <v>0</v>
      </c>
      <c r="AA272" s="109">
        <f t="shared" si="41"/>
        <v>-191</v>
      </c>
    </row>
    <row r="273" spans="1:27" x14ac:dyDescent="0.2">
      <c r="A273" s="143" t="s">
        <v>613</v>
      </c>
      <c r="B273" s="144" t="s">
        <v>662</v>
      </c>
      <c r="C273" s="134" t="s">
        <v>663</v>
      </c>
      <c r="D273" s="155">
        <v>1084</v>
      </c>
      <c r="E273" s="156">
        <v>1227828.7099999997</v>
      </c>
      <c r="F273" s="156">
        <v>1196508.7099999997</v>
      </c>
      <c r="G273" s="156">
        <v>31320</v>
      </c>
      <c r="H273" s="156">
        <v>0</v>
      </c>
      <c r="I273" s="157">
        <v>0</v>
      </c>
      <c r="J273" s="155">
        <v>993</v>
      </c>
      <c r="K273" s="156">
        <v>1334835.8400000001</v>
      </c>
      <c r="L273" s="156">
        <v>1334835.8400000001</v>
      </c>
      <c r="M273" s="156">
        <v>0</v>
      </c>
      <c r="N273" s="157">
        <v>0</v>
      </c>
      <c r="O273" s="119">
        <v>1040</v>
      </c>
      <c r="P273" s="120">
        <v>1328020.1300000001</v>
      </c>
      <c r="Q273" s="121">
        <v>1328020.1300000001</v>
      </c>
      <c r="R273" s="120">
        <v>0</v>
      </c>
      <c r="S273" s="122">
        <v>0</v>
      </c>
      <c r="T273" s="114">
        <f t="shared" si="34"/>
        <v>100191.42000000039</v>
      </c>
      <c r="U273" s="108">
        <f t="shared" si="35"/>
        <v>131511.42000000039</v>
      </c>
      <c r="V273" s="108">
        <f t="shared" si="36"/>
        <v>0</v>
      </c>
      <c r="W273" s="109">
        <f t="shared" si="37"/>
        <v>-993</v>
      </c>
      <c r="X273" s="107">
        <f t="shared" si="38"/>
        <v>-6815.7099999999627</v>
      </c>
      <c r="Y273" s="108">
        <f t="shared" si="39"/>
        <v>-6815.7099999999627</v>
      </c>
      <c r="Z273" s="108">
        <f t="shared" si="40"/>
        <v>0</v>
      </c>
      <c r="AA273" s="109">
        <f t="shared" si="41"/>
        <v>-1040</v>
      </c>
    </row>
    <row r="274" spans="1:27" x14ac:dyDescent="0.2">
      <c r="A274" s="143" t="s">
        <v>613</v>
      </c>
      <c r="B274" s="144" t="s">
        <v>664</v>
      </c>
      <c r="C274" s="134" t="s">
        <v>665</v>
      </c>
      <c r="D274" s="155">
        <v>1872</v>
      </c>
      <c r="E274" s="156">
        <v>3592826.74</v>
      </c>
      <c r="F274" s="156">
        <v>3431786.74</v>
      </c>
      <c r="G274" s="156">
        <v>161040</v>
      </c>
      <c r="H274" s="156">
        <v>78127.600000000006</v>
      </c>
      <c r="I274" s="157">
        <v>0</v>
      </c>
      <c r="J274" s="155">
        <v>2522</v>
      </c>
      <c r="K274" s="156">
        <v>4594668.8699999992</v>
      </c>
      <c r="L274" s="156">
        <v>4594668.8699999992</v>
      </c>
      <c r="M274" s="156">
        <v>90199.3</v>
      </c>
      <c r="N274" s="157">
        <v>0</v>
      </c>
      <c r="O274" s="119">
        <v>3012</v>
      </c>
      <c r="P274" s="120">
        <v>6527478.7800000012</v>
      </c>
      <c r="Q274" s="121">
        <v>6527478.7800000012</v>
      </c>
      <c r="R274" s="120">
        <v>126699.4</v>
      </c>
      <c r="S274" s="122">
        <v>0</v>
      </c>
      <c r="T274" s="114">
        <f t="shared" si="34"/>
        <v>2934652.040000001</v>
      </c>
      <c r="U274" s="108">
        <f t="shared" si="35"/>
        <v>3095692.040000001</v>
      </c>
      <c r="V274" s="108">
        <f t="shared" si="36"/>
        <v>126699.4</v>
      </c>
      <c r="W274" s="109">
        <f t="shared" si="37"/>
        <v>-2522</v>
      </c>
      <c r="X274" s="107">
        <f t="shared" si="38"/>
        <v>1932809.910000002</v>
      </c>
      <c r="Y274" s="108">
        <f t="shared" si="39"/>
        <v>1932809.910000002</v>
      </c>
      <c r="Z274" s="108">
        <f t="shared" si="40"/>
        <v>126699.4</v>
      </c>
      <c r="AA274" s="109">
        <f t="shared" si="41"/>
        <v>-3012</v>
      </c>
    </row>
    <row r="275" spans="1:27" x14ac:dyDescent="0.2">
      <c r="A275" s="143" t="s">
        <v>613</v>
      </c>
      <c r="B275" s="144" t="s">
        <v>666</v>
      </c>
      <c r="C275" s="134" t="s">
        <v>667</v>
      </c>
      <c r="D275" s="155">
        <v>3023</v>
      </c>
      <c r="E275" s="156">
        <v>4056025.3799999994</v>
      </c>
      <c r="F275" s="156">
        <v>3915145.3799999994</v>
      </c>
      <c r="G275" s="156">
        <v>140880</v>
      </c>
      <c r="H275" s="156">
        <v>0</v>
      </c>
      <c r="I275" s="157">
        <v>0</v>
      </c>
      <c r="J275" s="155">
        <v>2917</v>
      </c>
      <c r="K275" s="156">
        <v>4652950.43</v>
      </c>
      <c r="L275" s="156">
        <v>4652950.43</v>
      </c>
      <c r="M275" s="156">
        <v>0</v>
      </c>
      <c r="N275" s="157">
        <v>0</v>
      </c>
      <c r="O275" s="119">
        <v>2910</v>
      </c>
      <c r="P275" s="120">
        <v>4668755.51</v>
      </c>
      <c r="Q275" s="121">
        <v>4668755.51</v>
      </c>
      <c r="R275" s="120">
        <v>0</v>
      </c>
      <c r="S275" s="122">
        <v>0</v>
      </c>
      <c r="T275" s="114">
        <f t="shared" si="34"/>
        <v>612730.13000000035</v>
      </c>
      <c r="U275" s="108">
        <f t="shared" si="35"/>
        <v>753610.13000000035</v>
      </c>
      <c r="V275" s="108">
        <f t="shared" si="36"/>
        <v>0</v>
      </c>
      <c r="W275" s="109">
        <f t="shared" si="37"/>
        <v>-2917</v>
      </c>
      <c r="X275" s="107">
        <f t="shared" si="38"/>
        <v>15805.080000000075</v>
      </c>
      <c r="Y275" s="108">
        <f t="shared" si="39"/>
        <v>15805.080000000075</v>
      </c>
      <c r="Z275" s="108">
        <f t="shared" si="40"/>
        <v>0</v>
      </c>
      <c r="AA275" s="109">
        <f t="shared" si="41"/>
        <v>-2910</v>
      </c>
    </row>
    <row r="276" spans="1:27" x14ac:dyDescent="0.2">
      <c r="A276" s="143" t="s">
        <v>613</v>
      </c>
      <c r="B276" s="144" t="s">
        <v>668</v>
      </c>
      <c r="C276" s="134" t="s">
        <v>669</v>
      </c>
      <c r="D276" s="155">
        <v>1879</v>
      </c>
      <c r="E276" s="156">
        <v>1948680.15</v>
      </c>
      <c r="F276" s="156">
        <v>1878120.15</v>
      </c>
      <c r="G276" s="156">
        <v>70560</v>
      </c>
      <c r="H276" s="156">
        <v>0</v>
      </c>
      <c r="I276" s="157">
        <v>0</v>
      </c>
      <c r="J276" s="155">
        <v>1764</v>
      </c>
      <c r="K276" s="156">
        <v>2068053.33</v>
      </c>
      <c r="L276" s="156">
        <v>2068053.33</v>
      </c>
      <c r="M276" s="156">
        <v>0</v>
      </c>
      <c r="N276" s="157">
        <v>0</v>
      </c>
      <c r="O276" s="119">
        <v>1819</v>
      </c>
      <c r="P276" s="120">
        <v>1957722.01</v>
      </c>
      <c r="Q276" s="121">
        <v>1957722.01</v>
      </c>
      <c r="R276" s="120">
        <v>0</v>
      </c>
      <c r="S276" s="122">
        <v>0</v>
      </c>
      <c r="T276" s="114">
        <f t="shared" si="34"/>
        <v>9041.8600000001024</v>
      </c>
      <c r="U276" s="108">
        <f t="shared" si="35"/>
        <v>79601.860000000102</v>
      </c>
      <c r="V276" s="108">
        <f t="shared" si="36"/>
        <v>0</v>
      </c>
      <c r="W276" s="109">
        <f t="shared" si="37"/>
        <v>-1764</v>
      </c>
      <c r="X276" s="107">
        <f t="shared" si="38"/>
        <v>-110331.32000000007</v>
      </c>
      <c r="Y276" s="108">
        <f t="shared" si="39"/>
        <v>-110331.32000000007</v>
      </c>
      <c r="Z276" s="108">
        <f t="shared" si="40"/>
        <v>0</v>
      </c>
      <c r="AA276" s="109">
        <f t="shared" si="41"/>
        <v>-1819</v>
      </c>
    </row>
    <row r="277" spans="1:27" x14ac:dyDescent="0.2">
      <c r="A277" s="143" t="s">
        <v>613</v>
      </c>
      <c r="B277" s="144" t="s">
        <v>670</v>
      </c>
      <c r="C277" s="134" t="s">
        <v>671</v>
      </c>
      <c r="D277" s="155">
        <v>2071</v>
      </c>
      <c r="E277" s="156">
        <v>2003570.65</v>
      </c>
      <c r="F277" s="156">
        <v>1937930.65</v>
      </c>
      <c r="G277" s="156">
        <v>65640</v>
      </c>
      <c r="H277" s="156">
        <v>0</v>
      </c>
      <c r="I277" s="157">
        <v>0</v>
      </c>
      <c r="J277" s="155">
        <v>1785</v>
      </c>
      <c r="K277" s="156">
        <v>1770897.1500000001</v>
      </c>
      <c r="L277" s="156">
        <v>1770897.1500000001</v>
      </c>
      <c r="M277" s="156">
        <v>0</v>
      </c>
      <c r="N277" s="157">
        <v>0</v>
      </c>
      <c r="O277" s="119">
        <v>1702</v>
      </c>
      <c r="P277" s="120">
        <v>2228235</v>
      </c>
      <c r="Q277" s="121">
        <v>2228235</v>
      </c>
      <c r="R277" s="120">
        <v>0</v>
      </c>
      <c r="S277" s="122">
        <v>0</v>
      </c>
      <c r="T277" s="114">
        <f t="shared" si="34"/>
        <v>224664.35000000009</v>
      </c>
      <c r="U277" s="108">
        <f t="shared" si="35"/>
        <v>290304.35000000009</v>
      </c>
      <c r="V277" s="108">
        <f t="shared" si="36"/>
        <v>0</v>
      </c>
      <c r="W277" s="109">
        <f t="shared" si="37"/>
        <v>-1785</v>
      </c>
      <c r="X277" s="107">
        <f t="shared" si="38"/>
        <v>457337.84999999986</v>
      </c>
      <c r="Y277" s="108">
        <f t="shared" si="39"/>
        <v>457337.84999999986</v>
      </c>
      <c r="Z277" s="108">
        <f t="shared" si="40"/>
        <v>0</v>
      </c>
      <c r="AA277" s="109">
        <f t="shared" si="41"/>
        <v>-1702</v>
      </c>
    </row>
    <row r="278" spans="1:27" x14ac:dyDescent="0.2">
      <c r="A278" s="143" t="s">
        <v>613</v>
      </c>
      <c r="B278" s="144" t="s">
        <v>672</v>
      </c>
      <c r="C278" s="134" t="s">
        <v>673</v>
      </c>
      <c r="D278" s="155">
        <v>2028</v>
      </c>
      <c r="E278" s="156">
        <v>1735400.9000000004</v>
      </c>
      <c r="F278" s="156">
        <v>1654040.9000000004</v>
      </c>
      <c r="G278" s="156">
        <v>81360</v>
      </c>
      <c r="H278" s="156">
        <v>0</v>
      </c>
      <c r="I278" s="157">
        <v>0</v>
      </c>
      <c r="J278" s="155">
        <v>1805</v>
      </c>
      <c r="K278" s="156">
        <v>1838173.54</v>
      </c>
      <c r="L278" s="156">
        <v>1838173.54</v>
      </c>
      <c r="M278" s="156">
        <v>0</v>
      </c>
      <c r="N278" s="157">
        <v>0</v>
      </c>
      <c r="O278" s="119">
        <v>2020</v>
      </c>
      <c r="P278" s="120">
        <v>2143560</v>
      </c>
      <c r="Q278" s="121">
        <v>2143560</v>
      </c>
      <c r="R278" s="120">
        <v>0</v>
      </c>
      <c r="S278" s="122">
        <v>0</v>
      </c>
      <c r="T278" s="114">
        <f t="shared" si="34"/>
        <v>408159.09999999963</v>
      </c>
      <c r="U278" s="108">
        <f t="shared" si="35"/>
        <v>489519.09999999963</v>
      </c>
      <c r="V278" s="108">
        <f t="shared" si="36"/>
        <v>0</v>
      </c>
      <c r="W278" s="109">
        <f t="shared" si="37"/>
        <v>-1805</v>
      </c>
      <c r="X278" s="107">
        <f t="shared" si="38"/>
        <v>305386.45999999996</v>
      </c>
      <c r="Y278" s="108">
        <f t="shared" si="39"/>
        <v>305386.45999999996</v>
      </c>
      <c r="Z278" s="108">
        <f t="shared" si="40"/>
        <v>0</v>
      </c>
      <c r="AA278" s="109">
        <f t="shared" si="41"/>
        <v>-2020</v>
      </c>
    </row>
    <row r="279" spans="1:27" x14ac:dyDescent="0.2">
      <c r="A279" s="143" t="s">
        <v>613</v>
      </c>
      <c r="B279" s="144" t="s">
        <v>674</v>
      </c>
      <c r="C279" s="134" t="s">
        <v>675</v>
      </c>
      <c r="D279" s="155">
        <v>721</v>
      </c>
      <c r="E279" s="156">
        <v>937308.60000000009</v>
      </c>
      <c r="F279" s="156">
        <v>887388.60000000009</v>
      </c>
      <c r="G279" s="156">
        <v>49920</v>
      </c>
      <c r="H279" s="156">
        <v>203691.12</v>
      </c>
      <c r="I279" s="157">
        <v>0</v>
      </c>
      <c r="J279" s="155">
        <v>752</v>
      </c>
      <c r="K279" s="156">
        <v>1044801.92</v>
      </c>
      <c r="L279" s="156">
        <v>1044801.92</v>
      </c>
      <c r="M279" s="156">
        <v>144835</v>
      </c>
      <c r="N279" s="157">
        <v>0</v>
      </c>
      <c r="O279" s="119">
        <v>799</v>
      </c>
      <c r="P279" s="120">
        <v>1043204.1299999999</v>
      </c>
      <c r="Q279" s="121">
        <v>1043204.1299999999</v>
      </c>
      <c r="R279" s="120">
        <v>275230</v>
      </c>
      <c r="S279" s="122">
        <v>0</v>
      </c>
      <c r="T279" s="114">
        <f t="shared" si="34"/>
        <v>105895.5299999998</v>
      </c>
      <c r="U279" s="108">
        <f t="shared" si="35"/>
        <v>155815.5299999998</v>
      </c>
      <c r="V279" s="108">
        <f t="shared" si="36"/>
        <v>275230</v>
      </c>
      <c r="W279" s="109">
        <f t="shared" si="37"/>
        <v>-752</v>
      </c>
      <c r="X279" s="107">
        <f t="shared" si="38"/>
        <v>-1597.7900000001537</v>
      </c>
      <c r="Y279" s="108">
        <f t="shared" si="39"/>
        <v>-1597.7900000001537</v>
      </c>
      <c r="Z279" s="108">
        <f t="shared" si="40"/>
        <v>275230</v>
      </c>
      <c r="AA279" s="109">
        <f t="shared" si="41"/>
        <v>-799</v>
      </c>
    </row>
    <row r="280" spans="1:27" x14ac:dyDescent="0.2">
      <c r="A280" s="143" t="s">
        <v>613</v>
      </c>
      <c r="B280" s="144" t="s">
        <v>676</v>
      </c>
      <c r="C280" s="134" t="s">
        <v>677</v>
      </c>
      <c r="D280" s="155">
        <v>1299</v>
      </c>
      <c r="E280" s="156">
        <v>776637.68000000017</v>
      </c>
      <c r="F280" s="156">
        <v>733557.68000000017</v>
      </c>
      <c r="G280" s="156">
        <v>43080</v>
      </c>
      <c r="H280" s="156">
        <v>0</v>
      </c>
      <c r="I280" s="157">
        <v>0</v>
      </c>
      <c r="J280" s="155">
        <v>1233</v>
      </c>
      <c r="K280" s="156">
        <v>1349996.34</v>
      </c>
      <c r="L280" s="156">
        <v>1349996.34</v>
      </c>
      <c r="M280" s="156">
        <v>0</v>
      </c>
      <c r="N280" s="157">
        <v>0</v>
      </c>
      <c r="O280" s="119">
        <v>1337</v>
      </c>
      <c r="P280" s="120">
        <v>1466559</v>
      </c>
      <c r="Q280" s="121">
        <v>1466559</v>
      </c>
      <c r="R280" s="120">
        <v>0</v>
      </c>
      <c r="S280" s="122">
        <v>0</v>
      </c>
      <c r="T280" s="114">
        <f t="shared" si="34"/>
        <v>689921.31999999983</v>
      </c>
      <c r="U280" s="108">
        <f t="shared" si="35"/>
        <v>733001.31999999983</v>
      </c>
      <c r="V280" s="108">
        <f t="shared" si="36"/>
        <v>0</v>
      </c>
      <c r="W280" s="109">
        <f t="shared" si="37"/>
        <v>-1233</v>
      </c>
      <c r="X280" s="107">
        <f t="shared" si="38"/>
        <v>116562.65999999992</v>
      </c>
      <c r="Y280" s="108">
        <f t="shared" si="39"/>
        <v>116562.65999999992</v>
      </c>
      <c r="Z280" s="108">
        <f t="shared" si="40"/>
        <v>0</v>
      </c>
      <c r="AA280" s="109">
        <f t="shared" si="41"/>
        <v>-1337</v>
      </c>
    </row>
    <row r="281" spans="1:27" x14ac:dyDescent="0.2">
      <c r="A281" s="143" t="s">
        <v>613</v>
      </c>
      <c r="B281" s="144" t="s">
        <v>678</v>
      </c>
      <c r="C281" s="134" t="s">
        <v>679</v>
      </c>
      <c r="D281" s="155">
        <v>1631</v>
      </c>
      <c r="E281" s="156">
        <v>1522108.1999999997</v>
      </c>
      <c r="F281" s="156">
        <v>1443388.1999999997</v>
      </c>
      <c r="G281" s="156">
        <v>78720</v>
      </c>
      <c r="H281" s="156">
        <v>0</v>
      </c>
      <c r="I281" s="157">
        <v>0</v>
      </c>
      <c r="J281" s="155">
        <v>1650</v>
      </c>
      <c r="K281" s="156">
        <v>3116628.89</v>
      </c>
      <c r="L281" s="156">
        <v>3116628.89</v>
      </c>
      <c r="M281" s="156">
        <v>0</v>
      </c>
      <c r="N281" s="157">
        <v>0</v>
      </c>
      <c r="O281" s="119">
        <v>1588</v>
      </c>
      <c r="P281" s="120">
        <v>2934761.4799999991</v>
      </c>
      <c r="Q281" s="121">
        <v>2934761.4799999991</v>
      </c>
      <c r="R281" s="120">
        <v>0</v>
      </c>
      <c r="S281" s="122">
        <v>0</v>
      </c>
      <c r="T281" s="114">
        <f t="shared" si="34"/>
        <v>1412653.2799999993</v>
      </c>
      <c r="U281" s="108">
        <f t="shared" si="35"/>
        <v>1491373.2799999993</v>
      </c>
      <c r="V281" s="108">
        <f t="shared" si="36"/>
        <v>0</v>
      </c>
      <c r="W281" s="109">
        <f t="shared" si="37"/>
        <v>-1650</v>
      </c>
      <c r="X281" s="107">
        <f t="shared" si="38"/>
        <v>-181867.41000000108</v>
      </c>
      <c r="Y281" s="108">
        <f t="shared" si="39"/>
        <v>-181867.41000000108</v>
      </c>
      <c r="Z281" s="108">
        <f t="shared" si="40"/>
        <v>0</v>
      </c>
      <c r="AA281" s="109">
        <f t="shared" si="41"/>
        <v>-1588</v>
      </c>
    </row>
    <row r="282" spans="1:27" x14ac:dyDescent="0.2">
      <c r="A282" s="143" t="s">
        <v>613</v>
      </c>
      <c r="B282" s="144" t="s">
        <v>680</v>
      </c>
      <c r="C282" s="134" t="s">
        <v>681</v>
      </c>
      <c r="D282" s="155">
        <v>887</v>
      </c>
      <c r="E282" s="156">
        <v>1049896.6000000001</v>
      </c>
      <c r="F282" s="156">
        <v>1007416.6000000001</v>
      </c>
      <c r="G282" s="156">
        <v>42480</v>
      </c>
      <c r="H282" s="156">
        <v>0</v>
      </c>
      <c r="I282" s="157">
        <v>0</v>
      </c>
      <c r="J282" s="155">
        <v>775</v>
      </c>
      <c r="K282" s="156">
        <v>1083263.71</v>
      </c>
      <c r="L282" s="156">
        <v>1083263.71</v>
      </c>
      <c r="M282" s="156">
        <v>0</v>
      </c>
      <c r="N282" s="157">
        <v>0</v>
      </c>
      <c r="O282" s="119">
        <v>779</v>
      </c>
      <c r="P282" s="120">
        <v>1079709.8999999999</v>
      </c>
      <c r="Q282" s="121">
        <v>1079709.8999999999</v>
      </c>
      <c r="R282" s="120">
        <v>0</v>
      </c>
      <c r="S282" s="122">
        <v>0</v>
      </c>
      <c r="T282" s="114">
        <f t="shared" si="34"/>
        <v>29813.299999999814</v>
      </c>
      <c r="U282" s="108">
        <f t="shared" si="35"/>
        <v>72293.299999999814</v>
      </c>
      <c r="V282" s="108">
        <f t="shared" si="36"/>
        <v>0</v>
      </c>
      <c r="W282" s="109">
        <f t="shared" si="37"/>
        <v>-775</v>
      </c>
      <c r="X282" s="107">
        <f t="shared" si="38"/>
        <v>-3553.8100000000559</v>
      </c>
      <c r="Y282" s="108">
        <f t="shared" si="39"/>
        <v>-3553.8100000000559</v>
      </c>
      <c r="Z282" s="108">
        <f t="shared" si="40"/>
        <v>0</v>
      </c>
      <c r="AA282" s="109">
        <f t="shared" si="41"/>
        <v>-779</v>
      </c>
    </row>
    <row r="283" spans="1:27" x14ac:dyDescent="0.2">
      <c r="A283" s="143" t="s">
        <v>613</v>
      </c>
      <c r="B283" s="144" t="s">
        <v>682</v>
      </c>
      <c r="C283" s="134" t="s">
        <v>683</v>
      </c>
      <c r="D283" s="155">
        <v>158</v>
      </c>
      <c r="E283" s="156">
        <v>229127.86</v>
      </c>
      <c r="F283" s="156">
        <v>217247.86</v>
      </c>
      <c r="G283" s="156">
        <v>11880</v>
      </c>
      <c r="H283" s="156">
        <v>0</v>
      </c>
      <c r="I283" s="157">
        <v>0</v>
      </c>
      <c r="J283" s="155">
        <v>158</v>
      </c>
      <c r="K283" s="156">
        <v>262734.01</v>
      </c>
      <c r="L283" s="156">
        <v>262734.01</v>
      </c>
      <c r="M283" s="156">
        <v>0</v>
      </c>
      <c r="N283" s="157">
        <v>0</v>
      </c>
      <c r="O283" s="119">
        <v>161</v>
      </c>
      <c r="P283" s="120">
        <v>250401</v>
      </c>
      <c r="Q283" s="121">
        <v>250401</v>
      </c>
      <c r="R283" s="120">
        <v>0</v>
      </c>
      <c r="S283" s="122">
        <v>0</v>
      </c>
      <c r="T283" s="114">
        <f t="shared" si="34"/>
        <v>21273.140000000014</v>
      </c>
      <c r="U283" s="108">
        <f t="shared" si="35"/>
        <v>33153.140000000014</v>
      </c>
      <c r="V283" s="108">
        <f t="shared" si="36"/>
        <v>0</v>
      </c>
      <c r="W283" s="109">
        <f t="shared" si="37"/>
        <v>-158</v>
      </c>
      <c r="X283" s="107">
        <f t="shared" si="38"/>
        <v>-12333.010000000009</v>
      </c>
      <c r="Y283" s="108">
        <f t="shared" si="39"/>
        <v>-12333.010000000009</v>
      </c>
      <c r="Z283" s="108">
        <f t="shared" si="40"/>
        <v>0</v>
      </c>
      <c r="AA283" s="109">
        <f t="shared" si="41"/>
        <v>-161</v>
      </c>
    </row>
    <row r="284" spans="1:27" x14ac:dyDescent="0.2">
      <c r="A284" s="143" t="s">
        <v>613</v>
      </c>
      <c r="B284" s="144" t="s">
        <v>684</v>
      </c>
      <c r="C284" s="134" t="s">
        <v>685</v>
      </c>
      <c r="D284" s="155">
        <v>227</v>
      </c>
      <c r="E284" s="156">
        <v>204433.4</v>
      </c>
      <c r="F284" s="156">
        <v>193273.4</v>
      </c>
      <c r="G284" s="156">
        <v>11160</v>
      </c>
      <c r="H284" s="156">
        <v>0</v>
      </c>
      <c r="I284" s="157">
        <v>0</v>
      </c>
      <c r="J284" s="155">
        <v>223</v>
      </c>
      <c r="K284" s="156">
        <v>228842.26</v>
      </c>
      <c r="L284" s="156">
        <v>228842.26</v>
      </c>
      <c r="M284" s="156">
        <v>0</v>
      </c>
      <c r="N284" s="157">
        <v>0</v>
      </c>
      <c r="O284" s="119">
        <v>261</v>
      </c>
      <c r="P284" s="120">
        <v>266055.58</v>
      </c>
      <c r="Q284" s="121">
        <v>266055.58</v>
      </c>
      <c r="R284" s="120">
        <v>0</v>
      </c>
      <c r="S284" s="122">
        <v>0</v>
      </c>
      <c r="T284" s="114">
        <f t="shared" si="34"/>
        <v>61622.180000000022</v>
      </c>
      <c r="U284" s="108">
        <f t="shared" si="35"/>
        <v>72782.180000000022</v>
      </c>
      <c r="V284" s="108">
        <f t="shared" si="36"/>
        <v>0</v>
      </c>
      <c r="W284" s="109">
        <f t="shared" si="37"/>
        <v>-223</v>
      </c>
      <c r="X284" s="107">
        <f t="shared" si="38"/>
        <v>37213.320000000007</v>
      </c>
      <c r="Y284" s="108">
        <f t="shared" si="39"/>
        <v>37213.320000000007</v>
      </c>
      <c r="Z284" s="108">
        <f t="shared" si="40"/>
        <v>0</v>
      </c>
      <c r="AA284" s="109">
        <f t="shared" si="41"/>
        <v>-261</v>
      </c>
    </row>
    <row r="285" spans="1:27" x14ac:dyDescent="0.2">
      <c r="A285" s="143">
        <v>22</v>
      </c>
      <c r="B285" s="144" t="s">
        <v>686</v>
      </c>
      <c r="C285" s="134" t="s">
        <v>687</v>
      </c>
      <c r="D285" s="155">
        <v>164</v>
      </c>
      <c r="E285" s="156">
        <v>184852.3</v>
      </c>
      <c r="F285" s="156">
        <v>177172.3</v>
      </c>
      <c r="G285" s="156">
        <v>7680</v>
      </c>
      <c r="H285" s="156">
        <v>32303</v>
      </c>
      <c r="I285" s="157">
        <v>0</v>
      </c>
      <c r="J285" s="155">
        <v>50</v>
      </c>
      <c r="K285" s="156">
        <v>187272</v>
      </c>
      <c r="L285" s="156">
        <v>187272</v>
      </c>
      <c r="M285" s="156">
        <v>40415</v>
      </c>
      <c r="N285" s="157">
        <v>0</v>
      </c>
      <c r="O285" s="119">
        <v>53</v>
      </c>
      <c r="P285" s="120">
        <v>225450</v>
      </c>
      <c r="Q285" s="121">
        <v>225450</v>
      </c>
      <c r="R285" s="120">
        <v>31600</v>
      </c>
      <c r="S285" s="122">
        <v>0</v>
      </c>
      <c r="T285" s="114">
        <f t="shared" si="34"/>
        <v>40597.700000000012</v>
      </c>
      <c r="U285" s="108">
        <f t="shared" si="35"/>
        <v>48277.700000000012</v>
      </c>
      <c r="V285" s="108">
        <f t="shared" si="36"/>
        <v>31600</v>
      </c>
      <c r="W285" s="109">
        <f t="shared" si="37"/>
        <v>-50</v>
      </c>
      <c r="X285" s="107">
        <f t="shared" si="38"/>
        <v>38178</v>
      </c>
      <c r="Y285" s="108">
        <f t="shared" si="39"/>
        <v>38178</v>
      </c>
      <c r="Z285" s="108">
        <f t="shared" si="40"/>
        <v>31600</v>
      </c>
      <c r="AA285" s="109">
        <f t="shared" si="41"/>
        <v>-53</v>
      </c>
    </row>
    <row r="286" spans="1:27" x14ac:dyDescent="0.2">
      <c r="A286" s="143" t="s">
        <v>613</v>
      </c>
      <c r="B286" s="144" t="s">
        <v>688</v>
      </c>
      <c r="C286" s="134" t="s">
        <v>689</v>
      </c>
      <c r="D286" s="155">
        <v>79</v>
      </c>
      <c r="E286" s="156">
        <v>78831.8</v>
      </c>
      <c r="F286" s="156">
        <v>58911.8</v>
      </c>
      <c r="G286" s="156">
        <v>19920</v>
      </c>
      <c r="H286" s="156">
        <v>0</v>
      </c>
      <c r="I286" s="157">
        <v>0</v>
      </c>
      <c r="J286" s="155">
        <v>100</v>
      </c>
      <c r="K286" s="156">
        <v>97468.89</v>
      </c>
      <c r="L286" s="156">
        <v>97468.89</v>
      </c>
      <c r="M286" s="156">
        <v>0</v>
      </c>
      <c r="N286" s="157">
        <v>0</v>
      </c>
      <c r="O286" s="119">
        <v>110</v>
      </c>
      <c r="P286" s="120">
        <v>79632</v>
      </c>
      <c r="Q286" s="121">
        <v>79632</v>
      </c>
      <c r="R286" s="120">
        <v>0</v>
      </c>
      <c r="S286" s="122">
        <v>0</v>
      </c>
      <c r="T286" s="114">
        <f t="shared" si="34"/>
        <v>800.19999999999709</v>
      </c>
      <c r="U286" s="108">
        <f t="shared" si="35"/>
        <v>20720.199999999997</v>
      </c>
      <c r="V286" s="108">
        <f t="shared" si="36"/>
        <v>0</v>
      </c>
      <c r="W286" s="109">
        <f t="shared" si="37"/>
        <v>-100</v>
      </c>
      <c r="X286" s="107">
        <f t="shared" si="38"/>
        <v>-17836.89</v>
      </c>
      <c r="Y286" s="108">
        <f t="shared" si="39"/>
        <v>-17836.89</v>
      </c>
      <c r="Z286" s="108">
        <f t="shared" si="40"/>
        <v>0</v>
      </c>
      <c r="AA286" s="109">
        <f t="shared" si="41"/>
        <v>-110</v>
      </c>
    </row>
    <row r="287" spans="1:27" x14ac:dyDescent="0.2">
      <c r="A287" s="143" t="s">
        <v>613</v>
      </c>
      <c r="B287" s="144" t="s">
        <v>690</v>
      </c>
      <c r="C287" s="134" t="s">
        <v>691</v>
      </c>
      <c r="D287" s="155">
        <v>712</v>
      </c>
      <c r="E287" s="156">
        <v>600425.19999999995</v>
      </c>
      <c r="F287" s="156">
        <v>565025.19999999995</v>
      </c>
      <c r="G287" s="156">
        <v>35400</v>
      </c>
      <c r="H287" s="156">
        <v>0</v>
      </c>
      <c r="I287" s="157">
        <v>0</v>
      </c>
      <c r="J287" s="155">
        <v>595</v>
      </c>
      <c r="K287" s="156">
        <v>787219.69</v>
      </c>
      <c r="L287" s="156">
        <v>787219.69</v>
      </c>
      <c r="M287" s="156">
        <v>0</v>
      </c>
      <c r="N287" s="157">
        <v>0</v>
      </c>
      <c r="O287" s="119">
        <v>727</v>
      </c>
      <c r="P287" s="120">
        <v>821958</v>
      </c>
      <c r="Q287" s="121">
        <v>821958</v>
      </c>
      <c r="R287" s="120">
        <v>0</v>
      </c>
      <c r="S287" s="122">
        <v>0</v>
      </c>
      <c r="T287" s="114">
        <f t="shared" si="34"/>
        <v>221532.80000000005</v>
      </c>
      <c r="U287" s="108">
        <f t="shared" si="35"/>
        <v>256932.80000000005</v>
      </c>
      <c r="V287" s="108">
        <f t="shared" si="36"/>
        <v>0</v>
      </c>
      <c r="W287" s="109">
        <f t="shared" si="37"/>
        <v>-595</v>
      </c>
      <c r="X287" s="107">
        <f t="shared" si="38"/>
        <v>34738.310000000056</v>
      </c>
      <c r="Y287" s="108">
        <f t="shared" si="39"/>
        <v>34738.310000000056</v>
      </c>
      <c r="Z287" s="108">
        <f t="shared" si="40"/>
        <v>0</v>
      </c>
      <c r="AA287" s="109">
        <f t="shared" si="41"/>
        <v>-727</v>
      </c>
    </row>
    <row r="288" spans="1:27" x14ac:dyDescent="0.2">
      <c r="A288" s="143" t="s">
        <v>613</v>
      </c>
      <c r="B288" s="144" t="s">
        <v>692</v>
      </c>
      <c r="C288" s="134" t="s">
        <v>693</v>
      </c>
      <c r="D288" s="155">
        <v>195</v>
      </c>
      <c r="E288" s="156">
        <v>210287.2</v>
      </c>
      <c r="F288" s="156">
        <v>204527.2</v>
      </c>
      <c r="G288" s="156">
        <v>5760</v>
      </c>
      <c r="H288" s="156">
        <v>0</v>
      </c>
      <c r="I288" s="157">
        <v>8724.2000000000007</v>
      </c>
      <c r="J288" s="155">
        <v>176</v>
      </c>
      <c r="K288" s="156">
        <v>248324.15</v>
      </c>
      <c r="L288" s="156">
        <v>248324.15</v>
      </c>
      <c r="M288" s="156">
        <v>0</v>
      </c>
      <c r="N288" s="157">
        <v>8737.99</v>
      </c>
      <c r="O288" s="119">
        <v>211</v>
      </c>
      <c r="P288" s="120">
        <v>263307</v>
      </c>
      <c r="Q288" s="121">
        <v>263307</v>
      </c>
      <c r="R288" s="120">
        <v>0</v>
      </c>
      <c r="S288" s="122">
        <v>6101.8499999999995</v>
      </c>
      <c r="T288" s="114">
        <f t="shared" si="34"/>
        <v>53019.799999999988</v>
      </c>
      <c r="U288" s="108">
        <f t="shared" si="35"/>
        <v>58779.799999999988</v>
      </c>
      <c r="V288" s="108">
        <f t="shared" si="36"/>
        <v>-8724.2000000000007</v>
      </c>
      <c r="W288" s="109">
        <f t="shared" si="37"/>
        <v>5925.8499999999995</v>
      </c>
      <c r="X288" s="107">
        <f t="shared" si="38"/>
        <v>14982.850000000006</v>
      </c>
      <c r="Y288" s="108">
        <f t="shared" si="39"/>
        <v>14982.850000000006</v>
      </c>
      <c r="Z288" s="108">
        <f t="shared" si="40"/>
        <v>-8737.99</v>
      </c>
      <c r="AA288" s="109">
        <f t="shared" si="41"/>
        <v>5890.8499999999995</v>
      </c>
    </row>
    <row r="289" spans="1:27" x14ac:dyDescent="0.2">
      <c r="A289" s="143" t="s">
        <v>613</v>
      </c>
      <c r="B289" s="144" t="s">
        <v>694</v>
      </c>
      <c r="C289" s="134" t="s">
        <v>695</v>
      </c>
      <c r="D289" s="155">
        <v>286</v>
      </c>
      <c r="E289" s="156">
        <v>283623.36</v>
      </c>
      <c r="F289" s="156">
        <v>275463.36</v>
      </c>
      <c r="G289" s="156">
        <v>8160</v>
      </c>
      <c r="H289" s="156">
        <v>0</v>
      </c>
      <c r="I289" s="157">
        <v>0</v>
      </c>
      <c r="J289" s="155">
        <v>333</v>
      </c>
      <c r="K289" s="156">
        <v>358081.76000000071</v>
      </c>
      <c r="L289" s="156">
        <v>358081.76000000071</v>
      </c>
      <c r="M289" s="156">
        <v>0</v>
      </c>
      <c r="N289" s="157">
        <v>0</v>
      </c>
      <c r="O289" s="119">
        <v>408</v>
      </c>
      <c r="P289" s="120">
        <v>328209.00000000076</v>
      </c>
      <c r="Q289" s="121">
        <v>328209.00000000076</v>
      </c>
      <c r="R289" s="120">
        <v>0</v>
      </c>
      <c r="S289" s="122">
        <v>0</v>
      </c>
      <c r="T289" s="114">
        <f t="shared" si="34"/>
        <v>44585.640000000771</v>
      </c>
      <c r="U289" s="108">
        <f t="shared" si="35"/>
        <v>52745.640000000771</v>
      </c>
      <c r="V289" s="108">
        <f t="shared" si="36"/>
        <v>0</v>
      </c>
      <c r="W289" s="109">
        <f t="shared" si="37"/>
        <v>-333</v>
      </c>
      <c r="X289" s="107">
        <f t="shared" si="38"/>
        <v>-29872.759999999951</v>
      </c>
      <c r="Y289" s="108">
        <f t="shared" si="39"/>
        <v>-29872.759999999951</v>
      </c>
      <c r="Z289" s="108">
        <f t="shared" si="40"/>
        <v>0</v>
      </c>
      <c r="AA289" s="109">
        <f t="shared" si="41"/>
        <v>-408</v>
      </c>
    </row>
    <row r="290" spans="1:27" x14ac:dyDescent="0.2">
      <c r="A290" s="143" t="s">
        <v>613</v>
      </c>
      <c r="B290" s="144" t="s">
        <v>696</v>
      </c>
      <c r="C290" s="134" t="s">
        <v>697</v>
      </c>
      <c r="D290" s="155">
        <v>301</v>
      </c>
      <c r="E290" s="156">
        <v>110231.79999999999</v>
      </c>
      <c r="F290" s="156">
        <v>106391.79999999999</v>
      </c>
      <c r="G290" s="156">
        <v>3840</v>
      </c>
      <c r="H290" s="156">
        <v>0</v>
      </c>
      <c r="I290" s="157">
        <v>0</v>
      </c>
      <c r="J290" s="155">
        <v>275</v>
      </c>
      <c r="K290" s="156">
        <v>118646.23000000001</v>
      </c>
      <c r="L290" s="156">
        <v>118646.23000000001</v>
      </c>
      <c r="M290" s="156">
        <v>0</v>
      </c>
      <c r="N290" s="157">
        <v>0</v>
      </c>
      <c r="O290" s="119">
        <v>279</v>
      </c>
      <c r="P290" s="120">
        <v>126036.48</v>
      </c>
      <c r="Q290" s="121">
        <v>126036.48</v>
      </c>
      <c r="R290" s="120">
        <v>0</v>
      </c>
      <c r="S290" s="122">
        <v>0</v>
      </c>
      <c r="T290" s="114">
        <f t="shared" si="34"/>
        <v>15804.680000000008</v>
      </c>
      <c r="U290" s="108">
        <f t="shared" si="35"/>
        <v>19644.680000000008</v>
      </c>
      <c r="V290" s="108">
        <f t="shared" si="36"/>
        <v>0</v>
      </c>
      <c r="W290" s="109">
        <f t="shared" si="37"/>
        <v>-275</v>
      </c>
      <c r="X290" s="107">
        <f t="shared" si="38"/>
        <v>7390.2499999999854</v>
      </c>
      <c r="Y290" s="108">
        <f t="shared" si="39"/>
        <v>7390.2499999999854</v>
      </c>
      <c r="Z290" s="108">
        <f t="shared" si="40"/>
        <v>0</v>
      </c>
      <c r="AA290" s="109">
        <f t="shared" si="41"/>
        <v>-279</v>
      </c>
    </row>
    <row r="291" spans="1:27" x14ac:dyDescent="0.2">
      <c r="A291" s="143" t="s">
        <v>613</v>
      </c>
      <c r="B291" s="144" t="s">
        <v>698</v>
      </c>
      <c r="C291" s="134" t="s">
        <v>699</v>
      </c>
      <c r="D291" s="155">
        <v>254</v>
      </c>
      <c r="E291" s="156">
        <v>604105.80000000005</v>
      </c>
      <c r="F291" s="156">
        <v>593545.80000000005</v>
      </c>
      <c r="G291" s="156">
        <v>10560</v>
      </c>
      <c r="H291" s="156">
        <v>0</v>
      </c>
      <c r="I291" s="157">
        <v>0</v>
      </c>
      <c r="J291" s="155">
        <v>235</v>
      </c>
      <c r="K291" s="156">
        <v>806362.75999999559</v>
      </c>
      <c r="L291" s="156">
        <v>806362.75999999559</v>
      </c>
      <c r="M291" s="156">
        <v>0</v>
      </c>
      <c r="N291" s="157">
        <v>0</v>
      </c>
      <c r="O291" s="119">
        <v>250</v>
      </c>
      <c r="P291" s="120">
        <v>813560.99999999348</v>
      </c>
      <c r="Q291" s="121">
        <v>813560.99999999348</v>
      </c>
      <c r="R291" s="120">
        <v>0</v>
      </c>
      <c r="S291" s="122">
        <v>0</v>
      </c>
      <c r="T291" s="114">
        <f t="shared" si="34"/>
        <v>209455.19999999343</v>
      </c>
      <c r="U291" s="108">
        <f t="shared" si="35"/>
        <v>220015.19999999343</v>
      </c>
      <c r="V291" s="108">
        <f t="shared" si="36"/>
        <v>0</v>
      </c>
      <c r="W291" s="109">
        <f t="shared" si="37"/>
        <v>-235</v>
      </c>
      <c r="X291" s="107">
        <f t="shared" si="38"/>
        <v>7198.2399999978952</v>
      </c>
      <c r="Y291" s="108">
        <f t="shared" si="39"/>
        <v>7198.2399999978952</v>
      </c>
      <c r="Z291" s="108">
        <f t="shared" si="40"/>
        <v>0</v>
      </c>
      <c r="AA291" s="109">
        <f t="shared" si="41"/>
        <v>-250</v>
      </c>
    </row>
    <row r="292" spans="1:27" x14ac:dyDescent="0.2">
      <c r="A292" s="143" t="s">
        <v>613</v>
      </c>
      <c r="B292" s="144" t="s">
        <v>700</v>
      </c>
      <c r="C292" s="134" t="s">
        <v>701</v>
      </c>
      <c r="D292" s="155">
        <v>306</v>
      </c>
      <c r="E292" s="156">
        <v>414169.65</v>
      </c>
      <c r="F292" s="156">
        <v>405169.65</v>
      </c>
      <c r="G292" s="156">
        <v>9000</v>
      </c>
      <c r="H292" s="156">
        <v>0</v>
      </c>
      <c r="I292" s="157">
        <v>0</v>
      </c>
      <c r="J292" s="155">
        <v>311</v>
      </c>
      <c r="K292" s="156">
        <v>532237.46000000089</v>
      </c>
      <c r="L292" s="156">
        <v>532237.46000000089</v>
      </c>
      <c r="M292" s="156">
        <v>0</v>
      </c>
      <c r="N292" s="157">
        <v>0</v>
      </c>
      <c r="O292" s="119">
        <v>311</v>
      </c>
      <c r="P292" s="120">
        <v>493848.00000000087</v>
      </c>
      <c r="Q292" s="121">
        <v>493848.00000000087</v>
      </c>
      <c r="R292" s="120">
        <v>0</v>
      </c>
      <c r="S292" s="122">
        <v>0</v>
      </c>
      <c r="T292" s="114">
        <f t="shared" si="34"/>
        <v>79678.35000000085</v>
      </c>
      <c r="U292" s="108">
        <f t="shared" si="35"/>
        <v>88678.35000000085</v>
      </c>
      <c r="V292" s="108">
        <f t="shared" si="36"/>
        <v>0</v>
      </c>
      <c r="W292" s="109">
        <f t="shared" si="37"/>
        <v>-311</v>
      </c>
      <c r="X292" s="107">
        <f t="shared" si="38"/>
        <v>-38389.460000000021</v>
      </c>
      <c r="Y292" s="108">
        <f t="shared" si="39"/>
        <v>-38389.460000000021</v>
      </c>
      <c r="Z292" s="108">
        <f t="shared" si="40"/>
        <v>0</v>
      </c>
      <c r="AA292" s="109">
        <f t="shared" si="41"/>
        <v>-311</v>
      </c>
    </row>
    <row r="293" spans="1:27" x14ac:dyDescent="0.2">
      <c r="A293" s="143" t="s">
        <v>613</v>
      </c>
      <c r="B293" s="144" t="s">
        <v>702</v>
      </c>
      <c r="C293" s="134" t="s">
        <v>703</v>
      </c>
      <c r="D293" s="155">
        <v>3430</v>
      </c>
      <c r="E293" s="156">
        <v>3296621.2</v>
      </c>
      <c r="F293" s="156">
        <v>3260141.2</v>
      </c>
      <c r="G293" s="156">
        <v>36480</v>
      </c>
      <c r="H293" s="156">
        <v>0</v>
      </c>
      <c r="I293" s="157">
        <v>11801406.84</v>
      </c>
      <c r="J293" s="155">
        <v>2635</v>
      </c>
      <c r="K293" s="156">
        <v>4261632.0299999975</v>
      </c>
      <c r="L293" s="156">
        <v>4261632.0299999975</v>
      </c>
      <c r="M293" s="156">
        <v>0</v>
      </c>
      <c r="N293" s="157">
        <v>14222253.759999998</v>
      </c>
      <c r="O293" s="119">
        <v>2845</v>
      </c>
      <c r="P293" s="120">
        <v>4505688.3999999985</v>
      </c>
      <c r="Q293" s="121">
        <v>4505688.3999999985</v>
      </c>
      <c r="R293" s="120">
        <v>0</v>
      </c>
      <c r="S293" s="122">
        <v>13703730.480000002</v>
      </c>
      <c r="T293" s="114">
        <f t="shared" si="34"/>
        <v>1209067.1999999983</v>
      </c>
      <c r="U293" s="108">
        <f t="shared" si="35"/>
        <v>1245547.1999999983</v>
      </c>
      <c r="V293" s="108">
        <f t="shared" si="36"/>
        <v>-11801406.84</v>
      </c>
      <c r="W293" s="109">
        <f t="shared" si="37"/>
        <v>13701095.480000002</v>
      </c>
      <c r="X293" s="107">
        <f t="shared" si="38"/>
        <v>244056.37000000104</v>
      </c>
      <c r="Y293" s="108">
        <f t="shared" si="39"/>
        <v>244056.37000000104</v>
      </c>
      <c r="Z293" s="108">
        <f t="shared" si="40"/>
        <v>-14222253.759999998</v>
      </c>
      <c r="AA293" s="109">
        <f t="shared" si="41"/>
        <v>13700885.480000002</v>
      </c>
    </row>
    <row r="294" spans="1:27" x14ac:dyDescent="0.2">
      <c r="A294" s="143" t="s">
        <v>613</v>
      </c>
      <c r="B294" s="144" t="s">
        <v>704</v>
      </c>
      <c r="C294" s="134" t="s">
        <v>705</v>
      </c>
      <c r="D294" s="155">
        <v>11</v>
      </c>
      <c r="E294" s="156">
        <v>73440.92</v>
      </c>
      <c r="F294" s="156">
        <v>68400.92</v>
      </c>
      <c r="G294" s="156">
        <v>5040</v>
      </c>
      <c r="H294" s="156">
        <v>0</v>
      </c>
      <c r="I294" s="157">
        <v>0</v>
      </c>
      <c r="J294" s="155">
        <v>0</v>
      </c>
      <c r="K294" s="156">
        <v>35008.200000000012</v>
      </c>
      <c r="L294" s="156">
        <v>35008.200000000012</v>
      </c>
      <c r="M294" s="156">
        <v>0</v>
      </c>
      <c r="N294" s="157">
        <v>0</v>
      </c>
      <c r="O294" s="119">
        <v>0</v>
      </c>
      <c r="P294" s="120">
        <v>30348.000000000007</v>
      </c>
      <c r="Q294" s="121">
        <v>30348.000000000007</v>
      </c>
      <c r="R294" s="120">
        <v>0</v>
      </c>
      <c r="S294" s="122">
        <v>0</v>
      </c>
      <c r="T294" s="114">
        <f t="shared" si="34"/>
        <v>-43092.919999999991</v>
      </c>
      <c r="U294" s="108">
        <f t="shared" si="35"/>
        <v>-38052.919999999991</v>
      </c>
      <c r="V294" s="108">
        <f t="shared" si="36"/>
        <v>0</v>
      </c>
      <c r="W294" s="109">
        <f t="shared" si="37"/>
        <v>0</v>
      </c>
      <c r="X294" s="107">
        <f t="shared" si="38"/>
        <v>-4660.2000000000044</v>
      </c>
      <c r="Y294" s="108">
        <f t="shared" si="39"/>
        <v>-4660.2000000000044</v>
      </c>
      <c r="Z294" s="108">
        <f t="shared" si="40"/>
        <v>0</v>
      </c>
      <c r="AA294" s="109">
        <f t="shared" si="41"/>
        <v>0</v>
      </c>
    </row>
    <row r="295" spans="1:27" x14ac:dyDescent="0.2">
      <c r="A295" s="143" t="s">
        <v>613</v>
      </c>
      <c r="B295" s="144" t="s">
        <v>706</v>
      </c>
      <c r="C295" s="134" t="s">
        <v>707</v>
      </c>
      <c r="D295" s="155">
        <v>227</v>
      </c>
      <c r="E295" s="156">
        <v>459241.1</v>
      </c>
      <c r="F295" s="156">
        <v>451081.1</v>
      </c>
      <c r="G295" s="156">
        <v>8160</v>
      </c>
      <c r="H295" s="156">
        <v>49985</v>
      </c>
      <c r="I295" s="157">
        <v>0</v>
      </c>
      <c r="J295" s="155">
        <v>229</v>
      </c>
      <c r="K295" s="156">
        <v>540925.36</v>
      </c>
      <c r="L295" s="156">
        <v>540925.36</v>
      </c>
      <c r="M295" s="156">
        <v>20086</v>
      </c>
      <c r="N295" s="157">
        <v>0</v>
      </c>
      <c r="O295" s="119">
        <v>238</v>
      </c>
      <c r="P295" s="120">
        <v>478878</v>
      </c>
      <c r="Q295" s="121">
        <v>478878</v>
      </c>
      <c r="R295" s="120">
        <v>60320</v>
      </c>
      <c r="S295" s="122">
        <v>0</v>
      </c>
      <c r="T295" s="114">
        <f t="shared" si="34"/>
        <v>19636.900000000023</v>
      </c>
      <c r="U295" s="108">
        <f t="shared" si="35"/>
        <v>27796.900000000023</v>
      </c>
      <c r="V295" s="108">
        <f t="shared" si="36"/>
        <v>60320</v>
      </c>
      <c r="W295" s="109">
        <f t="shared" si="37"/>
        <v>-229</v>
      </c>
      <c r="X295" s="107">
        <f t="shared" si="38"/>
        <v>-62047.359999999986</v>
      </c>
      <c r="Y295" s="108">
        <f t="shared" si="39"/>
        <v>-62047.359999999986</v>
      </c>
      <c r="Z295" s="108">
        <f t="shared" si="40"/>
        <v>60320</v>
      </c>
      <c r="AA295" s="109">
        <f t="shared" si="41"/>
        <v>-238</v>
      </c>
    </row>
    <row r="296" spans="1:27" x14ac:dyDescent="0.2">
      <c r="A296" s="143" t="s">
        <v>613</v>
      </c>
      <c r="B296" s="144" t="s">
        <v>708</v>
      </c>
      <c r="C296" s="134" t="s">
        <v>709</v>
      </c>
      <c r="D296" s="155">
        <v>433</v>
      </c>
      <c r="E296" s="156">
        <v>1000529.3999999999</v>
      </c>
      <c r="F296" s="156">
        <v>964169.39999999991</v>
      </c>
      <c r="G296" s="156">
        <v>36360</v>
      </c>
      <c r="H296" s="156">
        <v>0</v>
      </c>
      <c r="I296" s="157">
        <v>3497598.57</v>
      </c>
      <c r="J296" s="155">
        <v>502</v>
      </c>
      <c r="K296" s="156">
        <v>1332415.8000000042</v>
      </c>
      <c r="L296" s="156">
        <v>1332415.8000000042</v>
      </c>
      <c r="M296" s="156">
        <v>0</v>
      </c>
      <c r="N296" s="157">
        <v>3924118.3000000007</v>
      </c>
      <c r="O296" s="119">
        <v>626</v>
      </c>
      <c r="P296" s="120">
        <v>1241127.0000000037</v>
      </c>
      <c r="Q296" s="121">
        <v>1241127.0000000037</v>
      </c>
      <c r="R296" s="120">
        <v>0</v>
      </c>
      <c r="S296" s="122">
        <v>4125770.100000001</v>
      </c>
      <c r="T296" s="114">
        <f t="shared" si="34"/>
        <v>240597.60000000382</v>
      </c>
      <c r="U296" s="108">
        <f t="shared" si="35"/>
        <v>276957.60000000382</v>
      </c>
      <c r="V296" s="108">
        <f t="shared" si="36"/>
        <v>-3497598.57</v>
      </c>
      <c r="W296" s="109">
        <f t="shared" si="37"/>
        <v>4125268.100000001</v>
      </c>
      <c r="X296" s="107">
        <f t="shared" si="38"/>
        <v>-91288.800000000512</v>
      </c>
      <c r="Y296" s="108">
        <f t="shared" si="39"/>
        <v>-91288.800000000512</v>
      </c>
      <c r="Z296" s="108">
        <f t="shared" si="40"/>
        <v>-3924118.3000000007</v>
      </c>
      <c r="AA296" s="109">
        <f t="shared" si="41"/>
        <v>4125144.100000001</v>
      </c>
    </row>
    <row r="297" spans="1:27" x14ac:dyDescent="0.2">
      <c r="A297" s="143" t="s">
        <v>613</v>
      </c>
      <c r="B297" s="144" t="s">
        <v>710</v>
      </c>
      <c r="C297" s="134" t="s">
        <v>711</v>
      </c>
      <c r="D297" s="155">
        <v>192</v>
      </c>
      <c r="E297" s="156">
        <v>182906.4</v>
      </c>
      <c r="F297" s="156">
        <v>176786.4</v>
      </c>
      <c r="G297" s="156">
        <v>6120</v>
      </c>
      <c r="H297" s="156">
        <v>0</v>
      </c>
      <c r="I297" s="157">
        <v>0</v>
      </c>
      <c r="J297" s="155">
        <v>122</v>
      </c>
      <c r="K297" s="156">
        <v>207995.65000000011</v>
      </c>
      <c r="L297" s="156">
        <v>207995.65000000011</v>
      </c>
      <c r="M297" s="156">
        <v>0</v>
      </c>
      <c r="N297" s="157">
        <v>0</v>
      </c>
      <c r="O297" s="119">
        <v>166</v>
      </c>
      <c r="P297" s="120">
        <v>232881.00000000012</v>
      </c>
      <c r="Q297" s="121">
        <v>232881.00000000012</v>
      </c>
      <c r="R297" s="120">
        <v>0</v>
      </c>
      <c r="S297" s="122">
        <v>0</v>
      </c>
      <c r="T297" s="114">
        <f t="shared" si="34"/>
        <v>49974.600000000122</v>
      </c>
      <c r="U297" s="108">
        <f t="shared" si="35"/>
        <v>56094.600000000122</v>
      </c>
      <c r="V297" s="108">
        <f t="shared" si="36"/>
        <v>0</v>
      </c>
      <c r="W297" s="109">
        <f t="shared" si="37"/>
        <v>-122</v>
      </c>
      <c r="X297" s="107">
        <f t="shared" si="38"/>
        <v>24885.350000000006</v>
      </c>
      <c r="Y297" s="108">
        <f t="shared" si="39"/>
        <v>24885.350000000006</v>
      </c>
      <c r="Z297" s="108">
        <f t="shared" si="40"/>
        <v>0</v>
      </c>
      <c r="AA297" s="109">
        <f t="shared" si="41"/>
        <v>-166</v>
      </c>
    </row>
    <row r="298" spans="1:27" x14ac:dyDescent="0.2">
      <c r="A298" s="143" t="s">
        <v>613</v>
      </c>
      <c r="B298" s="144" t="s">
        <v>712</v>
      </c>
      <c r="C298" s="134" t="s">
        <v>713</v>
      </c>
      <c r="D298" s="155">
        <v>80</v>
      </c>
      <c r="E298" s="156">
        <v>312650.70999999996</v>
      </c>
      <c r="F298" s="156">
        <v>306050.70999999996</v>
      </c>
      <c r="G298" s="156">
        <v>6600</v>
      </c>
      <c r="H298" s="156">
        <v>0</v>
      </c>
      <c r="I298" s="157">
        <v>0</v>
      </c>
      <c r="J298" s="155">
        <v>74</v>
      </c>
      <c r="K298" s="156">
        <v>385118.74000000075</v>
      </c>
      <c r="L298" s="156">
        <v>385118.74000000075</v>
      </c>
      <c r="M298" s="156">
        <v>0</v>
      </c>
      <c r="N298" s="157">
        <v>0</v>
      </c>
      <c r="O298" s="119">
        <v>71</v>
      </c>
      <c r="P298" s="120">
        <v>356079.0000000014</v>
      </c>
      <c r="Q298" s="121">
        <v>356079.0000000014</v>
      </c>
      <c r="R298" s="120">
        <v>0</v>
      </c>
      <c r="S298" s="122">
        <v>0</v>
      </c>
      <c r="T298" s="114">
        <f t="shared" si="34"/>
        <v>43428.290000001434</v>
      </c>
      <c r="U298" s="108">
        <f t="shared" si="35"/>
        <v>50028.290000001434</v>
      </c>
      <c r="V298" s="108">
        <f t="shared" si="36"/>
        <v>0</v>
      </c>
      <c r="W298" s="109">
        <f t="shared" si="37"/>
        <v>-74</v>
      </c>
      <c r="X298" s="107">
        <f t="shared" si="38"/>
        <v>-29039.73999999935</v>
      </c>
      <c r="Y298" s="108">
        <f t="shared" si="39"/>
        <v>-29039.73999999935</v>
      </c>
      <c r="Z298" s="108">
        <f t="shared" si="40"/>
        <v>0</v>
      </c>
      <c r="AA298" s="109">
        <f t="shared" si="41"/>
        <v>-71</v>
      </c>
    </row>
    <row r="299" spans="1:27" x14ac:dyDescent="0.2">
      <c r="A299" s="143" t="s">
        <v>613</v>
      </c>
      <c r="B299" s="144" t="s">
        <v>714</v>
      </c>
      <c r="C299" s="134" t="s">
        <v>715</v>
      </c>
      <c r="D299" s="155">
        <v>0</v>
      </c>
      <c r="E299" s="156">
        <v>16533</v>
      </c>
      <c r="F299" s="156">
        <v>14253</v>
      </c>
      <c r="G299" s="156">
        <v>2280</v>
      </c>
      <c r="H299" s="156">
        <v>0</v>
      </c>
      <c r="I299" s="157">
        <v>0</v>
      </c>
      <c r="J299" s="155">
        <v>0</v>
      </c>
      <c r="K299" s="156">
        <v>23529.000000000007</v>
      </c>
      <c r="L299" s="156">
        <v>23529.000000000007</v>
      </c>
      <c r="M299" s="156">
        <v>0</v>
      </c>
      <c r="N299" s="157">
        <v>0</v>
      </c>
      <c r="O299" s="119">
        <v>0</v>
      </c>
      <c r="P299" s="120">
        <v>27918.000000000011</v>
      </c>
      <c r="Q299" s="121">
        <v>27918.000000000011</v>
      </c>
      <c r="R299" s="120">
        <v>0</v>
      </c>
      <c r="S299" s="122">
        <v>0</v>
      </c>
      <c r="T299" s="114">
        <f t="shared" si="34"/>
        <v>11385.000000000011</v>
      </c>
      <c r="U299" s="108">
        <f t="shared" si="35"/>
        <v>13665.000000000011</v>
      </c>
      <c r="V299" s="108">
        <f t="shared" si="36"/>
        <v>0</v>
      </c>
      <c r="W299" s="109">
        <f t="shared" si="37"/>
        <v>0</v>
      </c>
      <c r="X299" s="107">
        <f t="shared" si="38"/>
        <v>4389.0000000000036</v>
      </c>
      <c r="Y299" s="108">
        <f t="shared" si="39"/>
        <v>4389.0000000000036</v>
      </c>
      <c r="Z299" s="108">
        <f t="shared" si="40"/>
        <v>0</v>
      </c>
      <c r="AA299" s="109">
        <f t="shared" si="41"/>
        <v>0</v>
      </c>
    </row>
    <row r="300" spans="1:27" x14ac:dyDescent="0.2">
      <c r="A300" s="143" t="s">
        <v>613</v>
      </c>
      <c r="B300" s="144" t="s">
        <v>716</v>
      </c>
      <c r="C300" s="134" t="s">
        <v>717</v>
      </c>
      <c r="D300" s="155">
        <v>40</v>
      </c>
      <c r="E300" s="156">
        <v>35134</v>
      </c>
      <c r="F300" s="156">
        <v>26014</v>
      </c>
      <c r="G300" s="156">
        <v>9120</v>
      </c>
      <c r="H300" s="156">
        <v>0</v>
      </c>
      <c r="I300" s="157">
        <v>0</v>
      </c>
      <c r="J300" s="155">
        <v>47</v>
      </c>
      <c r="K300" s="156">
        <v>53438.400000000001</v>
      </c>
      <c r="L300" s="156">
        <v>53438.400000000001</v>
      </c>
      <c r="M300" s="156">
        <v>0</v>
      </c>
      <c r="N300" s="157">
        <v>0</v>
      </c>
      <c r="O300" s="119">
        <v>40</v>
      </c>
      <c r="P300" s="120">
        <v>48066</v>
      </c>
      <c r="Q300" s="121">
        <v>48066</v>
      </c>
      <c r="R300" s="120">
        <v>0</v>
      </c>
      <c r="S300" s="122">
        <v>0</v>
      </c>
      <c r="T300" s="114">
        <f t="shared" si="34"/>
        <v>12932</v>
      </c>
      <c r="U300" s="108">
        <f t="shared" si="35"/>
        <v>22052</v>
      </c>
      <c r="V300" s="108">
        <f t="shared" si="36"/>
        <v>0</v>
      </c>
      <c r="W300" s="109">
        <f t="shared" si="37"/>
        <v>-47</v>
      </c>
      <c r="X300" s="107">
        <f t="shared" si="38"/>
        <v>-5372.4000000000015</v>
      </c>
      <c r="Y300" s="108">
        <f t="shared" si="39"/>
        <v>-5372.4000000000015</v>
      </c>
      <c r="Z300" s="108">
        <f t="shared" si="40"/>
        <v>0</v>
      </c>
      <c r="AA300" s="109">
        <f t="shared" si="41"/>
        <v>-40</v>
      </c>
    </row>
    <row r="301" spans="1:27" x14ac:dyDescent="0.2">
      <c r="A301" s="143" t="s">
        <v>613</v>
      </c>
      <c r="B301" s="144" t="s">
        <v>718</v>
      </c>
      <c r="C301" s="134" t="s">
        <v>51</v>
      </c>
      <c r="D301" s="155">
        <v>2942</v>
      </c>
      <c r="E301" s="156">
        <v>6127568.2999999989</v>
      </c>
      <c r="F301" s="156">
        <v>6006968.2999999989</v>
      </c>
      <c r="G301" s="156">
        <v>120600</v>
      </c>
      <c r="H301" s="156">
        <v>40438</v>
      </c>
      <c r="I301" s="157">
        <v>10916006.720000001</v>
      </c>
      <c r="J301" s="155">
        <v>3009</v>
      </c>
      <c r="K301" s="156">
        <v>5385144.0299999993</v>
      </c>
      <c r="L301" s="156">
        <v>5385144.0299999993</v>
      </c>
      <c r="M301" s="156">
        <v>26756</v>
      </c>
      <c r="N301" s="157">
        <v>12803940.100000003</v>
      </c>
      <c r="O301" s="119">
        <v>3092</v>
      </c>
      <c r="P301" s="120">
        <v>7417518</v>
      </c>
      <c r="Q301" s="121">
        <v>7417518</v>
      </c>
      <c r="R301" s="120">
        <v>55194</v>
      </c>
      <c r="S301" s="122">
        <v>13471197.100000003</v>
      </c>
      <c r="T301" s="114">
        <f t="shared" si="34"/>
        <v>1289949.7000000011</v>
      </c>
      <c r="U301" s="108">
        <f t="shared" si="35"/>
        <v>1410549.7000000011</v>
      </c>
      <c r="V301" s="108">
        <f t="shared" si="36"/>
        <v>-10860812.720000001</v>
      </c>
      <c r="W301" s="109">
        <f t="shared" si="37"/>
        <v>13468188.100000003</v>
      </c>
      <c r="X301" s="107">
        <f t="shared" si="38"/>
        <v>2032373.9700000007</v>
      </c>
      <c r="Y301" s="108">
        <f t="shared" si="39"/>
        <v>2032373.9700000007</v>
      </c>
      <c r="Z301" s="108">
        <f t="shared" si="40"/>
        <v>-12748746.100000003</v>
      </c>
      <c r="AA301" s="109">
        <f t="shared" si="41"/>
        <v>13468105.100000003</v>
      </c>
    </row>
    <row r="302" spans="1:27" x14ac:dyDescent="0.2">
      <c r="A302" s="143" t="s">
        <v>613</v>
      </c>
      <c r="B302" s="144" t="s">
        <v>719</v>
      </c>
      <c r="C302" s="134" t="s">
        <v>720</v>
      </c>
      <c r="D302" s="155">
        <v>92</v>
      </c>
      <c r="E302" s="156">
        <v>50358</v>
      </c>
      <c r="F302" s="156">
        <v>40158</v>
      </c>
      <c r="G302" s="156">
        <v>10200</v>
      </c>
      <c r="H302" s="156">
        <v>0</v>
      </c>
      <c r="I302" s="157">
        <v>0</v>
      </c>
      <c r="J302" s="155">
        <v>68</v>
      </c>
      <c r="K302" s="156">
        <v>36394.400000000001</v>
      </c>
      <c r="L302" s="156">
        <v>36394.400000000001</v>
      </c>
      <c r="M302" s="156">
        <v>0</v>
      </c>
      <c r="N302" s="157">
        <v>0</v>
      </c>
      <c r="O302" s="119">
        <v>78</v>
      </c>
      <c r="P302" s="120">
        <v>40747.14</v>
      </c>
      <c r="Q302" s="121">
        <v>40747.14</v>
      </c>
      <c r="R302" s="120">
        <v>0</v>
      </c>
      <c r="S302" s="122">
        <v>0</v>
      </c>
      <c r="T302" s="114">
        <f t="shared" si="34"/>
        <v>-9610.86</v>
      </c>
      <c r="U302" s="108">
        <f t="shared" si="35"/>
        <v>589.13999999999942</v>
      </c>
      <c r="V302" s="108">
        <f t="shared" si="36"/>
        <v>0</v>
      </c>
      <c r="W302" s="109">
        <f t="shared" si="37"/>
        <v>-68</v>
      </c>
      <c r="X302" s="107">
        <f t="shared" si="38"/>
        <v>4352.739999999998</v>
      </c>
      <c r="Y302" s="108">
        <f t="shared" si="39"/>
        <v>4352.739999999998</v>
      </c>
      <c r="Z302" s="108">
        <f t="shared" si="40"/>
        <v>0</v>
      </c>
      <c r="AA302" s="109">
        <f t="shared" si="41"/>
        <v>-78</v>
      </c>
    </row>
    <row r="303" spans="1:27" x14ac:dyDescent="0.2">
      <c r="A303" s="143" t="s">
        <v>613</v>
      </c>
      <c r="B303" s="144" t="s">
        <v>721</v>
      </c>
      <c r="C303" s="134" t="s">
        <v>722</v>
      </c>
      <c r="D303" s="155">
        <v>28</v>
      </c>
      <c r="E303" s="156">
        <v>24773.64</v>
      </c>
      <c r="F303" s="156">
        <v>14933.64</v>
      </c>
      <c r="G303" s="156">
        <v>9840</v>
      </c>
      <c r="H303" s="156">
        <v>0</v>
      </c>
      <c r="I303" s="157">
        <v>0</v>
      </c>
      <c r="J303" s="155">
        <v>15</v>
      </c>
      <c r="K303" s="156">
        <v>7551.0300000000007</v>
      </c>
      <c r="L303" s="156">
        <v>7551.0300000000007</v>
      </c>
      <c r="M303" s="156">
        <v>0</v>
      </c>
      <c r="N303" s="157">
        <v>0</v>
      </c>
      <c r="O303" s="119">
        <v>35</v>
      </c>
      <c r="P303" s="120">
        <v>17973</v>
      </c>
      <c r="Q303" s="121">
        <v>17973</v>
      </c>
      <c r="R303" s="120">
        <v>0</v>
      </c>
      <c r="S303" s="122">
        <v>0</v>
      </c>
      <c r="T303" s="114">
        <f t="shared" si="34"/>
        <v>-6800.6399999999994</v>
      </c>
      <c r="U303" s="108">
        <f t="shared" si="35"/>
        <v>3039.3600000000006</v>
      </c>
      <c r="V303" s="108">
        <f t="shared" si="36"/>
        <v>0</v>
      </c>
      <c r="W303" s="109">
        <f t="shared" si="37"/>
        <v>-15</v>
      </c>
      <c r="X303" s="107">
        <f t="shared" si="38"/>
        <v>10421.969999999999</v>
      </c>
      <c r="Y303" s="108">
        <f t="shared" si="39"/>
        <v>10421.969999999999</v>
      </c>
      <c r="Z303" s="108">
        <f t="shared" si="40"/>
        <v>0</v>
      </c>
      <c r="AA303" s="109">
        <f t="shared" si="41"/>
        <v>-35</v>
      </c>
    </row>
    <row r="304" spans="1:27" x14ac:dyDescent="0.2">
      <c r="A304" s="143" t="s">
        <v>613</v>
      </c>
      <c r="B304" s="144" t="s">
        <v>723</v>
      </c>
      <c r="C304" s="134" t="s">
        <v>724</v>
      </c>
      <c r="D304" s="155">
        <v>81</v>
      </c>
      <c r="E304" s="156">
        <v>74802.51999999999</v>
      </c>
      <c r="F304" s="156">
        <v>54042.52</v>
      </c>
      <c r="G304" s="156">
        <v>20760</v>
      </c>
      <c r="H304" s="156">
        <v>0</v>
      </c>
      <c r="I304" s="157">
        <v>0</v>
      </c>
      <c r="J304" s="155">
        <v>72</v>
      </c>
      <c r="K304" s="156">
        <v>42427.56</v>
      </c>
      <c r="L304" s="156">
        <v>42427.56</v>
      </c>
      <c r="M304" s="156">
        <v>0</v>
      </c>
      <c r="N304" s="157">
        <v>0</v>
      </c>
      <c r="O304" s="119">
        <v>84</v>
      </c>
      <c r="P304" s="120">
        <v>52351.679999999993</v>
      </c>
      <c r="Q304" s="121">
        <v>52351.679999999993</v>
      </c>
      <c r="R304" s="120">
        <v>0</v>
      </c>
      <c r="S304" s="122">
        <v>0</v>
      </c>
      <c r="T304" s="114">
        <f t="shared" si="34"/>
        <v>-22450.839999999997</v>
      </c>
      <c r="U304" s="108">
        <f t="shared" si="35"/>
        <v>-1690.8400000000038</v>
      </c>
      <c r="V304" s="108">
        <f t="shared" si="36"/>
        <v>0</v>
      </c>
      <c r="W304" s="109">
        <f t="shared" si="37"/>
        <v>-72</v>
      </c>
      <c r="X304" s="107">
        <f t="shared" si="38"/>
        <v>9924.1199999999953</v>
      </c>
      <c r="Y304" s="108">
        <f t="shared" si="39"/>
        <v>9924.1199999999953</v>
      </c>
      <c r="Z304" s="108">
        <f t="shared" si="40"/>
        <v>0</v>
      </c>
      <c r="AA304" s="109">
        <f t="shared" si="41"/>
        <v>-84</v>
      </c>
    </row>
    <row r="305" spans="1:27" x14ac:dyDescent="0.2">
      <c r="A305" s="143" t="s">
        <v>613</v>
      </c>
      <c r="B305" s="144" t="s">
        <v>725</v>
      </c>
      <c r="C305" s="134" t="s">
        <v>726</v>
      </c>
      <c r="D305" s="155">
        <v>3752</v>
      </c>
      <c r="E305" s="156">
        <v>295784.28999999998</v>
      </c>
      <c r="F305" s="156">
        <v>278504.28999999998</v>
      </c>
      <c r="G305" s="156">
        <v>17280</v>
      </c>
      <c r="H305" s="156">
        <v>0</v>
      </c>
      <c r="I305" s="157">
        <v>0</v>
      </c>
      <c r="J305" s="155">
        <v>3835</v>
      </c>
      <c r="K305" s="156">
        <v>330165.10000000003</v>
      </c>
      <c r="L305" s="156">
        <v>330165.10000000003</v>
      </c>
      <c r="M305" s="156">
        <v>0</v>
      </c>
      <c r="N305" s="157">
        <v>0</v>
      </c>
      <c r="O305" s="119">
        <v>4071</v>
      </c>
      <c r="P305" s="120">
        <v>369885</v>
      </c>
      <c r="Q305" s="121">
        <v>369885</v>
      </c>
      <c r="R305" s="120">
        <v>0</v>
      </c>
      <c r="S305" s="122">
        <v>0</v>
      </c>
      <c r="T305" s="114">
        <f t="shared" si="34"/>
        <v>74100.710000000021</v>
      </c>
      <c r="U305" s="108">
        <f t="shared" si="35"/>
        <v>91380.710000000021</v>
      </c>
      <c r="V305" s="108">
        <f t="shared" si="36"/>
        <v>0</v>
      </c>
      <c r="W305" s="109">
        <f t="shared" si="37"/>
        <v>-3835</v>
      </c>
      <c r="X305" s="107">
        <f t="shared" si="38"/>
        <v>39719.899999999965</v>
      </c>
      <c r="Y305" s="108">
        <f t="shared" si="39"/>
        <v>39719.899999999965</v>
      </c>
      <c r="Z305" s="108">
        <f t="shared" si="40"/>
        <v>0</v>
      </c>
      <c r="AA305" s="109">
        <f t="shared" si="41"/>
        <v>-4071</v>
      </c>
    </row>
    <row r="306" spans="1:27" x14ac:dyDescent="0.2">
      <c r="A306" s="143" t="s">
        <v>613</v>
      </c>
      <c r="B306" s="144" t="s">
        <v>727</v>
      </c>
      <c r="C306" s="134" t="s">
        <v>728</v>
      </c>
      <c r="D306" s="155">
        <v>3525</v>
      </c>
      <c r="E306" s="156">
        <v>1058720.5</v>
      </c>
      <c r="F306" s="156">
        <v>1034720.5</v>
      </c>
      <c r="G306" s="156">
        <v>24000</v>
      </c>
      <c r="H306" s="156">
        <v>0</v>
      </c>
      <c r="I306" s="157">
        <v>0</v>
      </c>
      <c r="J306" s="155">
        <v>2904</v>
      </c>
      <c r="K306" s="156">
        <v>895276.46</v>
      </c>
      <c r="L306" s="156">
        <v>895276.46</v>
      </c>
      <c r="M306" s="156">
        <v>0</v>
      </c>
      <c r="N306" s="157">
        <v>0</v>
      </c>
      <c r="O306" s="119">
        <v>3926</v>
      </c>
      <c r="P306" s="120">
        <v>1209948</v>
      </c>
      <c r="Q306" s="121">
        <v>1209948</v>
      </c>
      <c r="R306" s="120">
        <v>0</v>
      </c>
      <c r="S306" s="122">
        <v>0</v>
      </c>
      <c r="T306" s="114">
        <f t="shared" si="34"/>
        <v>151227.5</v>
      </c>
      <c r="U306" s="108">
        <f t="shared" si="35"/>
        <v>175227.5</v>
      </c>
      <c r="V306" s="108">
        <f t="shared" si="36"/>
        <v>0</v>
      </c>
      <c r="W306" s="109">
        <f t="shared" si="37"/>
        <v>-2904</v>
      </c>
      <c r="X306" s="107">
        <f t="shared" si="38"/>
        <v>314671.54000000004</v>
      </c>
      <c r="Y306" s="108">
        <f t="shared" si="39"/>
        <v>314671.54000000004</v>
      </c>
      <c r="Z306" s="108">
        <f t="shared" si="40"/>
        <v>0</v>
      </c>
      <c r="AA306" s="109">
        <f t="shared" si="41"/>
        <v>-3926</v>
      </c>
    </row>
    <row r="307" spans="1:27" x14ac:dyDescent="0.2">
      <c r="A307" s="143" t="s">
        <v>613</v>
      </c>
      <c r="B307" s="144" t="s">
        <v>729</v>
      </c>
      <c r="C307" s="134" t="s">
        <v>730</v>
      </c>
      <c r="D307" s="155">
        <v>410</v>
      </c>
      <c r="E307" s="156">
        <v>196573.3</v>
      </c>
      <c r="F307" s="156">
        <v>179173.3</v>
      </c>
      <c r="G307" s="156">
        <v>17400</v>
      </c>
      <c r="H307" s="156">
        <v>0</v>
      </c>
      <c r="I307" s="157">
        <v>0</v>
      </c>
      <c r="J307" s="155">
        <v>380</v>
      </c>
      <c r="K307" s="156">
        <v>196673.83999999997</v>
      </c>
      <c r="L307" s="156">
        <v>196673.83999999997</v>
      </c>
      <c r="M307" s="156">
        <v>0</v>
      </c>
      <c r="N307" s="157">
        <v>0</v>
      </c>
      <c r="O307" s="119">
        <v>515</v>
      </c>
      <c r="P307" s="120">
        <v>221883</v>
      </c>
      <c r="Q307" s="121">
        <v>221883</v>
      </c>
      <c r="R307" s="120">
        <v>0</v>
      </c>
      <c r="S307" s="122">
        <v>0</v>
      </c>
      <c r="T307" s="114">
        <f t="shared" si="34"/>
        <v>25309.700000000012</v>
      </c>
      <c r="U307" s="108">
        <f t="shared" si="35"/>
        <v>42709.700000000012</v>
      </c>
      <c r="V307" s="108">
        <f t="shared" si="36"/>
        <v>0</v>
      </c>
      <c r="W307" s="109">
        <f t="shared" si="37"/>
        <v>-380</v>
      </c>
      <c r="X307" s="107">
        <f t="shared" si="38"/>
        <v>25209.160000000033</v>
      </c>
      <c r="Y307" s="108">
        <f t="shared" si="39"/>
        <v>25209.160000000033</v>
      </c>
      <c r="Z307" s="108">
        <f t="shared" si="40"/>
        <v>0</v>
      </c>
      <c r="AA307" s="109">
        <f t="shared" si="41"/>
        <v>-515</v>
      </c>
    </row>
    <row r="308" spans="1:27" x14ac:dyDescent="0.2">
      <c r="A308" s="143" t="s">
        <v>613</v>
      </c>
      <c r="B308" s="144" t="s">
        <v>731</v>
      </c>
      <c r="C308" s="134" t="s">
        <v>732</v>
      </c>
      <c r="D308" s="155">
        <v>1507</v>
      </c>
      <c r="E308" s="156">
        <v>650589.69999999995</v>
      </c>
      <c r="F308" s="156">
        <v>626829.69999999995</v>
      </c>
      <c r="G308" s="156">
        <v>23760</v>
      </c>
      <c r="H308" s="156">
        <v>0</v>
      </c>
      <c r="I308" s="157">
        <v>0</v>
      </c>
      <c r="J308" s="155">
        <v>1357</v>
      </c>
      <c r="K308" s="156">
        <v>678797.05</v>
      </c>
      <c r="L308" s="156">
        <v>678797.05</v>
      </c>
      <c r="M308" s="156">
        <v>0</v>
      </c>
      <c r="N308" s="157">
        <v>0</v>
      </c>
      <c r="O308" s="119">
        <v>1678</v>
      </c>
      <c r="P308" s="120">
        <v>736287</v>
      </c>
      <c r="Q308" s="121">
        <v>736287</v>
      </c>
      <c r="R308" s="120">
        <v>0</v>
      </c>
      <c r="S308" s="122">
        <v>0</v>
      </c>
      <c r="T308" s="114">
        <f t="shared" si="34"/>
        <v>85697.300000000047</v>
      </c>
      <c r="U308" s="108">
        <f t="shared" si="35"/>
        <v>109457.30000000005</v>
      </c>
      <c r="V308" s="108">
        <f t="shared" si="36"/>
        <v>0</v>
      </c>
      <c r="W308" s="109">
        <f t="shared" si="37"/>
        <v>-1357</v>
      </c>
      <c r="X308" s="107">
        <f t="shared" si="38"/>
        <v>57489.949999999953</v>
      </c>
      <c r="Y308" s="108">
        <f t="shared" si="39"/>
        <v>57489.949999999953</v>
      </c>
      <c r="Z308" s="108">
        <f t="shared" si="40"/>
        <v>0</v>
      </c>
      <c r="AA308" s="109">
        <f t="shared" si="41"/>
        <v>-1678</v>
      </c>
    </row>
    <row r="309" spans="1:27" x14ac:dyDescent="0.2">
      <c r="A309" s="143" t="s">
        <v>613</v>
      </c>
      <c r="B309" s="144" t="s">
        <v>733</v>
      </c>
      <c r="C309" s="134" t="s">
        <v>734</v>
      </c>
      <c r="D309" s="155">
        <v>433</v>
      </c>
      <c r="E309" s="156">
        <v>121653.5</v>
      </c>
      <c r="F309" s="156">
        <v>112413.5</v>
      </c>
      <c r="G309" s="156">
        <v>9240</v>
      </c>
      <c r="H309" s="156">
        <v>0</v>
      </c>
      <c r="I309" s="157">
        <v>0</v>
      </c>
      <c r="J309" s="155">
        <v>262</v>
      </c>
      <c r="K309" s="156">
        <v>107394.73000000001</v>
      </c>
      <c r="L309" s="156">
        <v>107394.73000000001</v>
      </c>
      <c r="M309" s="156">
        <v>0</v>
      </c>
      <c r="N309" s="157">
        <v>0</v>
      </c>
      <c r="O309" s="119">
        <v>536</v>
      </c>
      <c r="P309" s="120">
        <v>162909</v>
      </c>
      <c r="Q309" s="121">
        <v>162909</v>
      </c>
      <c r="R309" s="120">
        <v>0</v>
      </c>
      <c r="S309" s="122">
        <v>0</v>
      </c>
      <c r="T309" s="114">
        <f t="shared" si="34"/>
        <v>41255.5</v>
      </c>
      <c r="U309" s="108">
        <f t="shared" si="35"/>
        <v>50495.5</v>
      </c>
      <c r="V309" s="108">
        <f t="shared" si="36"/>
        <v>0</v>
      </c>
      <c r="W309" s="109">
        <f t="shared" si="37"/>
        <v>-262</v>
      </c>
      <c r="X309" s="107">
        <f t="shared" si="38"/>
        <v>55514.26999999999</v>
      </c>
      <c r="Y309" s="108">
        <f t="shared" si="39"/>
        <v>55514.26999999999</v>
      </c>
      <c r="Z309" s="108">
        <f t="shared" si="40"/>
        <v>0</v>
      </c>
      <c r="AA309" s="109">
        <f t="shared" si="41"/>
        <v>-536</v>
      </c>
    </row>
    <row r="310" spans="1:27" x14ac:dyDescent="0.2">
      <c r="A310" s="143" t="s">
        <v>613</v>
      </c>
      <c r="B310" s="144" t="s">
        <v>735</v>
      </c>
      <c r="C310" s="134" t="s">
        <v>736</v>
      </c>
      <c r="D310" s="155">
        <v>785</v>
      </c>
      <c r="E310" s="156">
        <v>296933.5</v>
      </c>
      <c r="F310" s="156">
        <v>278453.5</v>
      </c>
      <c r="G310" s="156">
        <v>18480</v>
      </c>
      <c r="H310" s="156">
        <v>0</v>
      </c>
      <c r="I310" s="157">
        <v>0</v>
      </c>
      <c r="J310" s="155">
        <v>694</v>
      </c>
      <c r="K310" s="156">
        <v>344315.85</v>
      </c>
      <c r="L310" s="156">
        <v>344315.85</v>
      </c>
      <c r="M310" s="156">
        <v>0</v>
      </c>
      <c r="N310" s="157">
        <v>0</v>
      </c>
      <c r="O310" s="119">
        <v>785</v>
      </c>
      <c r="P310" s="120">
        <v>398151.17</v>
      </c>
      <c r="Q310" s="121">
        <v>398151.17</v>
      </c>
      <c r="R310" s="120">
        <v>0</v>
      </c>
      <c r="S310" s="122">
        <v>0</v>
      </c>
      <c r="T310" s="114">
        <f t="shared" si="34"/>
        <v>101217.66999999998</v>
      </c>
      <c r="U310" s="108">
        <f t="shared" si="35"/>
        <v>119697.66999999998</v>
      </c>
      <c r="V310" s="108">
        <f t="shared" si="36"/>
        <v>0</v>
      </c>
      <c r="W310" s="109">
        <f t="shared" si="37"/>
        <v>-694</v>
      </c>
      <c r="X310" s="107">
        <f t="shared" si="38"/>
        <v>53835.320000000007</v>
      </c>
      <c r="Y310" s="108">
        <f t="shared" si="39"/>
        <v>53835.320000000007</v>
      </c>
      <c r="Z310" s="108">
        <f t="shared" si="40"/>
        <v>0</v>
      </c>
      <c r="AA310" s="109">
        <f t="shared" si="41"/>
        <v>-785</v>
      </c>
    </row>
    <row r="311" spans="1:27" x14ac:dyDescent="0.2">
      <c r="A311" s="143" t="s">
        <v>613</v>
      </c>
      <c r="B311" s="144" t="s">
        <v>737</v>
      </c>
      <c r="C311" s="134" t="s">
        <v>738</v>
      </c>
      <c r="D311" s="155">
        <v>855</v>
      </c>
      <c r="E311" s="156">
        <v>178102.46</v>
      </c>
      <c r="F311" s="156">
        <v>141862.46</v>
      </c>
      <c r="G311" s="156">
        <v>36240</v>
      </c>
      <c r="H311" s="156">
        <v>0</v>
      </c>
      <c r="I311" s="157">
        <v>0</v>
      </c>
      <c r="J311" s="155">
        <v>792</v>
      </c>
      <c r="K311" s="156">
        <v>159235.34</v>
      </c>
      <c r="L311" s="156">
        <v>159235.34</v>
      </c>
      <c r="M311" s="156">
        <v>0</v>
      </c>
      <c r="N311" s="157">
        <v>0</v>
      </c>
      <c r="O311" s="119">
        <v>882</v>
      </c>
      <c r="P311" s="120">
        <v>157147.22</v>
      </c>
      <c r="Q311" s="121">
        <v>157147.22</v>
      </c>
      <c r="R311" s="120">
        <v>0</v>
      </c>
      <c r="S311" s="122">
        <v>0</v>
      </c>
      <c r="T311" s="114">
        <f t="shared" si="34"/>
        <v>-20955.239999999991</v>
      </c>
      <c r="U311" s="108">
        <f t="shared" si="35"/>
        <v>15284.760000000009</v>
      </c>
      <c r="V311" s="108">
        <f t="shared" si="36"/>
        <v>0</v>
      </c>
      <c r="W311" s="109">
        <f t="shared" si="37"/>
        <v>-792</v>
      </c>
      <c r="X311" s="107">
        <f t="shared" si="38"/>
        <v>-2088.1199999999953</v>
      </c>
      <c r="Y311" s="108">
        <f t="shared" si="39"/>
        <v>-2088.1199999999953</v>
      </c>
      <c r="Z311" s="108">
        <f t="shared" si="40"/>
        <v>0</v>
      </c>
      <c r="AA311" s="109">
        <f t="shared" si="41"/>
        <v>-882</v>
      </c>
    </row>
    <row r="312" spans="1:27" x14ac:dyDescent="0.2">
      <c r="A312" s="143">
        <v>22</v>
      </c>
      <c r="B312" s="144" t="s">
        <v>739</v>
      </c>
      <c r="C312" s="134" t="s">
        <v>740</v>
      </c>
      <c r="D312" s="155">
        <v>0</v>
      </c>
      <c r="E312" s="156">
        <v>0</v>
      </c>
      <c r="F312" s="156">
        <v>0</v>
      </c>
      <c r="G312" s="156">
        <v>0</v>
      </c>
      <c r="H312" s="156">
        <v>0</v>
      </c>
      <c r="I312" s="157">
        <v>0</v>
      </c>
      <c r="J312" s="155">
        <v>0</v>
      </c>
      <c r="K312" s="156">
        <v>0</v>
      </c>
      <c r="L312" s="156">
        <v>0</v>
      </c>
      <c r="M312" s="156">
        <v>0</v>
      </c>
      <c r="N312" s="157">
        <v>0</v>
      </c>
      <c r="O312" s="119">
        <v>48</v>
      </c>
      <c r="P312" s="120">
        <v>8930.77</v>
      </c>
      <c r="Q312" s="121">
        <v>8930.77</v>
      </c>
      <c r="R312" s="120">
        <v>0</v>
      </c>
      <c r="S312" s="122">
        <v>0</v>
      </c>
      <c r="T312" s="114">
        <f t="shared" si="34"/>
        <v>8930.77</v>
      </c>
      <c r="U312" s="108">
        <f t="shared" si="35"/>
        <v>8930.77</v>
      </c>
      <c r="V312" s="108">
        <f t="shared" si="36"/>
        <v>0</v>
      </c>
      <c r="W312" s="109">
        <f t="shared" si="37"/>
        <v>0</v>
      </c>
      <c r="X312" s="107">
        <f t="shared" si="38"/>
        <v>8930.77</v>
      </c>
      <c r="Y312" s="108">
        <f t="shared" si="39"/>
        <v>8930.77</v>
      </c>
      <c r="Z312" s="108">
        <f t="shared" si="40"/>
        <v>0</v>
      </c>
      <c r="AA312" s="109">
        <f t="shared" si="41"/>
        <v>-48</v>
      </c>
    </row>
    <row r="313" spans="1:27" x14ac:dyDescent="0.2">
      <c r="A313" s="143" t="s">
        <v>613</v>
      </c>
      <c r="B313" s="144" t="s">
        <v>741</v>
      </c>
      <c r="C313" s="134" t="s">
        <v>742</v>
      </c>
      <c r="D313" s="155">
        <v>297</v>
      </c>
      <c r="E313" s="156">
        <v>80312.600000000006</v>
      </c>
      <c r="F313" s="156">
        <v>70952.600000000006</v>
      </c>
      <c r="G313" s="156">
        <v>9360</v>
      </c>
      <c r="H313" s="156">
        <v>0</v>
      </c>
      <c r="I313" s="157">
        <v>0</v>
      </c>
      <c r="J313" s="155">
        <v>294</v>
      </c>
      <c r="K313" s="156">
        <v>147253.97999999998</v>
      </c>
      <c r="L313" s="156">
        <v>147253.97999999998</v>
      </c>
      <c r="M313" s="156">
        <v>0</v>
      </c>
      <c r="N313" s="157">
        <v>0</v>
      </c>
      <c r="O313" s="119">
        <v>480</v>
      </c>
      <c r="P313" s="120">
        <v>140943</v>
      </c>
      <c r="Q313" s="121">
        <v>140943</v>
      </c>
      <c r="R313" s="120">
        <v>0</v>
      </c>
      <c r="S313" s="122">
        <v>0</v>
      </c>
      <c r="T313" s="114">
        <f t="shared" si="34"/>
        <v>60630.399999999994</v>
      </c>
      <c r="U313" s="108">
        <f t="shared" si="35"/>
        <v>69990.399999999994</v>
      </c>
      <c r="V313" s="108">
        <f t="shared" si="36"/>
        <v>0</v>
      </c>
      <c r="W313" s="109">
        <f t="shared" si="37"/>
        <v>-294</v>
      </c>
      <c r="X313" s="107">
        <f t="shared" si="38"/>
        <v>-6310.9799999999814</v>
      </c>
      <c r="Y313" s="108">
        <f t="shared" si="39"/>
        <v>-6310.9799999999814</v>
      </c>
      <c r="Z313" s="108">
        <f t="shared" si="40"/>
        <v>0</v>
      </c>
      <c r="AA313" s="109">
        <f t="shared" si="41"/>
        <v>-480</v>
      </c>
    </row>
    <row r="314" spans="1:27" x14ac:dyDescent="0.2">
      <c r="A314" s="143" t="s">
        <v>613</v>
      </c>
      <c r="B314" s="144" t="s">
        <v>743</v>
      </c>
      <c r="C314" s="134" t="s">
        <v>744</v>
      </c>
      <c r="D314" s="155">
        <v>0</v>
      </c>
      <c r="E314" s="156">
        <v>160</v>
      </c>
      <c r="F314" s="156">
        <v>160</v>
      </c>
      <c r="G314" s="156">
        <v>0</v>
      </c>
      <c r="H314" s="156">
        <v>0</v>
      </c>
      <c r="I314" s="157">
        <v>0</v>
      </c>
      <c r="J314" s="155">
        <v>0</v>
      </c>
      <c r="K314" s="156">
        <v>162</v>
      </c>
      <c r="L314" s="156">
        <v>162</v>
      </c>
      <c r="M314" s="156">
        <v>0</v>
      </c>
      <c r="N314" s="157">
        <v>0</v>
      </c>
      <c r="O314" s="119">
        <v>0</v>
      </c>
      <c r="P314" s="120">
        <v>108</v>
      </c>
      <c r="Q314" s="121">
        <v>108</v>
      </c>
      <c r="R314" s="120">
        <v>0</v>
      </c>
      <c r="S314" s="122">
        <v>0</v>
      </c>
      <c r="T314" s="114">
        <f t="shared" si="34"/>
        <v>-52</v>
      </c>
      <c r="U314" s="108">
        <f t="shared" si="35"/>
        <v>-52</v>
      </c>
      <c r="V314" s="108">
        <f t="shared" si="36"/>
        <v>0</v>
      </c>
      <c r="W314" s="109">
        <f t="shared" si="37"/>
        <v>0</v>
      </c>
      <c r="X314" s="107">
        <f t="shared" si="38"/>
        <v>-54</v>
      </c>
      <c r="Y314" s="108">
        <f t="shared" si="39"/>
        <v>-54</v>
      </c>
      <c r="Z314" s="108">
        <f t="shared" si="40"/>
        <v>0</v>
      </c>
      <c r="AA314" s="109">
        <f t="shared" si="41"/>
        <v>0</v>
      </c>
    </row>
    <row r="315" spans="1:27" x14ac:dyDescent="0.2">
      <c r="A315" s="143" t="s">
        <v>613</v>
      </c>
      <c r="B315" s="144" t="s">
        <v>745</v>
      </c>
      <c r="C315" s="134" t="s">
        <v>746</v>
      </c>
      <c r="D315" s="155">
        <v>0</v>
      </c>
      <c r="E315" s="156">
        <v>716601</v>
      </c>
      <c r="F315" s="156">
        <v>714201</v>
      </c>
      <c r="G315" s="156">
        <v>2400</v>
      </c>
      <c r="H315" s="156">
        <v>0</v>
      </c>
      <c r="I315" s="157">
        <v>0</v>
      </c>
      <c r="J315" s="155">
        <v>0</v>
      </c>
      <c r="K315" s="156">
        <v>786471.75000000081</v>
      </c>
      <c r="L315" s="156">
        <v>786471.75000000081</v>
      </c>
      <c r="M315" s="156">
        <v>0</v>
      </c>
      <c r="N315" s="157">
        <v>0</v>
      </c>
      <c r="O315" s="119">
        <v>0</v>
      </c>
      <c r="P315" s="120">
        <v>866268.00000000093</v>
      </c>
      <c r="Q315" s="121">
        <v>866268.00000000093</v>
      </c>
      <c r="R315" s="120">
        <v>0</v>
      </c>
      <c r="S315" s="122">
        <v>0</v>
      </c>
      <c r="T315" s="114">
        <f t="shared" si="34"/>
        <v>149667.00000000093</v>
      </c>
      <c r="U315" s="108">
        <f t="shared" si="35"/>
        <v>152067.00000000093</v>
      </c>
      <c r="V315" s="108">
        <f t="shared" si="36"/>
        <v>0</v>
      </c>
      <c r="W315" s="109">
        <f t="shared" si="37"/>
        <v>0</v>
      </c>
      <c r="X315" s="107">
        <f t="shared" si="38"/>
        <v>79796.250000000116</v>
      </c>
      <c r="Y315" s="108">
        <f t="shared" si="39"/>
        <v>79796.250000000116</v>
      </c>
      <c r="Z315" s="108">
        <f t="shared" si="40"/>
        <v>0</v>
      </c>
      <c r="AA315" s="109">
        <f t="shared" si="41"/>
        <v>0</v>
      </c>
    </row>
    <row r="316" spans="1:27" x14ac:dyDescent="0.2">
      <c r="A316" s="143" t="s">
        <v>613</v>
      </c>
      <c r="B316" s="144" t="s">
        <v>747</v>
      </c>
      <c r="C316" s="134" t="s">
        <v>748</v>
      </c>
      <c r="D316" s="155">
        <v>0</v>
      </c>
      <c r="E316" s="156">
        <v>812830</v>
      </c>
      <c r="F316" s="156">
        <v>804790</v>
      </c>
      <c r="G316" s="156">
        <v>8040</v>
      </c>
      <c r="H316" s="156">
        <v>0</v>
      </c>
      <c r="I316" s="157">
        <v>0</v>
      </c>
      <c r="J316" s="155">
        <v>0</v>
      </c>
      <c r="K316" s="156">
        <v>927793.6399999971</v>
      </c>
      <c r="L316" s="156">
        <v>927793.6399999971</v>
      </c>
      <c r="M316" s="156">
        <v>0</v>
      </c>
      <c r="N316" s="157">
        <v>0</v>
      </c>
      <c r="O316" s="119">
        <v>0</v>
      </c>
      <c r="P316" s="120">
        <v>1026431.9999999969</v>
      </c>
      <c r="Q316" s="121">
        <v>1026431.9999999969</v>
      </c>
      <c r="R316" s="120">
        <v>0</v>
      </c>
      <c r="S316" s="122">
        <v>0</v>
      </c>
      <c r="T316" s="114">
        <f t="shared" si="34"/>
        <v>213601.99999999686</v>
      </c>
      <c r="U316" s="108">
        <f t="shared" si="35"/>
        <v>221641.99999999686</v>
      </c>
      <c r="V316" s="108">
        <f t="shared" si="36"/>
        <v>0</v>
      </c>
      <c r="W316" s="109">
        <f t="shared" si="37"/>
        <v>0</v>
      </c>
      <c r="X316" s="107">
        <f t="shared" si="38"/>
        <v>98638.359999999753</v>
      </c>
      <c r="Y316" s="108">
        <f t="shared" si="39"/>
        <v>98638.359999999753</v>
      </c>
      <c r="Z316" s="108">
        <f t="shared" si="40"/>
        <v>0</v>
      </c>
      <c r="AA316" s="109">
        <f t="shared" si="41"/>
        <v>0</v>
      </c>
    </row>
    <row r="317" spans="1:27" x14ac:dyDescent="0.2">
      <c r="A317" s="143" t="s">
        <v>613</v>
      </c>
      <c r="B317" s="144" t="s">
        <v>749</v>
      </c>
      <c r="C317" s="134" t="s">
        <v>750</v>
      </c>
      <c r="D317" s="155">
        <v>0</v>
      </c>
      <c r="E317" s="156">
        <v>326760</v>
      </c>
      <c r="F317" s="156">
        <v>322200</v>
      </c>
      <c r="G317" s="156">
        <v>4560</v>
      </c>
      <c r="H317" s="156">
        <v>0</v>
      </c>
      <c r="I317" s="157">
        <v>0</v>
      </c>
      <c r="J317" s="155">
        <v>0</v>
      </c>
      <c r="K317" s="156">
        <v>507988.80000000005</v>
      </c>
      <c r="L317" s="156">
        <v>507988.80000000005</v>
      </c>
      <c r="M317" s="156">
        <v>0</v>
      </c>
      <c r="N317" s="157">
        <v>0</v>
      </c>
      <c r="O317" s="119">
        <v>0</v>
      </c>
      <c r="P317" s="120">
        <v>589010.39999999898</v>
      </c>
      <c r="Q317" s="121">
        <v>589010.39999999898</v>
      </c>
      <c r="R317" s="120">
        <v>0</v>
      </c>
      <c r="S317" s="122">
        <v>0</v>
      </c>
      <c r="T317" s="114">
        <f t="shared" si="34"/>
        <v>262250.39999999898</v>
      </c>
      <c r="U317" s="108">
        <f t="shared" si="35"/>
        <v>266810.39999999898</v>
      </c>
      <c r="V317" s="108">
        <f t="shared" si="36"/>
        <v>0</v>
      </c>
      <c r="W317" s="109">
        <f t="shared" si="37"/>
        <v>0</v>
      </c>
      <c r="X317" s="107">
        <f t="shared" si="38"/>
        <v>81021.599999998929</v>
      </c>
      <c r="Y317" s="108">
        <f t="shared" si="39"/>
        <v>81021.599999998929</v>
      </c>
      <c r="Z317" s="108">
        <f t="shared" si="40"/>
        <v>0</v>
      </c>
      <c r="AA317" s="109">
        <f t="shared" si="41"/>
        <v>0</v>
      </c>
    </row>
    <row r="318" spans="1:27" x14ac:dyDescent="0.2">
      <c r="A318" s="143" t="s">
        <v>613</v>
      </c>
      <c r="B318" s="144" t="s">
        <v>751</v>
      </c>
      <c r="C318" s="134" t="s">
        <v>752</v>
      </c>
      <c r="D318" s="155">
        <v>2570</v>
      </c>
      <c r="E318" s="156">
        <v>3545845.18</v>
      </c>
      <c r="F318" s="156">
        <v>3351445.18</v>
      </c>
      <c r="G318" s="156">
        <v>194400</v>
      </c>
      <c r="H318" s="156">
        <v>14581</v>
      </c>
      <c r="I318" s="157">
        <v>0</v>
      </c>
      <c r="J318" s="155">
        <v>2714</v>
      </c>
      <c r="K318" s="156">
        <v>4208363.57</v>
      </c>
      <c r="L318" s="156">
        <v>4208363.57</v>
      </c>
      <c r="M318" s="156">
        <v>12405</v>
      </c>
      <c r="N318" s="157">
        <v>0</v>
      </c>
      <c r="O318" s="119">
        <v>2928</v>
      </c>
      <c r="P318" s="120">
        <v>4128836.9999999995</v>
      </c>
      <c r="Q318" s="121">
        <v>4128836.9999999995</v>
      </c>
      <c r="R318" s="120">
        <v>21770</v>
      </c>
      <c r="S318" s="122">
        <v>0</v>
      </c>
      <c r="T318" s="114">
        <f t="shared" si="34"/>
        <v>582991.81999999937</v>
      </c>
      <c r="U318" s="108">
        <f t="shared" si="35"/>
        <v>777391.81999999937</v>
      </c>
      <c r="V318" s="108">
        <f t="shared" si="36"/>
        <v>21770</v>
      </c>
      <c r="W318" s="109">
        <f t="shared" si="37"/>
        <v>-2714</v>
      </c>
      <c r="X318" s="107">
        <f t="shared" si="38"/>
        <v>-79526.570000000764</v>
      </c>
      <c r="Y318" s="108">
        <f t="shared" si="39"/>
        <v>-79526.570000000764</v>
      </c>
      <c r="Z318" s="108">
        <f t="shared" si="40"/>
        <v>21770</v>
      </c>
      <c r="AA318" s="109">
        <f t="shared" si="41"/>
        <v>-2928</v>
      </c>
    </row>
    <row r="319" spans="1:27" x14ac:dyDescent="0.2">
      <c r="A319" s="143" t="s">
        <v>613</v>
      </c>
      <c r="B319" s="144" t="s">
        <v>753</v>
      </c>
      <c r="C319" s="134" t="s">
        <v>754</v>
      </c>
      <c r="D319" s="155">
        <v>10047</v>
      </c>
      <c r="E319" s="156">
        <v>14947163.949999999</v>
      </c>
      <c r="F319" s="156">
        <v>14438243.949999999</v>
      </c>
      <c r="G319" s="156">
        <v>508920</v>
      </c>
      <c r="H319" s="156">
        <v>679727.13</v>
      </c>
      <c r="I319" s="157">
        <v>3620300.0599999991</v>
      </c>
      <c r="J319" s="155">
        <v>9786</v>
      </c>
      <c r="K319" s="156">
        <v>17568961.469999999</v>
      </c>
      <c r="L319" s="156">
        <v>17568961.469999999</v>
      </c>
      <c r="M319" s="156">
        <v>617297.98999999987</v>
      </c>
      <c r="N319" s="157">
        <v>5008701.0400000028</v>
      </c>
      <c r="O319" s="119">
        <v>11303</v>
      </c>
      <c r="P319" s="120">
        <v>18492822.600000001</v>
      </c>
      <c r="Q319" s="121">
        <v>18492822.600000001</v>
      </c>
      <c r="R319" s="120">
        <v>1033650.8499999999</v>
      </c>
      <c r="S319" s="122">
        <v>4903316.41</v>
      </c>
      <c r="T319" s="114">
        <f t="shared" si="34"/>
        <v>3545658.6500000022</v>
      </c>
      <c r="U319" s="108">
        <f t="shared" si="35"/>
        <v>4054578.6500000022</v>
      </c>
      <c r="V319" s="108">
        <f t="shared" si="36"/>
        <v>-2586649.209999999</v>
      </c>
      <c r="W319" s="109">
        <f t="shared" si="37"/>
        <v>4893530.41</v>
      </c>
      <c r="X319" s="107">
        <f t="shared" si="38"/>
        <v>923861.13000000268</v>
      </c>
      <c r="Y319" s="108">
        <f t="shared" si="39"/>
        <v>923861.13000000268</v>
      </c>
      <c r="Z319" s="108">
        <f t="shared" si="40"/>
        <v>-3975050.1900000032</v>
      </c>
      <c r="AA319" s="109">
        <f t="shared" si="41"/>
        <v>4892013.41</v>
      </c>
    </row>
    <row r="320" spans="1:27" x14ac:dyDescent="0.2">
      <c r="A320" s="143" t="s">
        <v>613</v>
      </c>
      <c r="B320" s="144" t="s">
        <v>755</v>
      </c>
      <c r="C320" s="134" t="s">
        <v>756</v>
      </c>
      <c r="D320" s="155">
        <v>947</v>
      </c>
      <c r="E320" s="156">
        <v>827857.45</v>
      </c>
      <c r="F320" s="156">
        <v>741337.45</v>
      </c>
      <c r="G320" s="156">
        <v>86520</v>
      </c>
      <c r="H320" s="156">
        <v>0</v>
      </c>
      <c r="I320" s="157">
        <v>0</v>
      </c>
      <c r="J320" s="155">
        <v>884</v>
      </c>
      <c r="K320" s="156">
        <v>919368.16</v>
      </c>
      <c r="L320" s="156">
        <v>919368.16</v>
      </c>
      <c r="M320" s="156">
        <v>0</v>
      </c>
      <c r="N320" s="157">
        <v>0</v>
      </c>
      <c r="O320" s="119">
        <v>924</v>
      </c>
      <c r="P320" s="120">
        <v>921388.83000000007</v>
      </c>
      <c r="Q320" s="121">
        <v>921388.83000000007</v>
      </c>
      <c r="R320" s="120">
        <v>0</v>
      </c>
      <c r="S320" s="122">
        <v>0</v>
      </c>
      <c r="T320" s="114">
        <f t="shared" si="34"/>
        <v>93531.380000000121</v>
      </c>
      <c r="U320" s="108">
        <f t="shared" si="35"/>
        <v>180051.38000000012</v>
      </c>
      <c r="V320" s="108">
        <f t="shared" si="36"/>
        <v>0</v>
      </c>
      <c r="W320" s="109">
        <f t="shared" si="37"/>
        <v>-884</v>
      </c>
      <c r="X320" s="107">
        <f t="shared" si="38"/>
        <v>2020.6700000000419</v>
      </c>
      <c r="Y320" s="108">
        <f t="shared" si="39"/>
        <v>2020.6700000000419</v>
      </c>
      <c r="Z320" s="108">
        <f t="shared" si="40"/>
        <v>0</v>
      </c>
      <c r="AA320" s="109">
        <f t="shared" si="41"/>
        <v>-924</v>
      </c>
    </row>
    <row r="321" spans="1:27" x14ac:dyDescent="0.2">
      <c r="A321" s="143" t="s">
        <v>613</v>
      </c>
      <c r="B321" s="144" t="s">
        <v>757</v>
      </c>
      <c r="C321" s="134" t="s">
        <v>758</v>
      </c>
      <c r="D321" s="155">
        <v>0</v>
      </c>
      <c r="E321" s="156">
        <v>4713</v>
      </c>
      <c r="F321" s="156">
        <v>4713</v>
      </c>
      <c r="G321" s="156">
        <v>0</v>
      </c>
      <c r="H321" s="156">
        <v>0</v>
      </c>
      <c r="I321" s="157">
        <v>0</v>
      </c>
      <c r="J321" s="155">
        <v>0</v>
      </c>
      <c r="K321" s="156">
        <v>12468.600000000002</v>
      </c>
      <c r="L321" s="156">
        <v>12468.600000000002</v>
      </c>
      <c r="M321" s="156">
        <v>0</v>
      </c>
      <c r="N321" s="157">
        <v>0</v>
      </c>
      <c r="O321" s="119">
        <v>0</v>
      </c>
      <c r="P321" s="120">
        <v>6240.0000000000036</v>
      </c>
      <c r="Q321" s="121">
        <v>6240.0000000000036</v>
      </c>
      <c r="R321" s="120">
        <v>0</v>
      </c>
      <c r="S321" s="122">
        <v>0</v>
      </c>
      <c r="T321" s="114">
        <f t="shared" si="34"/>
        <v>1527.0000000000036</v>
      </c>
      <c r="U321" s="108">
        <f t="shared" si="35"/>
        <v>1527.0000000000036</v>
      </c>
      <c r="V321" s="108">
        <f t="shared" si="36"/>
        <v>0</v>
      </c>
      <c r="W321" s="109">
        <f t="shared" si="37"/>
        <v>0</v>
      </c>
      <c r="X321" s="107">
        <f t="shared" si="38"/>
        <v>-6228.5999999999985</v>
      </c>
      <c r="Y321" s="108">
        <f t="shared" si="39"/>
        <v>-6228.5999999999985</v>
      </c>
      <c r="Z321" s="108">
        <f t="shared" si="40"/>
        <v>0</v>
      </c>
      <c r="AA321" s="109">
        <f t="shared" si="41"/>
        <v>0</v>
      </c>
    </row>
    <row r="322" spans="1:27" x14ac:dyDescent="0.2">
      <c r="A322" s="143" t="s">
        <v>613</v>
      </c>
      <c r="B322" s="144" t="s">
        <v>759</v>
      </c>
      <c r="C322" s="134" t="s">
        <v>760</v>
      </c>
      <c r="D322" s="155">
        <v>0</v>
      </c>
      <c r="E322" s="156">
        <v>138618</v>
      </c>
      <c r="F322" s="156">
        <v>138618</v>
      </c>
      <c r="G322" s="156">
        <v>0</v>
      </c>
      <c r="H322" s="156">
        <v>0</v>
      </c>
      <c r="I322" s="157">
        <v>0</v>
      </c>
      <c r="J322" s="155">
        <v>0</v>
      </c>
      <c r="K322" s="156">
        <v>196775.99999999983</v>
      </c>
      <c r="L322" s="156">
        <v>196775.99999999983</v>
      </c>
      <c r="M322" s="156">
        <v>0</v>
      </c>
      <c r="N322" s="157">
        <v>0</v>
      </c>
      <c r="O322" s="119">
        <v>0</v>
      </c>
      <c r="P322" s="120">
        <v>183945</v>
      </c>
      <c r="Q322" s="121">
        <v>183945</v>
      </c>
      <c r="R322" s="120">
        <v>0</v>
      </c>
      <c r="S322" s="122">
        <v>0</v>
      </c>
      <c r="T322" s="114">
        <f t="shared" si="34"/>
        <v>45327</v>
      </c>
      <c r="U322" s="108">
        <f t="shared" si="35"/>
        <v>45327</v>
      </c>
      <c r="V322" s="108">
        <f t="shared" si="36"/>
        <v>0</v>
      </c>
      <c r="W322" s="109">
        <f t="shared" si="37"/>
        <v>0</v>
      </c>
      <c r="X322" s="107">
        <f t="shared" si="38"/>
        <v>-12830.999999999825</v>
      </c>
      <c r="Y322" s="108">
        <f t="shared" si="39"/>
        <v>-12830.999999999825</v>
      </c>
      <c r="Z322" s="108">
        <f t="shared" si="40"/>
        <v>0</v>
      </c>
      <c r="AA322" s="109">
        <f t="shared" si="41"/>
        <v>0</v>
      </c>
    </row>
    <row r="323" spans="1:27" x14ac:dyDescent="0.2">
      <c r="A323" s="143" t="s">
        <v>613</v>
      </c>
      <c r="B323" s="144" t="s">
        <v>761</v>
      </c>
      <c r="C323" s="134" t="s">
        <v>762</v>
      </c>
      <c r="D323" s="155">
        <v>0</v>
      </c>
      <c r="E323" s="156">
        <v>46179</v>
      </c>
      <c r="F323" s="156">
        <v>46179</v>
      </c>
      <c r="G323" s="156">
        <v>0</v>
      </c>
      <c r="H323" s="156">
        <v>0</v>
      </c>
      <c r="I323" s="157">
        <v>0</v>
      </c>
      <c r="J323" s="155">
        <v>0</v>
      </c>
      <c r="K323" s="156">
        <v>57801.600000000006</v>
      </c>
      <c r="L323" s="156">
        <v>57801.600000000006</v>
      </c>
      <c r="M323" s="156">
        <v>0</v>
      </c>
      <c r="N323" s="157">
        <v>0</v>
      </c>
      <c r="O323" s="119">
        <v>0</v>
      </c>
      <c r="P323" s="120">
        <v>59975.999999999956</v>
      </c>
      <c r="Q323" s="121">
        <v>59975.999999999956</v>
      </c>
      <c r="R323" s="120">
        <v>0</v>
      </c>
      <c r="S323" s="122">
        <v>0</v>
      </c>
      <c r="T323" s="114">
        <f t="shared" si="34"/>
        <v>13796.999999999956</v>
      </c>
      <c r="U323" s="108">
        <f t="shared" si="35"/>
        <v>13796.999999999956</v>
      </c>
      <c r="V323" s="108">
        <f t="shared" si="36"/>
        <v>0</v>
      </c>
      <c r="W323" s="109">
        <f t="shared" si="37"/>
        <v>0</v>
      </c>
      <c r="X323" s="107">
        <f t="shared" si="38"/>
        <v>2174.3999999999505</v>
      </c>
      <c r="Y323" s="108">
        <f t="shared" si="39"/>
        <v>2174.3999999999505</v>
      </c>
      <c r="Z323" s="108">
        <f t="shared" si="40"/>
        <v>0</v>
      </c>
      <c r="AA323" s="109">
        <f t="shared" si="41"/>
        <v>0</v>
      </c>
    </row>
    <row r="324" spans="1:27" x14ac:dyDescent="0.2">
      <c r="A324" s="143" t="s">
        <v>613</v>
      </c>
      <c r="B324" s="144" t="s">
        <v>763</v>
      </c>
      <c r="C324" s="134" t="s">
        <v>764</v>
      </c>
      <c r="D324" s="155">
        <v>0</v>
      </c>
      <c r="E324" s="156">
        <v>49062</v>
      </c>
      <c r="F324" s="156">
        <v>49062</v>
      </c>
      <c r="G324" s="156">
        <v>0</v>
      </c>
      <c r="H324" s="156">
        <v>0</v>
      </c>
      <c r="I324" s="157">
        <v>0</v>
      </c>
      <c r="J324" s="155">
        <v>0</v>
      </c>
      <c r="K324" s="156">
        <v>62143.199999999983</v>
      </c>
      <c r="L324" s="156">
        <v>62143.199999999983</v>
      </c>
      <c r="M324" s="156">
        <v>0</v>
      </c>
      <c r="N324" s="157">
        <v>0</v>
      </c>
      <c r="O324" s="119">
        <v>0</v>
      </c>
      <c r="P324" s="120">
        <v>63392.999999999985</v>
      </c>
      <c r="Q324" s="121">
        <v>63392.999999999985</v>
      </c>
      <c r="R324" s="120">
        <v>0</v>
      </c>
      <c r="S324" s="122">
        <v>0</v>
      </c>
      <c r="T324" s="114">
        <f t="shared" si="34"/>
        <v>14330.999999999985</v>
      </c>
      <c r="U324" s="108">
        <f t="shared" si="35"/>
        <v>14330.999999999985</v>
      </c>
      <c r="V324" s="108">
        <f t="shared" si="36"/>
        <v>0</v>
      </c>
      <c r="W324" s="109">
        <f t="shared" si="37"/>
        <v>0</v>
      </c>
      <c r="X324" s="107">
        <f t="shared" si="38"/>
        <v>1249.8000000000029</v>
      </c>
      <c r="Y324" s="108">
        <f t="shared" si="39"/>
        <v>1249.8000000000029</v>
      </c>
      <c r="Z324" s="108">
        <f t="shared" si="40"/>
        <v>0</v>
      </c>
      <c r="AA324" s="109">
        <f t="shared" si="41"/>
        <v>0</v>
      </c>
    </row>
    <row r="325" spans="1:27" x14ac:dyDescent="0.2">
      <c r="A325" s="143" t="s">
        <v>613</v>
      </c>
      <c r="B325" s="144" t="s">
        <v>765</v>
      </c>
      <c r="C325" s="134" t="s">
        <v>766</v>
      </c>
      <c r="D325" s="155">
        <v>0</v>
      </c>
      <c r="E325" s="156">
        <v>31774</v>
      </c>
      <c r="F325" s="156">
        <v>31774</v>
      </c>
      <c r="G325" s="156">
        <v>0</v>
      </c>
      <c r="H325" s="156">
        <v>0</v>
      </c>
      <c r="I325" s="157">
        <v>0</v>
      </c>
      <c r="J325" s="155">
        <v>0</v>
      </c>
      <c r="K325" s="156">
        <v>38102.400000000023</v>
      </c>
      <c r="L325" s="156">
        <v>38102.400000000023</v>
      </c>
      <c r="M325" s="156">
        <v>0</v>
      </c>
      <c r="N325" s="157">
        <v>0</v>
      </c>
      <c r="O325" s="119">
        <v>0</v>
      </c>
      <c r="P325" s="120">
        <v>38415.600000000013</v>
      </c>
      <c r="Q325" s="121">
        <v>38415.600000000013</v>
      </c>
      <c r="R325" s="120">
        <v>0</v>
      </c>
      <c r="S325" s="122">
        <v>0</v>
      </c>
      <c r="T325" s="114">
        <f t="shared" si="34"/>
        <v>6641.6000000000131</v>
      </c>
      <c r="U325" s="108">
        <f t="shared" si="35"/>
        <v>6641.6000000000131</v>
      </c>
      <c r="V325" s="108">
        <f t="shared" si="36"/>
        <v>0</v>
      </c>
      <c r="W325" s="109">
        <f t="shared" si="37"/>
        <v>0</v>
      </c>
      <c r="X325" s="107">
        <f t="shared" si="38"/>
        <v>313.19999999998981</v>
      </c>
      <c r="Y325" s="108">
        <f t="shared" si="39"/>
        <v>313.19999999998981</v>
      </c>
      <c r="Z325" s="108">
        <f t="shared" si="40"/>
        <v>0</v>
      </c>
      <c r="AA325" s="109">
        <f t="shared" si="41"/>
        <v>0</v>
      </c>
    </row>
    <row r="326" spans="1:27" x14ac:dyDescent="0.2">
      <c r="A326" s="143" t="s">
        <v>613</v>
      </c>
      <c r="B326" s="144" t="s">
        <v>767</v>
      </c>
      <c r="C326" s="134" t="s">
        <v>768</v>
      </c>
      <c r="D326" s="155">
        <v>0</v>
      </c>
      <c r="E326" s="156">
        <v>118354</v>
      </c>
      <c r="F326" s="156">
        <v>118354</v>
      </c>
      <c r="G326" s="156">
        <v>0</v>
      </c>
      <c r="H326" s="156">
        <v>0</v>
      </c>
      <c r="I326" s="157">
        <v>0</v>
      </c>
      <c r="J326" s="155">
        <v>0</v>
      </c>
      <c r="K326" s="156">
        <v>1134</v>
      </c>
      <c r="L326" s="156">
        <v>1134</v>
      </c>
      <c r="M326" s="156">
        <v>0</v>
      </c>
      <c r="N326" s="157">
        <v>0</v>
      </c>
      <c r="O326" s="119">
        <v>0</v>
      </c>
      <c r="P326" s="120">
        <v>136400.99999999985</v>
      </c>
      <c r="Q326" s="121">
        <v>136400.99999999985</v>
      </c>
      <c r="R326" s="120">
        <v>0</v>
      </c>
      <c r="S326" s="122">
        <v>0</v>
      </c>
      <c r="T326" s="114">
        <f t="shared" si="34"/>
        <v>18046.999999999854</v>
      </c>
      <c r="U326" s="108">
        <f t="shared" si="35"/>
        <v>18046.999999999854</v>
      </c>
      <c r="V326" s="108">
        <f t="shared" si="36"/>
        <v>0</v>
      </c>
      <c r="W326" s="109">
        <f t="shared" si="37"/>
        <v>0</v>
      </c>
      <c r="X326" s="107">
        <f t="shared" si="38"/>
        <v>135266.99999999985</v>
      </c>
      <c r="Y326" s="108">
        <f t="shared" si="39"/>
        <v>135266.99999999985</v>
      </c>
      <c r="Z326" s="108">
        <f t="shared" si="40"/>
        <v>0</v>
      </c>
      <c r="AA326" s="109">
        <f t="shared" si="41"/>
        <v>0</v>
      </c>
    </row>
    <row r="327" spans="1:27" x14ac:dyDescent="0.2">
      <c r="A327" s="143" t="s">
        <v>613</v>
      </c>
      <c r="B327" s="144" t="s">
        <v>769</v>
      </c>
      <c r="C327" s="134" t="s">
        <v>770</v>
      </c>
      <c r="D327" s="155">
        <v>0</v>
      </c>
      <c r="E327" s="156">
        <v>0</v>
      </c>
      <c r="F327" s="156">
        <v>0</v>
      </c>
      <c r="G327" s="156">
        <v>0</v>
      </c>
      <c r="H327" s="156">
        <v>0</v>
      </c>
      <c r="I327" s="157">
        <v>0</v>
      </c>
      <c r="J327" s="155">
        <v>0</v>
      </c>
      <c r="K327" s="156">
        <v>0</v>
      </c>
      <c r="L327" s="156">
        <v>0</v>
      </c>
      <c r="M327" s="156">
        <v>0</v>
      </c>
      <c r="N327" s="157">
        <v>0</v>
      </c>
      <c r="O327" s="119">
        <v>0</v>
      </c>
      <c r="P327" s="120">
        <v>1296</v>
      </c>
      <c r="Q327" s="121">
        <v>1296</v>
      </c>
      <c r="R327" s="120">
        <v>0</v>
      </c>
      <c r="S327" s="122">
        <v>0</v>
      </c>
      <c r="T327" s="114">
        <f t="shared" ref="T327:T381" si="42">P327-E327</f>
        <v>1296</v>
      </c>
      <c r="U327" s="108">
        <f t="shared" ref="U327:U381" si="43">Q327-F327</f>
        <v>1296</v>
      </c>
      <c r="V327" s="108">
        <f t="shared" ref="V327:V381" si="44">R327-I327</f>
        <v>0</v>
      </c>
      <c r="W327" s="109">
        <f t="shared" ref="W327:W381" si="45">S327-J327</f>
        <v>0</v>
      </c>
      <c r="X327" s="107">
        <f t="shared" ref="X327:X381" si="46">IFERROR((P327-K327),"")</f>
        <v>1296</v>
      </c>
      <c r="Y327" s="108">
        <f t="shared" ref="Y327:Y381" si="47">IFERROR((Q327-L327),"")</f>
        <v>1296</v>
      </c>
      <c r="Z327" s="108">
        <f t="shared" ref="Z327:Z381" si="48">IFERROR((R327-N327),"")</f>
        <v>0</v>
      </c>
      <c r="AA327" s="109">
        <f t="shared" ref="AA327:AA381" si="49">IFERROR((S327-O327),"")</f>
        <v>0</v>
      </c>
    </row>
    <row r="328" spans="1:27" x14ac:dyDescent="0.2">
      <c r="A328" s="143" t="s">
        <v>613</v>
      </c>
      <c r="B328" s="144" t="s">
        <v>771</v>
      </c>
      <c r="C328" s="134" t="s">
        <v>772</v>
      </c>
      <c r="D328" s="155">
        <v>0</v>
      </c>
      <c r="E328" s="156">
        <v>0</v>
      </c>
      <c r="F328" s="156">
        <v>0</v>
      </c>
      <c r="G328" s="156">
        <v>0</v>
      </c>
      <c r="H328" s="156">
        <v>0</v>
      </c>
      <c r="I328" s="157">
        <v>0</v>
      </c>
      <c r="J328" s="155">
        <v>0</v>
      </c>
      <c r="K328" s="156">
        <v>0</v>
      </c>
      <c r="L328" s="156">
        <v>0</v>
      </c>
      <c r="M328" s="156">
        <v>0</v>
      </c>
      <c r="N328" s="157">
        <v>0</v>
      </c>
      <c r="O328" s="119">
        <v>0</v>
      </c>
      <c r="P328" s="120">
        <v>85374.000000000087</v>
      </c>
      <c r="Q328" s="121">
        <v>85374.000000000087</v>
      </c>
      <c r="R328" s="120">
        <v>0</v>
      </c>
      <c r="S328" s="122">
        <v>0</v>
      </c>
      <c r="T328" s="114">
        <f t="shared" si="42"/>
        <v>85374.000000000087</v>
      </c>
      <c r="U328" s="108">
        <f t="shared" si="43"/>
        <v>85374.000000000087</v>
      </c>
      <c r="V328" s="108">
        <f t="shared" si="44"/>
        <v>0</v>
      </c>
      <c r="W328" s="109">
        <f t="shared" si="45"/>
        <v>0</v>
      </c>
      <c r="X328" s="107">
        <f t="shared" si="46"/>
        <v>85374.000000000087</v>
      </c>
      <c r="Y328" s="108">
        <f t="shared" si="47"/>
        <v>85374.000000000087</v>
      </c>
      <c r="Z328" s="108">
        <f t="shared" si="48"/>
        <v>0</v>
      </c>
      <c r="AA328" s="109">
        <f t="shared" si="49"/>
        <v>0</v>
      </c>
    </row>
    <row r="329" spans="1:27" x14ac:dyDescent="0.2">
      <c r="A329" s="143" t="s">
        <v>613</v>
      </c>
      <c r="B329" s="144" t="s">
        <v>773</v>
      </c>
      <c r="C329" s="134" t="s">
        <v>774</v>
      </c>
      <c r="D329" s="155">
        <v>0</v>
      </c>
      <c r="E329" s="156">
        <v>2068</v>
      </c>
      <c r="F329" s="156">
        <v>2068</v>
      </c>
      <c r="G329" s="156">
        <v>0</v>
      </c>
      <c r="H329" s="156">
        <v>0</v>
      </c>
      <c r="I329" s="157">
        <v>0</v>
      </c>
      <c r="J329" s="155">
        <v>0</v>
      </c>
      <c r="K329" s="156">
        <v>0</v>
      </c>
      <c r="L329" s="156">
        <v>0</v>
      </c>
      <c r="M329" s="156">
        <v>0</v>
      </c>
      <c r="N329" s="157">
        <v>0</v>
      </c>
      <c r="O329" s="119">
        <v>0</v>
      </c>
      <c r="P329" s="120">
        <v>0</v>
      </c>
      <c r="Q329" s="121">
        <v>0</v>
      </c>
      <c r="R329" s="120">
        <v>0</v>
      </c>
      <c r="S329" s="122">
        <v>0</v>
      </c>
      <c r="T329" s="114">
        <f t="shared" si="42"/>
        <v>-2068</v>
      </c>
      <c r="U329" s="108">
        <f t="shared" si="43"/>
        <v>-2068</v>
      </c>
      <c r="V329" s="108">
        <f t="shared" si="44"/>
        <v>0</v>
      </c>
      <c r="W329" s="109">
        <f t="shared" si="45"/>
        <v>0</v>
      </c>
      <c r="X329" s="107">
        <f t="shared" si="46"/>
        <v>0</v>
      </c>
      <c r="Y329" s="108">
        <f t="shared" si="47"/>
        <v>0</v>
      </c>
      <c r="Z329" s="108">
        <f t="shared" si="48"/>
        <v>0</v>
      </c>
      <c r="AA329" s="109">
        <f t="shared" si="49"/>
        <v>0</v>
      </c>
    </row>
    <row r="330" spans="1:27" x14ac:dyDescent="0.2">
      <c r="A330" s="143" t="s">
        <v>613</v>
      </c>
      <c r="B330" s="144" t="s">
        <v>775</v>
      </c>
      <c r="C330" s="134" t="s">
        <v>776</v>
      </c>
      <c r="D330" s="155">
        <v>0</v>
      </c>
      <c r="E330" s="156">
        <v>1225</v>
      </c>
      <c r="F330" s="156">
        <v>1225</v>
      </c>
      <c r="G330" s="156">
        <v>0</v>
      </c>
      <c r="H330" s="156">
        <v>0</v>
      </c>
      <c r="I330" s="157">
        <v>0</v>
      </c>
      <c r="J330" s="155">
        <v>0</v>
      </c>
      <c r="K330" s="156">
        <v>972</v>
      </c>
      <c r="L330" s="156">
        <v>972</v>
      </c>
      <c r="M330" s="156">
        <v>0</v>
      </c>
      <c r="N330" s="157">
        <v>0</v>
      </c>
      <c r="O330" s="119">
        <v>0</v>
      </c>
      <c r="P330" s="120">
        <v>1134</v>
      </c>
      <c r="Q330" s="121">
        <v>1134</v>
      </c>
      <c r="R330" s="120">
        <v>0</v>
      </c>
      <c r="S330" s="122">
        <v>0</v>
      </c>
      <c r="T330" s="114">
        <f t="shared" si="42"/>
        <v>-91</v>
      </c>
      <c r="U330" s="108">
        <f t="shared" si="43"/>
        <v>-91</v>
      </c>
      <c r="V330" s="108">
        <f t="shared" si="44"/>
        <v>0</v>
      </c>
      <c r="W330" s="109">
        <f t="shared" si="45"/>
        <v>0</v>
      </c>
      <c r="X330" s="107">
        <f t="shared" si="46"/>
        <v>162</v>
      </c>
      <c r="Y330" s="108">
        <f t="shared" si="47"/>
        <v>162</v>
      </c>
      <c r="Z330" s="108">
        <f t="shared" si="48"/>
        <v>0</v>
      </c>
      <c r="AA330" s="109">
        <f t="shared" si="49"/>
        <v>0</v>
      </c>
    </row>
    <row r="331" spans="1:27" s="166" customFormat="1" x14ac:dyDescent="0.2">
      <c r="A331" s="143" t="s">
        <v>613</v>
      </c>
      <c r="B331" s="144" t="s">
        <v>777</v>
      </c>
      <c r="C331" s="134" t="s">
        <v>778</v>
      </c>
      <c r="D331" s="155">
        <v>0</v>
      </c>
      <c r="E331" s="156">
        <v>0</v>
      </c>
      <c r="F331" s="156">
        <v>0</v>
      </c>
      <c r="G331" s="156">
        <v>0</v>
      </c>
      <c r="H331" s="156">
        <v>0</v>
      </c>
      <c r="I331" s="157">
        <v>0</v>
      </c>
      <c r="J331" s="155">
        <v>0</v>
      </c>
      <c r="K331" s="156">
        <v>0</v>
      </c>
      <c r="L331" s="156">
        <v>0</v>
      </c>
      <c r="M331" s="156">
        <v>0</v>
      </c>
      <c r="N331" s="157">
        <v>0</v>
      </c>
      <c r="O331" s="119">
        <v>31</v>
      </c>
      <c r="P331" s="120">
        <v>28307.16</v>
      </c>
      <c r="Q331" s="121">
        <v>28307.16</v>
      </c>
      <c r="R331" s="120">
        <v>0</v>
      </c>
      <c r="S331" s="122">
        <v>0</v>
      </c>
      <c r="T331" s="114">
        <f t="shared" si="42"/>
        <v>28307.16</v>
      </c>
      <c r="U331" s="108">
        <f t="shared" si="43"/>
        <v>28307.16</v>
      </c>
      <c r="V331" s="108">
        <f t="shared" si="44"/>
        <v>0</v>
      </c>
      <c r="W331" s="109">
        <f t="shared" si="45"/>
        <v>0</v>
      </c>
      <c r="X331" s="107">
        <f t="shared" si="46"/>
        <v>28307.16</v>
      </c>
      <c r="Y331" s="108">
        <f t="shared" si="47"/>
        <v>28307.16</v>
      </c>
      <c r="Z331" s="108">
        <f t="shared" si="48"/>
        <v>0</v>
      </c>
      <c r="AA331" s="109">
        <f t="shared" si="49"/>
        <v>-31</v>
      </c>
    </row>
    <row r="332" spans="1:27" x14ac:dyDescent="0.2">
      <c r="A332" s="143" t="s">
        <v>779</v>
      </c>
      <c r="B332" s="144" t="s">
        <v>780</v>
      </c>
      <c r="C332" s="134" t="s">
        <v>781</v>
      </c>
      <c r="D332" s="155">
        <v>736</v>
      </c>
      <c r="E332" s="156">
        <v>686374.40999999992</v>
      </c>
      <c r="F332" s="156">
        <v>655534.40999999992</v>
      </c>
      <c r="G332" s="156">
        <v>30840</v>
      </c>
      <c r="H332" s="156">
        <v>0</v>
      </c>
      <c r="I332" s="157">
        <v>1906748.1000000006</v>
      </c>
      <c r="J332" s="155">
        <v>758</v>
      </c>
      <c r="K332" s="156">
        <v>562532.90999999992</v>
      </c>
      <c r="L332" s="156">
        <v>562532.90999999992</v>
      </c>
      <c r="M332" s="156">
        <v>0</v>
      </c>
      <c r="N332" s="157">
        <v>1695802.63</v>
      </c>
      <c r="O332" s="119">
        <v>718</v>
      </c>
      <c r="P332" s="120">
        <v>776181.1</v>
      </c>
      <c r="Q332" s="121">
        <v>776181.1</v>
      </c>
      <c r="R332" s="120">
        <v>0</v>
      </c>
      <c r="S332" s="122">
        <v>1781345.7200000002</v>
      </c>
      <c r="T332" s="114">
        <f t="shared" si="42"/>
        <v>89806.690000000061</v>
      </c>
      <c r="U332" s="108">
        <f t="shared" si="43"/>
        <v>120646.69000000006</v>
      </c>
      <c r="V332" s="108">
        <f t="shared" si="44"/>
        <v>-1906748.1000000006</v>
      </c>
      <c r="W332" s="109">
        <f t="shared" si="45"/>
        <v>1780587.7200000002</v>
      </c>
      <c r="X332" s="107">
        <f t="shared" si="46"/>
        <v>213648.19000000006</v>
      </c>
      <c r="Y332" s="108">
        <f t="shared" si="47"/>
        <v>213648.19000000006</v>
      </c>
      <c r="Z332" s="108">
        <f t="shared" si="48"/>
        <v>-1695802.63</v>
      </c>
      <c r="AA332" s="109">
        <f t="shared" si="49"/>
        <v>1780627.7200000002</v>
      </c>
    </row>
    <row r="333" spans="1:27" x14ac:dyDescent="0.2">
      <c r="A333" s="143" t="s">
        <v>779</v>
      </c>
      <c r="B333" s="144" t="s">
        <v>782</v>
      </c>
      <c r="C333" s="134" t="s">
        <v>783</v>
      </c>
      <c r="D333" s="155">
        <v>201</v>
      </c>
      <c r="E333" s="156">
        <v>224571.14999999997</v>
      </c>
      <c r="F333" s="156">
        <v>209811.14999999997</v>
      </c>
      <c r="G333" s="156">
        <v>14760</v>
      </c>
      <c r="H333" s="156">
        <v>0</v>
      </c>
      <c r="I333" s="157">
        <v>0</v>
      </c>
      <c r="J333" s="155">
        <v>231</v>
      </c>
      <c r="K333" s="156">
        <v>306705.7</v>
      </c>
      <c r="L333" s="156">
        <v>306705.7</v>
      </c>
      <c r="M333" s="156">
        <v>0</v>
      </c>
      <c r="N333" s="157">
        <v>0</v>
      </c>
      <c r="O333" s="119">
        <v>230</v>
      </c>
      <c r="P333" s="120">
        <v>298375.03000000003</v>
      </c>
      <c r="Q333" s="121">
        <v>298375.03000000003</v>
      </c>
      <c r="R333" s="120">
        <v>0</v>
      </c>
      <c r="S333" s="122">
        <v>0</v>
      </c>
      <c r="T333" s="114">
        <f t="shared" si="42"/>
        <v>73803.880000000063</v>
      </c>
      <c r="U333" s="108">
        <f t="shared" si="43"/>
        <v>88563.880000000063</v>
      </c>
      <c r="V333" s="108">
        <f t="shared" si="44"/>
        <v>0</v>
      </c>
      <c r="W333" s="109">
        <f t="shared" si="45"/>
        <v>-231</v>
      </c>
      <c r="X333" s="107">
        <f t="shared" si="46"/>
        <v>-8330.6699999999837</v>
      </c>
      <c r="Y333" s="108">
        <f t="shared" si="47"/>
        <v>-8330.6699999999837</v>
      </c>
      <c r="Z333" s="108">
        <f t="shared" si="48"/>
        <v>0</v>
      </c>
      <c r="AA333" s="109">
        <f t="shared" si="49"/>
        <v>-230</v>
      </c>
    </row>
    <row r="334" spans="1:27" x14ac:dyDescent="0.2">
      <c r="A334" s="143" t="s">
        <v>779</v>
      </c>
      <c r="B334" s="144" t="s">
        <v>784</v>
      </c>
      <c r="C334" s="134" t="s">
        <v>785</v>
      </c>
      <c r="D334" s="155">
        <v>1261</v>
      </c>
      <c r="E334" s="156">
        <v>1267202.69</v>
      </c>
      <c r="F334" s="156">
        <v>1216322.69</v>
      </c>
      <c r="G334" s="156">
        <v>50880</v>
      </c>
      <c r="H334" s="156">
        <v>0</v>
      </c>
      <c r="I334" s="157">
        <v>0</v>
      </c>
      <c r="J334" s="155">
        <v>1208</v>
      </c>
      <c r="K334" s="156">
        <v>1334629.43</v>
      </c>
      <c r="L334" s="156">
        <v>1334629.43</v>
      </c>
      <c r="M334" s="156">
        <v>0</v>
      </c>
      <c r="N334" s="157">
        <v>0</v>
      </c>
      <c r="O334" s="119">
        <v>1231</v>
      </c>
      <c r="P334" s="120">
        <v>1458598.9700000002</v>
      </c>
      <c r="Q334" s="121">
        <v>1458598.9700000002</v>
      </c>
      <c r="R334" s="120">
        <v>0</v>
      </c>
      <c r="S334" s="122">
        <v>0</v>
      </c>
      <c r="T334" s="114">
        <f t="shared" si="42"/>
        <v>191396.28000000026</v>
      </c>
      <c r="U334" s="108">
        <f t="shared" si="43"/>
        <v>242276.28000000026</v>
      </c>
      <c r="V334" s="108">
        <f t="shared" si="44"/>
        <v>0</v>
      </c>
      <c r="W334" s="109">
        <f t="shared" si="45"/>
        <v>-1208</v>
      </c>
      <c r="X334" s="107">
        <f t="shared" si="46"/>
        <v>123969.54000000027</v>
      </c>
      <c r="Y334" s="108">
        <f t="shared" si="47"/>
        <v>123969.54000000027</v>
      </c>
      <c r="Z334" s="108">
        <f t="shared" si="48"/>
        <v>0</v>
      </c>
      <c r="AA334" s="109">
        <f t="shared" si="49"/>
        <v>-1231</v>
      </c>
    </row>
    <row r="335" spans="1:27" x14ac:dyDescent="0.2">
      <c r="A335" s="143" t="s">
        <v>779</v>
      </c>
      <c r="B335" s="144" t="s">
        <v>786</v>
      </c>
      <c r="C335" s="134" t="s">
        <v>787</v>
      </c>
      <c r="D335" s="155">
        <v>489</v>
      </c>
      <c r="E335" s="156">
        <v>476257.79999999993</v>
      </c>
      <c r="F335" s="156">
        <v>450697.79999999993</v>
      </c>
      <c r="G335" s="156">
        <v>25560</v>
      </c>
      <c r="H335" s="156">
        <v>0</v>
      </c>
      <c r="I335" s="157">
        <v>0</v>
      </c>
      <c r="J335" s="155">
        <v>546</v>
      </c>
      <c r="K335" s="156">
        <v>567379.54</v>
      </c>
      <c r="L335" s="156">
        <v>567379.54</v>
      </c>
      <c r="M335" s="156">
        <v>0</v>
      </c>
      <c r="N335" s="157">
        <v>0</v>
      </c>
      <c r="O335" s="119">
        <v>471</v>
      </c>
      <c r="P335" s="120">
        <v>500629.88000000006</v>
      </c>
      <c r="Q335" s="121">
        <v>500629.88000000006</v>
      </c>
      <c r="R335" s="120">
        <v>0</v>
      </c>
      <c r="S335" s="122">
        <v>0</v>
      </c>
      <c r="T335" s="114">
        <f t="shared" si="42"/>
        <v>24372.080000000133</v>
      </c>
      <c r="U335" s="108">
        <f t="shared" si="43"/>
        <v>49932.080000000133</v>
      </c>
      <c r="V335" s="108">
        <f t="shared" si="44"/>
        <v>0</v>
      </c>
      <c r="W335" s="109">
        <f t="shared" si="45"/>
        <v>-546</v>
      </c>
      <c r="X335" s="107">
        <f t="shared" si="46"/>
        <v>-66749.659999999974</v>
      </c>
      <c r="Y335" s="108">
        <f t="shared" si="47"/>
        <v>-66749.659999999974</v>
      </c>
      <c r="Z335" s="108">
        <f t="shared" si="48"/>
        <v>0</v>
      </c>
      <c r="AA335" s="109">
        <f t="shared" si="49"/>
        <v>-471</v>
      </c>
    </row>
    <row r="336" spans="1:27" x14ac:dyDescent="0.2">
      <c r="A336" s="143" t="s">
        <v>779</v>
      </c>
      <c r="B336" s="144" t="s">
        <v>788</v>
      </c>
      <c r="C336" s="134" t="s">
        <v>789</v>
      </c>
      <c r="D336" s="155">
        <v>793</v>
      </c>
      <c r="E336" s="156">
        <v>1591831.0500000003</v>
      </c>
      <c r="F336" s="156">
        <v>1570951.0500000003</v>
      </c>
      <c r="G336" s="156">
        <v>20880</v>
      </c>
      <c r="H336" s="156">
        <v>17450</v>
      </c>
      <c r="I336" s="157">
        <v>0</v>
      </c>
      <c r="J336" s="155">
        <v>695</v>
      </c>
      <c r="K336" s="156">
        <v>1514260.6199999999</v>
      </c>
      <c r="L336" s="156">
        <v>1514260.6199999999</v>
      </c>
      <c r="M336" s="156">
        <v>7560</v>
      </c>
      <c r="N336" s="157">
        <v>0</v>
      </c>
      <c r="O336" s="119">
        <v>733</v>
      </c>
      <c r="P336" s="120">
        <v>1714226.21</v>
      </c>
      <c r="Q336" s="121">
        <v>1714226.21</v>
      </c>
      <c r="R336" s="120">
        <v>18955</v>
      </c>
      <c r="S336" s="122">
        <v>0</v>
      </c>
      <c r="T336" s="114">
        <f t="shared" si="42"/>
        <v>122395.15999999968</v>
      </c>
      <c r="U336" s="108">
        <f t="shared" si="43"/>
        <v>143275.15999999968</v>
      </c>
      <c r="V336" s="108">
        <f t="shared" si="44"/>
        <v>18955</v>
      </c>
      <c r="W336" s="109">
        <f t="shared" si="45"/>
        <v>-695</v>
      </c>
      <c r="X336" s="107">
        <f t="shared" si="46"/>
        <v>199965.59000000008</v>
      </c>
      <c r="Y336" s="108">
        <f t="shared" si="47"/>
        <v>199965.59000000008</v>
      </c>
      <c r="Z336" s="108">
        <f t="shared" si="48"/>
        <v>18955</v>
      </c>
      <c r="AA336" s="109">
        <f t="shared" si="49"/>
        <v>-733</v>
      </c>
    </row>
    <row r="337" spans="1:27" x14ac:dyDescent="0.2">
      <c r="A337" s="143" t="s">
        <v>779</v>
      </c>
      <c r="B337" s="144" t="s">
        <v>790</v>
      </c>
      <c r="C337" s="134" t="s">
        <v>791</v>
      </c>
      <c r="D337" s="155">
        <v>688</v>
      </c>
      <c r="E337" s="156">
        <v>525226.77</v>
      </c>
      <c r="F337" s="156">
        <v>493066.77</v>
      </c>
      <c r="G337" s="156">
        <v>32160</v>
      </c>
      <c r="H337" s="156">
        <v>0</v>
      </c>
      <c r="I337" s="157">
        <v>0</v>
      </c>
      <c r="J337" s="155">
        <v>707</v>
      </c>
      <c r="K337" s="156">
        <v>596361.21</v>
      </c>
      <c r="L337" s="156">
        <v>596361.21</v>
      </c>
      <c r="M337" s="156">
        <v>0</v>
      </c>
      <c r="N337" s="157">
        <v>0</v>
      </c>
      <c r="O337" s="119">
        <v>712</v>
      </c>
      <c r="P337" s="120">
        <v>590349.29999999993</v>
      </c>
      <c r="Q337" s="121">
        <v>590349.29999999993</v>
      </c>
      <c r="R337" s="120">
        <v>0</v>
      </c>
      <c r="S337" s="122">
        <v>0</v>
      </c>
      <c r="T337" s="114">
        <f t="shared" si="42"/>
        <v>65122.529999999912</v>
      </c>
      <c r="U337" s="108">
        <f t="shared" si="43"/>
        <v>97282.529999999912</v>
      </c>
      <c r="V337" s="108">
        <f t="shared" si="44"/>
        <v>0</v>
      </c>
      <c r="W337" s="109">
        <f t="shared" si="45"/>
        <v>-707</v>
      </c>
      <c r="X337" s="107">
        <f t="shared" si="46"/>
        <v>-6011.9100000000326</v>
      </c>
      <c r="Y337" s="108">
        <f t="shared" si="47"/>
        <v>-6011.9100000000326</v>
      </c>
      <c r="Z337" s="108">
        <f t="shared" si="48"/>
        <v>0</v>
      </c>
      <c r="AA337" s="109">
        <f t="shared" si="49"/>
        <v>-712</v>
      </c>
    </row>
    <row r="338" spans="1:27" x14ac:dyDescent="0.2">
      <c r="A338" s="143" t="s">
        <v>779</v>
      </c>
      <c r="B338" s="144" t="s">
        <v>792</v>
      </c>
      <c r="C338" s="134" t="s">
        <v>793</v>
      </c>
      <c r="D338" s="155">
        <v>756</v>
      </c>
      <c r="E338" s="156">
        <v>652027.23</v>
      </c>
      <c r="F338" s="156">
        <v>625387.23</v>
      </c>
      <c r="G338" s="156">
        <v>26640</v>
      </c>
      <c r="H338" s="156">
        <v>0</v>
      </c>
      <c r="I338" s="157">
        <v>0</v>
      </c>
      <c r="J338" s="155">
        <v>728</v>
      </c>
      <c r="K338" s="156">
        <v>760143.49</v>
      </c>
      <c r="L338" s="156">
        <v>760143.49</v>
      </c>
      <c r="M338" s="156">
        <v>0</v>
      </c>
      <c r="N338" s="157">
        <v>0</v>
      </c>
      <c r="O338" s="119">
        <v>762</v>
      </c>
      <c r="P338" s="120">
        <v>767475</v>
      </c>
      <c r="Q338" s="121">
        <v>767475</v>
      </c>
      <c r="R338" s="120">
        <v>0</v>
      </c>
      <c r="S338" s="122">
        <v>0</v>
      </c>
      <c r="T338" s="114">
        <f t="shared" si="42"/>
        <v>115447.77000000002</v>
      </c>
      <c r="U338" s="108">
        <f t="shared" si="43"/>
        <v>142087.77000000002</v>
      </c>
      <c r="V338" s="108">
        <f t="shared" si="44"/>
        <v>0</v>
      </c>
      <c r="W338" s="109">
        <f t="shared" si="45"/>
        <v>-728</v>
      </c>
      <c r="X338" s="107">
        <f t="shared" si="46"/>
        <v>7331.5100000000093</v>
      </c>
      <c r="Y338" s="108">
        <f t="shared" si="47"/>
        <v>7331.5100000000093</v>
      </c>
      <c r="Z338" s="108">
        <f t="shared" si="48"/>
        <v>0</v>
      </c>
      <c r="AA338" s="109">
        <f t="shared" si="49"/>
        <v>-762</v>
      </c>
    </row>
    <row r="339" spans="1:27" x14ac:dyDescent="0.2">
      <c r="A339" s="143" t="s">
        <v>779</v>
      </c>
      <c r="B339" s="144" t="s">
        <v>794</v>
      </c>
      <c r="C339" s="134" t="s">
        <v>795</v>
      </c>
      <c r="D339" s="155">
        <v>78</v>
      </c>
      <c r="E339" s="156">
        <v>36687.4</v>
      </c>
      <c r="F339" s="156">
        <v>32847.4</v>
      </c>
      <c r="G339" s="156">
        <v>3840</v>
      </c>
      <c r="H339" s="156">
        <v>0</v>
      </c>
      <c r="I339" s="157">
        <v>0</v>
      </c>
      <c r="J339" s="155">
        <v>78</v>
      </c>
      <c r="K339" s="156">
        <v>38447.82</v>
      </c>
      <c r="L339" s="156">
        <v>38447.82</v>
      </c>
      <c r="M339" s="156">
        <v>0</v>
      </c>
      <c r="N339" s="157">
        <v>0</v>
      </c>
      <c r="O339" s="119">
        <v>77</v>
      </c>
      <c r="P339" s="120">
        <v>37961.449999999997</v>
      </c>
      <c r="Q339" s="121">
        <v>37961.449999999997</v>
      </c>
      <c r="R339" s="120">
        <v>0</v>
      </c>
      <c r="S339" s="122">
        <v>0</v>
      </c>
      <c r="T339" s="114">
        <f t="shared" si="42"/>
        <v>1274.0499999999956</v>
      </c>
      <c r="U339" s="108">
        <f t="shared" si="43"/>
        <v>5114.0499999999956</v>
      </c>
      <c r="V339" s="108">
        <f t="shared" si="44"/>
        <v>0</v>
      </c>
      <c r="W339" s="109">
        <f t="shared" si="45"/>
        <v>-78</v>
      </c>
      <c r="X339" s="107">
        <f t="shared" si="46"/>
        <v>-486.37000000000262</v>
      </c>
      <c r="Y339" s="108">
        <f t="shared" si="47"/>
        <v>-486.37000000000262</v>
      </c>
      <c r="Z339" s="108">
        <f t="shared" si="48"/>
        <v>0</v>
      </c>
      <c r="AA339" s="109">
        <f t="shared" si="49"/>
        <v>-77</v>
      </c>
    </row>
    <row r="340" spans="1:27" x14ac:dyDescent="0.2">
      <c r="A340" s="143" t="s">
        <v>779</v>
      </c>
      <c r="B340" s="144" t="s">
        <v>796</v>
      </c>
      <c r="C340" s="134" t="s">
        <v>797</v>
      </c>
      <c r="D340" s="155">
        <v>939</v>
      </c>
      <c r="E340" s="156">
        <v>240755.22</v>
      </c>
      <c r="F340" s="156">
        <v>223595.22</v>
      </c>
      <c r="G340" s="156">
        <v>17160</v>
      </c>
      <c r="H340" s="156">
        <v>0</v>
      </c>
      <c r="I340" s="157">
        <v>0</v>
      </c>
      <c r="J340" s="155">
        <v>675</v>
      </c>
      <c r="K340" s="156">
        <v>194164.45</v>
      </c>
      <c r="L340" s="156">
        <v>194164.45</v>
      </c>
      <c r="M340" s="156">
        <v>0</v>
      </c>
      <c r="N340" s="157">
        <v>0</v>
      </c>
      <c r="O340" s="119">
        <v>1377</v>
      </c>
      <c r="P340" s="120">
        <v>309957</v>
      </c>
      <c r="Q340" s="121">
        <v>309957</v>
      </c>
      <c r="R340" s="120">
        <v>0</v>
      </c>
      <c r="S340" s="122">
        <v>0</v>
      </c>
      <c r="T340" s="114">
        <f t="shared" si="42"/>
        <v>69201.78</v>
      </c>
      <c r="U340" s="108">
        <f t="shared" si="43"/>
        <v>86361.78</v>
      </c>
      <c r="V340" s="108">
        <f t="shared" si="44"/>
        <v>0</v>
      </c>
      <c r="W340" s="109">
        <f t="shared" si="45"/>
        <v>-675</v>
      </c>
      <c r="X340" s="107">
        <f t="shared" si="46"/>
        <v>115792.54999999999</v>
      </c>
      <c r="Y340" s="108">
        <f t="shared" si="47"/>
        <v>115792.54999999999</v>
      </c>
      <c r="Z340" s="108">
        <f t="shared" si="48"/>
        <v>0</v>
      </c>
      <c r="AA340" s="109">
        <f t="shared" si="49"/>
        <v>-1377</v>
      </c>
    </row>
    <row r="341" spans="1:27" x14ac:dyDescent="0.2">
      <c r="A341" s="143" t="s">
        <v>779</v>
      </c>
      <c r="B341" s="144" t="s">
        <v>798</v>
      </c>
      <c r="C341" s="134" t="s">
        <v>799</v>
      </c>
      <c r="D341" s="155">
        <v>1740</v>
      </c>
      <c r="E341" s="156">
        <v>1632439.7199999997</v>
      </c>
      <c r="F341" s="156">
        <v>1570999.7199999997</v>
      </c>
      <c r="G341" s="156">
        <v>61440</v>
      </c>
      <c r="H341" s="156">
        <v>0</v>
      </c>
      <c r="I341" s="157">
        <v>0</v>
      </c>
      <c r="J341" s="155">
        <v>2052</v>
      </c>
      <c r="K341" s="156">
        <v>2033702.1499999994</v>
      </c>
      <c r="L341" s="156">
        <v>2033702.1499999994</v>
      </c>
      <c r="M341" s="156">
        <v>0</v>
      </c>
      <c r="N341" s="157">
        <v>0</v>
      </c>
      <c r="O341" s="119">
        <v>2117</v>
      </c>
      <c r="P341" s="120">
        <v>1932074.3999999997</v>
      </c>
      <c r="Q341" s="121">
        <v>1932074.3999999997</v>
      </c>
      <c r="R341" s="120">
        <v>0</v>
      </c>
      <c r="S341" s="122">
        <v>0</v>
      </c>
      <c r="T341" s="114">
        <f t="shared" si="42"/>
        <v>299634.67999999993</v>
      </c>
      <c r="U341" s="108">
        <f t="shared" si="43"/>
        <v>361074.67999999993</v>
      </c>
      <c r="V341" s="108">
        <f t="shared" si="44"/>
        <v>0</v>
      </c>
      <c r="W341" s="109">
        <f t="shared" si="45"/>
        <v>-2052</v>
      </c>
      <c r="X341" s="107">
        <f t="shared" si="46"/>
        <v>-101627.74999999977</v>
      </c>
      <c r="Y341" s="108">
        <f t="shared" si="47"/>
        <v>-101627.74999999977</v>
      </c>
      <c r="Z341" s="108">
        <f t="shared" si="48"/>
        <v>0</v>
      </c>
      <c r="AA341" s="109">
        <f t="shared" si="49"/>
        <v>-2117</v>
      </c>
    </row>
    <row r="342" spans="1:27" x14ac:dyDescent="0.2">
      <c r="A342" s="143" t="s">
        <v>779</v>
      </c>
      <c r="B342" s="144" t="s">
        <v>800</v>
      </c>
      <c r="C342" s="134" t="s">
        <v>801</v>
      </c>
      <c r="D342" s="155">
        <v>579</v>
      </c>
      <c r="E342" s="156">
        <v>537687.6</v>
      </c>
      <c r="F342" s="156">
        <v>516807.6</v>
      </c>
      <c r="G342" s="156">
        <v>20880</v>
      </c>
      <c r="H342" s="156">
        <v>0</v>
      </c>
      <c r="I342" s="157">
        <v>0</v>
      </c>
      <c r="J342" s="155">
        <v>597</v>
      </c>
      <c r="K342" s="156">
        <v>630446.37000000011</v>
      </c>
      <c r="L342" s="156">
        <v>630446.37000000011</v>
      </c>
      <c r="M342" s="156">
        <v>0</v>
      </c>
      <c r="N342" s="157">
        <v>0</v>
      </c>
      <c r="O342" s="119">
        <v>647</v>
      </c>
      <c r="P342" s="120">
        <v>717166.72</v>
      </c>
      <c r="Q342" s="121">
        <v>717166.72</v>
      </c>
      <c r="R342" s="120">
        <v>0</v>
      </c>
      <c r="S342" s="122">
        <v>0</v>
      </c>
      <c r="T342" s="114">
        <f t="shared" si="42"/>
        <v>179479.12</v>
      </c>
      <c r="U342" s="108">
        <f t="shared" si="43"/>
        <v>200359.12</v>
      </c>
      <c r="V342" s="108">
        <f t="shared" si="44"/>
        <v>0</v>
      </c>
      <c r="W342" s="109">
        <f t="shared" si="45"/>
        <v>-597</v>
      </c>
      <c r="X342" s="107">
        <f t="shared" si="46"/>
        <v>86720.34999999986</v>
      </c>
      <c r="Y342" s="108">
        <f t="shared" si="47"/>
        <v>86720.34999999986</v>
      </c>
      <c r="Z342" s="108">
        <f t="shared" si="48"/>
        <v>0</v>
      </c>
      <c r="AA342" s="109">
        <f t="shared" si="49"/>
        <v>-647</v>
      </c>
    </row>
    <row r="343" spans="1:27" x14ac:dyDescent="0.2">
      <c r="A343" s="143" t="s">
        <v>779</v>
      </c>
      <c r="B343" s="144" t="s">
        <v>802</v>
      </c>
      <c r="C343" s="134" t="s">
        <v>803</v>
      </c>
      <c r="D343" s="155">
        <v>381</v>
      </c>
      <c r="E343" s="156">
        <v>406171.63</v>
      </c>
      <c r="F343" s="156">
        <v>391411.63</v>
      </c>
      <c r="G343" s="156">
        <v>14760</v>
      </c>
      <c r="H343" s="156">
        <v>0</v>
      </c>
      <c r="I343" s="157">
        <v>0</v>
      </c>
      <c r="J343" s="155">
        <v>353</v>
      </c>
      <c r="K343" s="156">
        <v>497709.74</v>
      </c>
      <c r="L343" s="156">
        <v>497709.74</v>
      </c>
      <c r="M343" s="156">
        <v>0</v>
      </c>
      <c r="N343" s="157">
        <v>0</v>
      </c>
      <c r="O343" s="119">
        <v>352</v>
      </c>
      <c r="P343" s="120">
        <v>498826.42000000004</v>
      </c>
      <c r="Q343" s="121">
        <v>498826.42000000004</v>
      </c>
      <c r="R343" s="120">
        <v>0</v>
      </c>
      <c r="S343" s="122">
        <v>0</v>
      </c>
      <c r="T343" s="114">
        <f t="shared" si="42"/>
        <v>92654.790000000037</v>
      </c>
      <c r="U343" s="108">
        <f t="shared" si="43"/>
        <v>107414.79000000004</v>
      </c>
      <c r="V343" s="108">
        <f t="shared" si="44"/>
        <v>0</v>
      </c>
      <c r="W343" s="109">
        <f t="shared" si="45"/>
        <v>-353</v>
      </c>
      <c r="X343" s="107">
        <f t="shared" si="46"/>
        <v>1116.6800000000512</v>
      </c>
      <c r="Y343" s="108">
        <f t="shared" si="47"/>
        <v>1116.6800000000512</v>
      </c>
      <c r="Z343" s="108">
        <f t="shared" si="48"/>
        <v>0</v>
      </c>
      <c r="AA343" s="109">
        <f t="shared" si="49"/>
        <v>-352</v>
      </c>
    </row>
    <row r="344" spans="1:27" s="166" customFormat="1" x14ac:dyDescent="0.2">
      <c r="A344" s="143" t="s">
        <v>779</v>
      </c>
      <c r="B344" s="144" t="s">
        <v>804</v>
      </c>
      <c r="C344" s="134" t="s">
        <v>805</v>
      </c>
      <c r="D344" s="155">
        <v>495</v>
      </c>
      <c r="E344" s="156">
        <v>437628.03</v>
      </c>
      <c r="F344" s="156">
        <v>412908.03</v>
      </c>
      <c r="G344" s="156">
        <v>24720</v>
      </c>
      <c r="H344" s="156">
        <v>0</v>
      </c>
      <c r="I344" s="157">
        <v>0</v>
      </c>
      <c r="J344" s="155">
        <v>504</v>
      </c>
      <c r="K344" s="156">
        <v>449633.35000000003</v>
      </c>
      <c r="L344" s="156">
        <v>449633.35000000003</v>
      </c>
      <c r="M344" s="156">
        <v>0</v>
      </c>
      <c r="N344" s="157">
        <v>0</v>
      </c>
      <c r="O344" s="119">
        <v>543</v>
      </c>
      <c r="P344" s="120">
        <v>543720</v>
      </c>
      <c r="Q344" s="121">
        <v>543720</v>
      </c>
      <c r="R344" s="120">
        <v>0</v>
      </c>
      <c r="S344" s="122">
        <v>0</v>
      </c>
      <c r="T344" s="114">
        <f t="shared" si="42"/>
        <v>106091.96999999997</v>
      </c>
      <c r="U344" s="108">
        <f t="shared" si="43"/>
        <v>130811.96999999997</v>
      </c>
      <c r="V344" s="108">
        <f t="shared" si="44"/>
        <v>0</v>
      </c>
      <c r="W344" s="109">
        <f t="shared" si="45"/>
        <v>-504</v>
      </c>
      <c r="X344" s="107">
        <f t="shared" si="46"/>
        <v>94086.649999999965</v>
      </c>
      <c r="Y344" s="108">
        <f t="shared" si="47"/>
        <v>94086.649999999965</v>
      </c>
      <c r="Z344" s="108">
        <f t="shared" si="48"/>
        <v>0</v>
      </c>
      <c r="AA344" s="109">
        <f t="shared" si="49"/>
        <v>-543</v>
      </c>
    </row>
    <row r="345" spans="1:27" x14ac:dyDescent="0.2">
      <c r="A345" s="143" t="s">
        <v>806</v>
      </c>
      <c r="B345" s="142" t="s">
        <v>807</v>
      </c>
      <c r="C345" s="134" t="s">
        <v>808</v>
      </c>
      <c r="D345" s="155">
        <v>603</v>
      </c>
      <c r="E345" s="156">
        <v>570467</v>
      </c>
      <c r="F345" s="156">
        <v>541067</v>
      </c>
      <c r="G345" s="156">
        <v>29400</v>
      </c>
      <c r="H345" s="156">
        <v>0</v>
      </c>
      <c r="I345" s="157">
        <v>0</v>
      </c>
      <c r="J345" s="155">
        <v>695</v>
      </c>
      <c r="K345" s="156">
        <v>662483.07000000007</v>
      </c>
      <c r="L345" s="156">
        <v>662483.07000000007</v>
      </c>
      <c r="M345" s="156">
        <v>0</v>
      </c>
      <c r="N345" s="157">
        <v>0</v>
      </c>
      <c r="O345" s="119">
        <v>628</v>
      </c>
      <c r="P345" s="120">
        <v>647052.42999999993</v>
      </c>
      <c r="Q345" s="121">
        <v>647052.42999999993</v>
      </c>
      <c r="R345" s="120">
        <v>0</v>
      </c>
      <c r="S345" s="122">
        <v>0</v>
      </c>
      <c r="T345" s="114">
        <f t="shared" si="42"/>
        <v>76585.429999999935</v>
      </c>
      <c r="U345" s="108">
        <f t="shared" si="43"/>
        <v>105985.42999999993</v>
      </c>
      <c r="V345" s="108">
        <f t="shared" si="44"/>
        <v>0</v>
      </c>
      <c r="W345" s="109">
        <f t="shared" si="45"/>
        <v>-695</v>
      </c>
      <c r="X345" s="107">
        <f t="shared" si="46"/>
        <v>-15430.64000000013</v>
      </c>
      <c r="Y345" s="108">
        <f t="shared" si="47"/>
        <v>-15430.64000000013</v>
      </c>
      <c r="Z345" s="108">
        <f t="shared" si="48"/>
        <v>0</v>
      </c>
      <c r="AA345" s="109">
        <f t="shared" si="49"/>
        <v>-628</v>
      </c>
    </row>
    <row r="346" spans="1:27" x14ac:dyDescent="0.2">
      <c r="A346" s="143" t="s">
        <v>806</v>
      </c>
      <c r="B346" s="142" t="s">
        <v>809</v>
      </c>
      <c r="C346" s="134" t="s">
        <v>810</v>
      </c>
      <c r="D346" s="155">
        <v>1722</v>
      </c>
      <c r="E346" s="156">
        <v>1935334.8</v>
      </c>
      <c r="F346" s="156">
        <v>1838854.8</v>
      </c>
      <c r="G346" s="156">
        <v>96480</v>
      </c>
      <c r="H346" s="156">
        <v>1204.8</v>
      </c>
      <c r="I346" s="157">
        <v>0</v>
      </c>
      <c r="J346" s="155">
        <v>1876</v>
      </c>
      <c r="K346" s="156">
        <v>2110233.2900000005</v>
      </c>
      <c r="L346" s="156">
        <v>2110233.2900000005</v>
      </c>
      <c r="M346" s="156">
        <v>1620</v>
      </c>
      <c r="N346" s="157">
        <v>0</v>
      </c>
      <c r="O346" s="119">
        <v>1977</v>
      </c>
      <c r="P346" s="120">
        <v>2370931.2000000007</v>
      </c>
      <c r="Q346" s="121">
        <v>2370931.2000000007</v>
      </c>
      <c r="R346" s="120">
        <v>5250</v>
      </c>
      <c r="S346" s="122">
        <v>0</v>
      </c>
      <c r="T346" s="114">
        <f t="shared" si="42"/>
        <v>435596.40000000061</v>
      </c>
      <c r="U346" s="108">
        <f t="shared" si="43"/>
        <v>532076.40000000061</v>
      </c>
      <c r="V346" s="108">
        <f t="shared" si="44"/>
        <v>5250</v>
      </c>
      <c r="W346" s="109">
        <f t="shared" si="45"/>
        <v>-1876</v>
      </c>
      <c r="X346" s="107">
        <f t="shared" si="46"/>
        <v>260697.91000000015</v>
      </c>
      <c r="Y346" s="108">
        <f t="shared" si="47"/>
        <v>260697.91000000015</v>
      </c>
      <c r="Z346" s="108">
        <f t="shared" si="48"/>
        <v>5250</v>
      </c>
      <c r="AA346" s="109">
        <f t="shared" si="49"/>
        <v>-1977</v>
      </c>
    </row>
    <row r="347" spans="1:27" x14ac:dyDescent="0.2">
      <c r="A347" s="143" t="s">
        <v>806</v>
      </c>
      <c r="B347" s="142" t="s">
        <v>811</v>
      </c>
      <c r="C347" s="134" t="s">
        <v>812</v>
      </c>
      <c r="D347" s="155">
        <v>278</v>
      </c>
      <c r="E347" s="156">
        <v>203031</v>
      </c>
      <c r="F347" s="156">
        <v>196311</v>
      </c>
      <c r="G347" s="156">
        <v>6720</v>
      </c>
      <c r="H347" s="156">
        <v>0</v>
      </c>
      <c r="I347" s="157">
        <v>0</v>
      </c>
      <c r="J347" s="155">
        <v>272</v>
      </c>
      <c r="K347" s="156">
        <v>273344.04000000004</v>
      </c>
      <c r="L347" s="156">
        <v>273344.04000000004</v>
      </c>
      <c r="M347" s="156">
        <v>0</v>
      </c>
      <c r="N347" s="157">
        <v>0</v>
      </c>
      <c r="O347" s="119">
        <v>285</v>
      </c>
      <c r="P347" s="120">
        <v>254625</v>
      </c>
      <c r="Q347" s="121">
        <v>254625</v>
      </c>
      <c r="R347" s="120">
        <v>0</v>
      </c>
      <c r="S347" s="122">
        <v>0</v>
      </c>
      <c r="T347" s="114">
        <f t="shared" si="42"/>
        <v>51594</v>
      </c>
      <c r="U347" s="108">
        <f t="shared" si="43"/>
        <v>58314</v>
      </c>
      <c r="V347" s="108">
        <f t="shared" si="44"/>
        <v>0</v>
      </c>
      <c r="W347" s="109">
        <f t="shared" si="45"/>
        <v>-272</v>
      </c>
      <c r="X347" s="107">
        <f t="shared" si="46"/>
        <v>-18719.040000000037</v>
      </c>
      <c r="Y347" s="108">
        <f t="shared" si="47"/>
        <v>-18719.040000000037</v>
      </c>
      <c r="Z347" s="108">
        <f t="shared" si="48"/>
        <v>0</v>
      </c>
      <c r="AA347" s="109">
        <f t="shared" si="49"/>
        <v>-285</v>
      </c>
    </row>
    <row r="348" spans="1:27" x14ac:dyDescent="0.2">
      <c r="A348" s="143" t="s">
        <v>806</v>
      </c>
      <c r="B348" s="142" t="s">
        <v>813</v>
      </c>
      <c r="C348" s="134" t="s">
        <v>814</v>
      </c>
      <c r="D348" s="155">
        <v>1629</v>
      </c>
      <c r="E348" s="156">
        <v>535362</v>
      </c>
      <c r="F348" s="156">
        <v>512802</v>
      </c>
      <c r="G348" s="156">
        <v>22560</v>
      </c>
      <c r="H348" s="156">
        <v>0</v>
      </c>
      <c r="I348" s="157">
        <v>0</v>
      </c>
      <c r="J348" s="155">
        <v>1292</v>
      </c>
      <c r="K348" s="156">
        <v>628390.04</v>
      </c>
      <c r="L348" s="156">
        <v>628390.04</v>
      </c>
      <c r="M348" s="156">
        <v>0</v>
      </c>
      <c r="N348" s="157">
        <v>0</v>
      </c>
      <c r="O348" s="119">
        <v>1768</v>
      </c>
      <c r="P348" s="120">
        <v>671919</v>
      </c>
      <c r="Q348" s="121">
        <v>671919</v>
      </c>
      <c r="R348" s="120">
        <v>0</v>
      </c>
      <c r="S348" s="122">
        <v>0</v>
      </c>
      <c r="T348" s="114">
        <f t="shared" si="42"/>
        <v>136557</v>
      </c>
      <c r="U348" s="108">
        <f t="shared" si="43"/>
        <v>159117</v>
      </c>
      <c r="V348" s="108">
        <f t="shared" si="44"/>
        <v>0</v>
      </c>
      <c r="W348" s="109">
        <f t="shared" si="45"/>
        <v>-1292</v>
      </c>
      <c r="X348" s="107">
        <f t="shared" si="46"/>
        <v>43528.959999999963</v>
      </c>
      <c r="Y348" s="108">
        <f t="shared" si="47"/>
        <v>43528.959999999963</v>
      </c>
      <c r="Z348" s="108">
        <f t="shared" si="48"/>
        <v>0</v>
      </c>
      <c r="AA348" s="109">
        <f t="shared" si="49"/>
        <v>-1768</v>
      </c>
    </row>
    <row r="349" spans="1:27" x14ac:dyDescent="0.2">
      <c r="A349" s="143" t="s">
        <v>806</v>
      </c>
      <c r="B349" s="142" t="s">
        <v>815</v>
      </c>
      <c r="C349" s="134" t="s">
        <v>816</v>
      </c>
      <c r="D349" s="155">
        <v>0</v>
      </c>
      <c r="E349" s="156">
        <v>120189</v>
      </c>
      <c r="F349" s="156">
        <v>120189</v>
      </c>
      <c r="G349" s="156">
        <v>0</v>
      </c>
      <c r="H349" s="156">
        <v>0</v>
      </c>
      <c r="I349" s="157">
        <v>0</v>
      </c>
      <c r="J349" s="155">
        <v>0</v>
      </c>
      <c r="K349" s="156">
        <v>183475.80000000008</v>
      </c>
      <c r="L349" s="156">
        <v>183475.80000000008</v>
      </c>
      <c r="M349" s="156">
        <v>0</v>
      </c>
      <c r="N349" s="157">
        <v>0</v>
      </c>
      <c r="O349" s="119">
        <v>0</v>
      </c>
      <c r="P349" s="120">
        <v>140262.00000000015</v>
      </c>
      <c r="Q349" s="121">
        <v>140262.00000000015</v>
      </c>
      <c r="R349" s="120">
        <v>0</v>
      </c>
      <c r="S349" s="122">
        <v>0</v>
      </c>
      <c r="T349" s="114">
        <f t="shared" si="42"/>
        <v>20073.000000000146</v>
      </c>
      <c r="U349" s="108">
        <f t="shared" si="43"/>
        <v>20073.000000000146</v>
      </c>
      <c r="V349" s="108">
        <f t="shared" si="44"/>
        <v>0</v>
      </c>
      <c r="W349" s="109">
        <f t="shared" si="45"/>
        <v>0</v>
      </c>
      <c r="X349" s="107">
        <f t="shared" si="46"/>
        <v>-43213.79999999993</v>
      </c>
      <c r="Y349" s="108">
        <f t="shared" si="47"/>
        <v>-43213.79999999993</v>
      </c>
      <c r="Z349" s="108">
        <f t="shared" si="48"/>
        <v>0</v>
      </c>
      <c r="AA349" s="109">
        <f t="shared" si="49"/>
        <v>0</v>
      </c>
    </row>
    <row r="350" spans="1:27" x14ac:dyDescent="0.2">
      <c r="A350" s="143" t="s">
        <v>806</v>
      </c>
      <c r="B350" s="142" t="s">
        <v>817</v>
      </c>
      <c r="C350" s="134" t="s">
        <v>818</v>
      </c>
      <c r="D350" s="155">
        <v>0</v>
      </c>
      <c r="E350" s="156">
        <v>267336</v>
      </c>
      <c r="F350" s="156">
        <v>267336</v>
      </c>
      <c r="G350" s="156">
        <v>0</v>
      </c>
      <c r="H350" s="156">
        <v>0</v>
      </c>
      <c r="I350" s="157">
        <v>0</v>
      </c>
      <c r="J350" s="155">
        <v>0</v>
      </c>
      <c r="K350" s="156">
        <v>296390.60000000161</v>
      </c>
      <c r="L350" s="156">
        <v>296390.60000000161</v>
      </c>
      <c r="M350" s="156">
        <v>0</v>
      </c>
      <c r="N350" s="157">
        <v>0</v>
      </c>
      <c r="O350" s="119">
        <v>0</v>
      </c>
      <c r="P350" s="120">
        <v>296412.0000000018</v>
      </c>
      <c r="Q350" s="121">
        <v>296412.0000000018</v>
      </c>
      <c r="R350" s="120">
        <v>0</v>
      </c>
      <c r="S350" s="122">
        <v>0</v>
      </c>
      <c r="T350" s="114">
        <f t="shared" si="42"/>
        <v>29076.000000001804</v>
      </c>
      <c r="U350" s="108">
        <f t="shared" si="43"/>
        <v>29076.000000001804</v>
      </c>
      <c r="V350" s="108">
        <f t="shared" si="44"/>
        <v>0</v>
      </c>
      <c r="W350" s="109">
        <f t="shared" si="45"/>
        <v>0</v>
      </c>
      <c r="X350" s="107">
        <f t="shared" si="46"/>
        <v>21.400000000197906</v>
      </c>
      <c r="Y350" s="108">
        <f t="shared" si="47"/>
        <v>21.400000000197906</v>
      </c>
      <c r="Z350" s="108">
        <f t="shared" si="48"/>
        <v>0</v>
      </c>
      <c r="AA350" s="109">
        <f t="shared" si="49"/>
        <v>0</v>
      </c>
    </row>
    <row r="351" spans="1:27" x14ac:dyDescent="0.2">
      <c r="A351" s="143" t="s">
        <v>806</v>
      </c>
      <c r="B351" s="142" t="s">
        <v>819</v>
      </c>
      <c r="C351" s="134" t="s">
        <v>820</v>
      </c>
      <c r="D351" s="155">
        <v>6315</v>
      </c>
      <c r="E351" s="156">
        <v>7686691.9299999997</v>
      </c>
      <c r="F351" s="156">
        <v>7445971.9299999997</v>
      </c>
      <c r="G351" s="156">
        <v>240720</v>
      </c>
      <c r="H351" s="156">
        <v>80118</v>
      </c>
      <c r="I351" s="157">
        <v>31062.86</v>
      </c>
      <c r="J351" s="155">
        <v>6780</v>
      </c>
      <c r="K351" s="156">
        <v>7587791.8699999992</v>
      </c>
      <c r="L351" s="156">
        <v>7587791.8699999992</v>
      </c>
      <c r="M351" s="156">
        <v>49770</v>
      </c>
      <c r="N351" s="157">
        <v>46612.149999999994</v>
      </c>
      <c r="O351" s="119">
        <v>6905</v>
      </c>
      <c r="P351" s="120">
        <v>9776420.9900000002</v>
      </c>
      <c r="Q351" s="121">
        <v>9776420.9900000002</v>
      </c>
      <c r="R351" s="120">
        <v>55575</v>
      </c>
      <c r="S351" s="122">
        <v>43102.720000000001</v>
      </c>
      <c r="T351" s="114">
        <f t="shared" si="42"/>
        <v>2089729.0600000005</v>
      </c>
      <c r="U351" s="108">
        <f t="shared" si="43"/>
        <v>2330449.0600000005</v>
      </c>
      <c r="V351" s="108">
        <f t="shared" si="44"/>
        <v>24512.14</v>
      </c>
      <c r="W351" s="109">
        <f t="shared" si="45"/>
        <v>36322.720000000001</v>
      </c>
      <c r="X351" s="107">
        <f t="shared" si="46"/>
        <v>2188629.120000001</v>
      </c>
      <c r="Y351" s="108">
        <f t="shared" si="47"/>
        <v>2188629.120000001</v>
      </c>
      <c r="Z351" s="108">
        <f t="shared" si="48"/>
        <v>8962.8500000000058</v>
      </c>
      <c r="AA351" s="109">
        <f t="shared" si="49"/>
        <v>36197.72</v>
      </c>
    </row>
    <row r="352" spans="1:27" x14ac:dyDescent="0.2">
      <c r="A352" s="143" t="s">
        <v>806</v>
      </c>
      <c r="B352" s="142" t="s">
        <v>821</v>
      </c>
      <c r="C352" s="134" t="s">
        <v>822</v>
      </c>
      <c r="D352" s="155">
        <v>508</v>
      </c>
      <c r="E352" s="156">
        <v>473287.67999999993</v>
      </c>
      <c r="F352" s="156">
        <v>442567.67999999993</v>
      </c>
      <c r="G352" s="156">
        <v>30720</v>
      </c>
      <c r="H352" s="156">
        <v>0</v>
      </c>
      <c r="I352" s="157">
        <v>0</v>
      </c>
      <c r="J352" s="155">
        <v>518</v>
      </c>
      <c r="K352" s="156">
        <v>468732.64</v>
      </c>
      <c r="L352" s="156">
        <v>468732.64</v>
      </c>
      <c r="M352" s="156">
        <v>0</v>
      </c>
      <c r="N352" s="157">
        <v>0</v>
      </c>
      <c r="O352" s="119">
        <v>541</v>
      </c>
      <c r="P352" s="120">
        <v>564840.29</v>
      </c>
      <c r="Q352" s="121">
        <v>564840.29</v>
      </c>
      <c r="R352" s="120">
        <v>1083.3399999999999</v>
      </c>
      <c r="S352" s="122">
        <v>0</v>
      </c>
      <c r="T352" s="114">
        <f t="shared" si="42"/>
        <v>91552.610000000102</v>
      </c>
      <c r="U352" s="108">
        <f t="shared" si="43"/>
        <v>122272.6100000001</v>
      </c>
      <c r="V352" s="108">
        <f t="shared" si="44"/>
        <v>1083.3399999999999</v>
      </c>
      <c r="W352" s="109">
        <f t="shared" si="45"/>
        <v>-518</v>
      </c>
      <c r="X352" s="107">
        <f t="shared" si="46"/>
        <v>96107.650000000023</v>
      </c>
      <c r="Y352" s="108">
        <f t="shared" si="47"/>
        <v>96107.650000000023</v>
      </c>
      <c r="Z352" s="108">
        <f t="shared" si="48"/>
        <v>1083.3399999999999</v>
      </c>
      <c r="AA352" s="109">
        <f t="shared" si="49"/>
        <v>-541</v>
      </c>
    </row>
    <row r="353" spans="1:27" x14ac:dyDescent="0.2">
      <c r="A353" s="143" t="s">
        <v>806</v>
      </c>
      <c r="B353" s="142" t="s">
        <v>823</v>
      </c>
      <c r="C353" s="134" t="s">
        <v>824</v>
      </c>
      <c r="D353" s="155">
        <v>3177</v>
      </c>
      <c r="E353" s="156">
        <v>4581032.03</v>
      </c>
      <c r="F353" s="156">
        <v>4434752.03</v>
      </c>
      <c r="G353" s="156">
        <v>146280</v>
      </c>
      <c r="H353" s="156">
        <v>298555</v>
      </c>
      <c r="I353" s="157">
        <v>0</v>
      </c>
      <c r="J353" s="155">
        <v>3233</v>
      </c>
      <c r="K353" s="156">
        <v>5387504.4300000006</v>
      </c>
      <c r="L353" s="156">
        <v>5387504.4300000006</v>
      </c>
      <c r="M353" s="156">
        <v>207867.01</v>
      </c>
      <c r="N353" s="157">
        <v>0</v>
      </c>
      <c r="O353" s="119">
        <v>3478</v>
      </c>
      <c r="P353" s="120">
        <v>5406627.0000000009</v>
      </c>
      <c r="Q353" s="121">
        <v>5406627.0000000009</v>
      </c>
      <c r="R353" s="120">
        <v>322421</v>
      </c>
      <c r="S353" s="122">
        <v>0</v>
      </c>
      <c r="T353" s="114">
        <f t="shared" si="42"/>
        <v>825594.97000000067</v>
      </c>
      <c r="U353" s="108">
        <f t="shared" si="43"/>
        <v>971874.97000000067</v>
      </c>
      <c r="V353" s="108">
        <f t="shared" si="44"/>
        <v>322421</v>
      </c>
      <c r="W353" s="109">
        <f t="shared" si="45"/>
        <v>-3233</v>
      </c>
      <c r="X353" s="107">
        <f t="shared" si="46"/>
        <v>19122.570000000298</v>
      </c>
      <c r="Y353" s="108">
        <f t="shared" si="47"/>
        <v>19122.570000000298</v>
      </c>
      <c r="Z353" s="108">
        <f t="shared" si="48"/>
        <v>322421</v>
      </c>
      <c r="AA353" s="109">
        <f t="shared" si="49"/>
        <v>-3478</v>
      </c>
    </row>
    <row r="354" spans="1:27" x14ac:dyDescent="0.2">
      <c r="A354" s="143" t="s">
        <v>806</v>
      </c>
      <c r="B354" s="142" t="s">
        <v>825</v>
      </c>
      <c r="C354" s="134" t="s">
        <v>826</v>
      </c>
      <c r="D354" s="155">
        <v>1532</v>
      </c>
      <c r="E354" s="156">
        <v>1891431</v>
      </c>
      <c r="F354" s="156">
        <v>1835031</v>
      </c>
      <c r="G354" s="156">
        <v>56400</v>
      </c>
      <c r="H354" s="156">
        <v>60449</v>
      </c>
      <c r="I354" s="157">
        <v>0</v>
      </c>
      <c r="J354" s="155">
        <v>1799</v>
      </c>
      <c r="K354" s="156">
        <v>2519022.37</v>
      </c>
      <c r="L354" s="156">
        <v>2519022.37</v>
      </c>
      <c r="M354" s="156">
        <v>45967</v>
      </c>
      <c r="N354" s="157">
        <v>196832.58999999997</v>
      </c>
      <c r="O354" s="119">
        <v>1843</v>
      </c>
      <c r="P354" s="120">
        <v>2393843.0000000005</v>
      </c>
      <c r="Q354" s="121">
        <v>2393843.0000000005</v>
      </c>
      <c r="R354" s="120">
        <v>81868</v>
      </c>
      <c r="S354" s="122">
        <v>463998.17</v>
      </c>
      <c r="T354" s="114">
        <f t="shared" si="42"/>
        <v>502412.00000000047</v>
      </c>
      <c r="U354" s="108">
        <f t="shared" si="43"/>
        <v>558812.00000000047</v>
      </c>
      <c r="V354" s="108">
        <f t="shared" si="44"/>
        <v>81868</v>
      </c>
      <c r="W354" s="109">
        <f t="shared" si="45"/>
        <v>462199.17</v>
      </c>
      <c r="X354" s="107">
        <f t="shared" si="46"/>
        <v>-125179.36999999965</v>
      </c>
      <c r="Y354" s="108">
        <f t="shared" si="47"/>
        <v>-125179.36999999965</v>
      </c>
      <c r="Z354" s="108">
        <f t="shared" si="48"/>
        <v>-114964.58999999997</v>
      </c>
      <c r="AA354" s="109">
        <f t="shared" si="49"/>
        <v>462155.17</v>
      </c>
    </row>
    <row r="355" spans="1:27" x14ac:dyDescent="0.2">
      <c r="A355" s="143" t="s">
        <v>806</v>
      </c>
      <c r="B355" s="142" t="s">
        <v>827</v>
      </c>
      <c r="C355" s="134" t="s">
        <v>828</v>
      </c>
      <c r="D355" s="155">
        <v>257</v>
      </c>
      <c r="E355" s="156">
        <v>272588</v>
      </c>
      <c r="F355" s="156">
        <v>262268</v>
      </c>
      <c r="G355" s="156">
        <v>10320</v>
      </c>
      <c r="H355" s="156">
        <v>0</v>
      </c>
      <c r="I355" s="157">
        <v>0</v>
      </c>
      <c r="J355" s="155">
        <v>301</v>
      </c>
      <c r="K355" s="156">
        <v>314289.32</v>
      </c>
      <c r="L355" s="156">
        <v>314289.32</v>
      </c>
      <c r="M355" s="156">
        <v>0</v>
      </c>
      <c r="N355" s="157">
        <v>0</v>
      </c>
      <c r="O355" s="119">
        <v>336</v>
      </c>
      <c r="P355" s="120">
        <v>337683</v>
      </c>
      <c r="Q355" s="121">
        <v>337683</v>
      </c>
      <c r="R355" s="120">
        <v>0</v>
      </c>
      <c r="S355" s="122">
        <v>0</v>
      </c>
      <c r="T355" s="114">
        <f t="shared" si="42"/>
        <v>65095</v>
      </c>
      <c r="U355" s="108">
        <f t="shared" si="43"/>
        <v>75415</v>
      </c>
      <c r="V355" s="108">
        <f t="shared" si="44"/>
        <v>0</v>
      </c>
      <c r="W355" s="109">
        <f t="shared" si="45"/>
        <v>-301</v>
      </c>
      <c r="X355" s="107">
        <f t="shared" si="46"/>
        <v>23393.679999999993</v>
      </c>
      <c r="Y355" s="108">
        <f t="shared" si="47"/>
        <v>23393.679999999993</v>
      </c>
      <c r="Z355" s="108">
        <f t="shared" si="48"/>
        <v>0</v>
      </c>
      <c r="AA355" s="109">
        <f t="shared" si="49"/>
        <v>-336</v>
      </c>
    </row>
    <row r="356" spans="1:27" x14ac:dyDescent="0.2">
      <c r="A356" s="143" t="s">
        <v>806</v>
      </c>
      <c r="B356" s="142" t="s">
        <v>829</v>
      </c>
      <c r="C356" s="134" t="s">
        <v>830</v>
      </c>
      <c r="D356" s="155">
        <v>1537</v>
      </c>
      <c r="E356" s="156">
        <v>2217883.63</v>
      </c>
      <c r="F356" s="156">
        <v>2146603.63</v>
      </c>
      <c r="G356" s="156">
        <v>71280</v>
      </c>
      <c r="H356" s="156">
        <v>0</v>
      </c>
      <c r="I356" s="157">
        <v>7605266.2799999984</v>
      </c>
      <c r="J356" s="155">
        <v>1307</v>
      </c>
      <c r="K356" s="156">
        <v>2087516.7300000028</v>
      </c>
      <c r="L356" s="156">
        <v>2087516.7300000028</v>
      </c>
      <c r="M356" s="156">
        <v>0</v>
      </c>
      <c r="N356" s="157">
        <v>9258411.9800000004</v>
      </c>
      <c r="O356" s="119">
        <v>1404</v>
      </c>
      <c r="P356" s="120">
        <v>2606422.6500000032</v>
      </c>
      <c r="Q356" s="121">
        <v>2606422.6500000032</v>
      </c>
      <c r="R356" s="120">
        <v>0</v>
      </c>
      <c r="S356" s="122">
        <v>9313139.5600000024</v>
      </c>
      <c r="T356" s="114">
        <f t="shared" si="42"/>
        <v>388539.02000000328</v>
      </c>
      <c r="U356" s="108">
        <f t="shared" si="43"/>
        <v>459819.02000000328</v>
      </c>
      <c r="V356" s="108">
        <f t="shared" si="44"/>
        <v>-7605266.2799999984</v>
      </c>
      <c r="W356" s="109">
        <f t="shared" si="45"/>
        <v>9311832.5600000024</v>
      </c>
      <c r="X356" s="107">
        <f t="shared" si="46"/>
        <v>518905.92000000039</v>
      </c>
      <c r="Y356" s="108">
        <f t="shared" si="47"/>
        <v>518905.92000000039</v>
      </c>
      <c r="Z356" s="108">
        <f t="shared" si="48"/>
        <v>-9258411.9800000004</v>
      </c>
      <c r="AA356" s="109">
        <f t="shared" si="49"/>
        <v>9311735.5600000024</v>
      </c>
    </row>
    <row r="357" spans="1:27" x14ac:dyDescent="0.2">
      <c r="A357" s="143" t="s">
        <v>806</v>
      </c>
      <c r="B357" s="142" t="s">
        <v>831</v>
      </c>
      <c r="C357" s="134" t="s">
        <v>832</v>
      </c>
      <c r="D357" s="155">
        <v>0</v>
      </c>
      <c r="E357" s="156">
        <v>381782</v>
      </c>
      <c r="F357" s="156">
        <v>376382</v>
      </c>
      <c r="G357" s="156">
        <v>5400</v>
      </c>
      <c r="H357" s="156">
        <v>0</v>
      </c>
      <c r="I357" s="157">
        <v>0</v>
      </c>
      <c r="J357" s="155">
        <v>0</v>
      </c>
      <c r="K357" s="156">
        <v>379834.80000000121</v>
      </c>
      <c r="L357" s="156">
        <v>379834.80000000121</v>
      </c>
      <c r="M357" s="156">
        <v>0</v>
      </c>
      <c r="N357" s="157">
        <v>0</v>
      </c>
      <c r="O357" s="119">
        <v>0</v>
      </c>
      <c r="P357" s="120">
        <v>457552.80000000098</v>
      </c>
      <c r="Q357" s="121">
        <v>457552.80000000098</v>
      </c>
      <c r="R357" s="120">
        <v>0</v>
      </c>
      <c r="S357" s="122">
        <v>0</v>
      </c>
      <c r="T357" s="114">
        <f t="shared" si="42"/>
        <v>75770.800000000978</v>
      </c>
      <c r="U357" s="108">
        <f t="shared" si="43"/>
        <v>81170.800000000978</v>
      </c>
      <c r="V357" s="108">
        <f t="shared" si="44"/>
        <v>0</v>
      </c>
      <c r="W357" s="109">
        <f t="shared" si="45"/>
        <v>0</v>
      </c>
      <c r="X357" s="107">
        <f t="shared" si="46"/>
        <v>77717.999999999767</v>
      </c>
      <c r="Y357" s="108">
        <f t="shared" si="47"/>
        <v>77717.999999999767</v>
      </c>
      <c r="Z357" s="108">
        <f t="shared" si="48"/>
        <v>0</v>
      </c>
      <c r="AA357" s="109">
        <f t="shared" si="49"/>
        <v>0</v>
      </c>
    </row>
    <row r="358" spans="1:27" s="166" customFormat="1" x14ac:dyDescent="0.2">
      <c r="A358" s="143" t="s">
        <v>806</v>
      </c>
      <c r="B358" s="142" t="s">
        <v>833</v>
      </c>
      <c r="C358" s="134" t="s">
        <v>834</v>
      </c>
      <c r="D358" s="155">
        <v>778</v>
      </c>
      <c r="E358" s="156">
        <v>790737.58999999985</v>
      </c>
      <c r="F358" s="156">
        <v>755217.58999999985</v>
      </c>
      <c r="G358" s="156">
        <v>35520</v>
      </c>
      <c r="H358" s="156">
        <v>0</v>
      </c>
      <c r="I358" s="157">
        <v>0</v>
      </c>
      <c r="J358" s="155">
        <v>845</v>
      </c>
      <c r="K358" s="156">
        <v>1025484.2499999998</v>
      </c>
      <c r="L358" s="156">
        <v>1025484.2499999998</v>
      </c>
      <c r="M358" s="156">
        <v>0</v>
      </c>
      <c r="N358" s="157">
        <v>0</v>
      </c>
      <c r="O358" s="119">
        <v>835</v>
      </c>
      <c r="P358" s="120">
        <v>1004726.69</v>
      </c>
      <c r="Q358" s="121">
        <v>1004726.69</v>
      </c>
      <c r="R358" s="120">
        <v>0</v>
      </c>
      <c r="S358" s="122">
        <v>0</v>
      </c>
      <c r="T358" s="114">
        <f t="shared" si="42"/>
        <v>213989.10000000009</v>
      </c>
      <c r="U358" s="108">
        <f t="shared" si="43"/>
        <v>249509.10000000009</v>
      </c>
      <c r="V358" s="108">
        <f t="shared" si="44"/>
        <v>0</v>
      </c>
      <c r="W358" s="109">
        <f t="shared" si="45"/>
        <v>-845</v>
      </c>
      <c r="X358" s="107">
        <f t="shared" si="46"/>
        <v>-20757.559999999823</v>
      </c>
      <c r="Y358" s="108">
        <f t="shared" si="47"/>
        <v>-20757.559999999823</v>
      </c>
      <c r="Z358" s="108">
        <f t="shared" si="48"/>
        <v>0</v>
      </c>
      <c r="AA358" s="109">
        <f t="shared" si="49"/>
        <v>-835</v>
      </c>
    </row>
    <row r="359" spans="1:27" x14ac:dyDescent="0.2">
      <c r="A359" s="143" t="s">
        <v>835</v>
      </c>
      <c r="B359" s="144" t="s">
        <v>836</v>
      </c>
      <c r="C359" s="134" t="s">
        <v>837</v>
      </c>
      <c r="D359" s="155">
        <v>966</v>
      </c>
      <c r="E359" s="156">
        <v>881845</v>
      </c>
      <c r="F359" s="156">
        <v>833845</v>
      </c>
      <c r="G359" s="156">
        <v>48000</v>
      </c>
      <c r="H359" s="156">
        <v>0</v>
      </c>
      <c r="I359" s="157">
        <v>0</v>
      </c>
      <c r="J359" s="155">
        <v>1092</v>
      </c>
      <c r="K359" s="156">
        <v>1162447.7599999998</v>
      </c>
      <c r="L359" s="156">
        <v>1162447.7599999998</v>
      </c>
      <c r="M359" s="156">
        <v>0</v>
      </c>
      <c r="N359" s="157">
        <v>0</v>
      </c>
      <c r="O359" s="119">
        <v>1137</v>
      </c>
      <c r="P359" s="120">
        <v>1086768</v>
      </c>
      <c r="Q359" s="121">
        <v>1086768</v>
      </c>
      <c r="R359" s="120">
        <v>0</v>
      </c>
      <c r="S359" s="122">
        <v>0</v>
      </c>
      <c r="T359" s="114">
        <f t="shared" si="42"/>
        <v>204923</v>
      </c>
      <c r="U359" s="108">
        <f t="shared" si="43"/>
        <v>252923</v>
      </c>
      <c r="V359" s="108">
        <f t="shared" si="44"/>
        <v>0</v>
      </c>
      <c r="W359" s="109">
        <f t="shared" si="45"/>
        <v>-1092</v>
      </c>
      <c r="X359" s="107">
        <f t="shared" si="46"/>
        <v>-75679.759999999776</v>
      </c>
      <c r="Y359" s="108">
        <f t="shared" si="47"/>
        <v>-75679.759999999776</v>
      </c>
      <c r="Z359" s="108">
        <f t="shared" si="48"/>
        <v>0</v>
      </c>
      <c r="AA359" s="109">
        <f t="shared" si="49"/>
        <v>-1137</v>
      </c>
    </row>
    <row r="360" spans="1:27" x14ac:dyDescent="0.2">
      <c r="A360" s="143" t="s">
        <v>835</v>
      </c>
      <c r="B360" s="144" t="s">
        <v>838</v>
      </c>
      <c r="C360" s="134" t="s">
        <v>839</v>
      </c>
      <c r="D360" s="155">
        <v>744</v>
      </c>
      <c r="E360" s="156">
        <v>870247.7</v>
      </c>
      <c r="F360" s="156">
        <v>830407.7</v>
      </c>
      <c r="G360" s="156">
        <v>39840</v>
      </c>
      <c r="H360" s="156">
        <v>31642</v>
      </c>
      <c r="I360" s="157">
        <v>0</v>
      </c>
      <c r="J360" s="155">
        <v>712</v>
      </c>
      <c r="K360" s="156">
        <v>932774.63000000012</v>
      </c>
      <c r="L360" s="156">
        <v>932774.63000000012</v>
      </c>
      <c r="M360" s="156">
        <v>4876</v>
      </c>
      <c r="N360" s="157">
        <v>0</v>
      </c>
      <c r="O360" s="119">
        <v>720</v>
      </c>
      <c r="P360" s="120">
        <v>943519.05</v>
      </c>
      <c r="Q360" s="121">
        <v>943519.05</v>
      </c>
      <c r="R360" s="120">
        <v>8918</v>
      </c>
      <c r="S360" s="122">
        <v>0</v>
      </c>
      <c r="T360" s="114">
        <f t="shared" si="42"/>
        <v>73271.350000000093</v>
      </c>
      <c r="U360" s="108">
        <f t="shared" si="43"/>
        <v>113111.35000000009</v>
      </c>
      <c r="V360" s="108">
        <f t="shared" si="44"/>
        <v>8918</v>
      </c>
      <c r="W360" s="109">
        <f t="shared" si="45"/>
        <v>-712</v>
      </c>
      <c r="X360" s="107">
        <f t="shared" si="46"/>
        <v>10744.419999999925</v>
      </c>
      <c r="Y360" s="108">
        <f t="shared" si="47"/>
        <v>10744.419999999925</v>
      </c>
      <c r="Z360" s="108">
        <f t="shared" si="48"/>
        <v>8918</v>
      </c>
      <c r="AA360" s="109">
        <f t="shared" si="49"/>
        <v>-720</v>
      </c>
    </row>
    <row r="361" spans="1:27" x14ac:dyDescent="0.2">
      <c r="A361" s="143" t="s">
        <v>835</v>
      </c>
      <c r="B361" s="144" t="s">
        <v>840</v>
      </c>
      <c r="C361" s="134" t="s">
        <v>841</v>
      </c>
      <c r="D361" s="155">
        <v>2412</v>
      </c>
      <c r="E361" s="156">
        <v>3307963.2700000005</v>
      </c>
      <c r="F361" s="156">
        <v>3173203.2700000005</v>
      </c>
      <c r="G361" s="156">
        <v>134760</v>
      </c>
      <c r="H361" s="156">
        <v>60049</v>
      </c>
      <c r="I361" s="157">
        <v>0</v>
      </c>
      <c r="J361" s="155">
        <v>3052</v>
      </c>
      <c r="K361" s="156">
        <v>3524822.9699999969</v>
      </c>
      <c r="L361" s="156">
        <v>3524822.9699999969</v>
      </c>
      <c r="M361" s="156">
        <v>32263</v>
      </c>
      <c r="N361" s="157">
        <v>0</v>
      </c>
      <c r="O361" s="119">
        <v>3186</v>
      </c>
      <c r="P361" s="120">
        <v>4335008.2799999956</v>
      </c>
      <c r="Q361" s="121">
        <v>4335008.2799999956</v>
      </c>
      <c r="R361" s="120">
        <v>56477</v>
      </c>
      <c r="S361" s="122">
        <v>0</v>
      </c>
      <c r="T361" s="114">
        <f t="shared" si="42"/>
        <v>1027045.0099999951</v>
      </c>
      <c r="U361" s="108">
        <f t="shared" si="43"/>
        <v>1161805.0099999951</v>
      </c>
      <c r="V361" s="108">
        <f t="shared" si="44"/>
        <v>56477</v>
      </c>
      <c r="W361" s="109">
        <f t="shared" si="45"/>
        <v>-3052</v>
      </c>
      <c r="X361" s="107">
        <f t="shared" si="46"/>
        <v>810185.30999999866</v>
      </c>
      <c r="Y361" s="108">
        <f t="shared" si="47"/>
        <v>810185.30999999866</v>
      </c>
      <c r="Z361" s="108">
        <f t="shared" si="48"/>
        <v>56477</v>
      </c>
      <c r="AA361" s="109">
        <f t="shared" si="49"/>
        <v>-3186</v>
      </c>
    </row>
    <row r="362" spans="1:27" s="166" customFormat="1" x14ac:dyDescent="0.2">
      <c r="A362" s="143" t="s">
        <v>835</v>
      </c>
      <c r="B362" s="144" t="s">
        <v>842</v>
      </c>
      <c r="C362" s="134" t="s">
        <v>843</v>
      </c>
      <c r="D362" s="155">
        <v>216</v>
      </c>
      <c r="E362" s="156">
        <v>336170.39999999997</v>
      </c>
      <c r="F362" s="156">
        <v>326090.39999999997</v>
      </c>
      <c r="G362" s="156">
        <v>10080</v>
      </c>
      <c r="H362" s="156">
        <v>0</v>
      </c>
      <c r="I362" s="157">
        <v>0</v>
      </c>
      <c r="J362" s="155">
        <v>102</v>
      </c>
      <c r="K362" s="156">
        <v>406633.05000000139</v>
      </c>
      <c r="L362" s="156">
        <v>406633.05000000139</v>
      </c>
      <c r="M362" s="156">
        <v>0</v>
      </c>
      <c r="N362" s="157">
        <v>0</v>
      </c>
      <c r="O362" s="119">
        <v>152</v>
      </c>
      <c r="P362" s="120">
        <v>382617.0000000018</v>
      </c>
      <c r="Q362" s="121">
        <v>382617.0000000018</v>
      </c>
      <c r="R362" s="120">
        <v>0</v>
      </c>
      <c r="S362" s="122">
        <v>0</v>
      </c>
      <c r="T362" s="114">
        <f t="shared" si="42"/>
        <v>46446.600000001839</v>
      </c>
      <c r="U362" s="108">
        <f t="shared" si="43"/>
        <v>56526.600000001839</v>
      </c>
      <c r="V362" s="108">
        <f t="shared" si="44"/>
        <v>0</v>
      </c>
      <c r="W362" s="109">
        <f t="shared" si="45"/>
        <v>-102</v>
      </c>
      <c r="X362" s="107">
        <f t="shared" si="46"/>
        <v>-24016.049999999581</v>
      </c>
      <c r="Y362" s="108">
        <f t="shared" si="47"/>
        <v>-24016.049999999581</v>
      </c>
      <c r="Z362" s="108">
        <f t="shared" si="48"/>
        <v>0</v>
      </c>
      <c r="AA362" s="109">
        <f t="shared" si="49"/>
        <v>-152</v>
      </c>
    </row>
    <row r="363" spans="1:27" x14ac:dyDescent="0.2">
      <c r="A363" s="143" t="s">
        <v>844</v>
      </c>
      <c r="B363" s="144" t="s">
        <v>845</v>
      </c>
      <c r="C363" s="134" t="s">
        <v>846</v>
      </c>
      <c r="D363" s="155">
        <v>828</v>
      </c>
      <c r="E363" s="156">
        <v>780501.87999999989</v>
      </c>
      <c r="F363" s="156">
        <v>732501.87999999989</v>
      </c>
      <c r="G363" s="156">
        <v>48000</v>
      </c>
      <c r="H363" s="156">
        <v>0</v>
      </c>
      <c r="I363" s="157">
        <v>0</v>
      </c>
      <c r="J363" s="155">
        <v>889</v>
      </c>
      <c r="K363" s="156">
        <v>820240.1399999999</v>
      </c>
      <c r="L363" s="156">
        <v>820240.1399999999</v>
      </c>
      <c r="M363" s="156">
        <v>0</v>
      </c>
      <c r="N363" s="157">
        <v>0</v>
      </c>
      <c r="O363" s="119">
        <v>908</v>
      </c>
      <c r="P363" s="120">
        <v>868623.22000000009</v>
      </c>
      <c r="Q363" s="121">
        <v>868623.22000000009</v>
      </c>
      <c r="R363" s="120">
        <v>0</v>
      </c>
      <c r="S363" s="122">
        <v>0</v>
      </c>
      <c r="T363" s="114">
        <f t="shared" si="42"/>
        <v>88121.3400000002</v>
      </c>
      <c r="U363" s="108">
        <f t="shared" si="43"/>
        <v>136121.3400000002</v>
      </c>
      <c r="V363" s="108">
        <f t="shared" si="44"/>
        <v>0</v>
      </c>
      <c r="W363" s="109">
        <f t="shared" si="45"/>
        <v>-889</v>
      </c>
      <c r="X363" s="107">
        <f t="shared" si="46"/>
        <v>48383.080000000191</v>
      </c>
      <c r="Y363" s="108">
        <f t="shared" si="47"/>
        <v>48383.080000000191</v>
      </c>
      <c r="Z363" s="108">
        <f t="shared" si="48"/>
        <v>0</v>
      </c>
      <c r="AA363" s="109">
        <f t="shared" si="49"/>
        <v>-908</v>
      </c>
    </row>
    <row r="364" spans="1:27" x14ac:dyDescent="0.2">
      <c r="A364" s="143" t="s">
        <v>844</v>
      </c>
      <c r="B364" s="144" t="s">
        <v>847</v>
      </c>
      <c r="C364" s="134" t="s">
        <v>848</v>
      </c>
      <c r="D364" s="155">
        <v>408</v>
      </c>
      <c r="E364" s="156">
        <v>134803.28999999998</v>
      </c>
      <c r="F364" s="156">
        <v>125083.29</v>
      </c>
      <c r="G364" s="156">
        <v>9720</v>
      </c>
      <c r="H364" s="156">
        <v>0</v>
      </c>
      <c r="I364" s="157">
        <v>0</v>
      </c>
      <c r="J364" s="155">
        <v>402</v>
      </c>
      <c r="K364" s="156">
        <v>142015.82</v>
      </c>
      <c r="L364" s="156">
        <v>142015.82</v>
      </c>
      <c r="M364" s="156">
        <v>0</v>
      </c>
      <c r="N364" s="157">
        <v>0</v>
      </c>
      <c r="O364" s="119">
        <v>490</v>
      </c>
      <c r="P364" s="120">
        <v>157149</v>
      </c>
      <c r="Q364" s="121">
        <v>157149</v>
      </c>
      <c r="R364" s="120">
        <v>0</v>
      </c>
      <c r="S364" s="122">
        <v>0</v>
      </c>
      <c r="T364" s="114">
        <f t="shared" si="42"/>
        <v>22345.710000000021</v>
      </c>
      <c r="U364" s="108">
        <f t="shared" si="43"/>
        <v>32065.710000000006</v>
      </c>
      <c r="V364" s="108">
        <f t="shared" si="44"/>
        <v>0</v>
      </c>
      <c r="W364" s="109">
        <f t="shared" si="45"/>
        <v>-402</v>
      </c>
      <c r="X364" s="107">
        <f t="shared" si="46"/>
        <v>15133.179999999993</v>
      </c>
      <c r="Y364" s="108">
        <f t="shared" si="47"/>
        <v>15133.179999999993</v>
      </c>
      <c r="Z364" s="108">
        <f t="shared" si="48"/>
        <v>0</v>
      </c>
      <c r="AA364" s="109">
        <f t="shared" si="49"/>
        <v>-490</v>
      </c>
    </row>
    <row r="365" spans="1:27" x14ac:dyDescent="0.2">
      <c r="A365" s="143" t="s">
        <v>844</v>
      </c>
      <c r="B365" s="144" t="s">
        <v>849</v>
      </c>
      <c r="C365" s="134" t="s">
        <v>850</v>
      </c>
      <c r="D365" s="155">
        <v>383</v>
      </c>
      <c r="E365" s="156">
        <v>84858</v>
      </c>
      <c r="F365" s="156">
        <v>80898</v>
      </c>
      <c r="G365" s="156">
        <v>3960</v>
      </c>
      <c r="H365" s="156">
        <v>0</v>
      </c>
      <c r="I365" s="157">
        <v>0</v>
      </c>
      <c r="J365" s="155">
        <v>292</v>
      </c>
      <c r="K365" s="156">
        <v>141047.30000000002</v>
      </c>
      <c r="L365" s="156">
        <v>141047.30000000002</v>
      </c>
      <c r="M365" s="156">
        <v>0</v>
      </c>
      <c r="N365" s="157">
        <v>0</v>
      </c>
      <c r="O365" s="119">
        <v>451</v>
      </c>
      <c r="P365" s="120">
        <v>182388</v>
      </c>
      <c r="Q365" s="121">
        <v>182388</v>
      </c>
      <c r="R365" s="120">
        <v>0</v>
      </c>
      <c r="S365" s="122">
        <v>0</v>
      </c>
      <c r="T365" s="114">
        <f t="shared" si="42"/>
        <v>97530</v>
      </c>
      <c r="U365" s="108">
        <f t="shared" si="43"/>
        <v>101490</v>
      </c>
      <c r="V365" s="108">
        <f t="shared" si="44"/>
        <v>0</v>
      </c>
      <c r="W365" s="109">
        <f t="shared" si="45"/>
        <v>-292</v>
      </c>
      <c r="X365" s="107">
        <f t="shared" si="46"/>
        <v>41340.699999999983</v>
      </c>
      <c r="Y365" s="108">
        <f t="shared" si="47"/>
        <v>41340.699999999983</v>
      </c>
      <c r="Z365" s="108">
        <f t="shared" si="48"/>
        <v>0</v>
      </c>
      <c r="AA365" s="109">
        <f t="shared" si="49"/>
        <v>-451</v>
      </c>
    </row>
    <row r="366" spans="1:27" x14ac:dyDescent="0.2">
      <c r="A366" s="143" t="s">
        <v>844</v>
      </c>
      <c r="B366" s="144" t="s">
        <v>851</v>
      </c>
      <c r="C366" s="134" t="s">
        <v>852</v>
      </c>
      <c r="D366" s="155">
        <v>1510</v>
      </c>
      <c r="E366" s="156">
        <v>1869463.71</v>
      </c>
      <c r="F366" s="156">
        <v>1826743.71</v>
      </c>
      <c r="G366" s="156">
        <v>42720</v>
      </c>
      <c r="H366" s="156">
        <v>0</v>
      </c>
      <c r="I366" s="157">
        <v>0</v>
      </c>
      <c r="J366" s="155">
        <v>1526</v>
      </c>
      <c r="K366" s="156">
        <v>2031397.8100000005</v>
      </c>
      <c r="L366" s="156">
        <v>2031397.8100000005</v>
      </c>
      <c r="M366" s="156">
        <v>0</v>
      </c>
      <c r="N366" s="157">
        <v>0</v>
      </c>
      <c r="O366" s="119">
        <v>1569</v>
      </c>
      <c r="P366" s="120">
        <v>2184838.2000000002</v>
      </c>
      <c r="Q366" s="121">
        <v>2184838.2000000002</v>
      </c>
      <c r="R366" s="120">
        <v>0</v>
      </c>
      <c r="S366" s="122">
        <v>0</v>
      </c>
      <c r="T366" s="114">
        <f t="shared" si="42"/>
        <v>315374.49000000022</v>
      </c>
      <c r="U366" s="108">
        <f t="shared" si="43"/>
        <v>358094.49000000022</v>
      </c>
      <c r="V366" s="108">
        <f t="shared" si="44"/>
        <v>0</v>
      </c>
      <c r="W366" s="109">
        <f t="shared" si="45"/>
        <v>-1526</v>
      </c>
      <c r="X366" s="107">
        <f t="shared" si="46"/>
        <v>153440.38999999966</v>
      </c>
      <c r="Y366" s="108">
        <f t="shared" si="47"/>
        <v>153440.38999999966</v>
      </c>
      <c r="Z366" s="108">
        <f t="shared" si="48"/>
        <v>0</v>
      </c>
      <c r="AA366" s="109">
        <f t="shared" si="49"/>
        <v>-1569</v>
      </c>
    </row>
    <row r="367" spans="1:27" x14ac:dyDescent="0.2">
      <c r="A367" s="143" t="s">
        <v>844</v>
      </c>
      <c r="B367" s="144" t="s">
        <v>853</v>
      </c>
      <c r="C367" s="134" t="s">
        <v>854</v>
      </c>
      <c r="D367" s="155">
        <v>59</v>
      </c>
      <c r="E367" s="156">
        <v>63472.3</v>
      </c>
      <c r="F367" s="156">
        <v>57712.3</v>
      </c>
      <c r="G367" s="156">
        <v>5760</v>
      </c>
      <c r="H367" s="156">
        <v>0</v>
      </c>
      <c r="I367" s="157">
        <v>0</v>
      </c>
      <c r="J367" s="155">
        <v>54</v>
      </c>
      <c r="K367" s="156">
        <v>75816</v>
      </c>
      <c r="L367" s="156">
        <v>75816</v>
      </c>
      <c r="M367" s="156">
        <v>0</v>
      </c>
      <c r="N367" s="157">
        <v>0</v>
      </c>
      <c r="O367" s="119">
        <v>60</v>
      </c>
      <c r="P367" s="120">
        <v>79617</v>
      </c>
      <c r="Q367" s="121">
        <v>79617</v>
      </c>
      <c r="R367" s="120">
        <v>0</v>
      </c>
      <c r="S367" s="122">
        <v>0</v>
      </c>
      <c r="T367" s="114">
        <f t="shared" si="42"/>
        <v>16144.699999999997</v>
      </c>
      <c r="U367" s="108">
        <f t="shared" si="43"/>
        <v>21904.699999999997</v>
      </c>
      <c r="V367" s="108">
        <f t="shared" si="44"/>
        <v>0</v>
      </c>
      <c r="W367" s="109">
        <f t="shared" si="45"/>
        <v>-54</v>
      </c>
      <c r="X367" s="107">
        <f t="shared" si="46"/>
        <v>3801</v>
      </c>
      <c r="Y367" s="108">
        <f t="shared" si="47"/>
        <v>3801</v>
      </c>
      <c r="Z367" s="108">
        <f t="shared" si="48"/>
        <v>0</v>
      </c>
      <c r="AA367" s="109">
        <f t="shared" si="49"/>
        <v>-60</v>
      </c>
    </row>
    <row r="368" spans="1:27" x14ac:dyDescent="0.2">
      <c r="A368" s="143" t="s">
        <v>844</v>
      </c>
      <c r="B368" s="144" t="s">
        <v>855</v>
      </c>
      <c r="C368" s="134" t="s">
        <v>856</v>
      </c>
      <c r="D368" s="155">
        <v>657</v>
      </c>
      <c r="E368" s="156">
        <v>785344.90999999992</v>
      </c>
      <c r="F368" s="156">
        <v>739744.90999999992</v>
      </c>
      <c r="G368" s="156">
        <v>45600</v>
      </c>
      <c r="H368" s="156">
        <v>0</v>
      </c>
      <c r="I368" s="157">
        <v>0</v>
      </c>
      <c r="J368" s="155">
        <v>809</v>
      </c>
      <c r="K368" s="156">
        <v>839585.24</v>
      </c>
      <c r="L368" s="156">
        <v>839585.24</v>
      </c>
      <c r="M368" s="156">
        <v>0</v>
      </c>
      <c r="N368" s="157">
        <v>0</v>
      </c>
      <c r="O368" s="119">
        <v>819</v>
      </c>
      <c r="P368" s="120">
        <v>824972.05999999982</v>
      </c>
      <c r="Q368" s="121">
        <v>824972.05999999982</v>
      </c>
      <c r="R368" s="120">
        <v>0</v>
      </c>
      <c r="S368" s="122">
        <v>0</v>
      </c>
      <c r="T368" s="114">
        <f t="shared" si="42"/>
        <v>39627.149999999907</v>
      </c>
      <c r="U368" s="108">
        <f t="shared" si="43"/>
        <v>85227.149999999907</v>
      </c>
      <c r="V368" s="108">
        <f t="shared" si="44"/>
        <v>0</v>
      </c>
      <c r="W368" s="109">
        <f t="shared" si="45"/>
        <v>-809</v>
      </c>
      <c r="X368" s="107">
        <f t="shared" si="46"/>
        <v>-14613.180000000168</v>
      </c>
      <c r="Y368" s="108">
        <f t="shared" si="47"/>
        <v>-14613.180000000168</v>
      </c>
      <c r="Z368" s="108">
        <f t="shared" si="48"/>
        <v>0</v>
      </c>
      <c r="AA368" s="109">
        <f t="shared" si="49"/>
        <v>-819</v>
      </c>
    </row>
    <row r="369" spans="1:27" x14ac:dyDescent="0.2">
      <c r="A369" s="143" t="s">
        <v>844</v>
      </c>
      <c r="B369" s="144" t="s">
        <v>857</v>
      </c>
      <c r="C369" s="134" t="s">
        <v>858</v>
      </c>
      <c r="D369" s="155">
        <v>0</v>
      </c>
      <c r="E369" s="156">
        <v>93774</v>
      </c>
      <c r="F369" s="156">
        <v>93774</v>
      </c>
      <c r="G369" s="156">
        <v>0</v>
      </c>
      <c r="H369" s="156">
        <v>0</v>
      </c>
      <c r="I369" s="157">
        <v>0</v>
      </c>
      <c r="J369" s="155">
        <v>0</v>
      </c>
      <c r="K369" s="156">
        <v>129918.60000000015</v>
      </c>
      <c r="L369" s="156">
        <v>129918.60000000015</v>
      </c>
      <c r="M369" s="156">
        <v>0</v>
      </c>
      <c r="N369" s="157">
        <v>0</v>
      </c>
      <c r="O369" s="119">
        <v>0</v>
      </c>
      <c r="P369" s="120">
        <v>130285.80000000025</v>
      </c>
      <c r="Q369" s="121">
        <v>130285.80000000025</v>
      </c>
      <c r="R369" s="120">
        <v>0</v>
      </c>
      <c r="S369" s="122">
        <v>0</v>
      </c>
      <c r="T369" s="114">
        <f t="shared" si="42"/>
        <v>36511.80000000025</v>
      </c>
      <c r="U369" s="108">
        <f t="shared" si="43"/>
        <v>36511.80000000025</v>
      </c>
      <c r="V369" s="108">
        <f t="shared" si="44"/>
        <v>0</v>
      </c>
      <c r="W369" s="109">
        <f t="shared" si="45"/>
        <v>0</v>
      </c>
      <c r="X369" s="107">
        <f t="shared" si="46"/>
        <v>367.20000000009895</v>
      </c>
      <c r="Y369" s="108">
        <f t="shared" si="47"/>
        <v>367.20000000009895</v>
      </c>
      <c r="Z369" s="108">
        <f t="shared" si="48"/>
        <v>0</v>
      </c>
      <c r="AA369" s="109">
        <f t="shared" si="49"/>
        <v>0</v>
      </c>
    </row>
    <row r="370" spans="1:27" x14ac:dyDescent="0.2">
      <c r="A370" s="143" t="s">
        <v>844</v>
      </c>
      <c r="B370" s="144" t="s">
        <v>859</v>
      </c>
      <c r="C370" s="134" t="s">
        <v>860</v>
      </c>
      <c r="D370" s="155">
        <v>4790</v>
      </c>
      <c r="E370" s="156">
        <v>6517871.0399999991</v>
      </c>
      <c r="F370" s="156">
        <v>6330311.0399999991</v>
      </c>
      <c r="G370" s="156">
        <v>187560</v>
      </c>
      <c r="H370" s="156">
        <v>27406</v>
      </c>
      <c r="I370" s="157">
        <v>0</v>
      </c>
      <c r="J370" s="155">
        <v>4882</v>
      </c>
      <c r="K370" s="156">
        <v>7455071.1100000003</v>
      </c>
      <c r="L370" s="156">
        <v>7455071.1100000003</v>
      </c>
      <c r="M370" s="156">
        <v>22997</v>
      </c>
      <c r="N370" s="157">
        <v>0</v>
      </c>
      <c r="O370" s="119">
        <v>5218</v>
      </c>
      <c r="P370" s="120">
        <v>8431080.5999999978</v>
      </c>
      <c r="Q370" s="121">
        <v>8431080.5999999978</v>
      </c>
      <c r="R370" s="120">
        <v>18217</v>
      </c>
      <c r="S370" s="122">
        <v>0</v>
      </c>
      <c r="T370" s="114">
        <f t="shared" si="42"/>
        <v>1913209.5599999987</v>
      </c>
      <c r="U370" s="108">
        <f t="shared" si="43"/>
        <v>2100769.5599999987</v>
      </c>
      <c r="V370" s="108">
        <f t="shared" si="44"/>
        <v>18217</v>
      </c>
      <c r="W370" s="109">
        <f t="shared" si="45"/>
        <v>-4882</v>
      </c>
      <c r="X370" s="107">
        <f t="shared" si="46"/>
        <v>976009.48999999743</v>
      </c>
      <c r="Y370" s="108">
        <f t="shared" si="47"/>
        <v>976009.48999999743</v>
      </c>
      <c r="Z370" s="108">
        <f t="shared" si="48"/>
        <v>18217</v>
      </c>
      <c r="AA370" s="109">
        <f t="shared" si="49"/>
        <v>-5218</v>
      </c>
    </row>
    <row r="371" spans="1:27" x14ac:dyDescent="0.2">
      <c r="A371" s="143" t="s">
        <v>844</v>
      </c>
      <c r="B371" s="144" t="s">
        <v>861</v>
      </c>
      <c r="C371" s="134" t="s">
        <v>862</v>
      </c>
      <c r="D371" s="155">
        <v>454</v>
      </c>
      <c r="E371" s="156">
        <v>496349.33999999997</v>
      </c>
      <c r="F371" s="156">
        <v>482789.33999999997</v>
      </c>
      <c r="G371" s="156">
        <v>13560</v>
      </c>
      <c r="H371" s="156">
        <v>0</v>
      </c>
      <c r="I371" s="157">
        <v>0</v>
      </c>
      <c r="J371" s="155">
        <v>443</v>
      </c>
      <c r="K371" s="156">
        <v>527818.28999999992</v>
      </c>
      <c r="L371" s="156">
        <v>527818.28999999992</v>
      </c>
      <c r="M371" s="156">
        <v>0</v>
      </c>
      <c r="N371" s="157">
        <v>0</v>
      </c>
      <c r="O371" s="119">
        <v>456</v>
      </c>
      <c r="P371" s="120">
        <v>538072.22</v>
      </c>
      <c r="Q371" s="121">
        <v>538072.22</v>
      </c>
      <c r="R371" s="120">
        <v>0</v>
      </c>
      <c r="S371" s="122">
        <v>0</v>
      </c>
      <c r="T371" s="114">
        <f t="shared" si="42"/>
        <v>41722.880000000005</v>
      </c>
      <c r="U371" s="108">
        <f t="shared" si="43"/>
        <v>55282.880000000005</v>
      </c>
      <c r="V371" s="108">
        <f t="shared" si="44"/>
        <v>0</v>
      </c>
      <c r="W371" s="109">
        <f t="shared" si="45"/>
        <v>-443</v>
      </c>
      <c r="X371" s="107">
        <f t="shared" si="46"/>
        <v>10253.930000000051</v>
      </c>
      <c r="Y371" s="108">
        <f t="shared" si="47"/>
        <v>10253.930000000051</v>
      </c>
      <c r="Z371" s="108">
        <f t="shared" si="48"/>
        <v>0</v>
      </c>
      <c r="AA371" s="109">
        <f t="shared" si="49"/>
        <v>-456</v>
      </c>
    </row>
    <row r="372" spans="1:27" x14ac:dyDescent="0.2">
      <c r="A372" s="143" t="s">
        <v>844</v>
      </c>
      <c r="B372" s="144" t="s">
        <v>863</v>
      </c>
      <c r="C372" s="134" t="s">
        <v>864</v>
      </c>
      <c r="D372" s="155">
        <v>488</v>
      </c>
      <c r="E372" s="156">
        <v>398131.48</v>
      </c>
      <c r="F372" s="156">
        <v>383491.48</v>
      </c>
      <c r="G372" s="156">
        <v>14640</v>
      </c>
      <c r="H372" s="156">
        <v>0</v>
      </c>
      <c r="I372" s="157">
        <v>0</v>
      </c>
      <c r="J372" s="155">
        <v>489</v>
      </c>
      <c r="K372" s="156">
        <v>513353.54999999993</v>
      </c>
      <c r="L372" s="156">
        <v>513353.54999999993</v>
      </c>
      <c r="M372" s="156">
        <v>0</v>
      </c>
      <c r="N372" s="157">
        <v>0</v>
      </c>
      <c r="O372" s="119">
        <v>515</v>
      </c>
      <c r="P372" s="120">
        <v>533101.41</v>
      </c>
      <c r="Q372" s="121">
        <v>533101.41</v>
      </c>
      <c r="R372" s="120">
        <v>0</v>
      </c>
      <c r="S372" s="122">
        <v>0</v>
      </c>
      <c r="T372" s="114">
        <f t="shared" si="42"/>
        <v>134969.93000000005</v>
      </c>
      <c r="U372" s="108">
        <f t="shared" si="43"/>
        <v>149609.93000000005</v>
      </c>
      <c r="V372" s="108">
        <f t="shared" si="44"/>
        <v>0</v>
      </c>
      <c r="W372" s="109">
        <f t="shared" si="45"/>
        <v>-489</v>
      </c>
      <c r="X372" s="107">
        <f t="shared" si="46"/>
        <v>19747.860000000102</v>
      </c>
      <c r="Y372" s="108">
        <f t="shared" si="47"/>
        <v>19747.860000000102</v>
      </c>
      <c r="Z372" s="108">
        <f t="shared" si="48"/>
        <v>0</v>
      </c>
      <c r="AA372" s="109">
        <f t="shared" si="49"/>
        <v>-515</v>
      </c>
    </row>
    <row r="373" spans="1:27" s="166" customFormat="1" x14ac:dyDescent="0.2">
      <c r="A373" s="143" t="s">
        <v>844</v>
      </c>
      <c r="B373" s="144" t="s">
        <v>865</v>
      </c>
      <c r="C373" s="134" t="s">
        <v>866</v>
      </c>
      <c r="D373" s="155">
        <v>567</v>
      </c>
      <c r="E373" s="156">
        <v>591920.1</v>
      </c>
      <c r="F373" s="156">
        <v>566720.1</v>
      </c>
      <c r="G373" s="156">
        <v>25200</v>
      </c>
      <c r="H373" s="156">
        <v>0</v>
      </c>
      <c r="I373" s="157">
        <v>2245823.1800000002</v>
      </c>
      <c r="J373" s="155">
        <v>645</v>
      </c>
      <c r="K373" s="156">
        <v>674271.98</v>
      </c>
      <c r="L373" s="156">
        <v>674271.98</v>
      </c>
      <c r="M373" s="156">
        <v>0</v>
      </c>
      <c r="N373" s="157">
        <v>2351883.4300000006</v>
      </c>
      <c r="O373" s="119">
        <v>689</v>
      </c>
      <c r="P373" s="120">
        <v>779830.4</v>
      </c>
      <c r="Q373" s="121">
        <v>779830.4</v>
      </c>
      <c r="R373" s="120">
        <v>0</v>
      </c>
      <c r="S373" s="122">
        <v>2745918.5700000003</v>
      </c>
      <c r="T373" s="114">
        <f t="shared" si="42"/>
        <v>187910.30000000005</v>
      </c>
      <c r="U373" s="108">
        <f t="shared" si="43"/>
        <v>213110.30000000005</v>
      </c>
      <c r="V373" s="108">
        <f t="shared" si="44"/>
        <v>-2245823.1800000002</v>
      </c>
      <c r="W373" s="109">
        <f t="shared" si="45"/>
        <v>2745273.5700000003</v>
      </c>
      <c r="X373" s="107">
        <f t="shared" si="46"/>
        <v>105558.42000000004</v>
      </c>
      <c r="Y373" s="108">
        <f t="shared" si="47"/>
        <v>105558.42000000004</v>
      </c>
      <c r="Z373" s="108">
        <f t="shared" si="48"/>
        <v>-2351883.4300000006</v>
      </c>
      <c r="AA373" s="109">
        <f t="shared" si="49"/>
        <v>2745229.5700000003</v>
      </c>
    </row>
    <row r="374" spans="1:27" x14ac:dyDescent="0.2">
      <c r="A374" s="143" t="s">
        <v>867</v>
      </c>
      <c r="B374" s="144" t="s">
        <v>868</v>
      </c>
      <c r="C374" s="134" t="s">
        <v>869</v>
      </c>
      <c r="D374" s="155">
        <v>241</v>
      </c>
      <c r="E374" s="156">
        <v>203483</v>
      </c>
      <c r="F374" s="156">
        <v>189443</v>
      </c>
      <c r="G374" s="156">
        <v>14040</v>
      </c>
      <c r="H374" s="156">
        <v>0</v>
      </c>
      <c r="I374" s="157">
        <v>0</v>
      </c>
      <c r="J374" s="155">
        <v>171</v>
      </c>
      <c r="K374" s="156">
        <v>136187.16999999998</v>
      </c>
      <c r="L374" s="156">
        <v>136187.16999999998</v>
      </c>
      <c r="M374" s="156">
        <v>0</v>
      </c>
      <c r="N374" s="157">
        <v>0</v>
      </c>
      <c r="O374" s="119">
        <v>235</v>
      </c>
      <c r="P374" s="120">
        <v>186276.78999999998</v>
      </c>
      <c r="Q374" s="121">
        <v>186276.78999999998</v>
      </c>
      <c r="R374" s="120">
        <v>0</v>
      </c>
      <c r="S374" s="122">
        <v>0</v>
      </c>
      <c r="T374" s="114">
        <f t="shared" si="42"/>
        <v>-17206.210000000021</v>
      </c>
      <c r="U374" s="108">
        <f t="shared" si="43"/>
        <v>-3166.210000000021</v>
      </c>
      <c r="V374" s="108">
        <f t="shared" si="44"/>
        <v>0</v>
      </c>
      <c r="W374" s="109">
        <f t="shared" si="45"/>
        <v>-171</v>
      </c>
      <c r="X374" s="107">
        <f t="shared" si="46"/>
        <v>50089.619999999995</v>
      </c>
      <c r="Y374" s="108">
        <f t="shared" si="47"/>
        <v>50089.619999999995</v>
      </c>
      <c r="Z374" s="108">
        <f t="shared" si="48"/>
        <v>0</v>
      </c>
      <c r="AA374" s="109">
        <f t="shared" si="49"/>
        <v>-235</v>
      </c>
    </row>
    <row r="375" spans="1:27" x14ac:dyDescent="0.2">
      <c r="A375" s="143" t="s">
        <v>867</v>
      </c>
      <c r="B375" s="144" t="s">
        <v>870</v>
      </c>
      <c r="C375" s="134" t="s">
        <v>871</v>
      </c>
      <c r="D375" s="155">
        <v>4025</v>
      </c>
      <c r="E375" s="156">
        <v>4723764.37</v>
      </c>
      <c r="F375" s="156">
        <v>4533444.37</v>
      </c>
      <c r="G375" s="156">
        <v>190320</v>
      </c>
      <c r="H375" s="156">
        <v>95483</v>
      </c>
      <c r="I375" s="157">
        <v>0</v>
      </c>
      <c r="J375" s="155">
        <v>4258</v>
      </c>
      <c r="K375" s="156">
        <v>5191576.5000000009</v>
      </c>
      <c r="L375" s="156">
        <v>5191576.5000000009</v>
      </c>
      <c r="M375" s="156">
        <v>91940</v>
      </c>
      <c r="N375" s="157">
        <v>0</v>
      </c>
      <c r="O375" s="119">
        <v>4503</v>
      </c>
      <c r="P375" s="120">
        <v>6372499.0500000007</v>
      </c>
      <c r="Q375" s="121">
        <v>6372499.0500000007</v>
      </c>
      <c r="R375" s="120">
        <v>185693</v>
      </c>
      <c r="S375" s="122">
        <v>0</v>
      </c>
      <c r="T375" s="114">
        <f t="shared" si="42"/>
        <v>1648734.6800000006</v>
      </c>
      <c r="U375" s="108">
        <f t="shared" si="43"/>
        <v>1839054.6800000006</v>
      </c>
      <c r="V375" s="108">
        <f t="shared" si="44"/>
        <v>185693</v>
      </c>
      <c r="W375" s="109">
        <f t="shared" si="45"/>
        <v>-4258</v>
      </c>
      <c r="X375" s="107">
        <f t="shared" si="46"/>
        <v>1180922.5499999998</v>
      </c>
      <c r="Y375" s="108">
        <f t="shared" si="47"/>
        <v>1180922.5499999998</v>
      </c>
      <c r="Z375" s="108">
        <f t="shared" si="48"/>
        <v>185693</v>
      </c>
      <c r="AA375" s="109">
        <f t="shared" si="49"/>
        <v>-4503</v>
      </c>
    </row>
    <row r="376" spans="1:27" x14ac:dyDescent="0.2">
      <c r="A376" s="143">
        <v>27</v>
      </c>
      <c r="B376" s="144" t="s">
        <v>872</v>
      </c>
      <c r="C376" s="134" t="s">
        <v>873</v>
      </c>
      <c r="D376" s="155">
        <v>553</v>
      </c>
      <c r="E376" s="156">
        <v>1183492</v>
      </c>
      <c r="F376" s="156">
        <v>1168132</v>
      </c>
      <c r="G376" s="156">
        <v>15360</v>
      </c>
      <c r="H376" s="156">
        <v>240</v>
      </c>
      <c r="I376" s="157">
        <v>0</v>
      </c>
      <c r="J376" s="155">
        <v>736</v>
      </c>
      <c r="K376" s="156">
        <v>1883292.0899999999</v>
      </c>
      <c r="L376" s="156">
        <v>1883292.0899999999</v>
      </c>
      <c r="M376" s="156">
        <v>120</v>
      </c>
      <c r="N376" s="157">
        <v>0</v>
      </c>
      <c r="O376" s="119">
        <v>754</v>
      </c>
      <c r="P376" s="120">
        <v>1523112</v>
      </c>
      <c r="Q376" s="121">
        <v>1523112</v>
      </c>
      <c r="R376" s="120">
        <v>480</v>
      </c>
      <c r="S376" s="122">
        <v>0</v>
      </c>
      <c r="T376" s="114">
        <f t="shared" si="42"/>
        <v>339620</v>
      </c>
      <c r="U376" s="108">
        <f t="shared" si="43"/>
        <v>354980</v>
      </c>
      <c r="V376" s="108">
        <f t="shared" si="44"/>
        <v>480</v>
      </c>
      <c r="W376" s="109">
        <f t="shared" si="45"/>
        <v>-736</v>
      </c>
      <c r="X376" s="107">
        <f t="shared" si="46"/>
        <v>-360180.08999999985</v>
      </c>
      <c r="Y376" s="108">
        <f t="shared" si="47"/>
        <v>-360180.08999999985</v>
      </c>
      <c r="Z376" s="108">
        <f t="shared" si="48"/>
        <v>480</v>
      </c>
      <c r="AA376" s="109">
        <f t="shared" si="49"/>
        <v>-754</v>
      </c>
    </row>
    <row r="377" spans="1:27" x14ac:dyDescent="0.2">
      <c r="A377" s="143" t="s">
        <v>867</v>
      </c>
      <c r="B377" s="144" t="s">
        <v>874</v>
      </c>
      <c r="C377" s="134" t="s">
        <v>875</v>
      </c>
      <c r="D377" s="155">
        <v>1919</v>
      </c>
      <c r="E377" s="156">
        <v>3284458.29</v>
      </c>
      <c r="F377" s="156">
        <v>3216898.29</v>
      </c>
      <c r="G377" s="156">
        <v>67560</v>
      </c>
      <c r="H377" s="156">
        <v>30000</v>
      </c>
      <c r="I377" s="157">
        <v>2431150.3200000003</v>
      </c>
      <c r="J377" s="155">
        <v>2343</v>
      </c>
      <c r="K377" s="156">
        <v>3892124.7100000018</v>
      </c>
      <c r="L377" s="156">
        <v>3892124.7100000018</v>
      </c>
      <c r="M377" s="156">
        <v>17280</v>
      </c>
      <c r="N377" s="157">
        <v>3181943.5700000003</v>
      </c>
      <c r="O377" s="119">
        <v>2415</v>
      </c>
      <c r="P377" s="120">
        <v>3869283</v>
      </c>
      <c r="Q377" s="121">
        <v>3869283</v>
      </c>
      <c r="R377" s="120">
        <v>22656</v>
      </c>
      <c r="S377" s="122">
        <v>3556766.6899999995</v>
      </c>
      <c r="T377" s="114">
        <f t="shared" si="42"/>
        <v>584824.71</v>
      </c>
      <c r="U377" s="108">
        <f t="shared" si="43"/>
        <v>652384.71</v>
      </c>
      <c r="V377" s="108">
        <f t="shared" si="44"/>
        <v>-2408494.3200000003</v>
      </c>
      <c r="W377" s="109">
        <f t="shared" si="45"/>
        <v>3554423.6899999995</v>
      </c>
      <c r="X377" s="107">
        <f t="shared" si="46"/>
        <v>-22841.710000001825</v>
      </c>
      <c r="Y377" s="108">
        <f t="shared" si="47"/>
        <v>-22841.710000001825</v>
      </c>
      <c r="Z377" s="108">
        <f t="shared" si="48"/>
        <v>-3159287.5700000003</v>
      </c>
      <c r="AA377" s="109">
        <f t="shared" si="49"/>
        <v>3554351.6899999995</v>
      </c>
    </row>
    <row r="378" spans="1:27" s="166" customFormat="1" x14ac:dyDescent="0.2">
      <c r="A378" s="143" t="s">
        <v>867</v>
      </c>
      <c r="B378" s="144" t="s">
        <v>876</v>
      </c>
      <c r="C378" s="134" t="s">
        <v>877</v>
      </c>
      <c r="D378" s="155">
        <v>0</v>
      </c>
      <c r="E378" s="156">
        <v>261540</v>
      </c>
      <c r="F378" s="156">
        <v>258300</v>
      </c>
      <c r="G378" s="156">
        <v>3240</v>
      </c>
      <c r="H378" s="156">
        <v>0</v>
      </c>
      <c r="I378" s="157">
        <v>0</v>
      </c>
      <c r="J378" s="155">
        <v>0</v>
      </c>
      <c r="K378" s="156">
        <v>331927.20000000065</v>
      </c>
      <c r="L378" s="156">
        <v>331927.20000000065</v>
      </c>
      <c r="M378" s="156">
        <v>0</v>
      </c>
      <c r="N378" s="157">
        <v>0</v>
      </c>
      <c r="O378" s="119">
        <v>0</v>
      </c>
      <c r="P378" s="120">
        <v>354974.40000000055</v>
      </c>
      <c r="Q378" s="121">
        <v>354974.40000000055</v>
      </c>
      <c r="R378" s="120">
        <v>0</v>
      </c>
      <c r="S378" s="122">
        <v>0</v>
      </c>
      <c r="T378" s="114">
        <f t="shared" si="42"/>
        <v>93434.400000000547</v>
      </c>
      <c r="U378" s="108">
        <f t="shared" si="43"/>
        <v>96674.400000000547</v>
      </c>
      <c r="V378" s="108">
        <f t="shared" si="44"/>
        <v>0</v>
      </c>
      <c r="W378" s="109">
        <f t="shared" si="45"/>
        <v>0</v>
      </c>
      <c r="X378" s="107">
        <f t="shared" si="46"/>
        <v>23047.199999999895</v>
      </c>
      <c r="Y378" s="108">
        <f t="shared" si="47"/>
        <v>23047.199999999895</v>
      </c>
      <c r="Z378" s="108">
        <f t="shared" si="48"/>
        <v>0</v>
      </c>
      <c r="AA378" s="109">
        <f t="shared" si="49"/>
        <v>0</v>
      </c>
    </row>
    <row r="379" spans="1:27" x14ac:dyDescent="0.2">
      <c r="A379" s="143" t="s">
        <v>878</v>
      </c>
      <c r="B379" s="144" t="s">
        <v>879</v>
      </c>
      <c r="C379" s="134" t="s">
        <v>353</v>
      </c>
      <c r="D379" s="155">
        <v>285</v>
      </c>
      <c r="E379" s="156">
        <v>331217.7</v>
      </c>
      <c r="F379" s="156">
        <v>311777.7</v>
      </c>
      <c r="G379" s="156">
        <v>19440</v>
      </c>
      <c r="H379" s="156">
        <v>0</v>
      </c>
      <c r="I379" s="157">
        <v>0</v>
      </c>
      <c r="J379" s="155">
        <v>322</v>
      </c>
      <c r="K379" s="156">
        <v>392815.39</v>
      </c>
      <c r="L379" s="156">
        <v>392815.39</v>
      </c>
      <c r="M379" s="156">
        <v>0</v>
      </c>
      <c r="N379" s="157">
        <v>0</v>
      </c>
      <c r="O379" s="119">
        <v>291</v>
      </c>
      <c r="P379" s="120">
        <v>347905.08</v>
      </c>
      <c r="Q379" s="121">
        <v>347905.08</v>
      </c>
      <c r="R379" s="120">
        <v>0</v>
      </c>
      <c r="S379" s="122">
        <v>0</v>
      </c>
      <c r="T379" s="114">
        <f t="shared" si="42"/>
        <v>16687.380000000005</v>
      </c>
      <c r="U379" s="108">
        <f t="shared" si="43"/>
        <v>36127.380000000005</v>
      </c>
      <c r="V379" s="108">
        <f t="shared" si="44"/>
        <v>0</v>
      </c>
      <c r="W379" s="109">
        <f t="shared" si="45"/>
        <v>-322</v>
      </c>
      <c r="X379" s="107">
        <f t="shared" si="46"/>
        <v>-44910.31</v>
      </c>
      <c r="Y379" s="108">
        <f t="shared" si="47"/>
        <v>-44910.31</v>
      </c>
      <c r="Z379" s="108">
        <f t="shared" si="48"/>
        <v>0</v>
      </c>
      <c r="AA379" s="109">
        <f t="shared" si="49"/>
        <v>-291</v>
      </c>
    </row>
    <row r="380" spans="1:27" x14ac:dyDescent="0.2">
      <c r="A380" s="143" t="s">
        <v>878</v>
      </c>
      <c r="B380" s="144" t="s">
        <v>880</v>
      </c>
      <c r="C380" s="134" t="s">
        <v>881</v>
      </c>
      <c r="D380" s="155">
        <v>1952</v>
      </c>
      <c r="E380" s="156">
        <v>2755497.8</v>
      </c>
      <c r="F380" s="156">
        <v>2629257.7999999998</v>
      </c>
      <c r="G380" s="156">
        <v>126240</v>
      </c>
      <c r="H380" s="156">
        <v>31835</v>
      </c>
      <c r="I380" s="157">
        <v>0</v>
      </c>
      <c r="J380" s="155">
        <v>1718</v>
      </c>
      <c r="K380" s="156">
        <v>2714767.8900000015</v>
      </c>
      <c r="L380" s="156">
        <v>2714767.8900000015</v>
      </c>
      <c r="M380" s="156">
        <v>12453</v>
      </c>
      <c r="N380" s="157">
        <v>0</v>
      </c>
      <c r="O380" s="119">
        <v>1798</v>
      </c>
      <c r="P380" s="120">
        <v>3025882.8800000013</v>
      </c>
      <c r="Q380" s="121">
        <v>3025882.8800000013</v>
      </c>
      <c r="R380" s="120">
        <v>13811</v>
      </c>
      <c r="S380" s="122">
        <v>0</v>
      </c>
      <c r="T380" s="114">
        <f t="shared" si="42"/>
        <v>270385.08000000147</v>
      </c>
      <c r="U380" s="108">
        <f t="shared" si="43"/>
        <v>396625.08000000147</v>
      </c>
      <c r="V380" s="108">
        <f t="shared" si="44"/>
        <v>13811</v>
      </c>
      <c r="W380" s="109">
        <f t="shared" si="45"/>
        <v>-1718</v>
      </c>
      <c r="X380" s="107">
        <f t="shared" si="46"/>
        <v>311114.98999999976</v>
      </c>
      <c r="Y380" s="108">
        <f t="shared" si="47"/>
        <v>311114.98999999976</v>
      </c>
      <c r="Z380" s="108">
        <f t="shared" si="48"/>
        <v>13811</v>
      </c>
      <c r="AA380" s="109">
        <f t="shared" si="49"/>
        <v>-1798</v>
      </c>
    </row>
    <row r="381" spans="1:27" x14ac:dyDescent="0.2">
      <c r="A381" s="143" t="s">
        <v>878</v>
      </c>
      <c r="B381" s="144" t="s">
        <v>882</v>
      </c>
      <c r="C381" s="134" t="s">
        <v>883</v>
      </c>
      <c r="D381" s="155">
        <v>611</v>
      </c>
      <c r="E381" s="156">
        <v>654541.06000000006</v>
      </c>
      <c r="F381" s="156">
        <v>625261.06000000006</v>
      </c>
      <c r="G381" s="156">
        <v>29280</v>
      </c>
      <c r="H381" s="156">
        <v>0</v>
      </c>
      <c r="I381" s="157">
        <v>0</v>
      </c>
      <c r="J381" s="155">
        <v>686</v>
      </c>
      <c r="K381" s="156">
        <v>682645.15000000014</v>
      </c>
      <c r="L381" s="156">
        <v>682645.15000000014</v>
      </c>
      <c r="M381" s="156">
        <v>0</v>
      </c>
      <c r="N381" s="157">
        <v>0</v>
      </c>
      <c r="O381" s="119">
        <v>685</v>
      </c>
      <c r="P381" s="120">
        <v>718166.04</v>
      </c>
      <c r="Q381" s="121">
        <v>718166.04</v>
      </c>
      <c r="R381" s="120">
        <v>0</v>
      </c>
      <c r="S381" s="122">
        <v>0</v>
      </c>
      <c r="T381" s="114">
        <f t="shared" si="42"/>
        <v>63624.979999999981</v>
      </c>
      <c r="U381" s="108">
        <f t="shared" si="43"/>
        <v>92904.979999999981</v>
      </c>
      <c r="V381" s="108">
        <f t="shared" si="44"/>
        <v>0</v>
      </c>
      <c r="W381" s="109">
        <f t="shared" si="45"/>
        <v>-686</v>
      </c>
      <c r="X381" s="107">
        <f t="shared" si="46"/>
        <v>35520.889999999898</v>
      </c>
      <c r="Y381" s="108">
        <f t="shared" si="47"/>
        <v>35520.889999999898</v>
      </c>
      <c r="Z381" s="108">
        <f t="shared" si="48"/>
        <v>0</v>
      </c>
      <c r="AA381" s="109">
        <f t="shared" si="49"/>
        <v>-685</v>
      </c>
    </row>
    <row r="382" spans="1:27" ht="12" thickBot="1" x14ac:dyDescent="0.25">
      <c r="A382" s="147" t="s">
        <v>878</v>
      </c>
      <c r="B382" s="148" t="s">
        <v>884</v>
      </c>
      <c r="C382" s="136" t="s">
        <v>885</v>
      </c>
      <c r="D382" s="161">
        <v>681</v>
      </c>
      <c r="E382" s="162">
        <v>1598361.51</v>
      </c>
      <c r="F382" s="162">
        <v>1581441.51</v>
      </c>
      <c r="G382" s="162">
        <v>16920</v>
      </c>
      <c r="H382" s="162">
        <v>450</v>
      </c>
      <c r="I382" s="163">
        <v>0</v>
      </c>
      <c r="J382" s="161">
        <v>707</v>
      </c>
      <c r="K382" s="162">
        <v>1762875.9700000002</v>
      </c>
      <c r="L382" s="162">
        <v>1762875.9700000002</v>
      </c>
      <c r="M382" s="162">
        <v>0</v>
      </c>
      <c r="N382" s="163">
        <v>0</v>
      </c>
      <c r="O382" s="123">
        <v>730</v>
      </c>
      <c r="P382" s="124">
        <v>1877587.63</v>
      </c>
      <c r="Q382" s="125">
        <v>1877587.63</v>
      </c>
      <c r="R382" s="124">
        <v>0</v>
      </c>
      <c r="S382" s="126">
        <v>0</v>
      </c>
    </row>
    <row r="383" spans="1:27" x14ac:dyDescent="0.2">
      <c r="O383" s="129"/>
      <c r="P383" s="129"/>
      <c r="Q383" s="129"/>
      <c r="R383" s="129"/>
      <c r="S383" s="129"/>
    </row>
    <row r="384" spans="1:27" x14ac:dyDescent="0.2">
      <c r="O384" s="129"/>
      <c r="P384" s="129"/>
      <c r="Q384" s="129"/>
      <c r="R384" s="129"/>
      <c r="S384" s="129"/>
    </row>
    <row r="385" spans="2:19" x14ac:dyDescent="0.2">
      <c r="B385" s="130"/>
      <c r="C385" s="130"/>
      <c r="D385" s="130"/>
      <c r="E385" s="130"/>
      <c r="F385" s="130"/>
      <c r="G385" s="130"/>
      <c r="H385" s="130"/>
      <c r="I385" s="130"/>
      <c r="J385" s="130"/>
      <c r="K385" s="130"/>
      <c r="L385" s="130"/>
      <c r="M385" s="130"/>
      <c r="N385" s="130"/>
      <c r="O385" s="129"/>
      <c r="P385" s="129"/>
      <c r="Q385" s="129"/>
      <c r="R385" s="129"/>
      <c r="S385" s="129"/>
    </row>
    <row r="386" spans="2:19" x14ac:dyDescent="0.2">
      <c r="B386" s="130"/>
      <c r="O386" s="129"/>
      <c r="P386" s="129"/>
      <c r="Q386" s="129"/>
      <c r="R386" s="129"/>
      <c r="S386" s="129"/>
    </row>
  </sheetData>
  <sheetProtection algorithmName="SHA-512" hashValue="GUXffBjJEoqONForWWYUlDf4rCxy3UOtAx2tjLdYAoC3VrvhNmAg+k2Rd0wlUB59TLy4aRBVxGlw0ouIlJirsg==" saltValue="qqeRlSrvOXbladVSbnXPwg==" spinCount="100000" sheet="1" objects="1" scenarios="1"/>
  <autoFilter ref="A6:S382"/>
  <mergeCells count="34">
    <mergeCell ref="K4:K5"/>
    <mergeCell ref="L4:L5"/>
    <mergeCell ref="H4:H5"/>
    <mergeCell ref="I4:I5"/>
    <mergeCell ref="A2:AA2"/>
    <mergeCell ref="A1:AA1"/>
    <mergeCell ref="N4:N5"/>
    <mergeCell ref="T3:W3"/>
    <mergeCell ref="X3:AA3"/>
    <mergeCell ref="T4:T5"/>
    <mergeCell ref="U4:U5"/>
    <mergeCell ref="V4:V5"/>
    <mergeCell ref="W4:W5"/>
    <mergeCell ref="X4:X5"/>
    <mergeCell ref="Y4:Y5"/>
    <mergeCell ref="Z4:Z5"/>
    <mergeCell ref="AA4:AA5"/>
    <mergeCell ref="J4:J5"/>
    <mergeCell ref="R4:R5"/>
    <mergeCell ref="S4:S5"/>
    <mergeCell ref="A3:A5"/>
    <mergeCell ref="B3:B5"/>
    <mergeCell ref="C3:C5"/>
    <mergeCell ref="O3:S3"/>
    <mergeCell ref="O4:O5"/>
    <mergeCell ref="P4:P5"/>
    <mergeCell ref="Q4:Q5"/>
    <mergeCell ref="D3:I3"/>
    <mergeCell ref="J3:N3"/>
    <mergeCell ref="D4:D5"/>
    <mergeCell ref="M4:M5"/>
    <mergeCell ref="E4:E5"/>
    <mergeCell ref="F4:F5"/>
    <mergeCell ref="G4:G5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8" orientation="portrait" horizontalDpi="300" verticalDpi="300" r:id="rId1"/>
  <headerFooter>
    <oddFooter>&amp;R&amp;P/&amp;N</oddFooter>
  </headerFooter>
  <rowBreaks count="4" manualBreakCount="4">
    <brk id="35" max="7" man="1"/>
    <brk id="204" max="7" man="1"/>
    <brk id="298" max="7" man="1"/>
    <brk id="34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Държавни ЛЗБП Q2</vt:lpstr>
      <vt:lpstr>Общински ЛЗБП Q2</vt:lpstr>
      <vt:lpstr>НЗОК Q2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Violeta Vladimirova</cp:lastModifiedBy>
  <dcterms:created xsi:type="dcterms:W3CDTF">2023-07-31T09:58:56Z</dcterms:created>
  <dcterms:modified xsi:type="dcterms:W3CDTF">2023-07-31T13:12:43Z</dcterms:modified>
</cp:coreProperties>
</file>