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Q3 -2023\Показатели\"/>
    </mc:Choice>
  </mc:AlternateContent>
  <workbookProtection workbookAlgorithmName="SHA-512" workbookHashValue="4G5Qbs2TgD2lYQdu2L2tcvKS18hR/RZSg+wmkfZXDKoGtf0t6MKods8Xxj9YxduVJ9C1t2wrBxorwnEaIBT9pw==" workbookSaltValue="ObTi5SGLG9+BJsJrWzVICA==" workbookSpinCount="100000" lockStructure="1"/>
  <bookViews>
    <workbookView xWindow="28680" yWindow="-120" windowWidth="29040" windowHeight="15840" activeTab="1"/>
  </bookViews>
  <sheets>
    <sheet name="Държавни ЛЗБП Q3" sheetId="1" r:id="rId1"/>
    <sheet name="Общински ЛЗБП Q3" sheetId="2" r:id="rId2"/>
    <sheet name="НЗОК Q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82" i="3" l="1"/>
  <c r="W382" i="3"/>
  <c r="T382" i="3"/>
  <c r="S382" i="3"/>
  <c r="R382" i="3"/>
  <c r="P382" i="3"/>
  <c r="U382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73" i="3"/>
  <c r="U374" i="3"/>
  <c r="U375" i="3"/>
  <c r="U376" i="3"/>
  <c r="U377" i="3"/>
  <c r="U378" i="3"/>
  <c r="U379" i="3"/>
  <c r="U380" i="3"/>
  <c r="U381" i="3"/>
  <c r="U7" i="3"/>
  <c r="Q382" i="3"/>
  <c r="Q381" i="3"/>
  <c r="Q380" i="3"/>
  <c r="Q379" i="3"/>
  <c r="Q378" i="3"/>
  <c r="Q377" i="3"/>
  <c r="Q376" i="3"/>
  <c r="Q375" i="3"/>
  <c r="Q374" i="3"/>
  <c r="Q373" i="3"/>
  <c r="Q372" i="3"/>
  <c r="Q371" i="3"/>
  <c r="Q370" i="3"/>
  <c r="Q369" i="3"/>
  <c r="Q368" i="3"/>
  <c r="Q367" i="3"/>
  <c r="Q366" i="3"/>
  <c r="Q365" i="3"/>
  <c r="Q364" i="3"/>
  <c r="Q363" i="3"/>
  <c r="Q362" i="3"/>
  <c r="Q361" i="3"/>
  <c r="Q360" i="3"/>
  <c r="Q359" i="3"/>
  <c r="Q358" i="3"/>
  <c r="Q357" i="3"/>
  <c r="Q356" i="3"/>
  <c r="Q355" i="3"/>
  <c r="Q354" i="3"/>
  <c r="Q353" i="3"/>
  <c r="Q352" i="3"/>
  <c r="Q351" i="3"/>
  <c r="Q350" i="3"/>
  <c r="Q349" i="3"/>
  <c r="Q348" i="3"/>
  <c r="Q347" i="3"/>
  <c r="Q346" i="3"/>
  <c r="Q345" i="3"/>
  <c r="Q344" i="3"/>
  <c r="Q343" i="3"/>
  <c r="Q342" i="3"/>
  <c r="Q341" i="3"/>
  <c r="Q340" i="3"/>
  <c r="Q339" i="3"/>
  <c r="Q338" i="3"/>
  <c r="Q337" i="3"/>
  <c r="Q336" i="3"/>
  <c r="Q335" i="3"/>
  <c r="Q334" i="3"/>
  <c r="Q333" i="3"/>
  <c r="Q332" i="3"/>
  <c r="Q331" i="3"/>
  <c r="Q330" i="3"/>
  <c r="Q329" i="3"/>
  <c r="Q328" i="3"/>
  <c r="Q327" i="3"/>
  <c r="Q326" i="3"/>
  <c r="Q325" i="3"/>
  <c r="Q324" i="3"/>
  <c r="Q323" i="3"/>
  <c r="Q322" i="3"/>
  <c r="Q321" i="3"/>
  <c r="Q320" i="3"/>
  <c r="Q319" i="3"/>
  <c r="Q318" i="3"/>
  <c r="Q317" i="3"/>
  <c r="Q316" i="3"/>
  <c r="Q315" i="3"/>
  <c r="Q314" i="3"/>
  <c r="Q313" i="3"/>
  <c r="Q312" i="3"/>
  <c r="Q311" i="3"/>
  <c r="Q310" i="3"/>
  <c r="Q309" i="3"/>
  <c r="Q308" i="3"/>
  <c r="Q307" i="3"/>
  <c r="Q306" i="3"/>
  <c r="Q305" i="3"/>
  <c r="Q304" i="3"/>
  <c r="Q303" i="3"/>
  <c r="Q302" i="3"/>
  <c r="Q301" i="3"/>
  <c r="Q300" i="3"/>
  <c r="Q299" i="3"/>
  <c r="Q298" i="3"/>
  <c r="Q297" i="3"/>
  <c r="Q296" i="3"/>
  <c r="Q295" i="3"/>
  <c r="Q294" i="3"/>
  <c r="Q293" i="3"/>
  <c r="Q292" i="3"/>
  <c r="Q291" i="3"/>
  <c r="Q290" i="3"/>
  <c r="Q289" i="3"/>
  <c r="Q288" i="3"/>
  <c r="Q287" i="3"/>
  <c r="Q286" i="3"/>
  <c r="Q285" i="3"/>
  <c r="Q284" i="3"/>
  <c r="Q283" i="3"/>
  <c r="Q282" i="3"/>
  <c r="Q281" i="3"/>
  <c r="Q280" i="3"/>
  <c r="Q279" i="3"/>
  <c r="Q278" i="3"/>
  <c r="Q277" i="3"/>
  <c r="Q276" i="3"/>
  <c r="Q275" i="3"/>
  <c r="Q274" i="3"/>
  <c r="Q273" i="3"/>
  <c r="Q272" i="3"/>
  <c r="Q271" i="3"/>
  <c r="Q270" i="3"/>
  <c r="Q269" i="3"/>
  <c r="Q268" i="3"/>
  <c r="Q267" i="3"/>
  <c r="Q266" i="3"/>
  <c r="Q265" i="3"/>
  <c r="Q264" i="3"/>
  <c r="Q263" i="3"/>
  <c r="Q262" i="3"/>
  <c r="Q261" i="3"/>
  <c r="Q260" i="3"/>
  <c r="Q259" i="3"/>
  <c r="Q258" i="3"/>
  <c r="Q257" i="3"/>
  <c r="Q256" i="3"/>
  <c r="Q255" i="3"/>
  <c r="Q254" i="3"/>
  <c r="Q253" i="3"/>
  <c r="Q252" i="3"/>
  <c r="Q251" i="3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 l="1"/>
  <c r="U6" i="3"/>
  <c r="W381" i="3" l="1"/>
  <c r="V381" i="3"/>
  <c r="T381" i="3"/>
  <c r="S381" i="3"/>
  <c r="R381" i="3"/>
  <c r="P381" i="3"/>
  <c r="W380" i="3"/>
  <c r="V380" i="3"/>
  <c r="T380" i="3"/>
  <c r="S380" i="3"/>
  <c r="R380" i="3"/>
  <c r="P380" i="3"/>
  <c r="W379" i="3"/>
  <c r="V379" i="3"/>
  <c r="T379" i="3"/>
  <c r="S379" i="3"/>
  <c r="R379" i="3"/>
  <c r="P379" i="3"/>
  <c r="W378" i="3"/>
  <c r="V378" i="3"/>
  <c r="T378" i="3"/>
  <c r="S378" i="3"/>
  <c r="R378" i="3"/>
  <c r="P378" i="3"/>
  <c r="W377" i="3"/>
  <c r="V377" i="3"/>
  <c r="T377" i="3"/>
  <c r="S377" i="3"/>
  <c r="R377" i="3"/>
  <c r="P377" i="3"/>
  <c r="W376" i="3"/>
  <c r="V376" i="3"/>
  <c r="T376" i="3"/>
  <c r="S376" i="3"/>
  <c r="R376" i="3"/>
  <c r="P376" i="3"/>
  <c r="W375" i="3"/>
  <c r="V375" i="3"/>
  <c r="T375" i="3"/>
  <c r="S375" i="3"/>
  <c r="R375" i="3"/>
  <c r="P375" i="3"/>
  <c r="W374" i="3"/>
  <c r="V374" i="3"/>
  <c r="T374" i="3"/>
  <c r="S374" i="3"/>
  <c r="R374" i="3"/>
  <c r="P374" i="3"/>
  <c r="W373" i="3"/>
  <c r="V373" i="3"/>
  <c r="T373" i="3"/>
  <c r="S373" i="3"/>
  <c r="R373" i="3"/>
  <c r="P373" i="3"/>
  <c r="W372" i="3"/>
  <c r="V372" i="3"/>
  <c r="T372" i="3"/>
  <c r="S372" i="3"/>
  <c r="R372" i="3"/>
  <c r="P372" i="3"/>
  <c r="W371" i="3"/>
  <c r="V371" i="3"/>
  <c r="T371" i="3"/>
  <c r="S371" i="3"/>
  <c r="R371" i="3"/>
  <c r="P371" i="3"/>
  <c r="W370" i="3"/>
  <c r="V370" i="3"/>
  <c r="T370" i="3"/>
  <c r="S370" i="3"/>
  <c r="R370" i="3"/>
  <c r="P370" i="3"/>
  <c r="W369" i="3"/>
  <c r="V369" i="3"/>
  <c r="T369" i="3"/>
  <c r="S369" i="3"/>
  <c r="R369" i="3"/>
  <c r="P369" i="3"/>
  <c r="W368" i="3"/>
  <c r="V368" i="3"/>
  <c r="T368" i="3"/>
  <c r="S368" i="3"/>
  <c r="R368" i="3"/>
  <c r="P368" i="3"/>
  <c r="W367" i="3"/>
  <c r="V367" i="3"/>
  <c r="T367" i="3"/>
  <c r="S367" i="3"/>
  <c r="R367" i="3"/>
  <c r="P367" i="3"/>
  <c r="W366" i="3"/>
  <c r="V366" i="3"/>
  <c r="T366" i="3"/>
  <c r="S366" i="3"/>
  <c r="R366" i="3"/>
  <c r="P366" i="3"/>
  <c r="W365" i="3"/>
  <c r="V365" i="3"/>
  <c r="T365" i="3"/>
  <c r="S365" i="3"/>
  <c r="R365" i="3"/>
  <c r="P365" i="3"/>
  <c r="W364" i="3"/>
  <c r="V364" i="3"/>
  <c r="T364" i="3"/>
  <c r="S364" i="3"/>
  <c r="R364" i="3"/>
  <c r="P364" i="3"/>
  <c r="W363" i="3"/>
  <c r="V363" i="3"/>
  <c r="T363" i="3"/>
  <c r="S363" i="3"/>
  <c r="R363" i="3"/>
  <c r="P363" i="3"/>
  <c r="W362" i="3"/>
  <c r="V362" i="3"/>
  <c r="T362" i="3"/>
  <c r="S362" i="3"/>
  <c r="R362" i="3"/>
  <c r="P362" i="3"/>
  <c r="W361" i="3"/>
  <c r="V361" i="3"/>
  <c r="T361" i="3"/>
  <c r="S361" i="3"/>
  <c r="R361" i="3"/>
  <c r="P361" i="3"/>
  <c r="W360" i="3"/>
  <c r="V360" i="3"/>
  <c r="T360" i="3"/>
  <c r="S360" i="3"/>
  <c r="R360" i="3"/>
  <c r="P360" i="3"/>
  <c r="W359" i="3"/>
  <c r="V359" i="3"/>
  <c r="T359" i="3"/>
  <c r="S359" i="3"/>
  <c r="R359" i="3"/>
  <c r="P359" i="3"/>
  <c r="W358" i="3"/>
  <c r="V358" i="3"/>
  <c r="T358" i="3"/>
  <c r="S358" i="3"/>
  <c r="R358" i="3"/>
  <c r="P358" i="3"/>
  <c r="W357" i="3"/>
  <c r="V357" i="3"/>
  <c r="T357" i="3"/>
  <c r="S357" i="3"/>
  <c r="R357" i="3"/>
  <c r="P357" i="3"/>
  <c r="W356" i="3"/>
  <c r="V356" i="3"/>
  <c r="T356" i="3"/>
  <c r="S356" i="3"/>
  <c r="R356" i="3"/>
  <c r="P356" i="3"/>
  <c r="W355" i="3"/>
  <c r="V355" i="3"/>
  <c r="T355" i="3"/>
  <c r="S355" i="3"/>
  <c r="R355" i="3"/>
  <c r="P355" i="3"/>
  <c r="W354" i="3"/>
  <c r="V354" i="3"/>
  <c r="T354" i="3"/>
  <c r="S354" i="3"/>
  <c r="R354" i="3"/>
  <c r="P354" i="3"/>
  <c r="W353" i="3"/>
  <c r="V353" i="3"/>
  <c r="T353" i="3"/>
  <c r="S353" i="3"/>
  <c r="R353" i="3"/>
  <c r="P353" i="3"/>
  <c r="W352" i="3"/>
  <c r="V352" i="3"/>
  <c r="T352" i="3"/>
  <c r="S352" i="3"/>
  <c r="R352" i="3"/>
  <c r="P352" i="3"/>
  <c r="W351" i="3"/>
  <c r="V351" i="3"/>
  <c r="T351" i="3"/>
  <c r="S351" i="3"/>
  <c r="R351" i="3"/>
  <c r="P351" i="3"/>
  <c r="W350" i="3"/>
  <c r="V350" i="3"/>
  <c r="T350" i="3"/>
  <c r="S350" i="3"/>
  <c r="R350" i="3"/>
  <c r="P350" i="3"/>
  <c r="W349" i="3"/>
  <c r="V349" i="3"/>
  <c r="T349" i="3"/>
  <c r="S349" i="3"/>
  <c r="R349" i="3"/>
  <c r="P349" i="3"/>
  <c r="W348" i="3"/>
  <c r="V348" i="3"/>
  <c r="T348" i="3"/>
  <c r="S348" i="3"/>
  <c r="R348" i="3"/>
  <c r="P348" i="3"/>
  <c r="W347" i="3"/>
  <c r="V347" i="3"/>
  <c r="T347" i="3"/>
  <c r="S347" i="3"/>
  <c r="R347" i="3"/>
  <c r="P347" i="3"/>
  <c r="W346" i="3"/>
  <c r="V346" i="3"/>
  <c r="T346" i="3"/>
  <c r="S346" i="3"/>
  <c r="R346" i="3"/>
  <c r="P346" i="3"/>
  <c r="W345" i="3"/>
  <c r="V345" i="3"/>
  <c r="T345" i="3"/>
  <c r="S345" i="3"/>
  <c r="R345" i="3"/>
  <c r="P345" i="3"/>
  <c r="W344" i="3"/>
  <c r="V344" i="3"/>
  <c r="T344" i="3"/>
  <c r="S344" i="3"/>
  <c r="R344" i="3"/>
  <c r="P344" i="3"/>
  <c r="W343" i="3"/>
  <c r="V343" i="3"/>
  <c r="T343" i="3"/>
  <c r="S343" i="3"/>
  <c r="R343" i="3"/>
  <c r="P343" i="3"/>
  <c r="W342" i="3"/>
  <c r="V342" i="3"/>
  <c r="T342" i="3"/>
  <c r="S342" i="3"/>
  <c r="R342" i="3"/>
  <c r="P342" i="3"/>
  <c r="W341" i="3"/>
  <c r="V341" i="3"/>
  <c r="T341" i="3"/>
  <c r="S341" i="3"/>
  <c r="R341" i="3"/>
  <c r="P341" i="3"/>
  <c r="W340" i="3"/>
  <c r="V340" i="3"/>
  <c r="T340" i="3"/>
  <c r="S340" i="3"/>
  <c r="R340" i="3"/>
  <c r="P340" i="3"/>
  <c r="W339" i="3"/>
  <c r="V339" i="3"/>
  <c r="T339" i="3"/>
  <c r="S339" i="3"/>
  <c r="R339" i="3"/>
  <c r="P339" i="3"/>
  <c r="W338" i="3"/>
  <c r="V338" i="3"/>
  <c r="T338" i="3"/>
  <c r="S338" i="3"/>
  <c r="R338" i="3"/>
  <c r="P338" i="3"/>
  <c r="W337" i="3"/>
  <c r="V337" i="3"/>
  <c r="T337" i="3"/>
  <c r="S337" i="3"/>
  <c r="R337" i="3"/>
  <c r="P337" i="3"/>
  <c r="W336" i="3"/>
  <c r="V336" i="3"/>
  <c r="T336" i="3"/>
  <c r="S336" i="3"/>
  <c r="R336" i="3"/>
  <c r="P336" i="3"/>
  <c r="W335" i="3"/>
  <c r="V335" i="3"/>
  <c r="T335" i="3"/>
  <c r="S335" i="3"/>
  <c r="R335" i="3"/>
  <c r="P335" i="3"/>
  <c r="W334" i="3"/>
  <c r="V334" i="3"/>
  <c r="T334" i="3"/>
  <c r="S334" i="3"/>
  <c r="R334" i="3"/>
  <c r="P334" i="3"/>
  <c r="W333" i="3"/>
  <c r="V333" i="3"/>
  <c r="T333" i="3"/>
  <c r="S333" i="3"/>
  <c r="R333" i="3"/>
  <c r="P333" i="3"/>
  <c r="W332" i="3"/>
  <c r="V332" i="3"/>
  <c r="T332" i="3"/>
  <c r="S332" i="3"/>
  <c r="R332" i="3"/>
  <c r="P332" i="3"/>
  <c r="W331" i="3"/>
  <c r="V331" i="3"/>
  <c r="T331" i="3"/>
  <c r="S331" i="3"/>
  <c r="R331" i="3"/>
  <c r="P331" i="3"/>
  <c r="W330" i="3"/>
  <c r="V330" i="3"/>
  <c r="T330" i="3"/>
  <c r="S330" i="3"/>
  <c r="R330" i="3"/>
  <c r="P330" i="3"/>
  <c r="W329" i="3"/>
  <c r="V329" i="3"/>
  <c r="T329" i="3"/>
  <c r="S329" i="3"/>
  <c r="R329" i="3"/>
  <c r="P329" i="3"/>
  <c r="W328" i="3"/>
  <c r="V328" i="3"/>
  <c r="T328" i="3"/>
  <c r="S328" i="3"/>
  <c r="R328" i="3"/>
  <c r="P328" i="3"/>
  <c r="W327" i="3"/>
  <c r="V327" i="3"/>
  <c r="T327" i="3"/>
  <c r="S327" i="3"/>
  <c r="R327" i="3"/>
  <c r="P327" i="3"/>
  <c r="W326" i="3"/>
  <c r="V326" i="3"/>
  <c r="T326" i="3"/>
  <c r="S326" i="3"/>
  <c r="R326" i="3"/>
  <c r="P326" i="3"/>
  <c r="W325" i="3"/>
  <c r="V325" i="3"/>
  <c r="T325" i="3"/>
  <c r="S325" i="3"/>
  <c r="R325" i="3"/>
  <c r="P325" i="3"/>
  <c r="W324" i="3"/>
  <c r="V324" i="3"/>
  <c r="T324" i="3"/>
  <c r="S324" i="3"/>
  <c r="R324" i="3"/>
  <c r="P324" i="3"/>
  <c r="W323" i="3"/>
  <c r="V323" i="3"/>
  <c r="T323" i="3"/>
  <c r="S323" i="3"/>
  <c r="R323" i="3"/>
  <c r="P323" i="3"/>
  <c r="W322" i="3"/>
  <c r="V322" i="3"/>
  <c r="T322" i="3"/>
  <c r="S322" i="3"/>
  <c r="R322" i="3"/>
  <c r="P322" i="3"/>
  <c r="W321" i="3"/>
  <c r="V321" i="3"/>
  <c r="T321" i="3"/>
  <c r="S321" i="3"/>
  <c r="R321" i="3"/>
  <c r="P321" i="3"/>
  <c r="W320" i="3"/>
  <c r="V320" i="3"/>
  <c r="T320" i="3"/>
  <c r="S320" i="3"/>
  <c r="R320" i="3"/>
  <c r="P320" i="3"/>
  <c r="W319" i="3"/>
  <c r="V319" i="3"/>
  <c r="T319" i="3"/>
  <c r="S319" i="3"/>
  <c r="R319" i="3"/>
  <c r="P319" i="3"/>
  <c r="W318" i="3"/>
  <c r="V318" i="3"/>
  <c r="T318" i="3"/>
  <c r="S318" i="3"/>
  <c r="R318" i="3"/>
  <c r="P318" i="3"/>
  <c r="W317" i="3"/>
  <c r="V317" i="3"/>
  <c r="T317" i="3"/>
  <c r="S317" i="3"/>
  <c r="R317" i="3"/>
  <c r="P317" i="3"/>
  <c r="W316" i="3"/>
  <c r="V316" i="3"/>
  <c r="T316" i="3"/>
  <c r="S316" i="3"/>
  <c r="R316" i="3"/>
  <c r="P316" i="3"/>
  <c r="W315" i="3"/>
  <c r="V315" i="3"/>
  <c r="T315" i="3"/>
  <c r="S315" i="3"/>
  <c r="R315" i="3"/>
  <c r="P315" i="3"/>
  <c r="W314" i="3"/>
  <c r="V314" i="3"/>
  <c r="T314" i="3"/>
  <c r="S314" i="3"/>
  <c r="R314" i="3"/>
  <c r="P314" i="3"/>
  <c r="W313" i="3"/>
  <c r="V313" i="3"/>
  <c r="T313" i="3"/>
  <c r="S313" i="3"/>
  <c r="R313" i="3"/>
  <c r="P313" i="3"/>
  <c r="W312" i="3"/>
  <c r="V312" i="3"/>
  <c r="T312" i="3"/>
  <c r="S312" i="3"/>
  <c r="R312" i="3"/>
  <c r="P312" i="3"/>
  <c r="W311" i="3"/>
  <c r="V311" i="3"/>
  <c r="T311" i="3"/>
  <c r="S311" i="3"/>
  <c r="R311" i="3"/>
  <c r="P311" i="3"/>
  <c r="W310" i="3"/>
  <c r="V310" i="3"/>
  <c r="T310" i="3"/>
  <c r="S310" i="3"/>
  <c r="R310" i="3"/>
  <c r="P310" i="3"/>
  <c r="W309" i="3"/>
  <c r="V309" i="3"/>
  <c r="T309" i="3"/>
  <c r="S309" i="3"/>
  <c r="R309" i="3"/>
  <c r="P309" i="3"/>
  <c r="W308" i="3"/>
  <c r="V308" i="3"/>
  <c r="T308" i="3"/>
  <c r="S308" i="3"/>
  <c r="R308" i="3"/>
  <c r="P308" i="3"/>
  <c r="W307" i="3"/>
  <c r="V307" i="3"/>
  <c r="T307" i="3"/>
  <c r="S307" i="3"/>
  <c r="R307" i="3"/>
  <c r="P307" i="3"/>
  <c r="W306" i="3"/>
  <c r="V306" i="3"/>
  <c r="T306" i="3"/>
  <c r="S306" i="3"/>
  <c r="R306" i="3"/>
  <c r="P306" i="3"/>
  <c r="W305" i="3"/>
  <c r="V305" i="3"/>
  <c r="T305" i="3"/>
  <c r="S305" i="3"/>
  <c r="R305" i="3"/>
  <c r="P305" i="3"/>
  <c r="W304" i="3"/>
  <c r="V304" i="3"/>
  <c r="T304" i="3"/>
  <c r="S304" i="3"/>
  <c r="R304" i="3"/>
  <c r="P304" i="3"/>
  <c r="W303" i="3"/>
  <c r="V303" i="3"/>
  <c r="T303" i="3"/>
  <c r="S303" i="3"/>
  <c r="R303" i="3"/>
  <c r="P303" i="3"/>
  <c r="W302" i="3"/>
  <c r="V302" i="3"/>
  <c r="T302" i="3"/>
  <c r="S302" i="3"/>
  <c r="R302" i="3"/>
  <c r="P302" i="3"/>
  <c r="W301" i="3"/>
  <c r="V301" i="3"/>
  <c r="T301" i="3"/>
  <c r="S301" i="3"/>
  <c r="R301" i="3"/>
  <c r="P301" i="3"/>
  <c r="W300" i="3"/>
  <c r="V300" i="3"/>
  <c r="T300" i="3"/>
  <c r="S300" i="3"/>
  <c r="R300" i="3"/>
  <c r="P300" i="3"/>
  <c r="W299" i="3"/>
  <c r="V299" i="3"/>
  <c r="T299" i="3"/>
  <c r="S299" i="3"/>
  <c r="R299" i="3"/>
  <c r="P299" i="3"/>
  <c r="W298" i="3"/>
  <c r="V298" i="3"/>
  <c r="T298" i="3"/>
  <c r="S298" i="3"/>
  <c r="R298" i="3"/>
  <c r="P298" i="3"/>
  <c r="W297" i="3"/>
  <c r="V297" i="3"/>
  <c r="T297" i="3"/>
  <c r="S297" i="3"/>
  <c r="R297" i="3"/>
  <c r="P297" i="3"/>
  <c r="W296" i="3"/>
  <c r="V296" i="3"/>
  <c r="T296" i="3"/>
  <c r="S296" i="3"/>
  <c r="R296" i="3"/>
  <c r="P296" i="3"/>
  <c r="W295" i="3"/>
  <c r="V295" i="3"/>
  <c r="T295" i="3"/>
  <c r="S295" i="3"/>
  <c r="R295" i="3"/>
  <c r="P295" i="3"/>
  <c r="W294" i="3"/>
  <c r="V294" i="3"/>
  <c r="T294" i="3"/>
  <c r="S294" i="3"/>
  <c r="R294" i="3"/>
  <c r="P294" i="3"/>
  <c r="W293" i="3"/>
  <c r="V293" i="3"/>
  <c r="T293" i="3"/>
  <c r="S293" i="3"/>
  <c r="R293" i="3"/>
  <c r="P293" i="3"/>
  <c r="W292" i="3"/>
  <c r="V292" i="3"/>
  <c r="T292" i="3"/>
  <c r="S292" i="3"/>
  <c r="R292" i="3"/>
  <c r="P292" i="3"/>
  <c r="W291" i="3"/>
  <c r="V291" i="3"/>
  <c r="T291" i="3"/>
  <c r="S291" i="3"/>
  <c r="R291" i="3"/>
  <c r="P291" i="3"/>
  <c r="W290" i="3"/>
  <c r="V290" i="3"/>
  <c r="T290" i="3"/>
  <c r="S290" i="3"/>
  <c r="R290" i="3"/>
  <c r="P290" i="3"/>
  <c r="W289" i="3"/>
  <c r="V289" i="3"/>
  <c r="T289" i="3"/>
  <c r="S289" i="3"/>
  <c r="R289" i="3"/>
  <c r="P289" i="3"/>
  <c r="W288" i="3"/>
  <c r="V288" i="3"/>
  <c r="T288" i="3"/>
  <c r="S288" i="3"/>
  <c r="R288" i="3"/>
  <c r="P288" i="3"/>
  <c r="W287" i="3"/>
  <c r="V287" i="3"/>
  <c r="T287" i="3"/>
  <c r="S287" i="3"/>
  <c r="R287" i="3"/>
  <c r="P287" i="3"/>
  <c r="W286" i="3"/>
  <c r="V286" i="3"/>
  <c r="T286" i="3"/>
  <c r="S286" i="3"/>
  <c r="R286" i="3"/>
  <c r="P286" i="3"/>
  <c r="W285" i="3"/>
  <c r="V285" i="3"/>
  <c r="T285" i="3"/>
  <c r="S285" i="3"/>
  <c r="R285" i="3"/>
  <c r="P285" i="3"/>
  <c r="W284" i="3"/>
  <c r="V284" i="3"/>
  <c r="T284" i="3"/>
  <c r="S284" i="3"/>
  <c r="R284" i="3"/>
  <c r="P284" i="3"/>
  <c r="W283" i="3"/>
  <c r="V283" i="3"/>
  <c r="T283" i="3"/>
  <c r="S283" i="3"/>
  <c r="R283" i="3"/>
  <c r="P283" i="3"/>
  <c r="W282" i="3"/>
  <c r="V282" i="3"/>
  <c r="T282" i="3"/>
  <c r="S282" i="3"/>
  <c r="R282" i="3"/>
  <c r="P282" i="3"/>
  <c r="W281" i="3"/>
  <c r="V281" i="3"/>
  <c r="T281" i="3"/>
  <c r="S281" i="3"/>
  <c r="R281" i="3"/>
  <c r="P281" i="3"/>
  <c r="W280" i="3"/>
  <c r="V280" i="3"/>
  <c r="T280" i="3"/>
  <c r="S280" i="3"/>
  <c r="R280" i="3"/>
  <c r="P280" i="3"/>
  <c r="W279" i="3"/>
  <c r="V279" i="3"/>
  <c r="T279" i="3"/>
  <c r="S279" i="3"/>
  <c r="R279" i="3"/>
  <c r="P279" i="3"/>
  <c r="W278" i="3"/>
  <c r="V278" i="3"/>
  <c r="T278" i="3"/>
  <c r="S278" i="3"/>
  <c r="R278" i="3"/>
  <c r="P278" i="3"/>
  <c r="W277" i="3"/>
  <c r="V277" i="3"/>
  <c r="T277" i="3"/>
  <c r="S277" i="3"/>
  <c r="R277" i="3"/>
  <c r="P277" i="3"/>
  <c r="W276" i="3"/>
  <c r="V276" i="3"/>
  <c r="T276" i="3"/>
  <c r="S276" i="3"/>
  <c r="R276" i="3"/>
  <c r="P276" i="3"/>
  <c r="W275" i="3"/>
  <c r="V275" i="3"/>
  <c r="T275" i="3"/>
  <c r="S275" i="3"/>
  <c r="R275" i="3"/>
  <c r="P275" i="3"/>
  <c r="W274" i="3"/>
  <c r="V274" i="3"/>
  <c r="T274" i="3"/>
  <c r="S274" i="3"/>
  <c r="R274" i="3"/>
  <c r="P274" i="3"/>
  <c r="W273" i="3"/>
  <c r="V273" i="3"/>
  <c r="T273" i="3"/>
  <c r="S273" i="3"/>
  <c r="R273" i="3"/>
  <c r="P273" i="3"/>
  <c r="W272" i="3"/>
  <c r="V272" i="3"/>
  <c r="T272" i="3"/>
  <c r="S272" i="3"/>
  <c r="R272" i="3"/>
  <c r="P272" i="3"/>
  <c r="W271" i="3"/>
  <c r="V271" i="3"/>
  <c r="T271" i="3"/>
  <c r="S271" i="3"/>
  <c r="R271" i="3"/>
  <c r="P271" i="3"/>
  <c r="W270" i="3"/>
  <c r="V270" i="3"/>
  <c r="T270" i="3"/>
  <c r="S270" i="3"/>
  <c r="R270" i="3"/>
  <c r="P270" i="3"/>
  <c r="W269" i="3"/>
  <c r="V269" i="3"/>
  <c r="T269" i="3"/>
  <c r="S269" i="3"/>
  <c r="R269" i="3"/>
  <c r="P269" i="3"/>
  <c r="W268" i="3"/>
  <c r="V268" i="3"/>
  <c r="T268" i="3"/>
  <c r="S268" i="3"/>
  <c r="R268" i="3"/>
  <c r="P268" i="3"/>
  <c r="W267" i="3"/>
  <c r="V267" i="3"/>
  <c r="T267" i="3"/>
  <c r="S267" i="3"/>
  <c r="R267" i="3"/>
  <c r="P267" i="3"/>
  <c r="W266" i="3"/>
  <c r="V266" i="3"/>
  <c r="T266" i="3"/>
  <c r="S266" i="3"/>
  <c r="R266" i="3"/>
  <c r="P266" i="3"/>
  <c r="W265" i="3"/>
  <c r="V265" i="3"/>
  <c r="T265" i="3"/>
  <c r="S265" i="3"/>
  <c r="R265" i="3"/>
  <c r="P265" i="3"/>
  <c r="W264" i="3"/>
  <c r="V264" i="3"/>
  <c r="T264" i="3"/>
  <c r="S264" i="3"/>
  <c r="R264" i="3"/>
  <c r="P264" i="3"/>
  <c r="W263" i="3"/>
  <c r="V263" i="3"/>
  <c r="T263" i="3"/>
  <c r="S263" i="3"/>
  <c r="R263" i="3"/>
  <c r="P263" i="3"/>
  <c r="W262" i="3"/>
  <c r="V262" i="3"/>
  <c r="T262" i="3"/>
  <c r="S262" i="3"/>
  <c r="R262" i="3"/>
  <c r="P262" i="3"/>
  <c r="W261" i="3"/>
  <c r="V261" i="3"/>
  <c r="T261" i="3"/>
  <c r="S261" i="3"/>
  <c r="R261" i="3"/>
  <c r="P261" i="3"/>
  <c r="W260" i="3"/>
  <c r="V260" i="3"/>
  <c r="T260" i="3"/>
  <c r="S260" i="3"/>
  <c r="R260" i="3"/>
  <c r="P260" i="3"/>
  <c r="W259" i="3"/>
  <c r="V259" i="3"/>
  <c r="T259" i="3"/>
  <c r="S259" i="3"/>
  <c r="R259" i="3"/>
  <c r="P259" i="3"/>
  <c r="W258" i="3"/>
  <c r="V258" i="3"/>
  <c r="T258" i="3"/>
  <c r="S258" i="3"/>
  <c r="R258" i="3"/>
  <c r="P258" i="3"/>
  <c r="W257" i="3"/>
  <c r="V257" i="3"/>
  <c r="T257" i="3"/>
  <c r="S257" i="3"/>
  <c r="R257" i="3"/>
  <c r="P257" i="3"/>
  <c r="W256" i="3"/>
  <c r="V256" i="3"/>
  <c r="T256" i="3"/>
  <c r="S256" i="3"/>
  <c r="R256" i="3"/>
  <c r="P256" i="3"/>
  <c r="W255" i="3"/>
  <c r="V255" i="3"/>
  <c r="T255" i="3"/>
  <c r="S255" i="3"/>
  <c r="R255" i="3"/>
  <c r="P255" i="3"/>
  <c r="W254" i="3"/>
  <c r="V254" i="3"/>
  <c r="T254" i="3"/>
  <c r="S254" i="3"/>
  <c r="R254" i="3"/>
  <c r="P254" i="3"/>
  <c r="W253" i="3"/>
  <c r="V253" i="3"/>
  <c r="T253" i="3"/>
  <c r="S253" i="3"/>
  <c r="R253" i="3"/>
  <c r="P253" i="3"/>
  <c r="W252" i="3"/>
  <c r="V252" i="3"/>
  <c r="T252" i="3"/>
  <c r="S252" i="3"/>
  <c r="R252" i="3"/>
  <c r="P252" i="3"/>
  <c r="W251" i="3"/>
  <c r="V251" i="3"/>
  <c r="T251" i="3"/>
  <c r="S251" i="3"/>
  <c r="R251" i="3"/>
  <c r="P251" i="3"/>
  <c r="W250" i="3"/>
  <c r="V250" i="3"/>
  <c r="T250" i="3"/>
  <c r="S250" i="3"/>
  <c r="R250" i="3"/>
  <c r="P250" i="3"/>
  <c r="W249" i="3"/>
  <c r="V249" i="3"/>
  <c r="T249" i="3"/>
  <c r="S249" i="3"/>
  <c r="R249" i="3"/>
  <c r="P249" i="3"/>
  <c r="W248" i="3"/>
  <c r="V248" i="3"/>
  <c r="T248" i="3"/>
  <c r="S248" i="3"/>
  <c r="R248" i="3"/>
  <c r="P248" i="3"/>
  <c r="W247" i="3"/>
  <c r="V247" i="3"/>
  <c r="T247" i="3"/>
  <c r="S247" i="3"/>
  <c r="R247" i="3"/>
  <c r="P247" i="3"/>
  <c r="W246" i="3"/>
  <c r="V246" i="3"/>
  <c r="T246" i="3"/>
  <c r="S246" i="3"/>
  <c r="R246" i="3"/>
  <c r="P246" i="3"/>
  <c r="W245" i="3"/>
  <c r="V245" i="3"/>
  <c r="T245" i="3"/>
  <c r="S245" i="3"/>
  <c r="R245" i="3"/>
  <c r="P245" i="3"/>
  <c r="W244" i="3"/>
  <c r="V244" i="3"/>
  <c r="T244" i="3"/>
  <c r="S244" i="3"/>
  <c r="R244" i="3"/>
  <c r="P244" i="3"/>
  <c r="W243" i="3"/>
  <c r="V243" i="3"/>
  <c r="T243" i="3"/>
  <c r="S243" i="3"/>
  <c r="R243" i="3"/>
  <c r="P243" i="3"/>
  <c r="W242" i="3"/>
  <c r="V242" i="3"/>
  <c r="T242" i="3"/>
  <c r="S242" i="3"/>
  <c r="R242" i="3"/>
  <c r="P242" i="3"/>
  <c r="W241" i="3"/>
  <c r="V241" i="3"/>
  <c r="T241" i="3"/>
  <c r="S241" i="3"/>
  <c r="R241" i="3"/>
  <c r="P241" i="3"/>
  <c r="W240" i="3"/>
  <c r="V240" i="3"/>
  <c r="T240" i="3"/>
  <c r="S240" i="3"/>
  <c r="R240" i="3"/>
  <c r="P240" i="3"/>
  <c r="W239" i="3"/>
  <c r="V239" i="3"/>
  <c r="T239" i="3"/>
  <c r="S239" i="3"/>
  <c r="R239" i="3"/>
  <c r="P239" i="3"/>
  <c r="W238" i="3"/>
  <c r="V238" i="3"/>
  <c r="T238" i="3"/>
  <c r="S238" i="3"/>
  <c r="R238" i="3"/>
  <c r="P238" i="3"/>
  <c r="W237" i="3"/>
  <c r="V237" i="3"/>
  <c r="T237" i="3"/>
  <c r="S237" i="3"/>
  <c r="R237" i="3"/>
  <c r="P237" i="3"/>
  <c r="W236" i="3"/>
  <c r="V236" i="3"/>
  <c r="T236" i="3"/>
  <c r="S236" i="3"/>
  <c r="R236" i="3"/>
  <c r="P236" i="3"/>
  <c r="W235" i="3"/>
  <c r="V235" i="3"/>
  <c r="T235" i="3"/>
  <c r="S235" i="3"/>
  <c r="R235" i="3"/>
  <c r="P235" i="3"/>
  <c r="W234" i="3"/>
  <c r="V234" i="3"/>
  <c r="T234" i="3"/>
  <c r="S234" i="3"/>
  <c r="R234" i="3"/>
  <c r="P234" i="3"/>
  <c r="W233" i="3"/>
  <c r="V233" i="3"/>
  <c r="T233" i="3"/>
  <c r="S233" i="3"/>
  <c r="R233" i="3"/>
  <c r="P233" i="3"/>
  <c r="W232" i="3"/>
  <c r="V232" i="3"/>
  <c r="T232" i="3"/>
  <c r="S232" i="3"/>
  <c r="R232" i="3"/>
  <c r="P232" i="3"/>
  <c r="W231" i="3"/>
  <c r="V231" i="3"/>
  <c r="T231" i="3"/>
  <c r="S231" i="3"/>
  <c r="R231" i="3"/>
  <c r="P231" i="3"/>
  <c r="W230" i="3"/>
  <c r="V230" i="3"/>
  <c r="T230" i="3"/>
  <c r="S230" i="3"/>
  <c r="R230" i="3"/>
  <c r="P230" i="3"/>
  <c r="W229" i="3"/>
  <c r="V229" i="3"/>
  <c r="T229" i="3"/>
  <c r="S229" i="3"/>
  <c r="R229" i="3"/>
  <c r="P229" i="3"/>
  <c r="W228" i="3"/>
  <c r="V228" i="3"/>
  <c r="T228" i="3"/>
  <c r="S228" i="3"/>
  <c r="R228" i="3"/>
  <c r="P228" i="3"/>
  <c r="W227" i="3"/>
  <c r="V227" i="3"/>
  <c r="T227" i="3"/>
  <c r="S227" i="3"/>
  <c r="R227" i="3"/>
  <c r="P227" i="3"/>
  <c r="W226" i="3"/>
  <c r="V226" i="3"/>
  <c r="T226" i="3"/>
  <c r="S226" i="3"/>
  <c r="R226" i="3"/>
  <c r="P226" i="3"/>
  <c r="W225" i="3"/>
  <c r="V225" i="3"/>
  <c r="T225" i="3"/>
  <c r="S225" i="3"/>
  <c r="R225" i="3"/>
  <c r="P225" i="3"/>
  <c r="W224" i="3"/>
  <c r="V224" i="3"/>
  <c r="T224" i="3"/>
  <c r="S224" i="3"/>
  <c r="R224" i="3"/>
  <c r="P224" i="3"/>
  <c r="W223" i="3"/>
  <c r="V223" i="3"/>
  <c r="T223" i="3"/>
  <c r="S223" i="3"/>
  <c r="R223" i="3"/>
  <c r="P223" i="3"/>
  <c r="W222" i="3"/>
  <c r="V222" i="3"/>
  <c r="T222" i="3"/>
  <c r="S222" i="3"/>
  <c r="R222" i="3"/>
  <c r="P222" i="3"/>
  <c r="W221" i="3"/>
  <c r="V221" i="3"/>
  <c r="T221" i="3"/>
  <c r="S221" i="3"/>
  <c r="R221" i="3"/>
  <c r="P221" i="3"/>
  <c r="W220" i="3"/>
  <c r="V220" i="3"/>
  <c r="T220" i="3"/>
  <c r="S220" i="3"/>
  <c r="R220" i="3"/>
  <c r="P220" i="3"/>
  <c r="W219" i="3"/>
  <c r="V219" i="3"/>
  <c r="T219" i="3"/>
  <c r="S219" i="3"/>
  <c r="R219" i="3"/>
  <c r="P219" i="3"/>
  <c r="W218" i="3"/>
  <c r="V218" i="3"/>
  <c r="T218" i="3"/>
  <c r="S218" i="3"/>
  <c r="R218" i="3"/>
  <c r="P218" i="3"/>
  <c r="W217" i="3"/>
  <c r="V217" i="3"/>
  <c r="T217" i="3"/>
  <c r="S217" i="3"/>
  <c r="R217" i="3"/>
  <c r="P217" i="3"/>
  <c r="W216" i="3"/>
  <c r="V216" i="3"/>
  <c r="T216" i="3"/>
  <c r="S216" i="3"/>
  <c r="R216" i="3"/>
  <c r="P216" i="3"/>
  <c r="W215" i="3"/>
  <c r="V215" i="3"/>
  <c r="T215" i="3"/>
  <c r="S215" i="3"/>
  <c r="R215" i="3"/>
  <c r="P215" i="3"/>
  <c r="W214" i="3"/>
  <c r="V214" i="3"/>
  <c r="T214" i="3"/>
  <c r="S214" i="3"/>
  <c r="R214" i="3"/>
  <c r="P214" i="3"/>
  <c r="W213" i="3"/>
  <c r="V213" i="3"/>
  <c r="T213" i="3"/>
  <c r="S213" i="3"/>
  <c r="R213" i="3"/>
  <c r="P213" i="3"/>
  <c r="W212" i="3"/>
  <c r="V212" i="3"/>
  <c r="T212" i="3"/>
  <c r="S212" i="3"/>
  <c r="R212" i="3"/>
  <c r="P212" i="3"/>
  <c r="W211" i="3"/>
  <c r="V211" i="3"/>
  <c r="T211" i="3"/>
  <c r="S211" i="3"/>
  <c r="R211" i="3"/>
  <c r="P211" i="3"/>
  <c r="W210" i="3"/>
  <c r="V210" i="3"/>
  <c r="T210" i="3"/>
  <c r="S210" i="3"/>
  <c r="R210" i="3"/>
  <c r="P210" i="3"/>
  <c r="W209" i="3"/>
  <c r="V209" i="3"/>
  <c r="T209" i="3"/>
  <c r="S209" i="3"/>
  <c r="R209" i="3"/>
  <c r="P209" i="3"/>
  <c r="W208" i="3"/>
  <c r="V208" i="3"/>
  <c r="T208" i="3"/>
  <c r="S208" i="3"/>
  <c r="R208" i="3"/>
  <c r="P208" i="3"/>
  <c r="W207" i="3"/>
  <c r="V207" i="3"/>
  <c r="T207" i="3"/>
  <c r="S207" i="3"/>
  <c r="R207" i="3"/>
  <c r="P207" i="3"/>
  <c r="W206" i="3"/>
  <c r="V206" i="3"/>
  <c r="T206" i="3"/>
  <c r="S206" i="3"/>
  <c r="R206" i="3"/>
  <c r="P206" i="3"/>
  <c r="W205" i="3"/>
  <c r="V205" i="3"/>
  <c r="T205" i="3"/>
  <c r="S205" i="3"/>
  <c r="R205" i="3"/>
  <c r="P205" i="3"/>
  <c r="W204" i="3"/>
  <c r="V204" i="3"/>
  <c r="T204" i="3"/>
  <c r="S204" i="3"/>
  <c r="R204" i="3"/>
  <c r="P204" i="3"/>
  <c r="W203" i="3"/>
  <c r="V203" i="3"/>
  <c r="T203" i="3"/>
  <c r="S203" i="3"/>
  <c r="R203" i="3"/>
  <c r="P203" i="3"/>
  <c r="W202" i="3"/>
  <c r="V202" i="3"/>
  <c r="T202" i="3"/>
  <c r="S202" i="3"/>
  <c r="R202" i="3"/>
  <c r="P202" i="3"/>
  <c r="W201" i="3"/>
  <c r="V201" i="3"/>
  <c r="T201" i="3"/>
  <c r="S201" i="3"/>
  <c r="R201" i="3"/>
  <c r="P201" i="3"/>
  <c r="W200" i="3"/>
  <c r="V200" i="3"/>
  <c r="T200" i="3"/>
  <c r="S200" i="3"/>
  <c r="R200" i="3"/>
  <c r="P200" i="3"/>
  <c r="W199" i="3"/>
  <c r="V199" i="3"/>
  <c r="T199" i="3"/>
  <c r="S199" i="3"/>
  <c r="R199" i="3"/>
  <c r="P199" i="3"/>
  <c r="W198" i="3"/>
  <c r="V198" i="3"/>
  <c r="T198" i="3"/>
  <c r="S198" i="3"/>
  <c r="R198" i="3"/>
  <c r="P198" i="3"/>
  <c r="W197" i="3"/>
  <c r="V197" i="3"/>
  <c r="T197" i="3"/>
  <c r="S197" i="3"/>
  <c r="R197" i="3"/>
  <c r="P197" i="3"/>
  <c r="W196" i="3"/>
  <c r="V196" i="3"/>
  <c r="T196" i="3"/>
  <c r="S196" i="3"/>
  <c r="R196" i="3"/>
  <c r="P196" i="3"/>
  <c r="W195" i="3"/>
  <c r="V195" i="3"/>
  <c r="T195" i="3"/>
  <c r="S195" i="3"/>
  <c r="R195" i="3"/>
  <c r="P195" i="3"/>
  <c r="W194" i="3"/>
  <c r="V194" i="3"/>
  <c r="T194" i="3"/>
  <c r="S194" i="3"/>
  <c r="R194" i="3"/>
  <c r="P194" i="3"/>
  <c r="W193" i="3"/>
  <c r="V193" i="3"/>
  <c r="T193" i="3"/>
  <c r="S193" i="3"/>
  <c r="R193" i="3"/>
  <c r="P193" i="3"/>
  <c r="W192" i="3"/>
  <c r="V192" i="3"/>
  <c r="T192" i="3"/>
  <c r="S192" i="3"/>
  <c r="R192" i="3"/>
  <c r="P192" i="3"/>
  <c r="W191" i="3"/>
  <c r="V191" i="3"/>
  <c r="T191" i="3"/>
  <c r="S191" i="3"/>
  <c r="R191" i="3"/>
  <c r="P191" i="3"/>
  <c r="W190" i="3"/>
  <c r="V190" i="3"/>
  <c r="T190" i="3"/>
  <c r="S190" i="3"/>
  <c r="R190" i="3"/>
  <c r="P190" i="3"/>
  <c r="W189" i="3"/>
  <c r="V189" i="3"/>
  <c r="T189" i="3"/>
  <c r="S189" i="3"/>
  <c r="R189" i="3"/>
  <c r="P189" i="3"/>
  <c r="W188" i="3"/>
  <c r="V188" i="3"/>
  <c r="T188" i="3"/>
  <c r="S188" i="3"/>
  <c r="R188" i="3"/>
  <c r="P188" i="3"/>
  <c r="W187" i="3"/>
  <c r="V187" i="3"/>
  <c r="T187" i="3"/>
  <c r="S187" i="3"/>
  <c r="R187" i="3"/>
  <c r="P187" i="3"/>
  <c r="W186" i="3"/>
  <c r="V186" i="3"/>
  <c r="T186" i="3"/>
  <c r="S186" i="3"/>
  <c r="R186" i="3"/>
  <c r="P186" i="3"/>
  <c r="W185" i="3"/>
  <c r="V185" i="3"/>
  <c r="T185" i="3"/>
  <c r="S185" i="3"/>
  <c r="R185" i="3"/>
  <c r="P185" i="3"/>
  <c r="W184" i="3"/>
  <c r="V184" i="3"/>
  <c r="T184" i="3"/>
  <c r="S184" i="3"/>
  <c r="R184" i="3"/>
  <c r="P184" i="3"/>
  <c r="W183" i="3"/>
  <c r="V183" i="3"/>
  <c r="T183" i="3"/>
  <c r="S183" i="3"/>
  <c r="R183" i="3"/>
  <c r="P183" i="3"/>
  <c r="W182" i="3"/>
  <c r="V182" i="3"/>
  <c r="T182" i="3"/>
  <c r="S182" i="3"/>
  <c r="R182" i="3"/>
  <c r="P182" i="3"/>
  <c r="W181" i="3"/>
  <c r="V181" i="3"/>
  <c r="T181" i="3"/>
  <c r="S181" i="3"/>
  <c r="R181" i="3"/>
  <c r="P181" i="3"/>
  <c r="W180" i="3"/>
  <c r="V180" i="3"/>
  <c r="T180" i="3"/>
  <c r="S180" i="3"/>
  <c r="R180" i="3"/>
  <c r="P180" i="3"/>
  <c r="W179" i="3"/>
  <c r="V179" i="3"/>
  <c r="T179" i="3"/>
  <c r="S179" i="3"/>
  <c r="R179" i="3"/>
  <c r="P179" i="3"/>
  <c r="W178" i="3"/>
  <c r="V178" i="3"/>
  <c r="T178" i="3"/>
  <c r="S178" i="3"/>
  <c r="R178" i="3"/>
  <c r="P178" i="3"/>
  <c r="W177" i="3"/>
  <c r="V177" i="3"/>
  <c r="T177" i="3"/>
  <c r="S177" i="3"/>
  <c r="R177" i="3"/>
  <c r="P177" i="3"/>
  <c r="W176" i="3"/>
  <c r="V176" i="3"/>
  <c r="T176" i="3"/>
  <c r="S176" i="3"/>
  <c r="R176" i="3"/>
  <c r="P176" i="3"/>
  <c r="W175" i="3"/>
  <c r="V175" i="3"/>
  <c r="T175" i="3"/>
  <c r="S175" i="3"/>
  <c r="R175" i="3"/>
  <c r="P175" i="3"/>
  <c r="W174" i="3"/>
  <c r="V174" i="3"/>
  <c r="T174" i="3"/>
  <c r="S174" i="3"/>
  <c r="R174" i="3"/>
  <c r="P174" i="3"/>
  <c r="W173" i="3"/>
  <c r="V173" i="3"/>
  <c r="T173" i="3"/>
  <c r="S173" i="3"/>
  <c r="R173" i="3"/>
  <c r="P173" i="3"/>
  <c r="W172" i="3"/>
  <c r="V172" i="3"/>
  <c r="T172" i="3"/>
  <c r="S172" i="3"/>
  <c r="R172" i="3"/>
  <c r="P172" i="3"/>
  <c r="W171" i="3"/>
  <c r="V171" i="3"/>
  <c r="T171" i="3"/>
  <c r="S171" i="3"/>
  <c r="R171" i="3"/>
  <c r="P171" i="3"/>
  <c r="W170" i="3"/>
  <c r="V170" i="3"/>
  <c r="T170" i="3"/>
  <c r="S170" i="3"/>
  <c r="R170" i="3"/>
  <c r="P170" i="3"/>
  <c r="W169" i="3"/>
  <c r="V169" i="3"/>
  <c r="T169" i="3"/>
  <c r="S169" i="3"/>
  <c r="R169" i="3"/>
  <c r="P169" i="3"/>
  <c r="W168" i="3"/>
  <c r="V168" i="3"/>
  <c r="T168" i="3"/>
  <c r="S168" i="3"/>
  <c r="R168" i="3"/>
  <c r="P168" i="3"/>
  <c r="W167" i="3"/>
  <c r="V167" i="3"/>
  <c r="T167" i="3"/>
  <c r="S167" i="3"/>
  <c r="R167" i="3"/>
  <c r="P167" i="3"/>
  <c r="W166" i="3"/>
  <c r="V166" i="3"/>
  <c r="T166" i="3"/>
  <c r="S166" i="3"/>
  <c r="R166" i="3"/>
  <c r="P166" i="3"/>
  <c r="W165" i="3"/>
  <c r="V165" i="3"/>
  <c r="T165" i="3"/>
  <c r="S165" i="3"/>
  <c r="R165" i="3"/>
  <c r="P165" i="3"/>
  <c r="W164" i="3"/>
  <c r="V164" i="3"/>
  <c r="T164" i="3"/>
  <c r="S164" i="3"/>
  <c r="R164" i="3"/>
  <c r="P164" i="3"/>
  <c r="W163" i="3"/>
  <c r="V163" i="3"/>
  <c r="T163" i="3"/>
  <c r="S163" i="3"/>
  <c r="R163" i="3"/>
  <c r="P163" i="3"/>
  <c r="W162" i="3"/>
  <c r="V162" i="3"/>
  <c r="T162" i="3"/>
  <c r="S162" i="3"/>
  <c r="R162" i="3"/>
  <c r="P162" i="3"/>
  <c r="W161" i="3"/>
  <c r="V161" i="3"/>
  <c r="T161" i="3"/>
  <c r="S161" i="3"/>
  <c r="R161" i="3"/>
  <c r="P161" i="3"/>
  <c r="W160" i="3"/>
  <c r="V160" i="3"/>
  <c r="T160" i="3"/>
  <c r="S160" i="3"/>
  <c r="R160" i="3"/>
  <c r="P160" i="3"/>
  <c r="W159" i="3"/>
  <c r="V159" i="3"/>
  <c r="T159" i="3"/>
  <c r="S159" i="3"/>
  <c r="R159" i="3"/>
  <c r="P159" i="3"/>
  <c r="W158" i="3"/>
  <c r="V158" i="3"/>
  <c r="T158" i="3"/>
  <c r="S158" i="3"/>
  <c r="R158" i="3"/>
  <c r="P158" i="3"/>
  <c r="W157" i="3"/>
  <c r="V157" i="3"/>
  <c r="T157" i="3"/>
  <c r="S157" i="3"/>
  <c r="R157" i="3"/>
  <c r="P157" i="3"/>
  <c r="W156" i="3"/>
  <c r="V156" i="3"/>
  <c r="T156" i="3"/>
  <c r="S156" i="3"/>
  <c r="R156" i="3"/>
  <c r="P156" i="3"/>
  <c r="W155" i="3"/>
  <c r="V155" i="3"/>
  <c r="T155" i="3"/>
  <c r="S155" i="3"/>
  <c r="R155" i="3"/>
  <c r="P155" i="3"/>
  <c r="W154" i="3"/>
  <c r="V154" i="3"/>
  <c r="T154" i="3"/>
  <c r="S154" i="3"/>
  <c r="R154" i="3"/>
  <c r="P154" i="3"/>
  <c r="W153" i="3"/>
  <c r="V153" i="3"/>
  <c r="T153" i="3"/>
  <c r="S153" i="3"/>
  <c r="R153" i="3"/>
  <c r="P153" i="3"/>
  <c r="W152" i="3"/>
  <c r="V152" i="3"/>
  <c r="T152" i="3"/>
  <c r="S152" i="3"/>
  <c r="R152" i="3"/>
  <c r="P152" i="3"/>
  <c r="W151" i="3"/>
  <c r="V151" i="3"/>
  <c r="T151" i="3"/>
  <c r="S151" i="3"/>
  <c r="R151" i="3"/>
  <c r="P151" i="3"/>
  <c r="W150" i="3"/>
  <c r="V150" i="3"/>
  <c r="T150" i="3"/>
  <c r="S150" i="3"/>
  <c r="R150" i="3"/>
  <c r="P150" i="3"/>
  <c r="W149" i="3"/>
  <c r="V149" i="3"/>
  <c r="T149" i="3"/>
  <c r="S149" i="3"/>
  <c r="R149" i="3"/>
  <c r="P149" i="3"/>
  <c r="W148" i="3"/>
  <c r="V148" i="3"/>
  <c r="T148" i="3"/>
  <c r="S148" i="3"/>
  <c r="R148" i="3"/>
  <c r="P148" i="3"/>
  <c r="W147" i="3"/>
  <c r="V147" i="3"/>
  <c r="T147" i="3"/>
  <c r="S147" i="3"/>
  <c r="R147" i="3"/>
  <c r="P147" i="3"/>
  <c r="W146" i="3"/>
  <c r="V146" i="3"/>
  <c r="T146" i="3"/>
  <c r="S146" i="3"/>
  <c r="R146" i="3"/>
  <c r="P146" i="3"/>
  <c r="W145" i="3"/>
  <c r="V145" i="3"/>
  <c r="T145" i="3"/>
  <c r="S145" i="3"/>
  <c r="R145" i="3"/>
  <c r="P145" i="3"/>
  <c r="W144" i="3"/>
  <c r="V144" i="3"/>
  <c r="T144" i="3"/>
  <c r="S144" i="3"/>
  <c r="R144" i="3"/>
  <c r="P144" i="3"/>
  <c r="W143" i="3"/>
  <c r="V143" i="3"/>
  <c r="T143" i="3"/>
  <c r="S143" i="3"/>
  <c r="R143" i="3"/>
  <c r="P143" i="3"/>
  <c r="W142" i="3"/>
  <c r="V142" i="3"/>
  <c r="T142" i="3"/>
  <c r="S142" i="3"/>
  <c r="R142" i="3"/>
  <c r="P142" i="3"/>
  <c r="W141" i="3"/>
  <c r="V141" i="3"/>
  <c r="T141" i="3"/>
  <c r="S141" i="3"/>
  <c r="R141" i="3"/>
  <c r="P141" i="3"/>
  <c r="W140" i="3"/>
  <c r="V140" i="3"/>
  <c r="T140" i="3"/>
  <c r="S140" i="3"/>
  <c r="R140" i="3"/>
  <c r="P140" i="3"/>
  <c r="W139" i="3"/>
  <c r="V139" i="3"/>
  <c r="T139" i="3"/>
  <c r="S139" i="3"/>
  <c r="R139" i="3"/>
  <c r="P139" i="3"/>
  <c r="W138" i="3"/>
  <c r="V138" i="3"/>
  <c r="T138" i="3"/>
  <c r="S138" i="3"/>
  <c r="R138" i="3"/>
  <c r="P138" i="3"/>
  <c r="W137" i="3"/>
  <c r="V137" i="3"/>
  <c r="T137" i="3"/>
  <c r="S137" i="3"/>
  <c r="R137" i="3"/>
  <c r="P137" i="3"/>
  <c r="W136" i="3"/>
  <c r="V136" i="3"/>
  <c r="T136" i="3"/>
  <c r="S136" i="3"/>
  <c r="R136" i="3"/>
  <c r="P136" i="3"/>
  <c r="W135" i="3"/>
  <c r="V135" i="3"/>
  <c r="T135" i="3"/>
  <c r="S135" i="3"/>
  <c r="R135" i="3"/>
  <c r="P135" i="3"/>
  <c r="W134" i="3"/>
  <c r="V134" i="3"/>
  <c r="T134" i="3"/>
  <c r="S134" i="3"/>
  <c r="R134" i="3"/>
  <c r="P134" i="3"/>
  <c r="W133" i="3"/>
  <c r="V133" i="3"/>
  <c r="T133" i="3"/>
  <c r="S133" i="3"/>
  <c r="R133" i="3"/>
  <c r="P133" i="3"/>
  <c r="W132" i="3"/>
  <c r="V132" i="3"/>
  <c r="T132" i="3"/>
  <c r="S132" i="3"/>
  <c r="R132" i="3"/>
  <c r="P132" i="3"/>
  <c r="W131" i="3"/>
  <c r="V131" i="3"/>
  <c r="T131" i="3"/>
  <c r="S131" i="3"/>
  <c r="R131" i="3"/>
  <c r="P131" i="3"/>
  <c r="W130" i="3"/>
  <c r="V130" i="3"/>
  <c r="T130" i="3"/>
  <c r="S130" i="3"/>
  <c r="R130" i="3"/>
  <c r="P130" i="3"/>
  <c r="W129" i="3"/>
  <c r="V129" i="3"/>
  <c r="T129" i="3"/>
  <c r="S129" i="3"/>
  <c r="R129" i="3"/>
  <c r="P129" i="3"/>
  <c r="W128" i="3"/>
  <c r="V128" i="3"/>
  <c r="T128" i="3"/>
  <c r="S128" i="3"/>
  <c r="R128" i="3"/>
  <c r="P128" i="3"/>
  <c r="W127" i="3"/>
  <c r="V127" i="3"/>
  <c r="T127" i="3"/>
  <c r="S127" i="3"/>
  <c r="R127" i="3"/>
  <c r="P127" i="3"/>
  <c r="W126" i="3"/>
  <c r="V126" i="3"/>
  <c r="T126" i="3"/>
  <c r="S126" i="3"/>
  <c r="R126" i="3"/>
  <c r="P126" i="3"/>
  <c r="W125" i="3"/>
  <c r="V125" i="3"/>
  <c r="T125" i="3"/>
  <c r="S125" i="3"/>
  <c r="R125" i="3"/>
  <c r="P125" i="3"/>
  <c r="W124" i="3"/>
  <c r="V124" i="3"/>
  <c r="T124" i="3"/>
  <c r="S124" i="3"/>
  <c r="R124" i="3"/>
  <c r="P124" i="3"/>
  <c r="W123" i="3"/>
  <c r="V123" i="3"/>
  <c r="T123" i="3"/>
  <c r="S123" i="3"/>
  <c r="R123" i="3"/>
  <c r="P123" i="3"/>
  <c r="W122" i="3"/>
  <c r="V122" i="3"/>
  <c r="T122" i="3"/>
  <c r="S122" i="3"/>
  <c r="R122" i="3"/>
  <c r="P122" i="3"/>
  <c r="W121" i="3"/>
  <c r="V121" i="3"/>
  <c r="T121" i="3"/>
  <c r="S121" i="3"/>
  <c r="R121" i="3"/>
  <c r="P121" i="3"/>
  <c r="W120" i="3"/>
  <c r="V120" i="3"/>
  <c r="T120" i="3"/>
  <c r="S120" i="3"/>
  <c r="R120" i="3"/>
  <c r="P120" i="3"/>
  <c r="W119" i="3"/>
  <c r="V119" i="3"/>
  <c r="T119" i="3"/>
  <c r="S119" i="3"/>
  <c r="R119" i="3"/>
  <c r="P119" i="3"/>
  <c r="W118" i="3"/>
  <c r="V118" i="3"/>
  <c r="T118" i="3"/>
  <c r="S118" i="3"/>
  <c r="R118" i="3"/>
  <c r="P118" i="3"/>
  <c r="W117" i="3"/>
  <c r="V117" i="3"/>
  <c r="T117" i="3"/>
  <c r="S117" i="3"/>
  <c r="R117" i="3"/>
  <c r="P117" i="3"/>
  <c r="W116" i="3"/>
  <c r="V116" i="3"/>
  <c r="T116" i="3"/>
  <c r="S116" i="3"/>
  <c r="R116" i="3"/>
  <c r="P116" i="3"/>
  <c r="W115" i="3"/>
  <c r="V115" i="3"/>
  <c r="T115" i="3"/>
  <c r="S115" i="3"/>
  <c r="R115" i="3"/>
  <c r="P115" i="3"/>
  <c r="W114" i="3"/>
  <c r="V114" i="3"/>
  <c r="T114" i="3"/>
  <c r="S114" i="3"/>
  <c r="R114" i="3"/>
  <c r="P114" i="3"/>
  <c r="W113" i="3"/>
  <c r="V113" i="3"/>
  <c r="T113" i="3"/>
  <c r="S113" i="3"/>
  <c r="R113" i="3"/>
  <c r="P113" i="3"/>
  <c r="W112" i="3"/>
  <c r="V112" i="3"/>
  <c r="T112" i="3"/>
  <c r="S112" i="3"/>
  <c r="R112" i="3"/>
  <c r="P112" i="3"/>
  <c r="W111" i="3"/>
  <c r="V111" i="3"/>
  <c r="T111" i="3"/>
  <c r="S111" i="3"/>
  <c r="R111" i="3"/>
  <c r="P111" i="3"/>
  <c r="W110" i="3"/>
  <c r="V110" i="3"/>
  <c r="T110" i="3"/>
  <c r="S110" i="3"/>
  <c r="R110" i="3"/>
  <c r="P110" i="3"/>
  <c r="W109" i="3"/>
  <c r="V109" i="3"/>
  <c r="T109" i="3"/>
  <c r="S109" i="3"/>
  <c r="R109" i="3"/>
  <c r="P109" i="3"/>
  <c r="W108" i="3"/>
  <c r="V108" i="3"/>
  <c r="T108" i="3"/>
  <c r="S108" i="3"/>
  <c r="R108" i="3"/>
  <c r="P108" i="3"/>
  <c r="W107" i="3"/>
  <c r="V107" i="3"/>
  <c r="T107" i="3"/>
  <c r="S107" i="3"/>
  <c r="R107" i="3"/>
  <c r="P107" i="3"/>
  <c r="W106" i="3"/>
  <c r="V106" i="3"/>
  <c r="T106" i="3"/>
  <c r="S106" i="3"/>
  <c r="R106" i="3"/>
  <c r="P106" i="3"/>
  <c r="W105" i="3"/>
  <c r="V105" i="3"/>
  <c r="T105" i="3"/>
  <c r="S105" i="3"/>
  <c r="R105" i="3"/>
  <c r="P105" i="3"/>
  <c r="W104" i="3"/>
  <c r="V104" i="3"/>
  <c r="T104" i="3"/>
  <c r="S104" i="3"/>
  <c r="R104" i="3"/>
  <c r="P104" i="3"/>
  <c r="W103" i="3"/>
  <c r="V103" i="3"/>
  <c r="T103" i="3"/>
  <c r="S103" i="3"/>
  <c r="R103" i="3"/>
  <c r="P103" i="3"/>
  <c r="W102" i="3"/>
  <c r="V102" i="3"/>
  <c r="T102" i="3"/>
  <c r="S102" i="3"/>
  <c r="R102" i="3"/>
  <c r="P102" i="3"/>
  <c r="W101" i="3"/>
  <c r="V101" i="3"/>
  <c r="T101" i="3"/>
  <c r="S101" i="3"/>
  <c r="R101" i="3"/>
  <c r="P101" i="3"/>
  <c r="W100" i="3"/>
  <c r="V100" i="3"/>
  <c r="T100" i="3"/>
  <c r="S100" i="3"/>
  <c r="R100" i="3"/>
  <c r="P100" i="3"/>
  <c r="W99" i="3"/>
  <c r="V99" i="3"/>
  <c r="T99" i="3"/>
  <c r="S99" i="3"/>
  <c r="R99" i="3"/>
  <c r="P99" i="3"/>
  <c r="W98" i="3"/>
  <c r="V98" i="3"/>
  <c r="T98" i="3"/>
  <c r="S98" i="3"/>
  <c r="R98" i="3"/>
  <c r="P98" i="3"/>
  <c r="W97" i="3"/>
  <c r="V97" i="3"/>
  <c r="T97" i="3"/>
  <c r="S97" i="3"/>
  <c r="R97" i="3"/>
  <c r="P97" i="3"/>
  <c r="W96" i="3"/>
  <c r="V96" i="3"/>
  <c r="T96" i="3"/>
  <c r="S96" i="3"/>
  <c r="R96" i="3"/>
  <c r="P96" i="3"/>
  <c r="W95" i="3"/>
  <c r="V95" i="3"/>
  <c r="T95" i="3"/>
  <c r="S95" i="3"/>
  <c r="R95" i="3"/>
  <c r="P95" i="3"/>
  <c r="W94" i="3"/>
  <c r="V94" i="3"/>
  <c r="T94" i="3"/>
  <c r="S94" i="3"/>
  <c r="R94" i="3"/>
  <c r="P94" i="3"/>
  <c r="W93" i="3"/>
  <c r="V93" i="3"/>
  <c r="T93" i="3"/>
  <c r="S93" i="3"/>
  <c r="R93" i="3"/>
  <c r="P93" i="3"/>
  <c r="W92" i="3"/>
  <c r="V92" i="3"/>
  <c r="T92" i="3"/>
  <c r="S92" i="3"/>
  <c r="R92" i="3"/>
  <c r="P92" i="3"/>
  <c r="W91" i="3"/>
  <c r="V91" i="3"/>
  <c r="T91" i="3"/>
  <c r="S91" i="3"/>
  <c r="R91" i="3"/>
  <c r="P91" i="3"/>
  <c r="W90" i="3"/>
  <c r="V90" i="3"/>
  <c r="T90" i="3"/>
  <c r="S90" i="3"/>
  <c r="R90" i="3"/>
  <c r="P90" i="3"/>
  <c r="W89" i="3"/>
  <c r="V89" i="3"/>
  <c r="T89" i="3"/>
  <c r="S89" i="3"/>
  <c r="R89" i="3"/>
  <c r="P89" i="3"/>
  <c r="W88" i="3"/>
  <c r="V88" i="3"/>
  <c r="T88" i="3"/>
  <c r="S88" i="3"/>
  <c r="R88" i="3"/>
  <c r="P88" i="3"/>
  <c r="W87" i="3"/>
  <c r="V87" i="3"/>
  <c r="T87" i="3"/>
  <c r="S87" i="3"/>
  <c r="R87" i="3"/>
  <c r="P87" i="3"/>
  <c r="W86" i="3"/>
  <c r="V86" i="3"/>
  <c r="T86" i="3"/>
  <c r="S86" i="3"/>
  <c r="R86" i="3"/>
  <c r="P86" i="3"/>
  <c r="W85" i="3"/>
  <c r="V85" i="3"/>
  <c r="T85" i="3"/>
  <c r="S85" i="3"/>
  <c r="R85" i="3"/>
  <c r="P85" i="3"/>
  <c r="W84" i="3"/>
  <c r="V84" i="3"/>
  <c r="T84" i="3"/>
  <c r="S84" i="3"/>
  <c r="R84" i="3"/>
  <c r="P84" i="3"/>
  <c r="W83" i="3"/>
  <c r="V83" i="3"/>
  <c r="T83" i="3"/>
  <c r="S83" i="3"/>
  <c r="R83" i="3"/>
  <c r="P83" i="3"/>
  <c r="W82" i="3"/>
  <c r="V82" i="3"/>
  <c r="T82" i="3"/>
  <c r="S82" i="3"/>
  <c r="R82" i="3"/>
  <c r="P82" i="3"/>
  <c r="W81" i="3"/>
  <c r="V81" i="3"/>
  <c r="T81" i="3"/>
  <c r="S81" i="3"/>
  <c r="R81" i="3"/>
  <c r="P81" i="3"/>
  <c r="W80" i="3"/>
  <c r="V80" i="3"/>
  <c r="T80" i="3"/>
  <c r="S80" i="3"/>
  <c r="R80" i="3"/>
  <c r="P80" i="3"/>
  <c r="W79" i="3"/>
  <c r="V79" i="3"/>
  <c r="T79" i="3"/>
  <c r="S79" i="3"/>
  <c r="R79" i="3"/>
  <c r="P79" i="3"/>
  <c r="W78" i="3"/>
  <c r="V78" i="3"/>
  <c r="T78" i="3"/>
  <c r="S78" i="3"/>
  <c r="R78" i="3"/>
  <c r="P78" i="3"/>
  <c r="W77" i="3"/>
  <c r="V77" i="3"/>
  <c r="T77" i="3"/>
  <c r="S77" i="3"/>
  <c r="R77" i="3"/>
  <c r="P77" i="3"/>
  <c r="W76" i="3"/>
  <c r="V76" i="3"/>
  <c r="T76" i="3"/>
  <c r="S76" i="3"/>
  <c r="R76" i="3"/>
  <c r="P76" i="3"/>
  <c r="W75" i="3"/>
  <c r="V75" i="3"/>
  <c r="T75" i="3"/>
  <c r="S75" i="3"/>
  <c r="R75" i="3"/>
  <c r="P75" i="3"/>
  <c r="W74" i="3"/>
  <c r="V74" i="3"/>
  <c r="T74" i="3"/>
  <c r="S74" i="3"/>
  <c r="R74" i="3"/>
  <c r="P74" i="3"/>
  <c r="W73" i="3"/>
  <c r="V73" i="3"/>
  <c r="T73" i="3"/>
  <c r="S73" i="3"/>
  <c r="R73" i="3"/>
  <c r="P73" i="3"/>
  <c r="W72" i="3"/>
  <c r="V72" i="3"/>
  <c r="T72" i="3"/>
  <c r="S72" i="3"/>
  <c r="R72" i="3"/>
  <c r="P72" i="3"/>
  <c r="W71" i="3"/>
  <c r="V71" i="3"/>
  <c r="T71" i="3"/>
  <c r="S71" i="3"/>
  <c r="R71" i="3"/>
  <c r="P71" i="3"/>
  <c r="W70" i="3"/>
  <c r="V70" i="3"/>
  <c r="T70" i="3"/>
  <c r="S70" i="3"/>
  <c r="R70" i="3"/>
  <c r="P70" i="3"/>
  <c r="W69" i="3"/>
  <c r="V69" i="3"/>
  <c r="T69" i="3"/>
  <c r="S69" i="3"/>
  <c r="R69" i="3"/>
  <c r="P69" i="3"/>
  <c r="W68" i="3"/>
  <c r="V68" i="3"/>
  <c r="T68" i="3"/>
  <c r="S68" i="3"/>
  <c r="R68" i="3"/>
  <c r="P68" i="3"/>
  <c r="W67" i="3"/>
  <c r="V67" i="3"/>
  <c r="T67" i="3"/>
  <c r="S67" i="3"/>
  <c r="R67" i="3"/>
  <c r="P67" i="3"/>
  <c r="W66" i="3"/>
  <c r="V66" i="3"/>
  <c r="T66" i="3"/>
  <c r="S66" i="3"/>
  <c r="R66" i="3"/>
  <c r="P66" i="3"/>
  <c r="W65" i="3"/>
  <c r="V65" i="3"/>
  <c r="T65" i="3"/>
  <c r="S65" i="3"/>
  <c r="R65" i="3"/>
  <c r="P65" i="3"/>
  <c r="W64" i="3"/>
  <c r="V64" i="3"/>
  <c r="T64" i="3"/>
  <c r="S64" i="3"/>
  <c r="R64" i="3"/>
  <c r="P64" i="3"/>
  <c r="W63" i="3"/>
  <c r="V63" i="3"/>
  <c r="T63" i="3"/>
  <c r="S63" i="3"/>
  <c r="R63" i="3"/>
  <c r="P63" i="3"/>
  <c r="W62" i="3"/>
  <c r="V62" i="3"/>
  <c r="T62" i="3"/>
  <c r="S62" i="3"/>
  <c r="R62" i="3"/>
  <c r="P62" i="3"/>
  <c r="W61" i="3"/>
  <c r="V61" i="3"/>
  <c r="T61" i="3"/>
  <c r="S61" i="3"/>
  <c r="R61" i="3"/>
  <c r="P61" i="3"/>
  <c r="W60" i="3"/>
  <c r="V60" i="3"/>
  <c r="T60" i="3"/>
  <c r="S60" i="3"/>
  <c r="R60" i="3"/>
  <c r="P60" i="3"/>
  <c r="W59" i="3"/>
  <c r="V59" i="3"/>
  <c r="T59" i="3"/>
  <c r="S59" i="3"/>
  <c r="R59" i="3"/>
  <c r="P59" i="3"/>
  <c r="W58" i="3"/>
  <c r="V58" i="3"/>
  <c r="T58" i="3"/>
  <c r="S58" i="3"/>
  <c r="R58" i="3"/>
  <c r="P58" i="3"/>
  <c r="W57" i="3"/>
  <c r="V57" i="3"/>
  <c r="T57" i="3"/>
  <c r="S57" i="3"/>
  <c r="R57" i="3"/>
  <c r="P57" i="3"/>
  <c r="W56" i="3"/>
  <c r="V56" i="3"/>
  <c r="T56" i="3"/>
  <c r="S56" i="3"/>
  <c r="R56" i="3"/>
  <c r="P56" i="3"/>
  <c r="W55" i="3"/>
  <c r="V55" i="3"/>
  <c r="T55" i="3"/>
  <c r="S55" i="3"/>
  <c r="R55" i="3"/>
  <c r="P55" i="3"/>
  <c r="W54" i="3"/>
  <c r="V54" i="3"/>
  <c r="T54" i="3"/>
  <c r="S54" i="3"/>
  <c r="R54" i="3"/>
  <c r="P54" i="3"/>
  <c r="W53" i="3"/>
  <c r="V53" i="3"/>
  <c r="T53" i="3"/>
  <c r="S53" i="3"/>
  <c r="R53" i="3"/>
  <c r="P53" i="3"/>
  <c r="W52" i="3"/>
  <c r="V52" i="3"/>
  <c r="T52" i="3"/>
  <c r="S52" i="3"/>
  <c r="R52" i="3"/>
  <c r="P52" i="3"/>
  <c r="W51" i="3"/>
  <c r="V51" i="3"/>
  <c r="T51" i="3"/>
  <c r="S51" i="3"/>
  <c r="R51" i="3"/>
  <c r="P51" i="3"/>
  <c r="W50" i="3"/>
  <c r="V50" i="3"/>
  <c r="T50" i="3"/>
  <c r="S50" i="3"/>
  <c r="R50" i="3"/>
  <c r="P50" i="3"/>
  <c r="W49" i="3"/>
  <c r="V49" i="3"/>
  <c r="T49" i="3"/>
  <c r="S49" i="3"/>
  <c r="R49" i="3"/>
  <c r="P49" i="3"/>
  <c r="W48" i="3"/>
  <c r="V48" i="3"/>
  <c r="T48" i="3"/>
  <c r="S48" i="3"/>
  <c r="R48" i="3"/>
  <c r="P48" i="3"/>
  <c r="W47" i="3"/>
  <c r="V47" i="3"/>
  <c r="T47" i="3"/>
  <c r="S47" i="3"/>
  <c r="R47" i="3"/>
  <c r="P47" i="3"/>
  <c r="W46" i="3"/>
  <c r="V46" i="3"/>
  <c r="T46" i="3"/>
  <c r="S46" i="3"/>
  <c r="R46" i="3"/>
  <c r="P46" i="3"/>
  <c r="W45" i="3"/>
  <c r="V45" i="3"/>
  <c r="T45" i="3"/>
  <c r="S45" i="3"/>
  <c r="R45" i="3"/>
  <c r="P45" i="3"/>
  <c r="W44" i="3"/>
  <c r="V44" i="3"/>
  <c r="T44" i="3"/>
  <c r="S44" i="3"/>
  <c r="R44" i="3"/>
  <c r="P44" i="3"/>
  <c r="W43" i="3"/>
  <c r="V43" i="3"/>
  <c r="T43" i="3"/>
  <c r="S43" i="3"/>
  <c r="R43" i="3"/>
  <c r="P43" i="3"/>
  <c r="W42" i="3"/>
  <c r="V42" i="3"/>
  <c r="T42" i="3"/>
  <c r="S42" i="3"/>
  <c r="R42" i="3"/>
  <c r="P42" i="3"/>
  <c r="W41" i="3"/>
  <c r="V41" i="3"/>
  <c r="T41" i="3"/>
  <c r="S41" i="3"/>
  <c r="R41" i="3"/>
  <c r="P41" i="3"/>
  <c r="W40" i="3"/>
  <c r="V40" i="3"/>
  <c r="T40" i="3"/>
  <c r="S40" i="3"/>
  <c r="R40" i="3"/>
  <c r="P40" i="3"/>
  <c r="W39" i="3"/>
  <c r="V39" i="3"/>
  <c r="T39" i="3"/>
  <c r="S39" i="3"/>
  <c r="R39" i="3"/>
  <c r="P39" i="3"/>
  <c r="W38" i="3"/>
  <c r="V38" i="3"/>
  <c r="T38" i="3"/>
  <c r="S38" i="3"/>
  <c r="R38" i="3"/>
  <c r="P38" i="3"/>
  <c r="W37" i="3"/>
  <c r="V37" i="3"/>
  <c r="T37" i="3"/>
  <c r="S37" i="3"/>
  <c r="R37" i="3"/>
  <c r="P37" i="3"/>
  <c r="W36" i="3"/>
  <c r="V36" i="3"/>
  <c r="T36" i="3"/>
  <c r="S36" i="3"/>
  <c r="R36" i="3"/>
  <c r="P36" i="3"/>
  <c r="W35" i="3"/>
  <c r="V35" i="3"/>
  <c r="T35" i="3"/>
  <c r="S35" i="3"/>
  <c r="R35" i="3"/>
  <c r="P35" i="3"/>
  <c r="W34" i="3"/>
  <c r="V34" i="3"/>
  <c r="T34" i="3"/>
  <c r="S34" i="3"/>
  <c r="R34" i="3"/>
  <c r="P34" i="3"/>
  <c r="W33" i="3"/>
  <c r="V33" i="3"/>
  <c r="T33" i="3"/>
  <c r="S33" i="3"/>
  <c r="R33" i="3"/>
  <c r="P33" i="3"/>
  <c r="W32" i="3"/>
  <c r="V32" i="3"/>
  <c r="T32" i="3"/>
  <c r="S32" i="3"/>
  <c r="R32" i="3"/>
  <c r="P32" i="3"/>
  <c r="W31" i="3"/>
  <c r="V31" i="3"/>
  <c r="T31" i="3"/>
  <c r="S31" i="3"/>
  <c r="R31" i="3"/>
  <c r="P31" i="3"/>
  <c r="W30" i="3"/>
  <c r="V30" i="3"/>
  <c r="T30" i="3"/>
  <c r="S30" i="3"/>
  <c r="R30" i="3"/>
  <c r="P30" i="3"/>
  <c r="W29" i="3"/>
  <c r="V29" i="3"/>
  <c r="T29" i="3"/>
  <c r="S29" i="3"/>
  <c r="R29" i="3"/>
  <c r="P29" i="3"/>
  <c r="W28" i="3"/>
  <c r="V28" i="3"/>
  <c r="T28" i="3"/>
  <c r="S28" i="3"/>
  <c r="R28" i="3"/>
  <c r="P28" i="3"/>
  <c r="W27" i="3"/>
  <c r="V27" i="3"/>
  <c r="T27" i="3"/>
  <c r="S27" i="3"/>
  <c r="R27" i="3"/>
  <c r="P27" i="3"/>
  <c r="W26" i="3"/>
  <c r="V26" i="3"/>
  <c r="T26" i="3"/>
  <c r="S26" i="3"/>
  <c r="R26" i="3"/>
  <c r="P26" i="3"/>
  <c r="W25" i="3"/>
  <c r="V25" i="3"/>
  <c r="T25" i="3"/>
  <c r="S25" i="3"/>
  <c r="R25" i="3"/>
  <c r="P25" i="3"/>
  <c r="W24" i="3"/>
  <c r="V24" i="3"/>
  <c r="T24" i="3"/>
  <c r="S24" i="3"/>
  <c r="R24" i="3"/>
  <c r="P24" i="3"/>
  <c r="W23" i="3"/>
  <c r="V23" i="3"/>
  <c r="T23" i="3"/>
  <c r="S23" i="3"/>
  <c r="R23" i="3"/>
  <c r="P23" i="3"/>
  <c r="W22" i="3"/>
  <c r="V22" i="3"/>
  <c r="T22" i="3"/>
  <c r="S22" i="3"/>
  <c r="R22" i="3"/>
  <c r="P22" i="3"/>
  <c r="W21" i="3"/>
  <c r="V21" i="3"/>
  <c r="T21" i="3"/>
  <c r="S21" i="3"/>
  <c r="R21" i="3"/>
  <c r="P21" i="3"/>
  <c r="W20" i="3"/>
  <c r="V20" i="3"/>
  <c r="T20" i="3"/>
  <c r="S20" i="3"/>
  <c r="R20" i="3"/>
  <c r="P20" i="3"/>
  <c r="W19" i="3"/>
  <c r="V19" i="3"/>
  <c r="T19" i="3"/>
  <c r="S19" i="3"/>
  <c r="R19" i="3"/>
  <c r="P19" i="3"/>
  <c r="W18" i="3"/>
  <c r="V18" i="3"/>
  <c r="T18" i="3"/>
  <c r="S18" i="3"/>
  <c r="R18" i="3"/>
  <c r="P18" i="3"/>
  <c r="W17" i="3"/>
  <c r="V17" i="3"/>
  <c r="T17" i="3"/>
  <c r="S17" i="3"/>
  <c r="R17" i="3"/>
  <c r="P17" i="3"/>
  <c r="W16" i="3"/>
  <c r="V16" i="3"/>
  <c r="T16" i="3"/>
  <c r="S16" i="3"/>
  <c r="R16" i="3"/>
  <c r="P16" i="3"/>
  <c r="W15" i="3"/>
  <c r="V15" i="3"/>
  <c r="T15" i="3"/>
  <c r="S15" i="3"/>
  <c r="R15" i="3"/>
  <c r="P15" i="3"/>
  <c r="W14" i="3"/>
  <c r="V14" i="3"/>
  <c r="T14" i="3"/>
  <c r="S14" i="3"/>
  <c r="R14" i="3"/>
  <c r="P14" i="3"/>
  <c r="W13" i="3"/>
  <c r="V13" i="3"/>
  <c r="T13" i="3"/>
  <c r="S13" i="3"/>
  <c r="R13" i="3"/>
  <c r="P13" i="3"/>
  <c r="W12" i="3"/>
  <c r="V12" i="3"/>
  <c r="T12" i="3"/>
  <c r="S12" i="3"/>
  <c r="R12" i="3"/>
  <c r="P12" i="3"/>
  <c r="W11" i="3"/>
  <c r="V11" i="3"/>
  <c r="T11" i="3"/>
  <c r="S11" i="3"/>
  <c r="R11" i="3"/>
  <c r="P11" i="3"/>
  <c r="W10" i="3"/>
  <c r="V10" i="3"/>
  <c r="T10" i="3"/>
  <c r="S10" i="3"/>
  <c r="R10" i="3"/>
  <c r="P10" i="3"/>
  <c r="W9" i="3"/>
  <c r="V9" i="3"/>
  <c r="T9" i="3"/>
  <c r="S9" i="3"/>
  <c r="R9" i="3"/>
  <c r="P9" i="3"/>
  <c r="W8" i="3"/>
  <c r="V8" i="3"/>
  <c r="T8" i="3"/>
  <c r="S8" i="3"/>
  <c r="R8" i="3"/>
  <c r="P8" i="3"/>
  <c r="W7" i="3"/>
  <c r="V7" i="3"/>
  <c r="T7" i="3"/>
  <c r="S7" i="3"/>
  <c r="R7" i="3"/>
  <c r="P7" i="3"/>
  <c r="O6" i="3"/>
  <c r="N6" i="3"/>
  <c r="M6" i="3"/>
  <c r="L6" i="3"/>
  <c r="K6" i="3"/>
  <c r="J6" i="3"/>
  <c r="I6" i="3"/>
  <c r="H6" i="3"/>
  <c r="G6" i="3"/>
  <c r="F6" i="3"/>
  <c r="E6" i="3"/>
  <c r="D6" i="3"/>
  <c r="R6" i="3" l="1"/>
  <c r="P6" i="3"/>
  <c r="S6" i="3"/>
  <c r="T6" i="3"/>
  <c r="V6" i="3"/>
  <c r="W6" i="3"/>
</calcChain>
</file>

<file path=xl/sharedStrings.xml><?xml version="1.0" encoding="utf-8"?>
<sst xmlns="http://schemas.openxmlformats.org/spreadsheetml/2006/main" count="1550" uniqueCount="991">
  <si>
    <t>Общо приходи в хил. лева</t>
  </si>
  <si>
    <t>Общо разходи в хил. лева</t>
  </si>
  <si>
    <t>Коефициент на ефективност на разходите</t>
  </si>
  <si>
    <t>Разходи за персонал в хил. лева</t>
  </si>
  <si>
    <t>Дял на разходите за персонал в общите разходи в %</t>
  </si>
  <si>
    <t>Разходи за издръжка в хил. лева</t>
  </si>
  <si>
    <t>Дял на разходите за издръжка в общите разходи в %</t>
  </si>
  <si>
    <t>Разходи за лекарства и медицински изделия в хил. лева</t>
  </si>
  <si>
    <t>Дял на разходите за  лекарства и медицински изделия в общите разходи в %</t>
  </si>
  <si>
    <t>Общо задължения в хил. лева</t>
  </si>
  <si>
    <t>Просрочени задължения в хил. лева</t>
  </si>
  <si>
    <t xml:space="preserve">Дял на общите задължения в общите приходи от дейността в % </t>
  </si>
  <si>
    <t xml:space="preserve">Дял на просрочените задължения в общите приходи от дейността в % </t>
  </si>
  <si>
    <t xml:space="preserve">Дял на просрочените задължения в общите разходи в % </t>
  </si>
  <si>
    <t>Брой преминали болни</t>
  </si>
  <si>
    <t xml:space="preserve">Средно месечен брой лекари </t>
  </si>
  <si>
    <t>Средно месечен брой специалисти по здравни грижи</t>
  </si>
  <si>
    <t>Средно месечен брой болни на един лекар</t>
  </si>
  <si>
    <t>Средно месечен брой болни на един специалист по здравни грижи</t>
  </si>
  <si>
    <t>Средно месечен брой легла</t>
  </si>
  <si>
    <t>Брой проведени леглодни</t>
  </si>
  <si>
    <t>Среден разход на един леглоден в лева</t>
  </si>
  <si>
    <t>Среден разход на един преминал болен в лева</t>
  </si>
  <si>
    <t>Средна продължителност на престоя в дни</t>
  </si>
  <si>
    <t xml:space="preserve">Използваемост на едно легло в % </t>
  </si>
  <si>
    <t>Лечебни заведения за болнична помощ 
с над 50% държавно участие в капитала
към 30.09.2023 г.</t>
  </si>
  <si>
    <t>Q3 2022</t>
  </si>
  <si>
    <t>Q2 2023</t>
  </si>
  <si>
    <t>Q3 2023</t>
  </si>
  <si>
    <t>Текущо тримесечие</t>
  </si>
  <si>
    <t>Изменение Q3 2023 спрямо Q3 2022</t>
  </si>
  <si>
    <t>Изменение Q3 2023 спрямо Q2 2023</t>
  </si>
  <si>
    <t>ОБЩО/СРЕДНО, в т.ч. за:</t>
  </si>
  <si>
    <t xml:space="preserve"> ЕАД</t>
  </si>
  <si>
    <t xml:space="preserve"> АД</t>
  </si>
  <si>
    <t xml:space="preserve"> ЕООД</t>
  </si>
  <si>
    <t>УМБАЛСМ "Н.И. ПИРОГОВ" ЕАД</t>
  </si>
  <si>
    <t>УМБАЛ "Александровска" ЕАД</t>
  </si>
  <si>
    <t>УМБАЛ "Проф. д-р Ал. Чирков" ЕАД</t>
  </si>
  <si>
    <t>УМБАЛ "Царица Йоанна - ИСУЛ" ЕАД</t>
  </si>
  <si>
    <t>МБАЛНП "Св. Наум" ЕАД</t>
  </si>
  <si>
    <t>СБАЛАГ "Майчин дом" ЕАД</t>
  </si>
  <si>
    <t>СБАЛО "Проф. Бойчо Бойчев" ЕАД</t>
  </si>
  <si>
    <t>УМБАЛ "Св. Ив. Рилски" ЕАД</t>
  </si>
  <si>
    <t>СБАЛДБ Проф. Иван Митев" ЕАД</t>
  </si>
  <si>
    <t>УСБАЛЕ "Акад. Ив. Пенчев" ЕАД</t>
  </si>
  <si>
    <t>СБАЛИПБ Проф. Иван Киров" ЕАД</t>
  </si>
  <si>
    <t>УМБАЛ "Св. Георги" -  Пловдив ЕАД</t>
  </si>
  <si>
    <t>УМБАЛ "Георги Странски" -  Плевен ЕАД</t>
  </si>
  <si>
    <t>УМБАЛ "Св.Марина" -  Варна ЕАД</t>
  </si>
  <si>
    <t>МБАЛ - НКБ ЕАД</t>
  </si>
  <si>
    <t>УСБАЛ по онкология ЕАД</t>
  </si>
  <si>
    <t>МБАЛ Лозенец ЕАД</t>
  </si>
  <si>
    <t>НСБФТР ЕАД</t>
  </si>
  <si>
    <t>СБАЛХЗ ЕАД</t>
  </si>
  <si>
    <t>СБР - НК ЕАД</t>
  </si>
  <si>
    <t>СБР - БМБ ЕАД</t>
  </si>
  <si>
    <t>МБАЛ "Благоевград" АД</t>
  </si>
  <si>
    <t>УМБАЛ "Бургас" АД</t>
  </si>
  <si>
    <t>МБАЛ "Св. Анна"- Варна АД</t>
  </si>
  <si>
    <t>МОБАЛ "Д-р Стефан Черкезов" АД, Велико Търново</t>
  </si>
  <si>
    <t xml:space="preserve">МБАЛ "Св. Петка" АД, Видин </t>
  </si>
  <si>
    <t xml:space="preserve">МБАЛ "Христо Ботев" АД, Враца </t>
  </si>
  <si>
    <t xml:space="preserve">МБАЛ "Д-р Тота Венкова" АД, Габрово </t>
  </si>
  <si>
    <t>МБАЛ "Добрич" АД</t>
  </si>
  <si>
    <t xml:space="preserve">МБАЛ "Д-р Ат. Дафовски" АД, Кърджали </t>
  </si>
  <si>
    <t xml:space="preserve">МБАЛ "Д-р Никола Василев" АД Кюстендил </t>
  </si>
  <si>
    <t xml:space="preserve">МБАЛ "Проф. Д-р П.Стоянов" АД, Ловеч </t>
  </si>
  <si>
    <t xml:space="preserve">МБАЛ "Д-р Ст.Илиев" АД, Монтана </t>
  </si>
  <si>
    <t>МБАЛ "Пазарджик" АД</t>
  </si>
  <si>
    <t xml:space="preserve">МБАЛ "Рахила Ангелова" АД, Перник </t>
  </si>
  <si>
    <t>УМБАЛ "Пловдив" АД</t>
  </si>
  <si>
    <t xml:space="preserve">МБАЛ "Св. Ив. Рилски" АД, Разград </t>
  </si>
  <si>
    <t>УМБАЛ "Канев" АД, Русе</t>
  </si>
  <si>
    <t>МБАЛ "Силистра" АД</t>
  </si>
  <si>
    <t xml:space="preserve">МБАЛ "Д-р Ив. Селимински" Ад, Сливен </t>
  </si>
  <si>
    <t xml:space="preserve">МБАЛ "Д-р Братан Шукеров" АД, Смолян </t>
  </si>
  <si>
    <t>УМБАЛ "Св. Анна" АД, София</t>
  </si>
  <si>
    <t xml:space="preserve">УМБАЛ "Д-р Ст. Киркович" АД, Стара Загора </t>
  </si>
  <si>
    <t>МБАЛ "Търговище" АД</t>
  </si>
  <si>
    <t>МБАЛ "Хасково" АД</t>
  </si>
  <si>
    <t>МБАЛ "Шумен" АД</t>
  </si>
  <si>
    <t xml:space="preserve">МБАЛ "Св. Панталеймон" АД, Ямбол </t>
  </si>
  <si>
    <t>СБПЛРПФЗ "Св. Петка Българска" ЕООД, гр. Велинград</t>
  </si>
  <si>
    <t>СБАЛББ - ГАБРОВО ЕООД, гр. Габрово</t>
  </si>
  <si>
    <t>СБАЛББ - ПЕРНИК ЕООД, гр. Перник</t>
  </si>
  <si>
    <t>СБАЛББ - ТРОЯН ЕООД, гр. Троян</t>
  </si>
  <si>
    <t>ДСБДПЛББ - ТРЯВНА ЕООД, гр. Трявна</t>
  </si>
  <si>
    <t xml:space="preserve">СБДПЛББ - РОМАН ЕООД, гр. Роман </t>
  </si>
  <si>
    <t>СБПФЗДПЛР"Цар Фердинанд І" ЕООД, с.Искрец</t>
  </si>
  <si>
    <t>СБР КОТЕЛ ЕООД</t>
  </si>
  <si>
    <t>СБР МАРИКОСТИНОВО ЕООД</t>
  </si>
  <si>
    <t>СБР ТУЗЛАТА ЕООД</t>
  </si>
  <si>
    <t>СБДПЛРВБ МЕЗДРА ЕООД</t>
  </si>
  <si>
    <t>СБАЛПФЗ-СОФИЯ ОБЛАСТ ЕООД</t>
  </si>
  <si>
    <t>СБАЛОЗ-СОФИЯ ОБЛАСТ ЕООД</t>
  </si>
  <si>
    <t>ЦПЗ-СОФИЯ ЕООД</t>
  </si>
  <si>
    <t>ЦПЗ Хасково ЕООД</t>
  </si>
  <si>
    <t>ЦПЗ Стара Загора ЕООД</t>
  </si>
  <si>
    <t>ЦПЗ Проф. Шипковенски ЕООД София</t>
  </si>
  <si>
    <t>ЦПЗ Смолян ЕООД</t>
  </si>
  <si>
    <t>ЦПЗ Русе ЕООД</t>
  </si>
  <si>
    <t>ЦПЗ Пловдив ЕООД</t>
  </si>
  <si>
    <t>ЦПЗ Д-р П Станчев Добрич  ЕООД</t>
  </si>
  <si>
    <t xml:space="preserve">ЦПЗ Враца ЕООД     </t>
  </si>
  <si>
    <t>ЦПЗ В. Търново ЕООД</t>
  </si>
  <si>
    <t>ЦПЗ Проф.д-р Иван ТемковБургас ЕООД</t>
  </si>
  <si>
    <t>ЦПЗ Благоевград ЕООД</t>
  </si>
  <si>
    <t>ЦКВЗ Пловдив ЕООД</t>
  </si>
  <si>
    <t>ЦКВЗ Враца ЕООД</t>
  </si>
  <si>
    <t>ЦКВЗ Велико Търново ЕООД</t>
  </si>
  <si>
    <t>КОЦ Шумен ЕООД</t>
  </si>
  <si>
    <t>КОЦ Стара Загора ЕООД</t>
  </si>
  <si>
    <t>КОЦ РУСЕ ЕООД</t>
  </si>
  <si>
    <t>КОЦ Пловдив ЕООД</t>
  </si>
  <si>
    <t>КОЦ Враца ЕООД</t>
  </si>
  <si>
    <t>КОЦ Велико Търново ЕООД</t>
  </si>
  <si>
    <t>КОЦ Бургас  ЕООД</t>
  </si>
  <si>
    <t>СБПЛР Любимец  ЕООД</t>
  </si>
  <si>
    <t>СБДПЛР  Костенец ЕООД</t>
  </si>
  <si>
    <t>СБДПЛР  Бухово ЕООД</t>
  </si>
  <si>
    <t>СБПЛРДЦП Св. София  ЕООД</t>
  </si>
  <si>
    <t>СБДПЛР„Панчарево“</t>
  </si>
  <si>
    <t>СБПЛР  Кремиковци ЕООД</t>
  </si>
  <si>
    <t>СБПЛР ЕООД Перник</t>
  </si>
  <si>
    <t>МБПЛ Иван Раев Сопот ЕООД</t>
  </si>
  <si>
    <t xml:space="preserve">МБПЛ Стамболийски ЕООД </t>
  </si>
  <si>
    <t>СБАЛВБ Тополовград  ЕООД</t>
  </si>
  <si>
    <t>СБАЛО Хасково  ЕООД</t>
  </si>
  <si>
    <t>СБАЛПФЗ  Хасково  ЕООД</t>
  </si>
  <si>
    <t>СБАЛПЗ Стара Загора ЕООД</t>
  </si>
  <si>
    <t>Втора САГБАЛ Шейново АД</t>
  </si>
  <si>
    <t>СБАЛОЗ ЕООД  София</t>
  </si>
  <si>
    <t>Първа САГБАЛ Св. София АД</t>
  </si>
  <si>
    <t>СБАЛПФЗ  Д-р Димитър Граматиков  ЕООД</t>
  </si>
  <si>
    <t xml:space="preserve">СБАЛПФЗ Пазарджик ЕООД </t>
  </si>
  <si>
    <t>СБАЛПФЗ  Враца ЕООД</t>
  </si>
  <si>
    <t>СБАЛПФЗ Д-р Трейман ЕООД</t>
  </si>
  <si>
    <t xml:space="preserve">СБОБАЛ Варна ЕООД                                                                                                                                                                           </t>
  </si>
  <si>
    <t xml:space="preserve">СБАЛОЗ Варна ЕООД </t>
  </si>
  <si>
    <t xml:space="preserve">СБАЛПФЗ Варна ЕООД </t>
  </si>
  <si>
    <t>СБАГАЛ Проф. Д-р П Стаматов ЕООД Варна</t>
  </si>
  <si>
    <t>СБАЛПФЗ Бургас ЕООД</t>
  </si>
  <si>
    <t>СБАЛПФЗ Благоевград ЕООД</t>
  </si>
  <si>
    <t>СБАЛО Св.Мина  ЕООД Благоевград</t>
  </si>
  <si>
    <t>МБАЛ Св. Иван Рилски ЕООД Елхово</t>
  </si>
  <si>
    <t>МБАЛ Велики Преслав ЕООД</t>
  </si>
  <si>
    <t>МБАЛ Свиленград  ЕООД</t>
  </si>
  <si>
    <t>МБАЛ Св. Екатерина  ЕООД Димитровград</t>
  </si>
  <si>
    <t>МБАЛ Харманли ЕООД</t>
  </si>
  <si>
    <t xml:space="preserve">МБАЛ Омуртаг ЕАД </t>
  </si>
  <si>
    <t xml:space="preserve">МБАЛ Попово  ЕООД  </t>
  </si>
  <si>
    <t>МБАЛ Гълъбово ЕАД</t>
  </si>
  <si>
    <t>МБАЛ Д-р Христо Стамболски ЕООД Стара Загора</t>
  </si>
  <si>
    <t>МБАЛ Чирпан ЕООД</t>
  </si>
  <si>
    <t>МБАЛ Пирдоп АД</t>
  </si>
  <si>
    <t>МБАЛ Своге ЕООД</t>
  </si>
  <si>
    <t>МБАЛ Самоков ЕООД</t>
  </si>
  <si>
    <t>МБАЛ Ихтиман ЕООД</t>
  </si>
  <si>
    <t>МБАЛ Проф. д-р  Ал. Герчев Етрополе ЕООД</t>
  </si>
  <si>
    <t>МБАЛ Елин Пелин ЕООД</t>
  </si>
  <si>
    <t>МБАЛ Ботевград ЕООД</t>
  </si>
  <si>
    <t>Пета МБАЛ София АД</t>
  </si>
  <si>
    <t>Четвърта МБАЛ  София  ЕАД</t>
  </si>
  <si>
    <t>Втора МБАЛ - София  АД</t>
  </si>
  <si>
    <t>Първа МБАЛ София АД</t>
  </si>
  <si>
    <t xml:space="preserve">МБАЛ Девин ЕАД </t>
  </si>
  <si>
    <t>МБАЛПроф. д-р Константин ЧиловЕООД Мадан</t>
  </si>
  <si>
    <t>МБАЛПроф. д-р Асен ШоповЕООД Златоград</t>
  </si>
  <si>
    <t>МБАЛ Св.Петка българска- Нова Загора ЕООД</t>
  </si>
  <si>
    <t>МБАЛ Тутракан ЕООД</t>
  </si>
  <si>
    <t>МБАЛ Дулово ЕООД</t>
  </si>
  <si>
    <t>МБАЛ Д-р Юлия Вревска ЕООД Бяла</t>
  </si>
  <si>
    <t>МБАЛ  Исперих ЕООД Разград</t>
  </si>
  <si>
    <t>МБАЛ   Кубрат ЕООД Разград</t>
  </si>
  <si>
    <t>МБАЛ Раковски ЕООД гр. Раковски</t>
  </si>
  <si>
    <t>МБАЛ Асеновград ЕООД</t>
  </si>
  <si>
    <t>МБАЛ Св.Мина ЕООД Пловдив</t>
  </si>
  <si>
    <t>МБАЛ Д-р Киро Попов ЕООД Карлово</t>
  </si>
  <si>
    <t>МБАЛ Св. Пантелеймон ЕООД Пловдив</t>
  </si>
  <si>
    <t>МБАЛ Първомай ЕООД гр. Първомай</t>
  </si>
  <si>
    <t>МБАЛ Белене ЕООД</t>
  </si>
  <si>
    <t>МБАЛ  Кнежа ЕООД</t>
  </si>
  <si>
    <t>МБАЛ  Гулянци ЕООД</t>
  </si>
  <si>
    <t>МБАЛ Червен бряг ЕООД</t>
  </si>
  <si>
    <t>МБАЛ  Никопол ЕООД</t>
  </si>
  <si>
    <t>МБАЛ  Левски ЕООД</t>
  </si>
  <si>
    <t>МБАЛ Велинград ЕООД</t>
  </si>
  <si>
    <t>МБАЛ Св. Николай Чудотворец ЕООД гр. Лом</t>
  </si>
  <si>
    <t>МБАЛ ЕООД гр. Берковица Монтана</t>
  </si>
  <si>
    <t xml:space="preserve">МБАЛ Луковит </t>
  </si>
  <si>
    <t xml:space="preserve">МБАЛ Тетевен </t>
  </si>
  <si>
    <t xml:space="preserve">МБАЛ Троян </t>
  </si>
  <si>
    <t>МБАЛ Св. Иван Рилски ЕООД Дупница</t>
  </si>
  <si>
    <t>МБАЛ Ардино ЕООД</t>
  </si>
  <si>
    <t>МБАЛ  Живот+ ЕООД  Крумовград</t>
  </si>
  <si>
    <t>МБАЛ Д-р С. Ростовцев ЕООД Момчилград</t>
  </si>
  <si>
    <t xml:space="preserve">МБАЛ Балчик ЕООД </t>
  </si>
  <si>
    <t xml:space="preserve">МБАЛ Каварна ЕООД </t>
  </si>
  <si>
    <t>МБАЛ Д-р Стойчо Христов ЕООД Габрово</t>
  </si>
  <si>
    <t>МБАЛ Д-р Теодоси Витанов ЕООД Габрово</t>
  </si>
  <si>
    <t>МБАЛ Бяла Слатина  ЕООД</t>
  </si>
  <si>
    <t>МБАЛ Мездра ЕООД</t>
  </si>
  <si>
    <t xml:space="preserve">МБАЛ Св. Иван Рилски ЕООД Козлодуй </t>
  </si>
  <si>
    <t>МБАЛ Проф. д-р Г. Златарски ЕООД Белоградчик</t>
  </si>
  <si>
    <t>МБАЛ Св. Иван Рилски ЕООД - Горна Оряховица</t>
  </si>
  <si>
    <t>МБАЛ Д-р Димитър Павлович ЕООД   Свищов</t>
  </si>
  <si>
    <t xml:space="preserve">МБАЛ  Павликени  ЕООД  </t>
  </si>
  <si>
    <t>МБАЛ  Девня ЕООД</t>
  </si>
  <si>
    <t>МБАЛ  Царица Йоанна ЕООД Провадия</t>
  </si>
  <si>
    <t>МБАЛ Средец  ЕООД</t>
  </si>
  <si>
    <t>МБАЛ Поморие  ЕООД</t>
  </si>
  <si>
    <t>МБАЛ Айтос  ЕООД</t>
  </si>
  <si>
    <t>МБАЛ  Карнобат  ЕООД</t>
  </si>
  <si>
    <t>МБАЛ Югозпадна болница ООД Сандански, Петрич</t>
  </si>
  <si>
    <t>МБАЛ Разлог ЕООД</t>
  </si>
  <si>
    <t>МБАЛ Д-р  Ив.Скендеров ЕООД Гоце Делчев</t>
  </si>
  <si>
    <t>Лечебни заведения за болнична помощ 
с над 50% общинско участие в капитала
към 30.09.2023 г.</t>
  </si>
  <si>
    <t>Медико-статистическа и финансова информация</t>
  </si>
  <si>
    <t>№ РЗОК</t>
  </si>
  <si>
    <t>Рег.№ ЛЗ</t>
  </si>
  <si>
    <t>ЛЗ за БМП</t>
  </si>
  <si>
    <t>ІІ тримесечие на 2023 година</t>
  </si>
  <si>
    <t>Брой клинични пътеки</t>
  </si>
  <si>
    <t>Здравноосигурителни плащания за болнична медицинска помощ 
(лв.)</t>
  </si>
  <si>
    <t>Изплатени средства от НЗОК за медицински изделия
в лева</t>
  </si>
  <si>
    <t>Изплатени средства от НЗОК за лекарствени продукти
в лева</t>
  </si>
  <si>
    <t>Общо изплатени средства от НЗОК за БМП</t>
  </si>
  <si>
    <t>Общо изплатени средства от НЗОК за медицински изделия</t>
  </si>
  <si>
    <t>Общо изплатени средства от НЗОК за лекарствени продукти</t>
  </si>
  <si>
    <t xml:space="preserve">ОБЩО               </t>
  </si>
  <si>
    <t>01</t>
  </si>
  <si>
    <t>0103131003</t>
  </si>
  <si>
    <t>МЦ Надежда ООД</t>
  </si>
  <si>
    <t>0103131013</t>
  </si>
  <si>
    <t>МЦ Визио ЛМ ООД</t>
  </si>
  <si>
    <t>0103211001</t>
  </si>
  <si>
    <t xml:space="preserve">МБАЛ Благоевград АД   </t>
  </si>
  <si>
    <t>0103211015</t>
  </si>
  <si>
    <t>МБАЛ "Пулс" АД</t>
  </si>
  <si>
    <t>0103212016</t>
  </si>
  <si>
    <t>СБАЛО Св.Мина  ЕООД</t>
  </si>
  <si>
    <t>0103212017</t>
  </si>
  <si>
    <t>СБАЛПФЗ Бл-град ЕООД</t>
  </si>
  <si>
    <t>0111133001</t>
  </si>
  <si>
    <t>МДЦ Неврокоп ООД</t>
  </si>
  <si>
    <t>0111211004</t>
  </si>
  <si>
    <t>МБАЛ Ив.Скендеров ЕООД</t>
  </si>
  <si>
    <t>0133232006</t>
  </si>
  <si>
    <t>СБР Марикостиново ЕООД</t>
  </si>
  <si>
    <t>0133232018</t>
  </si>
  <si>
    <t>СБР Петрич ЕООД</t>
  </si>
  <si>
    <t>0137211002</t>
  </si>
  <si>
    <t>0140211003</t>
  </si>
  <si>
    <t>МБАЛ Югозападна болница ООД</t>
  </si>
  <si>
    <t>0140233007</t>
  </si>
  <si>
    <t>СБР НК фил.Сандански ЕАД</t>
  </si>
  <si>
    <t>02</t>
  </si>
  <si>
    <t>0201211002</t>
  </si>
  <si>
    <t xml:space="preserve"> МБАЛ - Айтос  ЕООД</t>
  </si>
  <si>
    <t>0204131007</t>
  </si>
  <si>
    <t xml:space="preserve">МЦ  ОКСИКОМ  - Бургас ООД </t>
  </si>
  <si>
    <t>0204131018</t>
  </si>
  <si>
    <t>МЦСП Д-р Иванови-МладостООД</t>
  </si>
  <si>
    <t>0204131030</t>
  </si>
  <si>
    <t>АМЦСМП“ОЧНА КЛИНИКА д-р ХУБАНОВ“ЕООД</t>
  </si>
  <si>
    <t>0204134004</t>
  </si>
  <si>
    <t>ВДКЦ-Бургас</t>
  </si>
  <si>
    <t>0204211001</t>
  </si>
  <si>
    <t xml:space="preserve"> УМБАЛ - Бургас  АД</t>
  </si>
  <si>
    <t>0204211024</t>
  </si>
  <si>
    <t>МБАЛ  Лайф Хоспитал  ЕООД</t>
  </si>
  <si>
    <t>0204211027</t>
  </si>
  <si>
    <t xml:space="preserve">УМБАЛ  Дева Мария </t>
  </si>
  <si>
    <t>0204211031</t>
  </si>
  <si>
    <t xml:space="preserve"> МБАЛ-Д-р Маджуров  ООД</t>
  </si>
  <si>
    <t>0204211032</t>
  </si>
  <si>
    <t>МБАЛ БУРГАС МЕД ЕООД</t>
  </si>
  <si>
    <t>0204212010</t>
  </si>
  <si>
    <t>СБАЛПФЗ - Бургас ЕООД</t>
  </si>
  <si>
    <t>0204212025</t>
  </si>
  <si>
    <t xml:space="preserve"> СОБАЛ-Бургас  ООД</t>
  </si>
  <si>
    <t>0204232016</t>
  </si>
  <si>
    <t xml:space="preserve"> СБР - БМБ  ЕАД</t>
  </si>
  <si>
    <t>0204331011</t>
  </si>
  <si>
    <t>ЦПЗ проф.д-р Иван Темков - Бургас</t>
  </si>
  <si>
    <t>0204334013</t>
  </si>
  <si>
    <t xml:space="preserve"> КОЦ - Бургас  ЕООД</t>
  </si>
  <si>
    <t>0204391033</t>
  </si>
  <si>
    <t>ДЦ "ЕлМасри" ООД</t>
  </si>
  <si>
    <t>0204391034</t>
  </si>
  <si>
    <t>НефроЛайф България-Специализирани центрове по хемодиализа ООД</t>
  </si>
  <si>
    <t>0204391035</t>
  </si>
  <si>
    <t>НЕФРОЦЕНТЪР БУРГАС ООД</t>
  </si>
  <si>
    <t>0206211005</t>
  </si>
  <si>
    <t xml:space="preserve"> МБАЛ-Средец  ЕООД</t>
  </si>
  <si>
    <t>0209211003</t>
  </si>
  <si>
    <t xml:space="preserve"> МБАЛ - Карнобат  ЕООД</t>
  </si>
  <si>
    <t>0215232022</t>
  </si>
  <si>
    <t xml:space="preserve"> СБР Стайков и фамилия  ЕООД</t>
  </si>
  <si>
    <t>0215232029</t>
  </si>
  <si>
    <t>СБР Мари ЕООД</t>
  </si>
  <si>
    <t>0215232030</t>
  </si>
  <si>
    <t>СБР Несебър АД</t>
  </si>
  <si>
    <t>0215391023</t>
  </si>
  <si>
    <t>ДЦ  Диализа Етропал Бета  ЕООД</t>
  </si>
  <si>
    <t>0217211004</t>
  </si>
  <si>
    <t xml:space="preserve"> МБАЛ - Поморие  ЕООД</t>
  </si>
  <si>
    <t>0217233017</t>
  </si>
  <si>
    <t xml:space="preserve"> СБР - НК -ф.Поморие  ЕАД</t>
  </si>
  <si>
    <t>0290211001</t>
  </si>
  <si>
    <t>МБАЛ "Сърце и мозък "ЕАД</t>
  </si>
  <si>
    <t>0290232001</t>
  </si>
  <si>
    <t>"СБР- Вита" ЕООД</t>
  </si>
  <si>
    <t>03</t>
  </si>
  <si>
    <t>0306131010</t>
  </si>
  <si>
    <t xml:space="preserve">"АМЦСМП- Св.Петка" ООД                           </t>
  </si>
  <si>
    <t>0306131071</t>
  </si>
  <si>
    <t>"АМЦСМП - ОМЦ Св. Николай Чудотворец"ЕООД</t>
  </si>
  <si>
    <t>0306131074</t>
  </si>
  <si>
    <t xml:space="preserve">"АМЦСМП-Очна клиника Св.Петка" АД                                             </t>
  </si>
  <si>
    <t>0306131078</t>
  </si>
  <si>
    <t xml:space="preserve">"Аджибадем Сити Клиник Медицински център  Варна"ЕООД                                             </t>
  </si>
  <si>
    <t>0306131117</t>
  </si>
  <si>
    <t>АМЦСМП - Света Петка Ай Кеър ЕООД</t>
  </si>
  <si>
    <t>0306211001</t>
  </si>
  <si>
    <t xml:space="preserve">МБАЛ "Света Марина " АД                                                                          </t>
  </si>
  <si>
    <t>0306211002</t>
  </si>
  <si>
    <t xml:space="preserve"> "МБАЛ "Света Анна" - Варна" АД                                                                        </t>
  </si>
  <si>
    <t>0306211021</t>
  </si>
  <si>
    <t xml:space="preserve"> "МБАЛ Еврохоспитал" ООД                                                         </t>
  </si>
  <si>
    <t>0306211030</t>
  </si>
  <si>
    <t xml:space="preserve"> "МБАЛ  Майчин дом - Варна" ЕООД                      </t>
  </si>
  <si>
    <t>0306212007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</si>
  <si>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</si>
  <si>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0306212008</t>
  </si>
  <si>
    <t xml:space="preserve"> СБАГАЛ - проф. д-р Димитър Стаматов-Варна ЕООД                                     </t>
  </si>
  <si>
    <t>0306212009</t>
  </si>
  <si>
    <t xml:space="preserve"> "СХБАЛ ПрофесорТемелков"           </t>
  </si>
  <si>
    <t>0306212011</t>
  </si>
  <si>
    <t xml:space="preserve">"СОБАЛ-Доц. Георгиев"  ЕООД           </t>
  </si>
  <si>
    <t>0306212022</t>
  </si>
  <si>
    <t xml:space="preserve">СБАЛ ПО КАРДИОЛОГИЯ ВАРНА ЕАД </t>
  </si>
  <si>
    <t>0306212026</t>
  </si>
  <si>
    <t xml:space="preserve">"СБАЛОЗ  -Д-р Марко Антонов Марков" ЕООД                                    </t>
  </si>
  <si>
    <t>0306212027</t>
  </si>
  <si>
    <t>"СБАЛК Кардиолайф"ООД</t>
  </si>
  <si>
    <t>0306232016</t>
  </si>
  <si>
    <t>"СБР - ВАРНА" АД</t>
  </si>
  <si>
    <t>0306232033</t>
  </si>
  <si>
    <t>СБР "Света Елена 1" ООД</t>
  </si>
  <si>
    <t>0306253028</t>
  </si>
  <si>
    <t>МИ-МВР-ФИЛИАЛ ВАРНА "БДПЛР"</t>
  </si>
  <si>
    <t>0306391031</t>
  </si>
  <si>
    <t>ДЦ ВИРТУС МЕДИКАЛ ЕООД</t>
  </si>
  <si>
    <t>0306391032</t>
  </si>
  <si>
    <t>ДЦ ХИПОКРАТ ЕООД</t>
  </si>
  <si>
    <t>0306911012</t>
  </si>
  <si>
    <t xml:space="preserve">"МБАЛ - Варна "към ВМА </t>
  </si>
  <si>
    <t>0314211005</t>
  </si>
  <si>
    <t>"МБАЛ- Девня "ЕООД</t>
  </si>
  <si>
    <t>0324211004</t>
  </si>
  <si>
    <t>"МБАЛ " Царица Йоанна" - Провадия " ЕООД</t>
  </si>
  <si>
    <t>04</t>
  </si>
  <si>
    <t>0404211001</t>
  </si>
  <si>
    <t>МОБАЛ "Д-р Стефан Черкезов" АД - Велико Търново</t>
  </si>
  <si>
    <t>0404212016</t>
  </si>
  <si>
    <t>СБАЛ по кардиология - Велико Търново ЕАД</t>
  </si>
  <si>
    <t>0404212017</t>
  </si>
  <si>
    <t>СБАЛПФЗ "Д-р Трейман" ЕООД - Велико Търново</t>
  </si>
  <si>
    <t>0404232018</t>
  </si>
  <si>
    <t>СБР по ФРМ - Димина ООД - с. Вонеща вода</t>
  </si>
  <si>
    <t>0404333010</t>
  </si>
  <si>
    <t>ЦКВЗ - Велико Търново ЕООД</t>
  </si>
  <si>
    <t>0404334009</t>
  </si>
  <si>
    <t>КОЦ - Велико Търново ЕООД</t>
  </si>
  <si>
    <t>0404391019</t>
  </si>
  <si>
    <t>Частен диализен център - В. Търново ЕООД</t>
  </si>
  <si>
    <t>0406131002</t>
  </si>
  <si>
    <t>МЦСМП "Визус" ЕООД - Горна Оряховица</t>
  </si>
  <si>
    <t>0406211002</t>
  </si>
  <si>
    <t>МБАЛ "Св. Иван Рилски" ЕООД - Горна Оряховица</t>
  </si>
  <si>
    <t>0422211004</t>
  </si>
  <si>
    <t>МБАЛ - Павликени  ЕООД - Павликени</t>
  </si>
  <si>
    <t>0426252021</t>
  </si>
  <si>
    <t>СБПЛР "Минерални бани" - Полски Тръмбеш</t>
  </si>
  <si>
    <t>0428211006</t>
  </si>
  <si>
    <t>МБАЛ "Д-р Димитър Павлович" ЕООД - Свищов</t>
  </si>
  <si>
    <t>0428233013</t>
  </si>
  <si>
    <t xml:space="preserve">СБР-НК-ЕАД-филиал Овча могила </t>
  </si>
  <si>
    <t>05</t>
  </si>
  <si>
    <t>0501211002</t>
  </si>
  <si>
    <t>0509211001</t>
  </si>
  <si>
    <t>МБАЛ "Света Петка" АД</t>
  </si>
  <si>
    <t>0509391009</t>
  </si>
  <si>
    <t>ДЦ Омега ЕООД</t>
  </si>
  <si>
    <t>06</t>
  </si>
  <si>
    <t>0608211003</t>
  </si>
  <si>
    <t>0610133002</t>
  </si>
  <si>
    <t>Медико-дентален център ТРИО ЕООД</t>
  </si>
  <si>
    <t>0610211001</t>
  </si>
  <si>
    <t>МБАЛ Христо Ботев  АД</t>
  </si>
  <si>
    <t>0610211019</t>
  </si>
  <si>
    <t xml:space="preserve">МБАЛ Първа частна МБАЛ  Враца ЕООД </t>
  </si>
  <si>
    <t>0610212016</t>
  </si>
  <si>
    <t>СОБАЛ Ралчовски  ЕООД</t>
  </si>
  <si>
    <t>0610212018</t>
  </si>
  <si>
    <t>СБАЛПФЗ  ВРАЦА ЕООД</t>
  </si>
  <si>
    <t>0610333009</t>
  </si>
  <si>
    <t>ЦКВЗ  Враца ЕООД</t>
  </si>
  <si>
    <t>0610334010</t>
  </si>
  <si>
    <t>КОЦ  Враца ЕООД</t>
  </si>
  <si>
    <t>0620211004</t>
  </si>
  <si>
    <t xml:space="preserve">МБАЛ Св. Иван Рилски  ЕООД  </t>
  </si>
  <si>
    <t>0627211002</t>
  </si>
  <si>
    <t>МБАЛ Мездра  ЕООД</t>
  </si>
  <si>
    <t>0627252021</t>
  </si>
  <si>
    <t>СБПЛРВБ  МЕЗДРА ЕООД</t>
  </si>
  <si>
    <t>0632222014</t>
  </si>
  <si>
    <t>СБПЛББ Роман ЕООД</t>
  </si>
  <si>
    <t>07</t>
  </si>
  <si>
    <t>0705211001</t>
  </si>
  <si>
    <t>МБАЛ "Д-р Тота Венкова" АД</t>
  </si>
  <si>
    <t>0705211013</t>
  </si>
  <si>
    <t>МБАЛ "Свети Иван Рилски Габрово" ЕООД</t>
  </si>
  <si>
    <t>0705212005</t>
  </si>
  <si>
    <t>"СБАЛББ - Габрово" ЕООД</t>
  </si>
  <si>
    <t>0729211003</t>
  </si>
  <si>
    <t>МБАЛ "Д-р Стойчо Христов" ЕООД</t>
  </si>
  <si>
    <t>0735211004</t>
  </si>
  <si>
    <t>МБАЛ "Д-р Теодоси Витанов" ЕООД</t>
  </si>
  <si>
    <t>08</t>
  </si>
  <si>
    <t>0803211002</t>
  </si>
  <si>
    <t>МБАЛ Балчик ЕООД</t>
  </si>
  <si>
    <t>0803232008</t>
  </si>
  <si>
    <t>СБР Тузлата ЕООД</t>
  </si>
  <si>
    <t>0803232016</t>
  </si>
  <si>
    <t>СБР МЕДИКА АЛБЕНА ЕООД</t>
  </si>
  <si>
    <t>0817211003</t>
  </si>
  <si>
    <t>МБАЛ Каварна ЕООД</t>
  </si>
  <si>
    <t>0828134001</t>
  </si>
  <si>
    <t>ДКЦ 1 Добрич ООД</t>
  </si>
  <si>
    <t>0828134002</t>
  </si>
  <si>
    <t>ДКЦ 2 - Добрич ЕООД</t>
  </si>
  <si>
    <t>0828211001</t>
  </si>
  <si>
    <t>МБАЛ Добрич АД</t>
  </si>
  <si>
    <t>0828391015</t>
  </si>
  <si>
    <t>ДЦ Диалхелп" ЕООД</t>
  </si>
  <si>
    <t>09</t>
  </si>
  <si>
    <t>0902211002</t>
  </si>
  <si>
    <t>0915211004</t>
  </si>
  <si>
    <t>0916211001</t>
  </si>
  <si>
    <t xml:space="preserve">МБАЛ Д-р Атанас Дафовски АД Кърджали </t>
  </si>
  <si>
    <t>0916211009</t>
  </si>
  <si>
    <t>МБАЛ - Кърджали  ООД</t>
  </si>
  <si>
    <t>0921211003</t>
  </si>
  <si>
    <t>10</t>
  </si>
  <si>
    <t>1029131002</t>
  </si>
  <si>
    <t>МЦ Д-р Никола Василиев ЕООД</t>
  </si>
  <si>
    <t>1029211001</t>
  </si>
  <si>
    <t>МБАЛ "Д-р Н. Василиев" АД</t>
  </si>
  <si>
    <t>1029233006</t>
  </si>
  <si>
    <t>СБР-НК ЕАД ф. Кюстендил</t>
  </si>
  <si>
    <t>1041232010</t>
  </si>
  <si>
    <t xml:space="preserve">СБР-Сапарева баня АД </t>
  </si>
  <si>
    <t>1048131001</t>
  </si>
  <si>
    <t>"МЦ Асклепий"ООД</t>
  </si>
  <si>
    <t>1048131004</t>
  </si>
  <si>
    <t>МЦ "Хипократ" ООД</t>
  </si>
  <si>
    <t>1048211002</t>
  </si>
  <si>
    <t>МБАЛ "Св. Иван Рилски" ЕООД</t>
  </si>
  <si>
    <t>1048211009</t>
  </si>
  <si>
    <t>МБАЛ "Св. Иван Рилски 2003" ООД</t>
  </si>
  <si>
    <t>11</t>
  </si>
  <si>
    <t>1118211001</t>
  </si>
  <si>
    <t>МБАЛ Ловеч</t>
  </si>
  <si>
    <t>1118211010</t>
  </si>
  <si>
    <t>МБАЛ"Кардиолайф"ООД</t>
  </si>
  <si>
    <t>1119211004</t>
  </si>
  <si>
    <t>МБАЛ Луковит</t>
  </si>
  <si>
    <t>1133211003</t>
  </si>
  <si>
    <t>МБАЛ Тетевен</t>
  </si>
  <si>
    <t>1134211002</t>
  </si>
  <si>
    <t>МБАЛ Троян</t>
  </si>
  <si>
    <t>1134212005</t>
  </si>
  <si>
    <t>СБАЛББ Троян</t>
  </si>
  <si>
    <t>12</t>
  </si>
  <si>
    <t>1202211002</t>
  </si>
  <si>
    <t>МБАЛ ЕООД гр. Берковица</t>
  </si>
  <si>
    <t>1212233004</t>
  </si>
  <si>
    <t>"СБР-НК" ЕАД -филиал "Св.Мина" гр.Вършец</t>
  </si>
  <si>
    <t>1224211003</t>
  </si>
  <si>
    <t>МБАЛ " Св. Николай Чудотворец" - ЕООД гр. Лом</t>
  </si>
  <si>
    <t>1229211001</t>
  </si>
  <si>
    <t>МБАЛ "Д-р Стамен Илиев" АД</t>
  </si>
  <si>
    <t>1229211008</t>
  </si>
  <si>
    <t>МБАЛ "Сити клиник - Св.Георги" ЕООД гр.Монтана</t>
  </si>
  <si>
    <t>1229391010</t>
  </si>
  <si>
    <t>„ФЪРСТ ДИАЛИЗИС СЪРВИСИЗ БЪЛГАРИЯ“ ЕАД  гр. Монтана</t>
  </si>
  <si>
    <t>13</t>
  </si>
  <si>
    <t>1308211004</t>
  </si>
  <si>
    <t>"МБАЛ-Велинград" ЕООД гр.Велинград</t>
  </si>
  <si>
    <t>1308211017</t>
  </si>
  <si>
    <t>"МБАЛ Здраве-Велинград" ЕООД гр.Велинград</t>
  </si>
  <si>
    <t>1308212012</t>
  </si>
  <si>
    <t>СБПЛРПФЗ "Св. Петка Българска" ЕООД гр. Велинград</t>
  </si>
  <si>
    <t>1308232020</t>
  </si>
  <si>
    <t>"СБР-Вита" ЕООД гр.Велинград</t>
  </si>
  <si>
    <t>1308233008</t>
  </si>
  <si>
    <t>"СБР-НК" ЕАД филиал Велинград</t>
  </si>
  <si>
    <t>1319211001</t>
  </si>
  <si>
    <t>"МБАЛ-Пазарджик" АД гр.Пазарджик</t>
  </si>
  <si>
    <t>1319211013</t>
  </si>
  <si>
    <t>"МБАЛ-Хигия" АД гр.Пазарджик</t>
  </si>
  <si>
    <t>1319211014</t>
  </si>
  <si>
    <t>"МБАЛ Хигия-Север" ООД гр.Пазарджик</t>
  </si>
  <si>
    <t>1319211015</t>
  </si>
  <si>
    <t>УМБАЛ "Пълмед" ООД - клон МС Здраве гр.Пазарджик</t>
  </si>
  <si>
    <t>1319212018</t>
  </si>
  <si>
    <t>"СБАЛПФЗ-Пазарджик" ЕООД гр.Пазарджик</t>
  </si>
  <si>
    <t>1319391019</t>
  </si>
  <si>
    <t xml:space="preserve">"ДЪЧМЕД ДИАЛИЗА БЪЛГАРИЯ - ДИАЛИЗЕН ЦЕНТЪР" ЕООД гр.Пазарджик </t>
  </si>
  <si>
    <t>1320211002</t>
  </si>
  <si>
    <t>"МБАЛ-Уни Хоспитал" ООД гр.Панагюрище</t>
  </si>
  <si>
    <t>1321211003</t>
  </si>
  <si>
    <t>МБАЛ "Проф. Димитър Ранев" ООД гр.Пещера</t>
  </si>
  <si>
    <t>1390391001</t>
  </si>
  <si>
    <t>"Фърст Диализис Сървисиз България" ЕАД</t>
  </si>
  <si>
    <t>14</t>
  </si>
  <si>
    <t>1432211001</t>
  </si>
  <si>
    <t>МБАЛ "Рахила Ангелова"АД-Перник</t>
  </si>
  <si>
    <t>1432212005</t>
  </si>
  <si>
    <t>СБАЛББ-ЕООД-Перник</t>
  </si>
  <si>
    <t>1432211013</t>
  </si>
  <si>
    <t>МБАЛ "Св.Георги"-Перник-ООД</t>
  </si>
  <si>
    <t>1432252010</t>
  </si>
  <si>
    <t>СБПЛР-ЕООД-Перник</t>
  </si>
  <si>
    <t>1432391012</t>
  </si>
  <si>
    <t>Диализен център-Перник</t>
  </si>
  <si>
    <t>15</t>
  </si>
  <si>
    <t>1503211006</t>
  </si>
  <si>
    <t>МБАЛ - Белене ЕООД</t>
  </si>
  <si>
    <t>1508211005</t>
  </si>
  <si>
    <t>МБАЛ - Гулянци ЕООД</t>
  </si>
  <si>
    <t>1516211003</t>
  </si>
  <si>
    <t>МБАЛ - Левски ЕООД</t>
  </si>
  <si>
    <t>1521211004</t>
  </si>
  <si>
    <t>МБАЛ - Никопол ЕООД</t>
  </si>
  <si>
    <t>1524131015</t>
  </si>
  <si>
    <t>АСМП - МЦ Окулус - Кушинова ЕООД</t>
  </si>
  <si>
    <t>1524131022</t>
  </si>
  <si>
    <t>МЦ Св. Марина - ДТ ООД</t>
  </si>
  <si>
    <t>1524134003</t>
  </si>
  <si>
    <t>ДКЦ ІІ - Плевен ЕООД</t>
  </si>
  <si>
    <t>1524211001</t>
  </si>
  <si>
    <t>УМБАЛ - Д-р Г. Странски ЕАД</t>
  </si>
  <si>
    <t>1524211014</t>
  </si>
  <si>
    <t>МБАЛ - Авис Медика ООД</t>
  </si>
  <si>
    <t>1524211017</t>
  </si>
  <si>
    <t>МБАЛ Св. Панталеймон - Плевен ООД</t>
  </si>
  <si>
    <t>1524211018</t>
  </si>
  <si>
    <t>МБАЛ Св. Параскева ООД</t>
  </si>
  <si>
    <t>1524211019</t>
  </si>
  <si>
    <t>УМБАЛ Св. Марина - Плевен ООД</t>
  </si>
  <si>
    <t>1524211020</t>
  </si>
  <si>
    <t>МБАЛ Сърце и мозък ЕАД</t>
  </si>
  <si>
    <t>1524212015</t>
  </si>
  <si>
    <t>СБАЛ по кардиология ЕАД</t>
  </si>
  <si>
    <t>1524911008</t>
  </si>
  <si>
    <t xml:space="preserve">ВМА - МБАЛ - Плевен </t>
  </si>
  <si>
    <t>1537211002</t>
  </si>
  <si>
    <t>МБАЛ - Червен бряг ЕООД</t>
  </si>
  <si>
    <t>1539211012</t>
  </si>
  <si>
    <t>МБАЛ - Кнежа ЕООД</t>
  </si>
  <si>
    <t>16</t>
  </si>
  <si>
    <t>1601211005</t>
  </si>
  <si>
    <t>МБАЛ Асеновград ЕООД гр. Асеновград</t>
  </si>
  <si>
    <t>1601232056</t>
  </si>
  <si>
    <t>СБР Света Богородица ЕООД -Нареченски бани</t>
  </si>
  <si>
    <t>1601233016</t>
  </si>
  <si>
    <t>СБР НК филиал Нареченски бани</t>
  </si>
  <si>
    <t>1613131004</t>
  </si>
  <si>
    <t>МЦ Витамед ЕООД Карлово</t>
  </si>
  <si>
    <t>1613211006</t>
  </si>
  <si>
    <t>1613232020</t>
  </si>
  <si>
    <t>СБР НК филиал Баня; Карловско</t>
  </si>
  <si>
    <t>1622131037</t>
  </si>
  <si>
    <t>МЦ Луксор</t>
  </si>
  <si>
    <t>1622131088</t>
  </si>
  <si>
    <t>МЦ за очно здраве Виста ООД</t>
  </si>
  <si>
    <t>1622131104</t>
  </si>
  <si>
    <t>МЦ АВАНГАРД 1 ООД</t>
  </si>
  <si>
    <t>1622211001</t>
  </si>
  <si>
    <t>УМБАЛ Св. Георги ЕАД Пловдив</t>
  </si>
  <si>
    <t>1622211002</t>
  </si>
  <si>
    <t>УМБАЛ Пловдив АД</t>
  </si>
  <si>
    <t>1622211003</t>
  </si>
  <si>
    <t>1622211004</t>
  </si>
  <si>
    <t>1622211029</t>
  </si>
  <si>
    <t>УМБАЛ Каспела ЕООД Пловдив</t>
  </si>
  <si>
    <t>1622211031</t>
  </si>
  <si>
    <t>МБАЛ Мед Лайн Клиник AД</t>
  </si>
  <si>
    <t>1622211036</t>
  </si>
  <si>
    <t>МБАЛ Тримонциум ООД</t>
  </si>
  <si>
    <t>1622211037</t>
  </si>
  <si>
    <t>УМБАЛ  Пълмед Пловдив  ООД</t>
  </si>
  <si>
    <t>1622211039</t>
  </si>
  <si>
    <t>МБАЛ  Св. Каридад ЕАД</t>
  </si>
  <si>
    <t>1622211042</t>
  </si>
  <si>
    <t>МБАЛ Централ онко хоспитал</t>
  </si>
  <si>
    <t>1622211044</t>
  </si>
  <si>
    <t>МБАЛ МК Свети Иван Рилски ЕООД</t>
  </si>
  <si>
    <t>1622211045</t>
  </si>
  <si>
    <t>УМБАЛ Еврохоспитал Пловдив ООД</t>
  </si>
  <si>
    <t>1622211049</t>
  </si>
  <si>
    <t>МБАЛ Уро Медикс ООД Пловдив</t>
  </si>
  <si>
    <t>1622211053</t>
  </si>
  <si>
    <t>МБАЛ  Св.Св. Козма и Дамян ООД</t>
  </si>
  <si>
    <t>1622212028</t>
  </si>
  <si>
    <t>СОБАЛ Луксор ООД Пловдив</t>
  </si>
  <si>
    <t>1622212030</t>
  </si>
  <si>
    <t>УСБАЛАГ Селена ООД - Пловдив</t>
  </si>
  <si>
    <t>1622212033</t>
  </si>
  <si>
    <t>СГЕБАЛ Еврохоспитал ООД Пловдив</t>
  </si>
  <si>
    <t>1622212038</t>
  </si>
  <si>
    <t>Медикус алфа СХБАЛ ЕООД</t>
  </si>
  <si>
    <t>1622212041</t>
  </si>
  <si>
    <t>СБАЛАГ Торакс Д-р Сава Бояджиев ЕООД - Пловдив</t>
  </si>
  <si>
    <t>1622212050</t>
  </si>
  <si>
    <t>СБАЛ Специал медик</t>
  </si>
  <si>
    <t>1622333018</t>
  </si>
  <si>
    <t>1622334019</t>
  </si>
  <si>
    <t>КОЦ  Пловдив ЕООД</t>
  </si>
  <si>
    <t>1622391046</t>
  </si>
  <si>
    <t>Хемодиализен център Фърст диализис сървисиз България  ЕАД</t>
  </si>
  <si>
    <t>1622391051</t>
  </si>
  <si>
    <t>Дъчмед диализа България -ДЦ ЕООД клон Пловдив</t>
  </si>
  <si>
    <t>1622911013</t>
  </si>
  <si>
    <t>МБАЛ Пловдив към ВМА София</t>
  </si>
  <si>
    <t>1622911014</t>
  </si>
  <si>
    <t>МТБ Пловдив</t>
  </si>
  <si>
    <t>1623211007</t>
  </si>
  <si>
    <t>1625131001</t>
  </si>
  <si>
    <t>МЦ Св. Елисавета - Раковски ООД</t>
  </si>
  <si>
    <t>1625211008</t>
  </si>
  <si>
    <t>1626131002</t>
  </si>
  <si>
    <t>МЦ Литомед ЕООД</t>
  </si>
  <si>
    <t>1626211048</t>
  </si>
  <si>
    <t>МБАЛ Паркхоспитал ЕООД</t>
  </si>
  <si>
    <t>1637232012</t>
  </si>
  <si>
    <t>ВМА БПЛР- гр. Хисаря</t>
  </si>
  <si>
    <t>1637232057</t>
  </si>
  <si>
    <t>СБР- Витус ООД Хисаря</t>
  </si>
  <si>
    <t>1637233021</t>
  </si>
  <si>
    <t xml:space="preserve">СБР НК филиал Хисар  </t>
  </si>
  <si>
    <t>1637253040</t>
  </si>
  <si>
    <t>МИ-МВР Филиал Хисар БПЛР</t>
  </si>
  <si>
    <t>1641221054</t>
  </si>
  <si>
    <t xml:space="preserve">МБПЛР Стамболийски ЕООД гр. Стамболийски </t>
  </si>
  <si>
    <t>1643221052</t>
  </si>
  <si>
    <t>17</t>
  </si>
  <si>
    <t>1714211002</t>
  </si>
  <si>
    <t>МБАЛ - Исперих ЕООД</t>
  </si>
  <si>
    <t>1716211003</t>
  </si>
  <si>
    <t>МБАЛ - Кубрат ЕООД</t>
  </si>
  <si>
    <t>1726131005</t>
  </si>
  <si>
    <t>МЦ Вита Медика ЕООД</t>
  </si>
  <si>
    <t>1726211001</t>
  </si>
  <si>
    <t>МБАЛ Св. Иван Рилски - Разград  АД</t>
  </si>
  <si>
    <t>18</t>
  </si>
  <si>
    <t>1804211002</t>
  </si>
  <si>
    <t>МБАЛ - ЮЛИЯ ВРЕВСКА - БЯЛА ЕООД</t>
  </si>
  <si>
    <t>1827211001</t>
  </si>
  <si>
    <t>УМБАЛ - КАНЕВ АД</t>
  </si>
  <si>
    <t>1827211019</t>
  </si>
  <si>
    <t>УМБАЛ МЕДИКА РУСЕ ООД</t>
  </si>
  <si>
    <t>1827212013</t>
  </si>
  <si>
    <t>СБАЛ ПО ФРМ - МЕДИКА - ООД</t>
  </si>
  <si>
    <t>1827212015</t>
  </si>
  <si>
    <t>СБАЛК " МЕДИКА-КОР " ЕАД</t>
  </si>
  <si>
    <t>1827212016</t>
  </si>
  <si>
    <t>СБАЛПФЗ - Д-Р ДИМИТЪР ГРАМАТИКОВ - РУСЕ- ЕООД</t>
  </si>
  <si>
    <t>1827334009</t>
  </si>
  <si>
    <t>КОМПЛЕКСЕН ОНКОЛОГИЧЕН ЦЕНТЪР - РУСЕ ЕООД</t>
  </si>
  <si>
    <t>1827391020</t>
  </si>
  <si>
    <t>"ДИАЛИЗЕН ЦЕНТЪР РУРИКОМ"ООД</t>
  </si>
  <si>
    <t>19</t>
  </si>
  <si>
    <t>1910211003</t>
  </si>
  <si>
    <t>1931211001</t>
  </si>
  <si>
    <t>МБАЛ Силистра АД</t>
  </si>
  <si>
    <t>1934211002</t>
  </si>
  <si>
    <t>20</t>
  </si>
  <si>
    <t>2011252017</t>
  </si>
  <si>
    <t>"СБР - Котел" ЕООД</t>
  </si>
  <si>
    <t>2016211002</t>
  </si>
  <si>
    <t>МБАЛ "Света Петка Българска" ЕООД</t>
  </si>
  <si>
    <t>2020211001</t>
  </si>
  <si>
    <t>МБАЛ "Д-р Иван Селимински" АД</t>
  </si>
  <si>
    <t>2020211016</t>
  </si>
  <si>
    <t>МБАЛ "Хаджи Димитър" ООД</t>
  </si>
  <si>
    <t>2020212012</t>
  </si>
  <si>
    <t>СХБАЛ "Амброаз Паре" ООД</t>
  </si>
  <si>
    <t>2020212015</t>
  </si>
  <si>
    <t>САГБАЛ "Ева"</t>
  </si>
  <si>
    <t>2020911006</t>
  </si>
  <si>
    <t>МБАЛ Сливен към ВМА София</t>
  </si>
  <si>
    <t>21</t>
  </si>
  <si>
    <t>2102232008</t>
  </si>
  <si>
    <t>"СБР-НК"ЕАД - филиал с. Баните</t>
  </si>
  <si>
    <t>2109211004</t>
  </si>
  <si>
    <t>"МБАЛ-Девин" ЕАД гр.Девин</t>
  </si>
  <si>
    <t>2109232012</t>
  </si>
  <si>
    <t>"СБР-Орфей" ЕООД гр. Девин</t>
  </si>
  <si>
    <t>2111211002</t>
  </si>
  <si>
    <t>МБАЛ"Проф. д-р Асен Шопов"ЕООД-гр.Златоград</t>
  </si>
  <si>
    <t>2116211003</t>
  </si>
  <si>
    <t>МБАЛ"Проф. д-р Константин Чилов"ЕООД-гр.Мадан</t>
  </si>
  <si>
    <t>2127232011</t>
  </si>
  <si>
    <t>"СБР-Родопи" ЕООД гр. Рудозем</t>
  </si>
  <si>
    <t>2131211001</t>
  </si>
  <si>
    <t>МБАЛ -"Д-р Братан Шукеров"АД  гр.Смолян</t>
  </si>
  <si>
    <t>22</t>
  </si>
  <si>
    <t>2201211001</t>
  </si>
  <si>
    <t>МБАЛ"Св. Анна"- София АД</t>
  </si>
  <si>
    <t>2201211002</t>
  </si>
  <si>
    <t>МБАЛ Царица Йоанна - ЕАД</t>
  </si>
  <si>
    <t>2201211003</t>
  </si>
  <si>
    <t>МБАЛСМ Н. И. Пирогов ЕАД</t>
  </si>
  <si>
    <t>2201211004</t>
  </si>
  <si>
    <t>УМБАЛ Св. Иван  Рилски ЕАД</t>
  </si>
  <si>
    <t>2201211005</t>
  </si>
  <si>
    <t>УМБАЛ „Проф. Д-р Александър Чирков“ ЕАД</t>
  </si>
  <si>
    <t>2201211032</t>
  </si>
  <si>
    <t>Първа МБАЛ София-АД</t>
  </si>
  <si>
    <t>2201211033</t>
  </si>
  <si>
    <t>Втора МБАЛ - София - АД</t>
  </si>
  <si>
    <t>2201211034</t>
  </si>
  <si>
    <t>Четвърта МБАЛ - София - ЕАД</t>
  </si>
  <si>
    <t>2201211035</t>
  </si>
  <si>
    <t>Пета МБАЛ - София - АД</t>
  </si>
  <si>
    <t>2201211055</t>
  </si>
  <si>
    <t>УМБАЛ Александровска - ЕАД</t>
  </si>
  <si>
    <t>2201211060</t>
  </si>
  <si>
    <t>МБАЛ Вита ЕООД</t>
  </si>
  <si>
    <t>2201211063</t>
  </si>
  <si>
    <t>МБАЛ Доверие АД</t>
  </si>
  <si>
    <t>2201211064</t>
  </si>
  <si>
    <t>МБАЛ"Света София" ООД</t>
  </si>
  <si>
    <t>2201211067</t>
  </si>
  <si>
    <t>АДЖИБАДЕМ СИТИ КЛИНИК МБАЛ ТОКУДА EАД</t>
  </si>
  <si>
    <t>2201211078</t>
  </si>
  <si>
    <t>МБАЛ Люлин ЕАД</t>
  </si>
  <si>
    <t>2201211080</t>
  </si>
  <si>
    <t>МБАЛ "Полимед" ООД</t>
  </si>
  <si>
    <t>2201211082</t>
  </si>
  <si>
    <t>МБАЛ "СЕРДИКА" ЕООД</t>
  </si>
  <si>
    <t>2201211083</t>
  </si>
  <si>
    <t>МБАЛ - НКБ - ЕАД</t>
  </si>
  <si>
    <t>2201211084</t>
  </si>
  <si>
    <t>МБАЛ СВ. БОГОРОДИЦА ООД</t>
  </si>
  <si>
    <t>2201211085</t>
  </si>
  <si>
    <t>МБАЛ "Св. Панталеймон" АД</t>
  </si>
  <si>
    <t>2201211091</t>
  </si>
  <si>
    <t>УМБАЛ Софиямед ООД</t>
  </si>
  <si>
    <t>2201211093</t>
  </si>
  <si>
    <t>Аджибадем Сити клиник УМБАЛ ЕООД</t>
  </si>
  <si>
    <t>2201211094</t>
  </si>
  <si>
    <t>МБАЛ за женско здраве - Надежда ООД</t>
  </si>
  <si>
    <t>2201211096</t>
  </si>
  <si>
    <t>МБАЛ БОЛНИЦА ЕВРОПА ООД</t>
  </si>
  <si>
    <t>2201211097</t>
  </si>
  <si>
    <t>МБАЛ Здравето 2012 ООД</t>
  </si>
  <si>
    <t>2201211109</t>
  </si>
  <si>
    <t>УБ Лозенец</t>
  </si>
  <si>
    <t>2201212006</t>
  </si>
  <si>
    <t>СБАЛАГ Майчин дом - ЕАД</t>
  </si>
  <si>
    <t>2201212007</t>
  </si>
  <si>
    <t>Първа САГБАЛ Св. София - АД</t>
  </si>
  <si>
    <t>2201212008</t>
  </si>
  <si>
    <t>Втора САГБАЛ Шейново - АД</t>
  </si>
  <si>
    <t>2201212009</t>
  </si>
  <si>
    <t>МБАЛНП Св. Наум - ЕАД</t>
  </si>
  <si>
    <t>2201212010</t>
  </si>
  <si>
    <t>СБАЛО Проф. Бойчо Бойчев - ЕАД</t>
  </si>
  <si>
    <t>2201212011</t>
  </si>
  <si>
    <t>УСБАЛЕ Акад. Ив. Пенчев - ЕАД</t>
  </si>
  <si>
    <t>2201212012</t>
  </si>
  <si>
    <t>СБАЛДБ - ЕАД</t>
  </si>
  <si>
    <t>2201212014</t>
  </si>
  <si>
    <t>СБАЛИПБ Проф. Ив. Киров ЕАД</t>
  </si>
  <si>
    <t>2201212017</t>
  </si>
  <si>
    <t>СБАЛТОСМ - ПРОФ. Д-Р ДИМИТЪР ШОЙЛЕВ ЕАД</t>
  </si>
  <si>
    <t>2201212038</t>
  </si>
  <si>
    <t>СБАЛ - Св. Лазар ООД</t>
  </si>
  <si>
    <t>2201212039</t>
  </si>
  <si>
    <t>СБАЛОТ "ВИТОША" ЕООД</t>
  </si>
  <si>
    <t>2201212059</t>
  </si>
  <si>
    <t>СБАЛГАР"Д-р Малинов"ООД</t>
  </si>
  <si>
    <t>2201212061</t>
  </si>
  <si>
    <t>САГБАЛ Д-р Щерев ЕООД</t>
  </si>
  <si>
    <t>2201212065</t>
  </si>
  <si>
    <t>СБАЛ "Йоан Павел" ООД</t>
  </si>
  <si>
    <t>2201212066</t>
  </si>
  <si>
    <t>СОБАЛ"Акад. Пашев" ООД</t>
  </si>
  <si>
    <t>2201212070</t>
  </si>
  <si>
    <t>СОБАЛ"ВИЗУС"ООД</t>
  </si>
  <si>
    <t>2201212071</t>
  </si>
  <si>
    <t>СБАЛОБ"ЗОРА"ООД</t>
  </si>
  <si>
    <t>2201212072</t>
  </si>
  <si>
    <t>СОБАЛ"Вижън"ООД</t>
  </si>
  <si>
    <t>2201212075</t>
  </si>
  <si>
    <t>СБАЛХЗ-ЕАД</t>
  </si>
  <si>
    <t>2201212076</t>
  </si>
  <si>
    <t>СБАЛОБ"ЗРЕНИЕ"ООД</t>
  </si>
  <si>
    <t>2201212079</t>
  </si>
  <si>
    <t>СБАЛ -ГРЪБНАЧЕН ЦЕНТЪР АД</t>
  </si>
  <si>
    <t>2201212086</t>
  </si>
  <si>
    <t>СБАЛОЗ ЕООД</t>
  </si>
  <si>
    <t>2201212090</t>
  </si>
  <si>
    <t>СБАЛОБ ДЕН - ЕООД</t>
  </si>
  <si>
    <t>2201212095</t>
  </si>
  <si>
    <t>СОБАЛ ПЕНТАГРАМ ЕООД</t>
  </si>
  <si>
    <t>2201212102</t>
  </si>
  <si>
    <t>СБАЛОЗ Кристал ООД</t>
  </si>
  <si>
    <t>2201212103</t>
  </si>
  <si>
    <t>"СБАЛ ДЛЧХ - МЕДИКРОН" ООД</t>
  </si>
  <si>
    <t>2201214020</t>
  </si>
  <si>
    <t>2201222024</t>
  </si>
  <si>
    <t>СБПЛР - Кремиковци ЕООД</t>
  </si>
  <si>
    <t>2201222025</t>
  </si>
  <si>
    <t>СБДПЛР - Бухово ЕООД</t>
  </si>
  <si>
    <t>2201222026</t>
  </si>
  <si>
    <t>СБПЛР ПАНЧАРЕВО  ЕООД</t>
  </si>
  <si>
    <t>2201222027</t>
  </si>
  <si>
    <t>СБПЛРДЦП Св. София - ЕООД</t>
  </si>
  <si>
    <t>2201232029</t>
  </si>
  <si>
    <t>СБР-Банкя АД</t>
  </si>
  <si>
    <t>2201232030</t>
  </si>
  <si>
    <t>БПЛР - ВМА БАНКЯ</t>
  </si>
  <si>
    <t>2201233028</t>
  </si>
  <si>
    <t>СБР Здраве - ЕАД</t>
  </si>
  <si>
    <t>2201233087</t>
  </si>
  <si>
    <t>СБР-НК ЕАД-филиал Банкя</t>
  </si>
  <si>
    <t>2201234021</t>
  </si>
  <si>
    <t>НСБФТР - ЕАД</t>
  </si>
  <si>
    <t>2201251096</t>
  </si>
  <si>
    <t>"МБПЛР "Сердика"ООД</t>
  </si>
  <si>
    <t>2201252113</t>
  </si>
  <si>
    <t>СБРПЛ Блокс ЕООД</t>
  </si>
  <si>
    <t>2201253089</t>
  </si>
  <si>
    <t>БДПЛР МИ - МВР ФИЛИАЛ БАНКЯ</t>
  </si>
  <si>
    <t>2201331047</t>
  </si>
  <si>
    <t xml:space="preserve"> ЦПЗ "Проф. Никола Шипковенски" ЕООД</t>
  </si>
  <si>
    <t>2201391092</t>
  </si>
  <si>
    <t>Диализен център Диалмед ООД</t>
  </si>
  <si>
    <t>2201391101</t>
  </si>
  <si>
    <t>Диализен център Хемомед ЕООД</t>
  </si>
  <si>
    <t>2201391111</t>
  </si>
  <si>
    <t>Диализен център Дружба ООД</t>
  </si>
  <si>
    <t>2201911041</t>
  </si>
  <si>
    <t>Медицински институт - МВР</t>
  </si>
  <si>
    <t>2201911042</t>
  </si>
  <si>
    <t>Военномедицинска академия</t>
  </si>
  <si>
    <t>2201911043</t>
  </si>
  <si>
    <t>НМТБ ЦАР БОРИС ІІІ</t>
  </si>
  <si>
    <t>2202131522</t>
  </si>
  <si>
    <t>"Очен лазерен център"Вижън"ООД</t>
  </si>
  <si>
    <t>2203131515</t>
  </si>
  <si>
    <t>МЦО - Ресбиомед ЕООД</t>
  </si>
  <si>
    <t>2203131519</t>
  </si>
  <si>
    <t>МЦ за очно здраве Фокус ЕООД</t>
  </si>
  <si>
    <t>2204131521</t>
  </si>
  <si>
    <t>МЦ РВД"ЗДРАВЕ"ООД</t>
  </si>
  <si>
    <t>2204131532</t>
  </si>
  <si>
    <t>МЦ- клиника "Св. Мария Магдалена" ЕООД</t>
  </si>
  <si>
    <t>2212131505</t>
  </si>
  <si>
    <t>МЦ Пентаграм 2012 ООД</t>
  </si>
  <si>
    <t>2205131519</t>
  </si>
  <si>
    <t>МЦ СВЕТЛИНА ЕООД</t>
  </si>
  <si>
    <t>2210131569</t>
  </si>
  <si>
    <t>АСМП МЦ "Просперитас" ООД</t>
  </si>
  <si>
    <t>2217134501</t>
  </si>
  <si>
    <t>ДКЦ СВЕТА СОФИЯ-ЕООД</t>
  </si>
  <si>
    <t>2220134001</t>
  </si>
  <si>
    <t>ДКЦ ХХХ- София ЕООД</t>
  </si>
  <si>
    <t>2290211001</t>
  </si>
  <si>
    <t>МБАЛ СВЕТИ ГЕОРГИ-ПЕРНИК ООД</t>
  </si>
  <si>
    <t>23</t>
  </si>
  <si>
    <t>2301212022</t>
  </si>
  <si>
    <t>СБАЛОЗ - София област ЕООД</t>
  </si>
  <si>
    <t>2301212023</t>
  </si>
  <si>
    <t>СБАЛПФЗ - София област ЕООД</t>
  </si>
  <si>
    <t>2307211002</t>
  </si>
  <si>
    <t>МБАЛ - Ботевград ЕООД</t>
  </si>
  <si>
    <t>2317211004</t>
  </si>
  <si>
    <t>МБАЛ - Елин Пелин ЕООД</t>
  </si>
  <si>
    <t>2317211024</t>
  </si>
  <si>
    <t xml:space="preserve"> МБАЛ - Скин Системс EООД - с. Доганово</t>
  </si>
  <si>
    <t>2318211005</t>
  </si>
  <si>
    <t>МБАЛ Проф. д-р  Ал. Герчев  - Етрополе ЕООД</t>
  </si>
  <si>
    <t>2320211006</t>
  </si>
  <si>
    <t>МБАЛ - Ихтиман ЕООД</t>
  </si>
  <si>
    <t>2325222010</t>
  </si>
  <si>
    <t>СБДПЛР - Костенец ЕООД</t>
  </si>
  <si>
    <t>2325233017</t>
  </si>
  <si>
    <t>СБР - НК ЕАД филиал Момин проход</t>
  </si>
  <si>
    <t>2339211009</t>
  </si>
  <si>
    <t>МБАЛ - Самоков ЕООД</t>
  </si>
  <si>
    <t>2343211008</t>
  </si>
  <si>
    <t>МБАЛ - Своге ЕООД</t>
  </si>
  <si>
    <t>2343222013</t>
  </si>
  <si>
    <t>СБПФЗДПЛР - Цар Фердинанд І ЕООД с.Искрец</t>
  </si>
  <si>
    <t>2355211007</t>
  </si>
  <si>
    <t>МБАЛ - Пирдоп АД</t>
  </si>
  <si>
    <t>24</t>
  </si>
  <si>
    <t>2407211005</t>
  </si>
  <si>
    <t>2412211003</t>
  </si>
  <si>
    <t>МБАЛ Д-р Христо Стамболски ЕООД</t>
  </si>
  <si>
    <t>2412212028</t>
  </si>
  <si>
    <t>СБНАЛ Свети Лазар ЕООД  гр.Казанлък</t>
  </si>
  <si>
    <t>2424233014</t>
  </si>
  <si>
    <t>СБР - НK ЕАД филиал Павел баня</t>
  </si>
  <si>
    <t>2431131035</t>
  </si>
  <si>
    <t>ОМЦ Трошев ООД</t>
  </si>
  <si>
    <t>2431131051</t>
  </si>
  <si>
    <t>МЦ Верея ЕООД</t>
  </si>
  <si>
    <t>2431211002</t>
  </si>
  <si>
    <t>УМБАЛ Проф.д-р Ст. Киркович АД</t>
  </si>
  <si>
    <t>2431211024</t>
  </si>
  <si>
    <t>МБАЛ НИАМЕД ООД</t>
  </si>
  <si>
    <t>2431211026</t>
  </si>
  <si>
    <t>МБАЛ ТРАКИЯ ЕООД</t>
  </si>
  <si>
    <t>2431211029</t>
  </si>
  <si>
    <t>МБАЛ- МК Св.Ив.Рилски ЕООД клон гр.Стара Загора</t>
  </si>
  <si>
    <t>2431212027</t>
  </si>
  <si>
    <t>2431334012</t>
  </si>
  <si>
    <t>2431391030</t>
  </si>
  <si>
    <t>Диализен център Виа Диал ООД</t>
  </si>
  <si>
    <t>2436211004</t>
  </si>
  <si>
    <t>25</t>
  </si>
  <si>
    <t>2522211003</t>
  </si>
  <si>
    <t xml:space="preserve">"МБАЛ - Омуртаг" ЕАД </t>
  </si>
  <si>
    <t>2524211002</t>
  </si>
  <si>
    <t xml:space="preserve">"МБАЛ - Попово"  ЕООД  </t>
  </si>
  <si>
    <t>2535211001</t>
  </si>
  <si>
    <t xml:space="preserve">"МБАЛ - Търговище" АД </t>
  </si>
  <si>
    <t>2535212007</t>
  </si>
  <si>
    <t>"СОБАЛ Д-р Тасков" ООД</t>
  </si>
  <si>
    <t>26</t>
  </si>
  <si>
    <t>2609211002</t>
  </si>
  <si>
    <t>МБАЛ  Св. Екатерина  ЕООД Димитровград</t>
  </si>
  <si>
    <t>2617212008</t>
  </si>
  <si>
    <t>2619232019</t>
  </si>
  <si>
    <t>СБР Айлин ЕООД</t>
  </si>
  <si>
    <t>2628211004</t>
  </si>
  <si>
    <t>МБАЛ  Свиленград  ЕООД</t>
  </si>
  <si>
    <t>2632212018</t>
  </si>
  <si>
    <t>2633211003</t>
  </si>
  <si>
    <t>МБАЛ  Харманли  ЕООД</t>
  </si>
  <si>
    <t>2634131016</t>
  </si>
  <si>
    <t xml:space="preserve">Очен медицински център Хасково ООД </t>
  </si>
  <si>
    <t>2634211001</t>
  </si>
  <si>
    <t>МБАЛ  Хасково АД</t>
  </si>
  <si>
    <t>2634211015</t>
  </si>
  <si>
    <t xml:space="preserve">МБАЛ  Хигия  ООД </t>
  </si>
  <si>
    <t>2634212016</t>
  </si>
  <si>
    <t>2634212017</t>
  </si>
  <si>
    <t>27</t>
  </si>
  <si>
    <t>2723211002</t>
  </si>
  <si>
    <t>"МБАЛ Велики Преслав" ЕООД</t>
  </si>
  <si>
    <t>2730211001</t>
  </si>
  <si>
    <t>"МБАЛ - Шумен" АД</t>
  </si>
  <si>
    <t>2730212011</t>
  </si>
  <si>
    <t>"СБАЛ по Кардиология Мадара" ЕАД</t>
  </si>
  <si>
    <t>2730334007</t>
  </si>
  <si>
    <t>"КОЦ-Шумен"ЕООД</t>
  </si>
  <si>
    <t>2730391012</t>
  </si>
  <si>
    <t>ДЪЧМЕД ДИАЛИЗА БЪЛГАРИЯ - ДИАЛИЗЕН ЦЕНТЪР ШУМЕН ЕООД</t>
  </si>
  <si>
    <t>28</t>
  </si>
  <si>
    <t>2807211002</t>
  </si>
  <si>
    <t>2826211001</t>
  </si>
  <si>
    <t>МБАЛ "Св. Пантелеймон" АД</t>
  </si>
  <si>
    <t>2826211008</t>
  </si>
  <si>
    <t>МБАЛ "Св. Йоан Рилски" ООД</t>
  </si>
  <si>
    <t>2826212007</t>
  </si>
  <si>
    <t>СБАЛК Ямбол ЕАД</t>
  </si>
  <si>
    <t>ІІІ тримесечие на 2022 година</t>
  </si>
  <si>
    <t>ІІІ тримесечие на 2023 година</t>
  </si>
  <si>
    <t>Изплатени средства за здравноосигурени пациенти по изпълнителите на БМП за болничната медицинска помощ, за медицински изделия, прилагани в БМП и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 за ІІІ-то тримесечие на 2023 година</t>
  </si>
  <si>
    <t>Изменение Q3 2023 спрямо
 Q3 2022</t>
  </si>
  <si>
    <t>Изменение Q3 2023 спрямо 
Q2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</si>
</sst>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&quot; &quot;##0"/>
    <numFmt numFmtId="166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3" fillId="0" borderId="0"/>
  </cellStyleXfs>
  <cellXfs count="287">
    <xf numFmtId="0" fontId="0" fillId="0" borderId="0" xfId="0"/>
    <xf numFmtId="0" fontId="3" fillId="2" borderId="2" xfId="3" applyFont="1" applyFill="1" applyBorder="1" applyAlignment="1">
      <alignment horizontal="centerContinuous" vertical="center" wrapText="1"/>
    </xf>
    <xf numFmtId="0" fontId="3" fillId="2" borderId="3" xfId="3" applyFont="1" applyFill="1" applyBorder="1" applyAlignment="1">
      <alignment horizontal="centerContinuous" vertical="center" wrapText="1"/>
    </xf>
    <xf numFmtId="0" fontId="3" fillId="2" borderId="4" xfId="3" applyFont="1" applyFill="1" applyBorder="1" applyAlignment="1">
      <alignment horizontal="centerContinuous" vertical="center" wrapText="1"/>
    </xf>
    <xf numFmtId="0" fontId="3" fillId="2" borderId="5" xfId="3" applyFont="1" applyFill="1" applyBorder="1" applyAlignment="1">
      <alignment vertical="center" wrapText="1"/>
    </xf>
    <xf numFmtId="14" fontId="4" fillId="0" borderId="7" xfId="1" applyNumberFormat="1" applyFont="1" applyFill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3" borderId="10" xfId="3" applyFont="1" applyFill="1" applyBorder="1" applyAlignment="1">
      <alignment horizontal="center" vertical="center" wrapText="1"/>
    </xf>
    <xf numFmtId="0" fontId="5" fillId="3" borderId="11" xfId="3" applyFont="1" applyFill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165" fontId="6" fillId="2" borderId="13" xfId="0" applyNumberFormat="1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horizontal="right" vertical="center" wrapText="1"/>
    </xf>
    <xf numFmtId="3" fontId="6" fillId="2" borderId="15" xfId="0" applyNumberFormat="1" applyFont="1" applyFill="1" applyBorder="1" applyAlignment="1">
      <alignment horizontal="right" vertical="center" wrapText="1"/>
    </xf>
    <xf numFmtId="3" fontId="6" fillId="2" borderId="16" xfId="0" applyNumberFormat="1" applyFont="1" applyFill="1" applyBorder="1" applyAlignment="1">
      <alignment horizontal="right" vertical="center" wrapText="1"/>
    </xf>
    <xf numFmtId="2" fontId="3" fillId="2" borderId="14" xfId="3" applyNumberFormat="1" applyFont="1" applyFill="1" applyBorder="1" applyAlignment="1">
      <alignment horizontal="center" vertical="center"/>
    </xf>
    <xf numFmtId="2" fontId="3" fillId="2" borderId="15" xfId="3" applyNumberFormat="1" applyFont="1" applyFill="1" applyBorder="1" applyAlignment="1">
      <alignment horizontal="center" vertical="center"/>
    </xf>
    <xf numFmtId="2" fontId="3" fillId="2" borderId="16" xfId="3" applyNumberFormat="1" applyFont="1" applyFill="1" applyBorder="1" applyAlignment="1">
      <alignment horizontal="center" vertical="center"/>
    </xf>
    <xf numFmtId="165" fontId="6" fillId="2" borderId="14" xfId="0" applyNumberFormat="1" applyFont="1" applyFill="1" applyBorder="1" applyAlignment="1">
      <alignment horizontal="right" vertical="center" wrapText="1"/>
    </xf>
    <xf numFmtId="165" fontId="6" fillId="2" borderId="15" xfId="0" applyNumberFormat="1" applyFont="1" applyFill="1" applyBorder="1" applyAlignment="1">
      <alignment horizontal="right" vertical="center" wrapText="1"/>
    </xf>
    <xf numFmtId="166" fontId="3" fillId="2" borderId="14" xfId="2" applyNumberFormat="1" applyFont="1" applyFill="1" applyBorder="1" applyAlignment="1">
      <alignment horizontal="center" vertical="center"/>
    </xf>
    <xf numFmtId="166" fontId="3" fillId="2" borderId="15" xfId="3" applyNumberFormat="1" applyFont="1" applyFill="1" applyBorder="1" applyAlignment="1">
      <alignment horizontal="center" vertical="center" wrapText="1"/>
    </xf>
    <xf numFmtId="166" fontId="3" fillId="2" borderId="16" xfId="3" applyNumberFormat="1" applyFont="1" applyFill="1" applyBorder="1" applyAlignment="1">
      <alignment horizontal="center" vertical="center" wrapText="1"/>
    </xf>
    <xf numFmtId="165" fontId="6" fillId="2" borderId="16" xfId="0" applyNumberFormat="1" applyFont="1" applyFill="1" applyBorder="1" applyAlignment="1">
      <alignment horizontal="right" vertical="center" wrapText="1"/>
    </xf>
    <xf numFmtId="165" fontId="6" fillId="2" borderId="14" xfId="0" applyNumberFormat="1" applyFont="1" applyFill="1" applyBorder="1" applyAlignment="1">
      <alignment vertical="center" wrapText="1"/>
    </xf>
    <xf numFmtId="165" fontId="6" fillId="2" borderId="15" xfId="0" applyNumberFormat="1" applyFont="1" applyFill="1" applyBorder="1" applyAlignment="1">
      <alignment vertical="center" wrapText="1"/>
    </xf>
    <xf numFmtId="165" fontId="6" fillId="2" borderId="16" xfId="0" applyNumberFormat="1" applyFont="1" applyFill="1" applyBorder="1" applyAlignment="1">
      <alignment vertical="center" wrapText="1"/>
    </xf>
    <xf numFmtId="166" fontId="3" fillId="2" borderId="15" xfId="2" applyNumberFormat="1" applyFont="1" applyFill="1" applyBorder="1" applyAlignment="1">
      <alignment horizontal="center" vertical="center"/>
    </xf>
    <xf numFmtId="2" fontId="3" fillId="2" borderId="15" xfId="2" applyNumberFormat="1" applyFont="1" applyFill="1" applyBorder="1" applyAlignment="1">
      <alignment horizontal="center" vertical="center"/>
    </xf>
    <xf numFmtId="2" fontId="3" fillId="2" borderId="15" xfId="3" applyNumberFormat="1" applyFont="1" applyFill="1" applyBorder="1" applyAlignment="1">
      <alignment horizontal="center" vertical="center" wrapText="1"/>
    </xf>
    <xf numFmtId="2" fontId="3" fillId="2" borderId="14" xfId="2" applyNumberFormat="1" applyFont="1" applyFill="1" applyBorder="1" applyAlignment="1">
      <alignment horizontal="center" vertical="center"/>
    </xf>
    <xf numFmtId="2" fontId="3" fillId="2" borderId="16" xfId="3" applyNumberFormat="1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vertical="center" wrapText="1"/>
    </xf>
    <xf numFmtId="3" fontId="6" fillId="2" borderId="15" xfId="0" applyNumberFormat="1" applyFont="1" applyFill="1" applyBorder="1" applyAlignment="1">
      <alignment vertical="center" wrapText="1"/>
    </xf>
    <xf numFmtId="3" fontId="6" fillId="2" borderId="16" xfId="0" applyNumberFormat="1" applyFont="1" applyFill="1" applyBorder="1" applyAlignment="1">
      <alignment vertical="center" wrapText="1"/>
    </xf>
    <xf numFmtId="1" fontId="3" fillId="2" borderId="14" xfId="2" applyNumberFormat="1" applyFont="1" applyFill="1" applyBorder="1" applyAlignment="1">
      <alignment horizontal="center" vertical="center"/>
    </xf>
    <xf numFmtId="9" fontId="3" fillId="2" borderId="14" xfId="2" applyFont="1" applyFill="1" applyBorder="1" applyAlignment="1">
      <alignment horizontal="center" vertical="center"/>
    </xf>
    <xf numFmtId="9" fontId="3" fillId="2" borderId="15" xfId="2" applyFont="1" applyFill="1" applyBorder="1" applyAlignment="1">
      <alignment horizontal="center" vertical="center" wrapText="1"/>
    </xf>
    <xf numFmtId="9" fontId="3" fillId="2" borderId="17" xfId="2" applyFont="1" applyFill="1" applyBorder="1" applyAlignment="1">
      <alignment horizontal="center" vertical="center" wrapText="1"/>
    </xf>
    <xf numFmtId="165" fontId="6" fillId="2" borderId="18" xfId="0" applyNumberFormat="1" applyFont="1" applyFill="1" applyBorder="1" applyAlignment="1">
      <alignment horizontal="right" wrapText="1"/>
    </xf>
    <xf numFmtId="3" fontId="6" fillId="2" borderId="19" xfId="0" applyNumberFormat="1" applyFont="1" applyFill="1" applyBorder="1" applyAlignment="1">
      <alignment horizontal="right" wrapText="1"/>
    </xf>
    <xf numFmtId="3" fontId="6" fillId="2" borderId="0" xfId="0" applyNumberFormat="1" applyFont="1" applyFill="1" applyAlignment="1">
      <alignment horizontal="right" wrapText="1"/>
    </xf>
    <xf numFmtId="3" fontId="6" fillId="2" borderId="20" xfId="0" applyNumberFormat="1" applyFont="1" applyFill="1" applyBorder="1" applyAlignment="1">
      <alignment horizontal="right" wrapText="1"/>
    </xf>
    <xf numFmtId="2" fontId="3" fillId="2" borderId="19" xfId="3" applyNumberFormat="1" applyFont="1" applyFill="1" applyBorder="1" applyAlignment="1">
      <alignment horizontal="center" vertical="center"/>
    </xf>
    <xf numFmtId="2" fontId="3" fillId="2" borderId="0" xfId="3" applyNumberFormat="1" applyFont="1" applyFill="1" applyAlignment="1">
      <alignment horizontal="center" vertical="center"/>
    </xf>
    <xf numFmtId="2" fontId="3" fillId="2" borderId="20" xfId="3" applyNumberFormat="1" applyFont="1" applyFill="1" applyBorder="1" applyAlignment="1">
      <alignment horizontal="center" vertical="center"/>
    </xf>
    <xf numFmtId="165" fontId="6" fillId="2" borderId="19" xfId="0" applyNumberFormat="1" applyFont="1" applyFill="1" applyBorder="1" applyAlignment="1">
      <alignment horizontal="right" wrapText="1"/>
    </xf>
    <xf numFmtId="165" fontId="6" fillId="2" borderId="0" xfId="0" applyNumberFormat="1" applyFont="1" applyFill="1" applyAlignment="1">
      <alignment horizontal="right" wrapText="1"/>
    </xf>
    <xf numFmtId="166" fontId="3" fillId="2" borderId="19" xfId="2" applyNumberFormat="1" applyFont="1" applyFill="1" applyBorder="1" applyAlignment="1">
      <alignment horizontal="center" vertical="center"/>
    </xf>
    <xf numFmtId="166" fontId="3" fillId="2" borderId="0" xfId="2" applyNumberFormat="1" applyFont="1" applyFill="1" applyBorder="1" applyAlignment="1">
      <alignment horizontal="center" vertical="center"/>
    </xf>
    <xf numFmtId="166" fontId="3" fillId="2" borderId="20" xfId="2" applyNumberFormat="1" applyFont="1" applyFill="1" applyBorder="1" applyAlignment="1">
      <alignment horizontal="center" vertical="center"/>
    </xf>
    <xf numFmtId="165" fontId="6" fillId="2" borderId="20" xfId="0" applyNumberFormat="1" applyFont="1" applyFill="1" applyBorder="1" applyAlignment="1">
      <alignment horizontal="right" wrapText="1"/>
    </xf>
    <xf numFmtId="165" fontId="6" fillId="2" borderId="19" xfId="0" applyNumberFormat="1" applyFont="1" applyFill="1" applyBorder="1" applyAlignment="1">
      <alignment wrapText="1"/>
    </xf>
    <xf numFmtId="165" fontId="6" fillId="2" borderId="0" xfId="0" applyNumberFormat="1" applyFont="1" applyFill="1" applyAlignment="1">
      <alignment wrapText="1"/>
    </xf>
    <xf numFmtId="165" fontId="6" fillId="2" borderId="20" xfId="0" applyNumberFormat="1" applyFont="1" applyFill="1" applyBorder="1" applyAlignment="1">
      <alignment wrapText="1"/>
    </xf>
    <xf numFmtId="2" fontId="3" fillId="2" borderId="0" xfId="2" applyNumberFormat="1" applyFont="1" applyFill="1" applyBorder="1" applyAlignment="1">
      <alignment horizontal="center" vertical="center"/>
    </xf>
    <xf numFmtId="2" fontId="3" fillId="2" borderId="19" xfId="2" applyNumberFormat="1" applyFont="1" applyFill="1" applyBorder="1" applyAlignment="1">
      <alignment horizontal="center" vertical="center"/>
    </xf>
    <xf numFmtId="2" fontId="3" fillId="2" borderId="20" xfId="2" applyNumberFormat="1" applyFont="1" applyFill="1" applyBorder="1" applyAlignment="1">
      <alignment horizontal="center" vertical="center"/>
    </xf>
    <xf numFmtId="3" fontId="6" fillId="2" borderId="19" xfId="0" applyNumberFormat="1" applyFont="1" applyFill="1" applyBorder="1" applyAlignment="1">
      <alignment wrapText="1"/>
    </xf>
    <xf numFmtId="3" fontId="6" fillId="2" borderId="0" xfId="0" applyNumberFormat="1" applyFont="1" applyFill="1" applyAlignment="1">
      <alignment wrapText="1"/>
    </xf>
    <xf numFmtId="3" fontId="6" fillId="2" borderId="20" xfId="0" applyNumberFormat="1" applyFont="1" applyFill="1" applyBorder="1" applyAlignment="1">
      <alignment wrapText="1"/>
    </xf>
    <xf numFmtId="1" fontId="3" fillId="2" borderId="19" xfId="2" applyNumberFormat="1" applyFont="1" applyFill="1" applyBorder="1" applyAlignment="1">
      <alignment horizontal="center" vertical="center"/>
    </xf>
    <xf numFmtId="9" fontId="3" fillId="2" borderId="19" xfId="2" applyFont="1" applyFill="1" applyBorder="1" applyAlignment="1">
      <alignment horizontal="center" vertical="center"/>
    </xf>
    <xf numFmtId="9" fontId="3" fillId="2" borderId="0" xfId="2" applyFont="1" applyFill="1" applyBorder="1" applyAlignment="1">
      <alignment horizontal="center" vertical="center"/>
    </xf>
    <xf numFmtId="9" fontId="3" fillId="2" borderId="21" xfId="2" applyFont="1" applyFill="1" applyBorder="1" applyAlignment="1">
      <alignment horizontal="center" vertical="center"/>
    </xf>
    <xf numFmtId="165" fontId="6" fillId="2" borderId="22" xfId="0" applyNumberFormat="1" applyFont="1" applyFill="1" applyBorder="1" applyAlignment="1">
      <alignment horizontal="right" wrapText="1"/>
    </xf>
    <xf numFmtId="3" fontId="6" fillId="2" borderId="23" xfId="0" applyNumberFormat="1" applyFont="1" applyFill="1" applyBorder="1" applyAlignment="1">
      <alignment horizontal="right" wrapText="1"/>
    </xf>
    <xf numFmtId="3" fontId="6" fillId="2" borderId="24" xfId="0" applyNumberFormat="1" applyFont="1" applyFill="1" applyBorder="1" applyAlignment="1">
      <alignment horizontal="right" wrapText="1"/>
    </xf>
    <xf numFmtId="3" fontId="6" fillId="2" borderId="25" xfId="0" applyNumberFormat="1" applyFont="1" applyFill="1" applyBorder="1" applyAlignment="1">
      <alignment horizontal="right" wrapText="1"/>
    </xf>
    <xf numFmtId="2" fontId="3" fillId="2" borderId="23" xfId="3" applyNumberFormat="1" applyFont="1" applyFill="1" applyBorder="1" applyAlignment="1">
      <alignment horizontal="center" vertical="center"/>
    </xf>
    <xf numFmtId="2" fontId="3" fillId="2" borderId="24" xfId="3" applyNumberFormat="1" applyFont="1" applyFill="1" applyBorder="1" applyAlignment="1">
      <alignment horizontal="center" vertical="center"/>
    </xf>
    <xf numFmtId="2" fontId="3" fillId="2" borderId="25" xfId="3" applyNumberFormat="1" applyFont="1" applyFill="1" applyBorder="1" applyAlignment="1">
      <alignment horizontal="center" vertical="center"/>
    </xf>
    <xf numFmtId="165" fontId="6" fillId="2" borderId="23" xfId="0" applyNumberFormat="1" applyFont="1" applyFill="1" applyBorder="1" applyAlignment="1">
      <alignment horizontal="right" wrapText="1"/>
    </xf>
    <xf numFmtId="165" fontId="6" fillId="2" borderId="24" xfId="0" applyNumberFormat="1" applyFont="1" applyFill="1" applyBorder="1" applyAlignment="1">
      <alignment horizontal="right" wrapText="1"/>
    </xf>
    <xf numFmtId="166" fontId="3" fillId="2" borderId="23" xfId="2" applyNumberFormat="1" applyFont="1" applyFill="1" applyBorder="1" applyAlignment="1">
      <alignment horizontal="center" vertical="center"/>
    </xf>
    <xf numFmtId="166" fontId="3" fillId="2" borderId="24" xfId="2" applyNumberFormat="1" applyFont="1" applyFill="1" applyBorder="1" applyAlignment="1">
      <alignment horizontal="center" vertical="center"/>
    </xf>
    <xf numFmtId="166" fontId="3" fillId="2" borderId="25" xfId="2" applyNumberFormat="1" applyFont="1" applyFill="1" applyBorder="1" applyAlignment="1">
      <alignment horizontal="center" vertical="center"/>
    </xf>
    <xf numFmtId="165" fontId="6" fillId="2" borderId="25" xfId="0" applyNumberFormat="1" applyFont="1" applyFill="1" applyBorder="1" applyAlignment="1">
      <alignment horizontal="right" wrapText="1"/>
    </xf>
    <xf numFmtId="165" fontId="6" fillId="2" borderId="23" xfId="0" applyNumberFormat="1" applyFont="1" applyFill="1" applyBorder="1" applyAlignment="1">
      <alignment wrapText="1"/>
    </xf>
    <xf numFmtId="165" fontId="6" fillId="2" borderId="24" xfId="0" applyNumberFormat="1" applyFont="1" applyFill="1" applyBorder="1" applyAlignment="1">
      <alignment wrapText="1"/>
    </xf>
    <xf numFmtId="165" fontId="6" fillId="2" borderId="25" xfId="0" applyNumberFormat="1" applyFont="1" applyFill="1" applyBorder="1" applyAlignment="1">
      <alignment wrapText="1"/>
    </xf>
    <xf numFmtId="2" fontId="3" fillId="2" borderId="24" xfId="2" applyNumberFormat="1" applyFont="1" applyFill="1" applyBorder="1" applyAlignment="1">
      <alignment horizontal="center" vertical="center"/>
    </xf>
    <xf numFmtId="2" fontId="3" fillId="2" borderId="23" xfId="2" applyNumberFormat="1" applyFont="1" applyFill="1" applyBorder="1" applyAlignment="1">
      <alignment horizontal="center" vertical="center"/>
    </xf>
    <xf numFmtId="2" fontId="3" fillId="2" borderId="25" xfId="2" applyNumberFormat="1" applyFont="1" applyFill="1" applyBorder="1" applyAlignment="1">
      <alignment horizontal="center" vertical="center"/>
    </xf>
    <xf numFmtId="1" fontId="3" fillId="2" borderId="23" xfId="2" applyNumberFormat="1" applyFont="1" applyFill="1" applyBorder="1" applyAlignment="1">
      <alignment horizontal="center" vertical="center"/>
    </xf>
    <xf numFmtId="9" fontId="3" fillId="2" borderId="23" xfId="2" applyFont="1" applyFill="1" applyBorder="1" applyAlignment="1">
      <alignment horizontal="center" vertical="center"/>
    </xf>
    <xf numFmtId="9" fontId="3" fillId="2" borderId="24" xfId="2" applyFont="1" applyFill="1" applyBorder="1" applyAlignment="1">
      <alignment horizontal="center" vertical="center"/>
    </xf>
    <xf numFmtId="9" fontId="3" fillId="2" borderId="26" xfId="2" applyFont="1" applyFill="1" applyBorder="1" applyAlignment="1">
      <alignment horizontal="center" vertical="center"/>
    </xf>
    <xf numFmtId="0" fontId="7" fillId="2" borderId="18" xfId="3" applyFont="1" applyFill="1" applyBorder="1"/>
    <xf numFmtId="2" fontId="8" fillId="2" borderId="19" xfId="3" applyNumberFormat="1" applyFont="1" applyFill="1" applyBorder="1" applyAlignment="1">
      <alignment horizontal="center" vertical="center"/>
    </xf>
    <xf numFmtId="2" fontId="8" fillId="2" borderId="0" xfId="3" applyNumberFormat="1" applyFont="1" applyFill="1" applyAlignment="1">
      <alignment horizontal="center" vertical="center"/>
    </xf>
    <xf numFmtId="2" fontId="8" fillId="2" borderId="20" xfId="3" applyNumberFormat="1" applyFont="1" applyFill="1" applyBorder="1" applyAlignment="1">
      <alignment horizontal="center" vertical="center"/>
    </xf>
    <xf numFmtId="9" fontId="8" fillId="2" borderId="19" xfId="2" applyFont="1" applyFill="1" applyBorder="1" applyAlignment="1">
      <alignment horizontal="center" vertical="center"/>
    </xf>
    <xf numFmtId="9" fontId="8" fillId="2" borderId="0" xfId="2" applyFont="1" applyFill="1" applyBorder="1" applyAlignment="1">
      <alignment horizontal="center" vertical="center"/>
    </xf>
    <xf numFmtId="9" fontId="8" fillId="2" borderId="20" xfId="2" applyFont="1" applyFill="1" applyBorder="1" applyAlignment="1">
      <alignment horizontal="center" vertical="center"/>
    </xf>
    <xf numFmtId="3" fontId="8" fillId="2" borderId="0" xfId="2" applyNumberFormat="1" applyFont="1" applyFill="1" applyBorder="1" applyAlignment="1">
      <alignment horizontal="right" vertical="center"/>
    </xf>
    <xf numFmtId="3" fontId="8" fillId="2" borderId="20" xfId="2" applyNumberFormat="1" applyFont="1" applyFill="1" applyBorder="1" applyAlignment="1">
      <alignment horizontal="right" vertical="center"/>
    </xf>
    <xf numFmtId="2" fontId="8" fillId="2" borderId="0" xfId="2" applyNumberFormat="1" applyFont="1" applyFill="1" applyBorder="1" applyAlignment="1">
      <alignment horizontal="center" vertical="center"/>
    </xf>
    <xf numFmtId="2" fontId="8" fillId="2" borderId="19" xfId="2" applyNumberFormat="1" applyFont="1" applyFill="1" applyBorder="1" applyAlignment="1">
      <alignment horizontal="center" vertical="center"/>
    </xf>
    <xf numFmtId="2" fontId="8" fillId="2" borderId="20" xfId="2" applyNumberFormat="1" applyFont="1" applyFill="1" applyBorder="1" applyAlignment="1">
      <alignment horizontal="center" vertical="center"/>
    </xf>
    <xf numFmtId="3" fontId="8" fillId="2" borderId="0" xfId="2" applyNumberFormat="1" applyFont="1" applyFill="1" applyBorder="1" applyAlignment="1">
      <alignment horizontal="center" vertical="center"/>
    </xf>
    <xf numFmtId="3" fontId="8" fillId="2" borderId="19" xfId="2" applyNumberFormat="1" applyFont="1" applyFill="1" applyBorder="1" applyAlignment="1">
      <alignment horizontal="center" vertical="center"/>
    </xf>
    <xf numFmtId="3" fontId="8" fillId="2" borderId="20" xfId="2" applyNumberFormat="1" applyFont="1" applyFill="1" applyBorder="1" applyAlignment="1">
      <alignment horizontal="center" vertical="center"/>
    </xf>
    <xf numFmtId="9" fontId="8" fillId="2" borderId="21" xfId="2" applyFont="1" applyFill="1" applyBorder="1" applyAlignment="1">
      <alignment horizontal="center" vertical="center"/>
    </xf>
    <xf numFmtId="0" fontId="8" fillId="2" borderId="18" xfId="3" applyFont="1" applyFill="1" applyBorder="1"/>
    <xf numFmtId="2" fontId="7" fillId="2" borderId="19" xfId="3" applyNumberFormat="1" applyFont="1" applyFill="1" applyBorder="1" applyAlignment="1">
      <alignment horizontal="center" vertical="center"/>
    </xf>
    <xf numFmtId="2" fontId="7" fillId="2" borderId="0" xfId="3" applyNumberFormat="1" applyFont="1" applyFill="1" applyAlignment="1">
      <alignment horizontal="center" vertical="center"/>
    </xf>
    <xf numFmtId="2" fontId="7" fillId="2" borderId="20" xfId="3" applyNumberFormat="1" applyFont="1" applyFill="1" applyBorder="1" applyAlignment="1">
      <alignment horizontal="center" vertical="center"/>
    </xf>
    <xf numFmtId="9" fontId="7" fillId="2" borderId="19" xfId="2" applyFont="1" applyFill="1" applyBorder="1" applyAlignment="1">
      <alignment horizontal="center" vertical="center"/>
    </xf>
    <xf numFmtId="9" fontId="7" fillId="2" borderId="0" xfId="2" applyFont="1" applyFill="1" applyBorder="1" applyAlignment="1">
      <alignment horizontal="center" vertical="center"/>
    </xf>
    <xf numFmtId="9" fontId="7" fillId="2" borderId="20" xfId="2" applyFont="1" applyFill="1" applyBorder="1" applyAlignment="1">
      <alignment horizontal="center" vertical="center"/>
    </xf>
    <xf numFmtId="3" fontId="7" fillId="2" borderId="0" xfId="2" applyNumberFormat="1" applyFont="1" applyFill="1" applyBorder="1" applyAlignment="1">
      <alignment horizontal="right" vertical="center"/>
    </xf>
    <xf numFmtId="3" fontId="7" fillId="2" borderId="20" xfId="2" applyNumberFormat="1" applyFont="1" applyFill="1" applyBorder="1" applyAlignment="1">
      <alignment horizontal="right" vertical="center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19" xfId="2" applyNumberFormat="1" applyFont="1" applyFill="1" applyBorder="1" applyAlignment="1">
      <alignment horizontal="center" vertical="center"/>
    </xf>
    <xf numFmtId="2" fontId="7" fillId="2" borderId="20" xfId="2" applyNumberFormat="1" applyFont="1" applyFill="1" applyBorder="1" applyAlignment="1">
      <alignment horizontal="center" vertical="center"/>
    </xf>
    <xf numFmtId="3" fontId="7" fillId="2" borderId="0" xfId="2" applyNumberFormat="1" applyFont="1" applyFill="1" applyBorder="1" applyAlignment="1">
      <alignment horizontal="center" vertical="center"/>
    </xf>
    <xf numFmtId="3" fontId="7" fillId="2" borderId="19" xfId="2" applyNumberFormat="1" applyFont="1" applyFill="1" applyBorder="1" applyAlignment="1">
      <alignment horizontal="center" vertical="center"/>
    </xf>
    <xf numFmtId="3" fontId="7" fillId="2" borderId="20" xfId="2" applyNumberFormat="1" applyFont="1" applyFill="1" applyBorder="1" applyAlignment="1">
      <alignment horizontal="center" vertical="center"/>
    </xf>
    <xf numFmtId="9" fontId="7" fillId="2" borderId="21" xfId="2" applyFont="1" applyFill="1" applyBorder="1" applyAlignment="1">
      <alignment horizontal="center" vertical="center"/>
    </xf>
    <xf numFmtId="0" fontId="7" fillId="2" borderId="27" xfId="3" applyFont="1" applyFill="1" applyBorder="1"/>
    <xf numFmtId="2" fontId="7" fillId="2" borderId="28" xfId="3" applyNumberFormat="1" applyFont="1" applyFill="1" applyBorder="1" applyAlignment="1">
      <alignment horizontal="center" vertical="center"/>
    </xf>
    <xf numFmtId="2" fontId="7" fillId="2" borderId="29" xfId="3" applyNumberFormat="1" applyFont="1" applyFill="1" applyBorder="1" applyAlignment="1">
      <alignment horizontal="center" vertical="center"/>
    </xf>
    <xf numFmtId="2" fontId="7" fillId="2" borderId="30" xfId="3" applyNumberFormat="1" applyFont="1" applyFill="1" applyBorder="1" applyAlignment="1">
      <alignment horizontal="center" vertical="center"/>
    </xf>
    <xf numFmtId="9" fontId="7" fillId="2" borderId="28" xfId="2" applyFont="1" applyFill="1" applyBorder="1" applyAlignment="1">
      <alignment horizontal="center" vertical="center"/>
    </xf>
    <xf numFmtId="9" fontId="7" fillId="2" borderId="29" xfId="2" applyFont="1" applyFill="1" applyBorder="1" applyAlignment="1">
      <alignment horizontal="center" vertical="center"/>
    </xf>
    <xf numFmtId="9" fontId="7" fillId="2" borderId="30" xfId="2" applyFont="1" applyFill="1" applyBorder="1" applyAlignment="1">
      <alignment horizontal="center" vertical="center"/>
    </xf>
    <xf numFmtId="3" fontId="7" fillId="2" borderId="29" xfId="2" applyNumberFormat="1" applyFont="1" applyFill="1" applyBorder="1" applyAlignment="1">
      <alignment horizontal="right" vertical="center"/>
    </xf>
    <xf numFmtId="3" fontId="7" fillId="2" borderId="30" xfId="2" applyNumberFormat="1" applyFont="1" applyFill="1" applyBorder="1" applyAlignment="1">
      <alignment horizontal="right" vertical="center"/>
    </xf>
    <xf numFmtId="2" fontId="8" fillId="2" borderId="29" xfId="2" applyNumberFormat="1" applyFont="1" applyFill="1" applyBorder="1" applyAlignment="1">
      <alignment horizontal="center" vertical="center"/>
    </xf>
    <xf numFmtId="2" fontId="8" fillId="2" borderId="28" xfId="2" applyNumberFormat="1" applyFont="1" applyFill="1" applyBorder="1" applyAlignment="1">
      <alignment horizontal="center" vertical="center"/>
    </xf>
    <xf numFmtId="2" fontId="8" fillId="2" borderId="30" xfId="2" applyNumberFormat="1" applyFont="1" applyFill="1" applyBorder="1" applyAlignment="1">
      <alignment horizontal="center" vertical="center"/>
    </xf>
    <xf numFmtId="3" fontId="7" fillId="2" borderId="29" xfId="2" applyNumberFormat="1" applyFont="1" applyFill="1" applyBorder="1" applyAlignment="1">
      <alignment horizontal="center" vertical="center"/>
    </xf>
    <xf numFmtId="3" fontId="7" fillId="2" borderId="28" xfId="2" applyNumberFormat="1" applyFont="1" applyFill="1" applyBorder="1" applyAlignment="1">
      <alignment horizontal="center" vertical="center"/>
    </xf>
    <xf numFmtId="3" fontId="7" fillId="2" borderId="30" xfId="2" applyNumberFormat="1" applyFont="1" applyFill="1" applyBorder="1" applyAlignment="1">
      <alignment horizontal="center" vertical="center"/>
    </xf>
    <xf numFmtId="2" fontId="7" fillId="2" borderId="29" xfId="2" applyNumberFormat="1" applyFont="1" applyFill="1" applyBorder="1" applyAlignment="1">
      <alignment horizontal="center" vertical="center"/>
    </xf>
    <xf numFmtId="9" fontId="8" fillId="2" borderId="28" xfId="2" applyFont="1" applyFill="1" applyBorder="1" applyAlignment="1">
      <alignment horizontal="center" vertical="center"/>
    </xf>
    <xf numFmtId="9" fontId="8" fillId="2" borderId="29" xfId="2" applyFont="1" applyFill="1" applyBorder="1" applyAlignment="1">
      <alignment horizontal="center" vertical="center"/>
    </xf>
    <xf numFmtId="9" fontId="8" fillId="2" borderId="31" xfId="2" applyFont="1" applyFill="1" applyBorder="1" applyAlignment="1">
      <alignment horizontal="center" vertical="center"/>
    </xf>
    <xf numFmtId="0" fontId="0" fillId="2" borderId="0" xfId="0" applyFill="1"/>
    <xf numFmtId="3" fontId="0" fillId="2" borderId="0" xfId="0" applyNumberFormat="1" applyFill="1"/>
    <xf numFmtId="9" fontId="3" fillId="2" borderId="32" xfId="2" applyFont="1" applyFill="1" applyBorder="1" applyAlignment="1">
      <alignment horizontal="center" vertical="center" wrapText="1"/>
    </xf>
    <xf numFmtId="9" fontId="3" fillId="2" borderId="11" xfId="2" applyFont="1" applyFill="1" applyBorder="1" applyAlignment="1">
      <alignment horizontal="center" vertical="center" wrapText="1"/>
    </xf>
    <xf numFmtId="9" fontId="3" fillId="2" borderId="10" xfId="2" applyFont="1" applyFill="1" applyBorder="1" applyAlignment="1">
      <alignment horizontal="center" vertical="center"/>
    </xf>
    <xf numFmtId="2" fontId="3" fillId="2" borderId="33" xfId="3" applyNumberFormat="1" applyFont="1" applyFill="1" applyBorder="1" applyAlignment="1">
      <alignment horizontal="center" vertical="center" wrapText="1"/>
    </xf>
    <xf numFmtId="2" fontId="3" fillId="2" borderId="11" xfId="3" applyNumberFormat="1" applyFont="1" applyFill="1" applyBorder="1" applyAlignment="1">
      <alignment horizontal="center" vertical="center" wrapText="1"/>
    </xf>
    <xf numFmtId="2" fontId="3" fillId="2" borderId="10" xfId="2" applyNumberFormat="1" applyFont="1" applyFill="1" applyBorder="1" applyAlignment="1">
      <alignment horizontal="center" vertical="center"/>
    </xf>
    <xf numFmtId="165" fontId="6" fillId="2" borderId="11" xfId="0" applyNumberFormat="1" applyFont="1" applyFill="1" applyBorder="1" applyAlignment="1">
      <alignment vertical="center" wrapText="1"/>
    </xf>
    <xf numFmtId="1" fontId="3" fillId="2" borderId="10" xfId="2" applyNumberFormat="1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vertical="center" wrapText="1"/>
    </xf>
    <xf numFmtId="3" fontId="6" fillId="2" borderId="11" xfId="0" applyNumberFormat="1" applyFont="1" applyFill="1" applyBorder="1" applyAlignment="1">
      <alignment vertical="center" wrapText="1"/>
    </xf>
    <xf numFmtId="3" fontId="6" fillId="2" borderId="10" xfId="0" applyNumberFormat="1" applyFont="1" applyFill="1" applyBorder="1" applyAlignment="1">
      <alignment vertical="center" wrapText="1"/>
    </xf>
    <xf numFmtId="2" fontId="3" fillId="2" borderId="11" xfId="2" applyNumberFormat="1" applyFont="1" applyFill="1" applyBorder="1" applyAlignment="1">
      <alignment horizontal="center" vertical="center"/>
    </xf>
    <xf numFmtId="165" fontId="6" fillId="2" borderId="33" xfId="0" applyNumberFormat="1" applyFont="1" applyFill="1" applyBorder="1" applyAlignment="1">
      <alignment vertical="center" wrapText="1"/>
    </xf>
    <xf numFmtId="165" fontId="6" fillId="2" borderId="10" xfId="0" applyNumberFormat="1" applyFont="1" applyFill="1" applyBorder="1" applyAlignment="1">
      <alignment vertical="center" wrapText="1"/>
    </xf>
    <xf numFmtId="166" fontId="3" fillId="2" borderId="11" xfId="3" applyNumberFormat="1" applyFont="1" applyFill="1" applyBorder="1" applyAlignment="1">
      <alignment horizontal="center" vertical="center" wrapText="1"/>
    </xf>
    <xf numFmtId="166" fontId="3" fillId="2" borderId="11" xfId="2" applyNumberFormat="1" applyFont="1" applyFill="1" applyBorder="1" applyAlignment="1">
      <alignment horizontal="center" vertical="center"/>
    </xf>
    <xf numFmtId="166" fontId="3" fillId="2" borderId="33" xfId="3" applyNumberFormat="1" applyFont="1" applyFill="1" applyBorder="1" applyAlignment="1">
      <alignment horizontal="center" vertical="center" wrapText="1"/>
    </xf>
    <xf numFmtId="166" fontId="3" fillId="2" borderId="10" xfId="2" applyNumberFormat="1" applyFont="1" applyFill="1" applyBorder="1" applyAlignment="1">
      <alignment horizontal="center" vertical="center"/>
    </xf>
    <xf numFmtId="165" fontId="6" fillId="2" borderId="33" xfId="0" applyNumberFormat="1" applyFont="1" applyFill="1" applyBorder="1" applyAlignment="1">
      <alignment horizontal="right" vertical="center" wrapText="1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2" fontId="3" fillId="2" borderId="33" xfId="3" applyNumberFormat="1" applyFont="1" applyFill="1" applyBorder="1" applyAlignment="1">
      <alignment horizontal="center" vertical="center"/>
    </xf>
    <xf numFmtId="2" fontId="3" fillId="2" borderId="11" xfId="3" applyNumberFormat="1" applyFont="1" applyFill="1" applyBorder="1" applyAlignment="1">
      <alignment horizontal="center" vertical="center"/>
    </xf>
    <xf numFmtId="2" fontId="3" fillId="2" borderId="10" xfId="3" applyNumberFormat="1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165" fontId="6" fillId="2" borderId="34" xfId="0" applyNumberFormat="1" applyFont="1" applyFill="1" applyBorder="1" applyAlignment="1">
      <alignment horizontal="center" vertical="center" wrapText="1"/>
    </xf>
    <xf numFmtId="3" fontId="8" fillId="2" borderId="19" xfId="2" applyNumberFormat="1" applyFont="1" applyFill="1" applyBorder="1" applyAlignment="1">
      <alignment horizontal="right" vertical="center"/>
    </xf>
    <xf numFmtId="3" fontId="8" fillId="2" borderId="19" xfId="2" applyNumberFormat="1" applyFont="1" applyFill="1" applyBorder="1" applyAlignment="1">
      <alignment vertical="center"/>
    </xf>
    <xf numFmtId="3" fontId="8" fillId="2" borderId="0" xfId="2" applyNumberFormat="1" applyFont="1" applyFill="1" applyBorder="1" applyAlignment="1">
      <alignment vertical="center"/>
    </xf>
    <xf numFmtId="3" fontId="7" fillId="2" borderId="19" xfId="2" applyNumberFormat="1" applyFont="1" applyFill="1" applyBorder="1" applyAlignment="1">
      <alignment horizontal="right" vertical="center"/>
    </xf>
    <xf numFmtId="3" fontId="7" fillId="2" borderId="19" xfId="2" applyNumberFormat="1" applyFont="1" applyFill="1" applyBorder="1" applyAlignment="1">
      <alignment vertical="center"/>
    </xf>
    <xf numFmtId="3" fontId="7" fillId="2" borderId="0" xfId="2" applyNumberFormat="1" applyFont="1" applyFill="1" applyBorder="1" applyAlignment="1">
      <alignment vertical="center"/>
    </xf>
    <xf numFmtId="3" fontId="7" fillId="2" borderId="28" xfId="2" applyNumberFormat="1" applyFont="1" applyFill="1" applyBorder="1" applyAlignment="1">
      <alignment horizontal="right" vertical="center"/>
    </xf>
    <xf numFmtId="3" fontId="7" fillId="2" borderId="28" xfId="2" applyNumberFormat="1" applyFont="1" applyFill="1" applyBorder="1" applyAlignment="1">
      <alignment vertical="center"/>
    </xf>
    <xf numFmtId="3" fontId="7" fillId="2" borderId="29" xfId="2" applyNumberFormat="1" applyFont="1" applyFill="1" applyBorder="1" applyAlignment="1">
      <alignment vertical="center"/>
    </xf>
    <xf numFmtId="3" fontId="8" fillId="2" borderId="20" xfId="2" applyNumberFormat="1" applyFont="1" applyFill="1" applyBorder="1" applyAlignment="1">
      <alignment vertical="center"/>
    </xf>
    <xf numFmtId="3" fontId="7" fillId="2" borderId="20" xfId="2" applyNumberFormat="1" applyFont="1" applyFill="1" applyBorder="1" applyAlignment="1">
      <alignment vertical="center"/>
    </xf>
    <xf numFmtId="3" fontId="7" fillId="2" borderId="30" xfId="2" applyNumberFormat="1" applyFont="1" applyFill="1" applyBorder="1" applyAlignment="1">
      <alignment vertical="center"/>
    </xf>
    <xf numFmtId="1" fontId="6" fillId="0" borderId="52" xfId="4" applyNumberFormat="1" applyFont="1" applyBorder="1" applyAlignment="1">
      <alignment horizontal="right" vertical="center" wrapText="1"/>
    </xf>
    <xf numFmtId="1" fontId="6" fillId="0" borderId="53" xfId="4" applyNumberFormat="1" applyFont="1" applyBorder="1" applyAlignment="1">
      <alignment horizontal="right" vertical="center"/>
    </xf>
    <xf numFmtId="1" fontId="6" fillId="0" borderId="54" xfId="4" applyNumberFormat="1" applyFont="1" applyBorder="1" applyAlignment="1">
      <alignment horizontal="right" vertical="center"/>
    </xf>
    <xf numFmtId="3" fontId="6" fillId="0" borderId="52" xfId="4" applyNumberFormat="1" applyFont="1" applyBorder="1" applyAlignment="1">
      <alignment horizontal="right" vertical="center"/>
    </xf>
    <xf numFmtId="3" fontId="6" fillId="0" borderId="53" xfId="4" applyNumberFormat="1" applyFont="1" applyBorder="1" applyAlignment="1">
      <alignment horizontal="right" vertical="center"/>
    </xf>
    <xf numFmtId="3" fontId="6" fillId="0" borderId="55" xfId="4" applyNumberFormat="1" applyFont="1" applyBorder="1" applyAlignment="1">
      <alignment horizontal="right" vertical="center"/>
    </xf>
    <xf numFmtId="3" fontId="6" fillId="0" borderId="56" xfId="4" applyNumberFormat="1" applyFont="1" applyBorder="1" applyAlignment="1">
      <alignment horizontal="right" vertical="center"/>
    </xf>
    <xf numFmtId="49" fontId="12" fillId="4" borderId="35" xfId="0" applyNumberFormat="1" applyFont="1" applyFill="1" applyBorder="1" applyAlignment="1">
      <alignment horizontal="center"/>
    </xf>
    <xf numFmtId="49" fontId="12" fillId="4" borderId="36" xfId="0" applyNumberFormat="1" applyFont="1" applyFill="1" applyBorder="1" applyAlignment="1">
      <alignment horizontal="center"/>
    </xf>
    <xf numFmtId="49" fontId="12" fillId="4" borderId="38" xfId="0" applyNumberFormat="1" applyFont="1" applyFill="1" applyBorder="1" applyAlignment="1">
      <alignment horizontal="left"/>
    </xf>
    <xf numFmtId="3" fontId="12" fillId="4" borderId="35" xfId="0" applyNumberFormat="1" applyFont="1" applyFill="1" applyBorder="1" applyAlignment="1">
      <alignment horizontal="right"/>
    </xf>
    <xf numFmtId="3" fontId="12" fillId="4" borderId="36" xfId="0" applyNumberFormat="1" applyFont="1" applyFill="1" applyBorder="1" applyAlignment="1">
      <alignment horizontal="right"/>
    </xf>
    <xf numFmtId="3" fontId="12" fillId="4" borderId="38" xfId="0" applyNumberFormat="1" applyFont="1" applyFill="1" applyBorder="1" applyAlignment="1">
      <alignment horizontal="right"/>
    </xf>
    <xf numFmtId="3" fontId="7" fillId="0" borderId="35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3" fontId="7" fillId="0" borderId="38" xfId="0" applyNumberFormat="1" applyFont="1" applyBorder="1" applyAlignment="1">
      <alignment vertical="center"/>
    </xf>
    <xf numFmtId="3" fontId="8" fillId="0" borderId="57" xfId="3" applyNumberFormat="1" applyFont="1" applyBorder="1" applyAlignment="1">
      <alignment horizontal="right" vertical="center"/>
    </xf>
    <xf numFmtId="3" fontId="8" fillId="0" borderId="58" xfId="3" applyNumberFormat="1" applyFont="1" applyBorder="1" applyAlignment="1">
      <alignment horizontal="right" vertical="center"/>
    </xf>
    <xf numFmtId="3" fontId="8" fillId="0" borderId="59" xfId="3" applyNumberFormat="1" applyFont="1" applyBorder="1" applyAlignment="1">
      <alignment horizontal="right" vertical="center"/>
    </xf>
    <xf numFmtId="3" fontId="8" fillId="0" borderId="60" xfId="3" applyNumberFormat="1" applyFont="1" applyBorder="1" applyAlignment="1">
      <alignment horizontal="right" vertical="center"/>
    </xf>
    <xf numFmtId="49" fontId="12" fillId="4" borderId="42" xfId="0" applyNumberFormat="1" applyFont="1" applyFill="1" applyBorder="1" applyAlignment="1">
      <alignment horizontal="center"/>
    </xf>
    <xf numFmtId="49" fontId="12" fillId="4" borderId="43" xfId="0" applyNumberFormat="1" applyFont="1" applyFill="1" applyBorder="1" applyAlignment="1">
      <alignment horizontal="center"/>
    </xf>
    <xf numFmtId="49" fontId="12" fillId="4" borderId="45" xfId="0" applyNumberFormat="1" applyFont="1" applyFill="1" applyBorder="1" applyAlignment="1">
      <alignment horizontal="left"/>
    </xf>
    <xf numFmtId="3" fontId="12" fillId="4" borderId="42" xfId="0" applyNumberFormat="1" applyFont="1" applyFill="1" applyBorder="1" applyAlignment="1">
      <alignment horizontal="right"/>
    </xf>
    <xf numFmtId="3" fontId="12" fillId="4" borderId="43" xfId="0" applyNumberFormat="1" applyFont="1" applyFill="1" applyBorder="1" applyAlignment="1">
      <alignment horizontal="right"/>
    </xf>
    <xf numFmtId="3" fontId="12" fillId="4" borderId="45" xfId="0" applyNumberFormat="1" applyFont="1" applyFill="1" applyBorder="1" applyAlignment="1">
      <alignment horizontal="right"/>
    </xf>
    <xf numFmtId="3" fontId="7" fillId="0" borderId="42" xfId="0" applyNumberFormat="1" applyFont="1" applyBorder="1" applyAlignment="1">
      <alignment vertical="center"/>
    </xf>
    <xf numFmtId="3" fontId="7" fillId="0" borderId="43" xfId="0" applyNumberFormat="1" applyFont="1" applyBorder="1" applyAlignment="1">
      <alignment vertical="center"/>
    </xf>
    <xf numFmtId="3" fontId="7" fillId="0" borderId="45" xfId="0" applyNumberFormat="1" applyFont="1" applyBorder="1" applyAlignment="1">
      <alignment vertical="center"/>
    </xf>
    <xf numFmtId="3" fontId="8" fillId="0" borderId="46" xfId="3" applyNumberFormat="1" applyFont="1" applyBorder="1" applyAlignment="1">
      <alignment horizontal="right" vertical="center"/>
    </xf>
    <xf numFmtId="3" fontId="8" fillId="0" borderId="43" xfId="3" applyNumberFormat="1" applyFont="1" applyBorder="1" applyAlignment="1">
      <alignment horizontal="right" vertical="center"/>
    </xf>
    <xf numFmtId="3" fontId="8" fillId="0" borderId="45" xfId="3" applyNumberFormat="1" applyFont="1" applyBorder="1" applyAlignment="1">
      <alignment horizontal="right" vertical="center"/>
    </xf>
    <xf numFmtId="3" fontId="8" fillId="0" borderId="42" xfId="3" applyNumberFormat="1" applyFont="1" applyBorder="1" applyAlignment="1">
      <alignment horizontal="right" vertical="center"/>
    </xf>
    <xf numFmtId="49" fontId="7" fillId="0" borderId="42" xfId="0" applyNumberFormat="1" applyFont="1" applyBorder="1" applyAlignment="1">
      <alignment horizontal="center"/>
    </xf>
    <xf numFmtId="1" fontId="7" fillId="0" borderId="43" xfId="0" quotePrefix="1" applyNumberFormat="1" applyFont="1" applyBorder="1" applyAlignment="1">
      <alignment horizontal="center"/>
    </xf>
    <xf numFmtId="1" fontId="7" fillId="0" borderId="45" xfId="0" applyNumberFormat="1" applyFont="1" applyBorder="1"/>
    <xf numFmtId="3" fontId="7" fillId="0" borderId="42" xfId="0" applyNumberFormat="1" applyFont="1" applyBorder="1" applyAlignment="1">
      <alignment horizontal="right"/>
    </xf>
    <xf numFmtId="3" fontId="7" fillId="0" borderId="43" xfId="0" applyNumberFormat="1" applyFont="1" applyBorder="1" applyAlignment="1">
      <alignment horizontal="right"/>
    </xf>
    <xf numFmtId="3" fontId="7" fillId="0" borderId="45" xfId="0" applyNumberFormat="1" applyFont="1" applyBorder="1" applyAlignment="1">
      <alignment horizontal="right"/>
    </xf>
    <xf numFmtId="3" fontId="8" fillId="0" borderId="46" xfId="0" applyNumberFormat="1" applyFont="1" applyBorder="1" applyAlignment="1">
      <alignment horizontal="right"/>
    </xf>
    <xf numFmtId="3" fontId="8" fillId="0" borderId="43" xfId="0" applyNumberFormat="1" applyFont="1" applyBorder="1" applyAlignment="1">
      <alignment horizontal="right"/>
    </xf>
    <xf numFmtId="3" fontId="8" fillId="0" borderId="45" xfId="0" applyNumberFormat="1" applyFont="1" applyBorder="1" applyAlignment="1">
      <alignment horizontal="right"/>
    </xf>
    <xf numFmtId="3" fontId="8" fillId="0" borderId="42" xfId="0" applyNumberFormat="1" applyFont="1" applyBorder="1" applyAlignment="1">
      <alignment horizontal="right"/>
    </xf>
    <xf numFmtId="1" fontId="7" fillId="0" borderId="42" xfId="0" applyNumberFormat="1" applyFont="1" applyBorder="1" applyAlignment="1">
      <alignment horizontal="center"/>
    </xf>
    <xf numFmtId="1" fontId="7" fillId="0" borderId="43" xfId="0" applyNumberFormat="1" applyFont="1" applyBorder="1" applyAlignment="1">
      <alignment horizontal="center"/>
    </xf>
    <xf numFmtId="1" fontId="7" fillId="0" borderId="42" xfId="0" quotePrefix="1" applyNumberFormat="1" applyFont="1" applyBorder="1" applyAlignment="1">
      <alignment horizontal="center"/>
    </xf>
    <xf numFmtId="49" fontId="7" fillId="0" borderId="43" xfId="0" applyNumberFormat="1" applyFont="1" applyBorder="1" applyAlignment="1">
      <alignment horizontal="center"/>
    </xf>
    <xf numFmtId="0" fontId="12" fillId="0" borderId="45" xfId="5" applyFont="1" applyBorder="1"/>
    <xf numFmtId="3" fontId="12" fillId="0" borderId="42" xfId="5" applyNumberFormat="1" applyFont="1" applyBorder="1" applyAlignment="1">
      <alignment horizontal="right"/>
    </xf>
    <xf numFmtId="3" fontId="12" fillId="0" borderId="43" xfId="5" applyNumberFormat="1" applyFont="1" applyBorder="1" applyAlignment="1">
      <alignment horizontal="right"/>
    </xf>
    <xf numFmtId="3" fontId="12" fillId="0" borderId="45" xfId="5" applyNumberFormat="1" applyFont="1" applyBorder="1" applyAlignment="1">
      <alignment horizontal="right"/>
    </xf>
    <xf numFmtId="1" fontId="7" fillId="0" borderId="61" xfId="0" applyNumberFormat="1" applyFont="1" applyBorder="1" applyAlignment="1">
      <alignment horizontal="center"/>
    </xf>
    <xf numFmtId="1" fontId="7" fillId="0" borderId="62" xfId="0" applyNumberFormat="1" applyFont="1" applyBorder="1" applyAlignment="1">
      <alignment horizontal="center"/>
    </xf>
    <xf numFmtId="1" fontId="7" fillId="0" borderId="63" xfId="0" applyNumberFormat="1" applyFont="1" applyBorder="1"/>
    <xf numFmtId="3" fontId="7" fillId="0" borderId="61" xfId="0" applyNumberFormat="1" applyFont="1" applyBorder="1" applyAlignment="1">
      <alignment horizontal="right"/>
    </xf>
    <xf numFmtId="3" fontId="7" fillId="0" borderId="62" xfId="0" applyNumberFormat="1" applyFont="1" applyBorder="1" applyAlignment="1">
      <alignment horizontal="right"/>
    </xf>
    <xf numFmtId="3" fontId="7" fillId="0" borderId="63" xfId="0" applyNumberFormat="1" applyFont="1" applyBorder="1" applyAlignment="1">
      <alignment horizontal="right"/>
    </xf>
    <xf numFmtId="3" fontId="7" fillId="0" borderId="61" xfId="0" applyNumberFormat="1" applyFont="1" applyBorder="1" applyAlignment="1">
      <alignment vertical="center"/>
    </xf>
    <xf numFmtId="3" fontId="7" fillId="0" borderId="62" xfId="0" applyNumberFormat="1" applyFont="1" applyBorder="1" applyAlignment="1">
      <alignment vertical="center"/>
    </xf>
    <xf numFmtId="3" fontId="7" fillId="0" borderId="63" xfId="0" applyNumberFormat="1" applyFont="1" applyBorder="1" applyAlignment="1">
      <alignment vertical="center"/>
    </xf>
    <xf numFmtId="3" fontId="8" fillId="0" borderId="61" xfId="0" applyNumberFormat="1" applyFont="1" applyBorder="1" applyAlignment="1">
      <alignment horizontal="right"/>
    </xf>
    <xf numFmtId="3" fontId="8" fillId="0" borderId="62" xfId="3" applyNumberFormat="1" applyFont="1" applyBorder="1" applyAlignment="1">
      <alignment horizontal="right" vertical="center"/>
    </xf>
    <xf numFmtId="3" fontId="8" fillId="0" borderId="62" xfId="0" applyNumberFormat="1" applyFont="1" applyBorder="1" applyAlignment="1">
      <alignment horizontal="right"/>
    </xf>
    <xf numFmtId="3" fontId="8" fillId="0" borderId="63" xfId="0" applyNumberFormat="1" applyFont="1" applyBorder="1" applyAlignment="1">
      <alignment horizontal="right"/>
    </xf>
    <xf numFmtId="0" fontId="2" fillId="2" borderId="1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3" fontId="6" fillId="0" borderId="43" xfId="4" applyNumberFormat="1" applyFont="1" applyBorder="1" applyAlignment="1">
      <alignment horizontal="center" vertical="center" wrapText="1"/>
    </xf>
    <xf numFmtId="3" fontId="6" fillId="0" borderId="48" xfId="4" applyNumberFormat="1" applyFont="1" applyBorder="1" applyAlignment="1">
      <alignment horizontal="center" vertical="center" wrapText="1"/>
    </xf>
    <xf numFmtId="3" fontId="6" fillId="0" borderId="44" xfId="4" applyNumberFormat="1" applyFont="1" applyBorder="1" applyAlignment="1">
      <alignment horizontal="center" vertical="center" wrapText="1"/>
    </xf>
    <xf numFmtId="3" fontId="6" fillId="0" borderId="49" xfId="4" applyNumberFormat="1" applyFont="1" applyBorder="1" applyAlignment="1">
      <alignment horizontal="center" vertical="center" wrapText="1"/>
    </xf>
    <xf numFmtId="3" fontId="6" fillId="0" borderId="42" xfId="4" applyNumberFormat="1" applyFont="1" applyBorder="1" applyAlignment="1">
      <alignment horizontal="center" vertical="center" wrapText="1"/>
    </xf>
    <xf numFmtId="3" fontId="6" fillId="0" borderId="47" xfId="4" applyNumberFormat="1" applyFont="1" applyBorder="1" applyAlignment="1">
      <alignment horizontal="center" vertical="center" wrapText="1"/>
    </xf>
    <xf numFmtId="3" fontId="6" fillId="2" borderId="45" xfId="4" applyNumberFormat="1" applyFont="1" applyFill="1" applyBorder="1" applyAlignment="1">
      <alignment horizontal="center" vertical="center" wrapText="1"/>
    </xf>
    <xf numFmtId="3" fontId="6" fillId="2" borderId="50" xfId="4" applyNumberFormat="1" applyFont="1" applyFill="1" applyBorder="1" applyAlignment="1">
      <alignment horizontal="center" vertical="center" wrapText="1"/>
    </xf>
    <xf numFmtId="3" fontId="6" fillId="0" borderId="45" xfId="4" applyNumberFormat="1" applyFont="1" applyBorder="1" applyAlignment="1">
      <alignment horizontal="center" vertical="center" wrapText="1"/>
    </xf>
    <xf numFmtId="3" fontId="6" fillId="0" borderId="50" xfId="4" applyNumberFormat="1" applyFont="1" applyBorder="1" applyAlignment="1">
      <alignment horizontal="center" vertical="center" wrapText="1"/>
    </xf>
    <xf numFmtId="3" fontId="6" fillId="0" borderId="46" xfId="4" applyNumberFormat="1" applyFont="1" applyBorder="1" applyAlignment="1">
      <alignment horizontal="center" vertical="center" wrapText="1"/>
    </xf>
    <xf numFmtId="3" fontId="6" fillId="0" borderId="51" xfId="4" applyNumberFormat="1" applyFont="1" applyBorder="1" applyAlignment="1">
      <alignment horizontal="center" vertical="center" wrapText="1"/>
    </xf>
    <xf numFmtId="3" fontId="6" fillId="2" borderId="42" xfId="4" applyNumberFormat="1" applyFont="1" applyFill="1" applyBorder="1" applyAlignment="1">
      <alignment horizontal="center" vertical="center" wrapText="1"/>
    </xf>
    <xf numFmtId="3" fontId="6" fillId="2" borderId="47" xfId="4" applyNumberFormat="1" applyFont="1" applyFill="1" applyBorder="1" applyAlignment="1">
      <alignment horizontal="center" vertical="center" wrapText="1"/>
    </xf>
    <xf numFmtId="3" fontId="6" fillId="2" borderId="43" xfId="4" applyNumberFormat="1" applyFont="1" applyFill="1" applyBorder="1" applyAlignment="1">
      <alignment horizontal="center" vertical="center" wrapText="1"/>
    </xf>
    <xf numFmtId="3" fontId="6" fillId="2" borderId="48" xfId="4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1" fontId="6" fillId="0" borderId="35" xfId="4" applyNumberFormat="1" applyFont="1" applyBorder="1" applyAlignment="1">
      <alignment horizontal="center" vertical="center" wrapText="1"/>
    </xf>
    <xf numFmtId="1" fontId="6" fillId="0" borderId="42" xfId="4" applyNumberFormat="1" applyFont="1" applyBorder="1" applyAlignment="1">
      <alignment horizontal="center" vertical="center" wrapText="1"/>
    </xf>
    <xf numFmtId="1" fontId="6" fillId="0" borderId="47" xfId="4" applyNumberFormat="1" applyFont="1" applyBorder="1" applyAlignment="1">
      <alignment horizontal="center" vertical="center" wrapText="1"/>
    </xf>
    <xf numFmtId="1" fontId="6" fillId="0" borderId="36" xfId="4" applyNumberFormat="1" applyFont="1" applyBorder="1" applyAlignment="1">
      <alignment horizontal="center" vertical="center"/>
    </xf>
    <xf numFmtId="1" fontId="6" fillId="0" borderId="43" xfId="4" applyNumberFormat="1" applyFont="1" applyBorder="1" applyAlignment="1">
      <alignment horizontal="center" vertical="center"/>
    </xf>
    <xf numFmtId="1" fontId="6" fillId="0" borderId="48" xfId="4" applyNumberFormat="1" applyFont="1" applyBorder="1" applyAlignment="1">
      <alignment horizontal="center" vertical="center"/>
    </xf>
    <xf numFmtId="1" fontId="6" fillId="0" borderId="37" xfId="4" applyNumberFormat="1" applyFont="1" applyBorder="1" applyAlignment="1">
      <alignment horizontal="center" vertical="center"/>
    </xf>
    <xf numFmtId="1" fontId="6" fillId="0" borderId="44" xfId="4" applyNumberFormat="1" applyFont="1" applyBorder="1" applyAlignment="1">
      <alignment horizontal="center" vertical="center"/>
    </xf>
    <xf numFmtId="1" fontId="6" fillId="0" borderId="49" xfId="4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3" fillId="0" borderId="41" xfId="3" applyFont="1" applyBorder="1" applyAlignment="1">
      <alignment horizontal="center" vertical="center" wrapText="1"/>
    </xf>
    <xf numFmtId="0" fontId="3" fillId="0" borderId="36" xfId="3" applyFont="1" applyBorder="1" applyAlignment="1">
      <alignment horizontal="center" vertical="center" wrapText="1"/>
    </xf>
    <xf numFmtId="0" fontId="3" fillId="0" borderId="38" xfId="3" applyFont="1" applyBorder="1" applyAlignment="1">
      <alignment horizontal="center" vertical="center" wrapText="1"/>
    </xf>
    <xf numFmtId="0" fontId="3" fillId="2" borderId="35" xfId="3" applyFont="1" applyFill="1" applyBorder="1" applyAlignment="1">
      <alignment horizontal="center" vertical="center" wrapText="1"/>
    </xf>
    <xf numFmtId="0" fontId="3" fillId="2" borderId="36" xfId="3" applyFont="1" applyFill="1" applyBorder="1" applyAlignment="1">
      <alignment horizontal="center" vertical="center" wrapText="1"/>
    </xf>
    <xf numFmtId="0" fontId="3" fillId="2" borderId="38" xfId="3" applyFont="1" applyFill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3 2 2" xfId="3"/>
    <cellStyle name="Normal_Payments and Expenditures of Medical care11" xfId="4"/>
    <cellStyle name="Normal_Sheet1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8"/>
  <sheetViews>
    <sheetView showGridLines="0" workbookViewId="0">
      <pane xSplit="1" topLeftCell="B1" activePane="topRight" state="frozen"/>
      <selection pane="topRight" activeCell="A11" sqref="A11"/>
    </sheetView>
  </sheetViews>
  <sheetFormatPr defaultRowHeight="15" x14ac:dyDescent="0.25"/>
  <cols>
    <col min="1" max="1" width="43.85546875" customWidth="1"/>
    <col min="2" max="28" width="9.42578125" customWidth="1"/>
    <col min="29" max="30" width="9.42578125" hidden="1" customWidth="1"/>
    <col min="31" max="33" width="9.42578125" customWidth="1"/>
    <col min="34" max="35" width="9.42578125" hidden="1" customWidth="1"/>
    <col min="36" max="80" width="9.42578125" customWidth="1"/>
  </cols>
  <sheetData>
    <row r="1" spans="1:80" ht="31.5" x14ac:dyDescent="0.25">
      <c r="A1" s="245" t="s">
        <v>25</v>
      </c>
      <c r="B1" s="1" t="s">
        <v>0</v>
      </c>
      <c r="C1" s="2"/>
      <c r="D1" s="3"/>
      <c r="E1" s="1" t="s">
        <v>1</v>
      </c>
      <c r="F1" s="2"/>
      <c r="G1" s="3"/>
      <c r="H1" s="1" t="s">
        <v>2</v>
      </c>
      <c r="I1" s="2"/>
      <c r="J1" s="3"/>
      <c r="K1" s="1" t="s">
        <v>3</v>
      </c>
      <c r="L1" s="2"/>
      <c r="M1" s="3"/>
      <c r="N1" s="1" t="s">
        <v>4</v>
      </c>
      <c r="O1" s="2"/>
      <c r="P1" s="3"/>
      <c r="Q1" s="1" t="s">
        <v>5</v>
      </c>
      <c r="R1" s="2"/>
      <c r="S1" s="3"/>
      <c r="T1" s="1" t="s">
        <v>6</v>
      </c>
      <c r="U1" s="2"/>
      <c r="V1" s="3"/>
      <c r="W1" s="1" t="s">
        <v>7</v>
      </c>
      <c r="X1" s="2"/>
      <c r="Y1" s="3"/>
      <c r="Z1" s="1" t="s">
        <v>8</v>
      </c>
      <c r="AA1" s="2"/>
      <c r="AB1" s="3"/>
      <c r="AC1" s="4"/>
      <c r="AD1" s="4"/>
      <c r="AE1" s="1" t="s">
        <v>9</v>
      </c>
      <c r="AF1" s="2"/>
      <c r="AG1" s="3"/>
      <c r="AH1" s="4"/>
      <c r="AI1" s="4"/>
      <c r="AJ1" s="1" t="s">
        <v>10</v>
      </c>
      <c r="AK1" s="2"/>
      <c r="AL1" s="3"/>
      <c r="AM1" s="1" t="s">
        <v>11</v>
      </c>
      <c r="AN1" s="2"/>
      <c r="AO1" s="3"/>
      <c r="AP1" s="1" t="s">
        <v>12</v>
      </c>
      <c r="AQ1" s="2"/>
      <c r="AR1" s="3"/>
      <c r="AS1" s="1" t="s">
        <v>13</v>
      </c>
      <c r="AT1" s="2"/>
      <c r="AU1" s="3"/>
      <c r="AV1" s="1" t="s">
        <v>14</v>
      </c>
      <c r="AW1" s="2"/>
      <c r="AX1" s="3"/>
      <c r="AY1" s="1" t="s">
        <v>15</v>
      </c>
      <c r="AZ1" s="2"/>
      <c r="BA1" s="3"/>
      <c r="BB1" s="1" t="s">
        <v>16</v>
      </c>
      <c r="BC1" s="2"/>
      <c r="BD1" s="3"/>
      <c r="BE1" s="1" t="s">
        <v>17</v>
      </c>
      <c r="BF1" s="2"/>
      <c r="BG1" s="3"/>
      <c r="BH1" s="1" t="s">
        <v>18</v>
      </c>
      <c r="BI1" s="2"/>
      <c r="BJ1" s="3"/>
      <c r="BK1" s="1" t="s">
        <v>19</v>
      </c>
      <c r="BL1" s="2"/>
      <c r="BM1" s="3"/>
      <c r="BN1" s="1" t="s">
        <v>20</v>
      </c>
      <c r="BO1" s="2"/>
      <c r="BP1" s="3"/>
      <c r="BQ1" s="1" t="s">
        <v>21</v>
      </c>
      <c r="BR1" s="2"/>
      <c r="BS1" s="3"/>
      <c r="BT1" s="1" t="s">
        <v>22</v>
      </c>
      <c r="BU1" s="2"/>
      <c r="BV1" s="3"/>
      <c r="BW1" s="1" t="s">
        <v>23</v>
      </c>
      <c r="BX1" s="2"/>
      <c r="BY1" s="3"/>
      <c r="BZ1" s="1" t="s">
        <v>24</v>
      </c>
      <c r="CA1" s="2"/>
      <c r="CB1" s="3"/>
    </row>
    <row r="2" spans="1:80" ht="42" x14ac:dyDescent="0.25">
      <c r="A2" s="246"/>
      <c r="B2" s="5" t="s">
        <v>26</v>
      </c>
      <c r="C2" s="6" t="s">
        <v>27</v>
      </c>
      <c r="D2" s="7" t="s">
        <v>28</v>
      </c>
      <c r="E2" s="5" t="s">
        <v>26</v>
      </c>
      <c r="F2" s="6" t="s">
        <v>27</v>
      </c>
      <c r="G2" s="7" t="s">
        <v>28</v>
      </c>
      <c r="H2" s="5" t="s">
        <v>29</v>
      </c>
      <c r="I2" s="6" t="s">
        <v>30</v>
      </c>
      <c r="J2" s="7" t="s">
        <v>31</v>
      </c>
      <c r="K2" s="5" t="s">
        <v>26</v>
      </c>
      <c r="L2" s="6" t="s">
        <v>27</v>
      </c>
      <c r="M2" s="7" t="s">
        <v>28</v>
      </c>
      <c r="N2" s="5" t="s">
        <v>29</v>
      </c>
      <c r="O2" s="6" t="s">
        <v>30</v>
      </c>
      <c r="P2" s="7" t="s">
        <v>31</v>
      </c>
      <c r="Q2" s="5" t="s">
        <v>26</v>
      </c>
      <c r="R2" s="6" t="s">
        <v>27</v>
      </c>
      <c r="S2" s="7" t="s">
        <v>28</v>
      </c>
      <c r="T2" s="5" t="s">
        <v>29</v>
      </c>
      <c r="U2" s="6" t="s">
        <v>30</v>
      </c>
      <c r="V2" s="7" t="s">
        <v>31</v>
      </c>
      <c r="W2" s="5" t="s">
        <v>26</v>
      </c>
      <c r="X2" s="6" t="s">
        <v>27</v>
      </c>
      <c r="Y2" s="7" t="s">
        <v>28</v>
      </c>
      <c r="Z2" s="5" t="s">
        <v>29</v>
      </c>
      <c r="AA2" s="6" t="s">
        <v>30</v>
      </c>
      <c r="AB2" s="7" t="s">
        <v>31</v>
      </c>
      <c r="AC2" s="8" t="s">
        <v>26</v>
      </c>
      <c r="AD2" s="9" t="s">
        <v>27</v>
      </c>
      <c r="AE2" s="5" t="s">
        <v>29</v>
      </c>
      <c r="AF2" s="6" t="s">
        <v>30</v>
      </c>
      <c r="AG2" s="7" t="s">
        <v>31</v>
      </c>
      <c r="AH2" s="8" t="s">
        <v>26</v>
      </c>
      <c r="AI2" s="9" t="s">
        <v>27</v>
      </c>
      <c r="AJ2" s="5" t="s">
        <v>29</v>
      </c>
      <c r="AK2" s="6" t="s">
        <v>30</v>
      </c>
      <c r="AL2" s="7" t="s">
        <v>31</v>
      </c>
      <c r="AM2" s="5" t="s">
        <v>29</v>
      </c>
      <c r="AN2" s="6" t="s">
        <v>30</v>
      </c>
      <c r="AO2" s="7" t="s">
        <v>31</v>
      </c>
      <c r="AP2" s="5" t="s">
        <v>29</v>
      </c>
      <c r="AQ2" s="6" t="s">
        <v>30</v>
      </c>
      <c r="AR2" s="7" t="s">
        <v>31</v>
      </c>
      <c r="AS2" s="5" t="s">
        <v>29</v>
      </c>
      <c r="AT2" s="6" t="s">
        <v>30</v>
      </c>
      <c r="AU2" s="7" t="s">
        <v>31</v>
      </c>
      <c r="AV2" s="5" t="s">
        <v>26</v>
      </c>
      <c r="AW2" s="6" t="s">
        <v>27</v>
      </c>
      <c r="AX2" s="7" t="s">
        <v>28</v>
      </c>
      <c r="AY2" s="5" t="s">
        <v>26</v>
      </c>
      <c r="AZ2" s="6" t="s">
        <v>27</v>
      </c>
      <c r="BA2" s="7" t="s">
        <v>28</v>
      </c>
      <c r="BB2" s="5" t="s">
        <v>26</v>
      </c>
      <c r="BC2" s="6" t="s">
        <v>27</v>
      </c>
      <c r="BD2" s="7" t="s">
        <v>28</v>
      </c>
      <c r="BE2" s="5" t="s">
        <v>29</v>
      </c>
      <c r="BF2" s="6" t="s">
        <v>30</v>
      </c>
      <c r="BG2" s="7" t="s">
        <v>31</v>
      </c>
      <c r="BH2" s="5" t="s">
        <v>29</v>
      </c>
      <c r="BI2" s="6" t="s">
        <v>30</v>
      </c>
      <c r="BJ2" s="7" t="s">
        <v>31</v>
      </c>
      <c r="BK2" s="5" t="s">
        <v>26</v>
      </c>
      <c r="BL2" s="6" t="s">
        <v>27</v>
      </c>
      <c r="BM2" s="7" t="s">
        <v>28</v>
      </c>
      <c r="BN2" s="5" t="s">
        <v>26</v>
      </c>
      <c r="BO2" s="6" t="s">
        <v>27</v>
      </c>
      <c r="BP2" s="7" t="s">
        <v>28</v>
      </c>
      <c r="BQ2" s="5" t="s">
        <v>29</v>
      </c>
      <c r="BR2" s="6" t="s">
        <v>30</v>
      </c>
      <c r="BS2" s="7" t="s">
        <v>31</v>
      </c>
      <c r="BT2" s="5" t="s">
        <v>29</v>
      </c>
      <c r="BU2" s="6" t="s">
        <v>30</v>
      </c>
      <c r="BV2" s="7" t="s">
        <v>31</v>
      </c>
      <c r="BW2" s="5" t="s">
        <v>29</v>
      </c>
      <c r="BX2" s="6" t="s">
        <v>30</v>
      </c>
      <c r="BY2" s="7" t="s">
        <v>31</v>
      </c>
      <c r="BZ2" s="5" t="s">
        <v>29</v>
      </c>
      <c r="CA2" s="6" t="s">
        <v>30</v>
      </c>
      <c r="CB2" s="10" t="s">
        <v>31</v>
      </c>
    </row>
    <row r="3" spans="1:80" x14ac:dyDescent="0.25">
      <c r="A3" s="11" t="s">
        <v>32</v>
      </c>
      <c r="B3" s="12">
        <v>1536699.1689842169</v>
      </c>
      <c r="C3" s="13">
        <v>1155819.2633146022</v>
      </c>
      <c r="D3" s="14">
        <v>1737370.4377582232</v>
      </c>
      <c r="E3" s="12">
        <v>1547891.6614793283</v>
      </c>
      <c r="F3" s="13">
        <v>1134271.9632000006</v>
      </c>
      <c r="G3" s="14">
        <v>1706860.9667445994</v>
      </c>
      <c r="H3" s="15">
        <v>1.0178746081889802</v>
      </c>
      <c r="I3" s="16">
        <v>2.5105406554038145E-2</v>
      </c>
      <c r="J3" s="17">
        <v>-1.1219824115777932E-3</v>
      </c>
      <c r="K3" s="18">
        <v>761362.03079000022</v>
      </c>
      <c r="L3" s="19">
        <v>558095.1326199997</v>
      </c>
      <c r="M3" s="19">
        <v>841698.06128460006</v>
      </c>
      <c r="N3" s="20">
        <v>0.49312631648606026</v>
      </c>
      <c r="O3" s="21">
        <v>1.2559551828909554E-3</v>
      </c>
      <c r="P3" s="22">
        <v>1.0969348856322836E-3</v>
      </c>
      <c r="Q3" s="19">
        <v>171558.22591000007</v>
      </c>
      <c r="R3" s="19">
        <v>117321.98353999999</v>
      </c>
      <c r="S3" s="23">
        <v>172805.78446000005</v>
      </c>
      <c r="T3" s="20">
        <v>0.10124186317857094</v>
      </c>
      <c r="U3" s="21">
        <v>-9.5916209594862217E-3</v>
      </c>
      <c r="V3" s="22">
        <v>-2.1918699527778973E-3</v>
      </c>
      <c r="W3" s="24">
        <v>500869.97566</v>
      </c>
      <c r="X3" s="25">
        <v>379142.65719999996</v>
      </c>
      <c r="Y3" s="26">
        <v>571546.39150000003</v>
      </c>
      <c r="Z3" s="20">
        <v>0.33485234159995969</v>
      </c>
      <c r="AA3" s="21">
        <v>1.1270279544456474E-2</v>
      </c>
      <c r="AB3" s="22">
        <v>5.9153863488842218E-4</v>
      </c>
      <c r="AC3" s="18">
        <v>555208.24220200011</v>
      </c>
      <c r="AD3" s="19">
        <v>563743.14006600005</v>
      </c>
      <c r="AE3" s="18">
        <v>536736.87089399993</v>
      </c>
      <c r="AF3" s="19">
        <v>-18471.371308000176</v>
      </c>
      <c r="AG3" s="23">
        <v>-27006.269172000117</v>
      </c>
      <c r="AH3" s="18">
        <v>117960.06081000002</v>
      </c>
      <c r="AI3" s="19">
        <v>59985.690329999998</v>
      </c>
      <c r="AJ3" s="18">
        <v>54769.601030000005</v>
      </c>
      <c r="AK3" s="19">
        <v>-63190.459780000019</v>
      </c>
      <c r="AL3" s="23">
        <v>-5216.0892999999924</v>
      </c>
      <c r="AM3" s="20">
        <v>0.30893634381540774</v>
      </c>
      <c r="AN3" s="21">
        <v>-5.2362896405436399E-2</v>
      </c>
      <c r="AO3" s="22">
        <v>-0.17880698938473716</v>
      </c>
      <c r="AP3" s="20">
        <v>3.1524423254646099E-2</v>
      </c>
      <c r="AQ3" s="21">
        <v>-4.5237550195221472E-2</v>
      </c>
      <c r="AR3" s="22">
        <v>-2.0374426534356338E-2</v>
      </c>
      <c r="AS3" s="27">
        <v>3.2087909968706474E-2</v>
      </c>
      <c r="AT3" s="21">
        <v>-4.4119013129041179E-2</v>
      </c>
      <c r="AU3" s="21">
        <v>-2.0796841022377499E-2</v>
      </c>
      <c r="AV3" s="24">
        <v>670036</v>
      </c>
      <c r="AW3" s="25">
        <v>487962</v>
      </c>
      <c r="AX3" s="26">
        <v>723524</v>
      </c>
      <c r="AY3" s="24">
        <v>7806.4730286738704</v>
      </c>
      <c r="AZ3" s="25">
        <v>8016.6631252432153</v>
      </c>
      <c r="BA3" s="26">
        <v>7979.9179412153344</v>
      </c>
      <c r="BB3" s="24">
        <v>12141.716210530843</v>
      </c>
      <c r="BC3" s="25">
        <v>11876.441812467998</v>
      </c>
      <c r="BD3" s="26">
        <v>11871.141299691111</v>
      </c>
      <c r="BE3" s="28">
        <v>10.074233362769641</v>
      </c>
      <c r="BF3" s="29">
        <v>0.53747531967019313</v>
      </c>
      <c r="BG3" s="29">
        <v>-7.051124348854465E-2</v>
      </c>
      <c r="BH3" s="30">
        <v>6.7720157250295179</v>
      </c>
      <c r="BI3" s="29">
        <v>0.64039123689716781</v>
      </c>
      <c r="BJ3" s="31">
        <v>-7.5742322723653999E-2</v>
      </c>
      <c r="BK3" s="25">
        <v>21678.93</v>
      </c>
      <c r="BL3" s="25">
        <v>21687</v>
      </c>
      <c r="BM3" s="25">
        <v>21668.400000000001</v>
      </c>
      <c r="BN3" s="32">
        <v>3489599</v>
      </c>
      <c r="BO3" s="33">
        <v>2383048</v>
      </c>
      <c r="BP3" s="34">
        <v>3579752</v>
      </c>
      <c r="BQ3" s="35">
        <v>476.80983675533929</v>
      </c>
      <c r="BR3" s="29">
        <v>33.236904312577678</v>
      </c>
      <c r="BS3" s="31">
        <v>0.8345466227021916</v>
      </c>
      <c r="BT3" s="25">
        <v>2359.0937781533153</v>
      </c>
      <c r="BU3" s="25">
        <v>48.93184434777595</v>
      </c>
      <c r="BV3" s="25">
        <v>34.58497787788292</v>
      </c>
      <c r="BW3" s="30">
        <v>4.9476617223478421</v>
      </c>
      <c r="BX3" s="29">
        <v>-0.26041515710341123</v>
      </c>
      <c r="BY3" s="31">
        <v>6.3986354183927396E-2</v>
      </c>
      <c r="BZ3" s="36">
        <v>0.60737539186910283</v>
      </c>
      <c r="CA3" s="37">
        <v>1.7751553450236268E-2</v>
      </c>
      <c r="CB3" s="38">
        <v>2.8307620885670293E-4</v>
      </c>
    </row>
    <row r="4" spans="1:80" x14ac:dyDescent="0.25">
      <c r="A4" s="39" t="s">
        <v>33</v>
      </c>
      <c r="B4" s="40">
        <v>939400.56883520703</v>
      </c>
      <c r="C4" s="41">
        <v>731198.92472939845</v>
      </c>
      <c r="D4" s="42">
        <v>1108313.0767758237</v>
      </c>
      <c r="E4" s="40">
        <v>958342.15653932781</v>
      </c>
      <c r="F4" s="41">
        <v>735247.51515999995</v>
      </c>
      <c r="G4" s="42">
        <v>1112105.9862900001</v>
      </c>
      <c r="H4" s="43">
        <v>0.99658943521486687</v>
      </c>
      <c r="I4" s="44">
        <v>1.6354388238034256E-2</v>
      </c>
      <c r="J4" s="45">
        <v>2.095867194742973E-3</v>
      </c>
      <c r="K4" s="46">
        <v>394492.35388999997</v>
      </c>
      <c r="L4" s="47">
        <v>308207.19993999996</v>
      </c>
      <c r="M4" s="47">
        <v>464653.02768000006</v>
      </c>
      <c r="N4" s="48">
        <v>0.41781361975227604</v>
      </c>
      <c r="O4" s="49">
        <v>6.1732142894166397E-3</v>
      </c>
      <c r="P4" s="50">
        <v>-1.3747400654784414E-3</v>
      </c>
      <c r="Q4" s="47">
        <v>93255.060590000023</v>
      </c>
      <c r="R4" s="47">
        <v>66193.156840000011</v>
      </c>
      <c r="S4" s="51">
        <v>99169.011790000004</v>
      </c>
      <c r="T4" s="48">
        <v>8.917226686354697E-2</v>
      </c>
      <c r="U4" s="49">
        <v>-8.1364656738524554E-3</v>
      </c>
      <c r="V4" s="50">
        <v>-8.5613238319577623E-4</v>
      </c>
      <c r="W4" s="52">
        <v>390445.98506000004</v>
      </c>
      <c r="X4" s="53">
        <v>306478.01879999996</v>
      </c>
      <c r="Y4" s="54">
        <v>464707.56248000002</v>
      </c>
      <c r="Z4" s="48">
        <v>0.41786265716478194</v>
      </c>
      <c r="AA4" s="49">
        <v>1.0444510737893375E-2</v>
      </c>
      <c r="AB4" s="50">
        <v>1.0261327553031108E-3</v>
      </c>
      <c r="AC4" s="46">
        <v>368174.58055999997</v>
      </c>
      <c r="AD4" s="47">
        <v>391633.29329</v>
      </c>
      <c r="AE4" s="46">
        <v>367181.4613940001</v>
      </c>
      <c r="AF4" s="47">
        <v>-993.11916599987308</v>
      </c>
      <c r="AG4" s="51">
        <v>-24451.831895999901</v>
      </c>
      <c r="AH4" s="46">
        <v>85506.252170000022</v>
      </c>
      <c r="AI4" s="47">
        <v>31691.635029999998</v>
      </c>
      <c r="AJ4" s="46">
        <v>33739.805310000003</v>
      </c>
      <c r="AK4" s="47">
        <v>-51766.446860000018</v>
      </c>
      <c r="AL4" s="51">
        <v>2048.1702800000057</v>
      </c>
      <c r="AM4" s="48">
        <v>0.33129759910634815</v>
      </c>
      <c r="AN4" s="49">
        <v>-6.0627414326964391E-2</v>
      </c>
      <c r="AO4" s="50">
        <v>-0.20430670779951243</v>
      </c>
      <c r="AP4" s="48">
        <v>3.0442485987941192E-2</v>
      </c>
      <c r="AQ4" s="49">
        <v>-6.057965622347132E-2</v>
      </c>
      <c r="AR4" s="50">
        <v>-1.2899529376384479E-2</v>
      </c>
      <c r="AS4" s="49">
        <v>3.0338659917258811E-2</v>
      </c>
      <c r="AT4" s="49">
        <v>-5.8884433929277058E-2</v>
      </c>
      <c r="AU4" s="49">
        <v>-1.2764695587592457E-2</v>
      </c>
      <c r="AV4" s="52">
        <v>354114</v>
      </c>
      <c r="AW4" s="53">
        <v>255438</v>
      </c>
      <c r="AX4" s="54">
        <v>380734</v>
      </c>
      <c r="AY4" s="52">
        <v>4020.5130286738718</v>
      </c>
      <c r="AZ4" s="53">
        <v>4203.6981252432142</v>
      </c>
      <c r="BA4" s="54">
        <v>4185.3629412153332</v>
      </c>
      <c r="BB4" s="52">
        <v>5537.2662105308455</v>
      </c>
      <c r="BC4" s="53">
        <v>5547.3676458013315</v>
      </c>
      <c r="BD4" s="54">
        <v>5587.7171330244437</v>
      </c>
      <c r="BE4" s="55">
        <v>10.107553006022874</v>
      </c>
      <c r="BF4" s="55">
        <v>0.32123973719660448</v>
      </c>
      <c r="BG4" s="55">
        <v>-1.9958230892322959E-2</v>
      </c>
      <c r="BH4" s="56">
        <v>7.570851703955201</v>
      </c>
      <c r="BI4" s="55">
        <v>0.46517924681899547</v>
      </c>
      <c r="BJ4" s="57">
        <v>-0.10359908392839579</v>
      </c>
      <c r="BK4" s="53">
        <v>10571</v>
      </c>
      <c r="BL4" s="53">
        <v>10626</v>
      </c>
      <c r="BM4" s="53">
        <v>10624.3</v>
      </c>
      <c r="BN4" s="58">
        <v>1790754</v>
      </c>
      <c r="BO4" s="59">
        <v>1237802</v>
      </c>
      <c r="BP4" s="60">
        <v>1886155</v>
      </c>
      <c r="BQ4" s="61">
        <v>589.61537428790325</v>
      </c>
      <c r="BR4" s="55">
        <v>54.454120123831672</v>
      </c>
      <c r="BS4" s="57">
        <v>-4.3790732570190585</v>
      </c>
      <c r="BT4" s="53">
        <v>2920.9526501179307</v>
      </c>
      <c r="BU4" s="53">
        <v>214.642940421822</v>
      </c>
      <c r="BV4" s="53">
        <v>42.5731014211824</v>
      </c>
      <c r="BW4" s="56">
        <v>4.9539967536390233</v>
      </c>
      <c r="BX4" s="55">
        <v>-0.10300184003420032</v>
      </c>
      <c r="BY4" s="57">
        <v>0.10819464118903532</v>
      </c>
      <c r="BZ4" s="62">
        <v>0.65269178979819298</v>
      </c>
      <c r="CA4" s="63">
        <v>3.2169752002481955E-2</v>
      </c>
      <c r="CB4" s="64">
        <v>9.1114130926661652E-3</v>
      </c>
    </row>
    <row r="5" spans="1:80" x14ac:dyDescent="0.25">
      <c r="A5" s="39" t="s">
        <v>34</v>
      </c>
      <c r="B5" s="40">
        <v>566752.61086900998</v>
      </c>
      <c r="C5" s="41">
        <v>405492.73020120407</v>
      </c>
      <c r="D5" s="42">
        <v>599301.14527640003</v>
      </c>
      <c r="E5" s="40">
        <v>561413.03260999999</v>
      </c>
      <c r="F5" s="41">
        <v>379548.17198000004</v>
      </c>
      <c r="G5" s="42">
        <v>565497.39182459994</v>
      </c>
      <c r="H5" s="43">
        <v>1.059777028047346</v>
      </c>
      <c r="I5" s="44">
        <v>5.0266065620652167E-2</v>
      </c>
      <c r="J5" s="45">
        <v>-8.5794024048369E-3</v>
      </c>
      <c r="K5" s="46">
        <v>352278.6862</v>
      </c>
      <c r="L5" s="47">
        <v>239163.52855000002</v>
      </c>
      <c r="M5" s="47">
        <v>361066.45834459999</v>
      </c>
      <c r="N5" s="48">
        <v>0.63849358735255102</v>
      </c>
      <c r="O5" s="49">
        <v>1.1007822438505177E-2</v>
      </c>
      <c r="P5" s="50">
        <v>8.3666464102494231E-3</v>
      </c>
      <c r="Q5" s="47">
        <v>73397.051940000019</v>
      </c>
      <c r="R5" s="47">
        <v>47979.356909999988</v>
      </c>
      <c r="S5" s="51">
        <v>68888.054319999996</v>
      </c>
      <c r="T5" s="48">
        <v>0.12181851820347028</v>
      </c>
      <c r="U5" s="49">
        <v>-8.9177627103844137E-3</v>
      </c>
      <c r="V5" s="50">
        <v>-4.5932536138056923E-3</v>
      </c>
      <c r="W5" s="52">
        <v>103071.50430000003</v>
      </c>
      <c r="X5" s="53">
        <v>68112.665379999991</v>
      </c>
      <c r="Y5" s="54">
        <v>99826.39390000001</v>
      </c>
      <c r="Z5" s="48">
        <v>0.17652847801456018</v>
      </c>
      <c r="AA5" s="49">
        <v>-7.0645244863299372E-3</v>
      </c>
      <c r="AB5" s="50">
        <v>-2.9287566881513738E-3</v>
      </c>
      <c r="AC5" s="46">
        <v>178279.379052</v>
      </c>
      <c r="AD5" s="47">
        <v>162880.09198399997</v>
      </c>
      <c r="AE5" s="46">
        <v>160177.86259000003</v>
      </c>
      <c r="AF5" s="47">
        <v>-18101.51646199997</v>
      </c>
      <c r="AG5" s="51">
        <v>-2702.2293939999363</v>
      </c>
      <c r="AH5" s="46">
        <v>29946.899119999998</v>
      </c>
      <c r="AI5" s="47">
        <v>25626.597529999999</v>
      </c>
      <c r="AJ5" s="46">
        <v>17976.269379999998</v>
      </c>
      <c r="AK5" s="47">
        <v>-11970.62974</v>
      </c>
      <c r="AL5" s="51">
        <v>-7650.3281500000012</v>
      </c>
      <c r="AM5" s="48">
        <v>0.26727441429487903</v>
      </c>
      <c r="AN5" s="49">
        <v>-4.7288546039157442E-2</v>
      </c>
      <c r="AO5" s="50">
        <v>-0.13440995598514904</v>
      </c>
      <c r="AP5" s="48">
        <v>2.9995386329037085E-2</v>
      </c>
      <c r="AQ5" s="49">
        <v>-2.2844068744812481E-2</v>
      </c>
      <c r="AR5" s="50">
        <v>-3.3203274513252667E-2</v>
      </c>
      <c r="AS5" s="49">
        <v>3.1788421378918914E-2</v>
      </c>
      <c r="AT5" s="49">
        <v>-2.1553587766785016E-2</v>
      </c>
      <c r="AU5" s="49">
        <v>-3.5730274327907909E-2</v>
      </c>
      <c r="AV5" s="52">
        <v>296623</v>
      </c>
      <c r="AW5" s="53">
        <v>218948</v>
      </c>
      <c r="AX5" s="54">
        <v>322747</v>
      </c>
      <c r="AY5" s="52">
        <v>3639.0399999999995</v>
      </c>
      <c r="AZ5" s="53">
        <v>3659.5150000000003</v>
      </c>
      <c r="BA5" s="54">
        <v>3639.165</v>
      </c>
      <c r="BB5" s="52">
        <v>6335.62</v>
      </c>
      <c r="BC5" s="53">
        <v>6070.9941666666655</v>
      </c>
      <c r="BD5" s="54">
        <v>6029.6141666666654</v>
      </c>
      <c r="BE5" s="55">
        <v>9.854122519253119</v>
      </c>
      <c r="BF5" s="55">
        <v>0.79730777934613428</v>
      </c>
      <c r="BG5" s="55">
        <v>-0.11750851199919943</v>
      </c>
      <c r="BH5" s="56">
        <v>5.9474415421182067</v>
      </c>
      <c r="BI5" s="55">
        <v>0.74540746950793135</v>
      </c>
      <c r="BJ5" s="57">
        <v>-6.3325777292550178E-2</v>
      </c>
      <c r="BK5" s="53">
        <v>9807.93</v>
      </c>
      <c r="BL5" s="53">
        <v>9760</v>
      </c>
      <c r="BM5" s="53">
        <v>9752.1</v>
      </c>
      <c r="BN5" s="58">
        <v>1460191</v>
      </c>
      <c r="BO5" s="59">
        <v>1004482</v>
      </c>
      <c r="BP5" s="60">
        <v>1478177</v>
      </c>
      <c r="BQ5" s="61">
        <v>382.56405817747128</v>
      </c>
      <c r="BR5" s="55">
        <v>-1.91511790976665</v>
      </c>
      <c r="BS5" s="57">
        <v>4.7094306381027309</v>
      </c>
      <c r="BT5" s="53">
        <v>1752.1383369159123</v>
      </c>
      <c r="BU5" s="53">
        <v>-140.54372957926853</v>
      </c>
      <c r="BV5" s="53">
        <v>18.630051935003621</v>
      </c>
      <c r="BW5" s="56">
        <v>4.5799868008068243</v>
      </c>
      <c r="BX5" s="55">
        <v>-0.34272991367586947</v>
      </c>
      <c r="BY5" s="57">
        <v>-7.7783306399119567E-3</v>
      </c>
      <c r="BZ5" s="62">
        <v>0.55726195021645419</v>
      </c>
      <c r="CA5" s="63">
        <v>1.1919050982366897E-2</v>
      </c>
      <c r="CB5" s="64">
        <v>-1.1347097877015599E-2</v>
      </c>
    </row>
    <row r="6" spans="1:80" x14ac:dyDescent="0.25">
      <c r="A6" s="65" t="s">
        <v>35</v>
      </c>
      <c r="B6" s="66">
        <v>30545.989280000002</v>
      </c>
      <c r="C6" s="67">
        <v>19127.608383999999</v>
      </c>
      <c r="D6" s="68">
        <v>29756.215705999995</v>
      </c>
      <c r="E6" s="66">
        <v>28136.472330000004</v>
      </c>
      <c r="F6" s="67">
        <v>19476.27606</v>
      </c>
      <c r="G6" s="68">
        <v>29257.588629999998</v>
      </c>
      <c r="H6" s="69">
        <v>1.0170426579683576</v>
      </c>
      <c r="I6" s="70">
        <v>-6.8594124132108192E-2</v>
      </c>
      <c r="J6" s="71">
        <v>3.4944831614175165E-2</v>
      </c>
      <c r="K6" s="72">
        <v>14590.990699999998</v>
      </c>
      <c r="L6" s="73">
        <v>10724.404130000001</v>
      </c>
      <c r="M6" s="73">
        <v>15978.575260000001</v>
      </c>
      <c r="N6" s="74">
        <v>0.54613438797262914</v>
      </c>
      <c r="O6" s="75">
        <v>2.7555138631459308E-2</v>
      </c>
      <c r="P6" s="76">
        <v>-4.5049692105222361E-3</v>
      </c>
      <c r="Q6" s="73">
        <v>4906.1133800000007</v>
      </c>
      <c r="R6" s="73">
        <v>3149.4697900000006</v>
      </c>
      <c r="S6" s="77">
        <v>4748.7183500000001</v>
      </c>
      <c r="T6" s="74">
        <v>0.16230723625428184</v>
      </c>
      <c r="U6" s="75">
        <v>-1.2061224811427018E-2</v>
      </c>
      <c r="V6" s="76">
        <v>5.9922902037737313E-4</v>
      </c>
      <c r="W6" s="78">
        <v>7352.4862999999996</v>
      </c>
      <c r="X6" s="79">
        <v>4551.9730200000004</v>
      </c>
      <c r="Y6" s="80">
        <v>7012.4351200000001</v>
      </c>
      <c r="Z6" s="74">
        <v>0.23967918917315095</v>
      </c>
      <c r="AA6" s="75">
        <v>-2.1635954166994931E-2</v>
      </c>
      <c r="AB6" s="76">
        <v>5.9603300864924658E-3</v>
      </c>
      <c r="AC6" s="72">
        <v>8754.2825899999989</v>
      </c>
      <c r="AD6" s="73">
        <v>9229.7547920000015</v>
      </c>
      <c r="AE6" s="72">
        <v>9377.5469099999991</v>
      </c>
      <c r="AF6" s="73">
        <v>623.26432000000023</v>
      </c>
      <c r="AG6" s="77">
        <v>147.79211799999757</v>
      </c>
      <c r="AH6" s="72">
        <v>2506.9095200000002</v>
      </c>
      <c r="AI6" s="73">
        <v>2667.45777</v>
      </c>
      <c r="AJ6" s="72">
        <v>3053.5263400000003</v>
      </c>
      <c r="AK6" s="73">
        <v>546.61682000000019</v>
      </c>
      <c r="AL6" s="77">
        <v>386.06857000000036</v>
      </c>
      <c r="AM6" s="74">
        <v>0.31514581701695105</v>
      </c>
      <c r="AN6" s="75">
        <v>2.8552297005082605E-2</v>
      </c>
      <c r="AO6" s="76">
        <v>-0.16738992957019538</v>
      </c>
      <c r="AP6" s="74">
        <v>0.1026181007077554</v>
      </c>
      <c r="AQ6" s="75">
        <v>2.0548094821863205E-2</v>
      </c>
      <c r="AR6" s="76">
        <v>-3.683779552605157E-2</v>
      </c>
      <c r="AS6" s="75">
        <v>0.10436698589948014</v>
      </c>
      <c r="AT6" s="75">
        <v>1.5268768802553845E-2</v>
      </c>
      <c r="AU6" s="75">
        <v>-3.25923466640161E-2</v>
      </c>
      <c r="AV6" s="78">
        <v>19299</v>
      </c>
      <c r="AW6" s="79">
        <v>13576</v>
      </c>
      <c r="AX6" s="80">
        <v>20043</v>
      </c>
      <c r="AY6" s="78">
        <v>146.92000000000002</v>
      </c>
      <c r="AZ6" s="79">
        <v>153.44999999999999</v>
      </c>
      <c r="BA6" s="80">
        <v>155.38999999999999</v>
      </c>
      <c r="BB6" s="78">
        <v>268.83</v>
      </c>
      <c r="BC6" s="79">
        <v>258.08</v>
      </c>
      <c r="BD6" s="80">
        <v>253.81</v>
      </c>
      <c r="BE6" s="81">
        <v>14.331681575390952</v>
      </c>
      <c r="BF6" s="81">
        <v>-0.26356300215691775</v>
      </c>
      <c r="BG6" s="81">
        <v>-0.4136209118470191</v>
      </c>
      <c r="BH6" s="82">
        <v>8.774279973208305</v>
      </c>
      <c r="BI6" s="81">
        <v>0.79773965652737822</v>
      </c>
      <c r="BJ6" s="83">
        <v>6.9726783126657921E-3</v>
      </c>
      <c r="BK6" s="79">
        <v>1300</v>
      </c>
      <c r="BL6" s="79">
        <v>1301</v>
      </c>
      <c r="BM6" s="79">
        <v>1292</v>
      </c>
      <c r="BN6" s="78">
        <v>238654</v>
      </c>
      <c r="BO6" s="79">
        <v>140764</v>
      </c>
      <c r="BP6" s="80">
        <v>215420</v>
      </c>
      <c r="BQ6" s="84">
        <v>135.81649164422987</v>
      </c>
      <c r="BR6" s="81">
        <v>17.919987374450159</v>
      </c>
      <c r="BS6" s="83">
        <v>-2.5447090889121284</v>
      </c>
      <c r="BT6" s="79">
        <v>1459.7409883749938</v>
      </c>
      <c r="BU6" s="79">
        <v>1.8171410253899012</v>
      </c>
      <c r="BV6" s="79">
        <v>25.130200219425205</v>
      </c>
      <c r="BW6" s="82">
        <v>10.747892032130919</v>
      </c>
      <c r="BX6" s="81">
        <v>-1.6182409281260899</v>
      </c>
      <c r="BY6" s="83">
        <v>0.3793003998386375</v>
      </c>
      <c r="BZ6" s="85">
        <v>0.61299171371334915</v>
      </c>
      <c r="CA6" s="86">
        <v>-5.9462498740863401E-2</v>
      </c>
      <c r="CB6" s="87">
        <v>1.5219494298619352E-2</v>
      </c>
    </row>
    <row r="7" spans="1:80" x14ac:dyDescent="0.25">
      <c r="A7" s="88" t="s">
        <v>36</v>
      </c>
      <c r="B7" s="169">
        <v>93118.69759120002</v>
      </c>
      <c r="C7" s="95">
        <v>74063.237330000018</v>
      </c>
      <c r="D7" s="96">
        <v>111676.28199782516</v>
      </c>
      <c r="E7" s="169">
        <v>95852.088589999985</v>
      </c>
      <c r="F7" s="95">
        <v>73756.206999999995</v>
      </c>
      <c r="G7" s="96">
        <v>110778.71400000001</v>
      </c>
      <c r="H7" s="89">
        <v>1.0081023507623059</v>
      </c>
      <c r="I7" s="90">
        <v>3.6619110689070089E-2</v>
      </c>
      <c r="J7" s="91">
        <v>3.9395779939066511E-3</v>
      </c>
      <c r="K7" s="169">
        <v>57130.95717999999</v>
      </c>
      <c r="L7" s="95">
        <v>44749.88</v>
      </c>
      <c r="M7" s="96">
        <v>67906.706000000006</v>
      </c>
      <c r="N7" s="92">
        <v>0.6129941714253877</v>
      </c>
      <c r="O7" s="93">
        <v>1.6961700767671339E-2</v>
      </c>
      <c r="P7" s="94">
        <v>6.2672013142484051E-3</v>
      </c>
      <c r="Q7" s="169">
        <v>7319.7860000000001</v>
      </c>
      <c r="R7" s="95">
        <v>5257.6019999999999</v>
      </c>
      <c r="S7" s="96">
        <v>7767.9470000000001</v>
      </c>
      <c r="T7" s="92">
        <v>7.0121296046097806E-2</v>
      </c>
      <c r="U7" s="93">
        <v>-6.24413435479651E-3</v>
      </c>
      <c r="V7" s="94">
        <v>-1.1622231836803804E-3</v>
      </c>
      <c r="W7" s="169">
        <v>22770.219000000001</v>
      </c>
      <c r="X7" s="95">
        <v>17516.034</v>
      </c>
      <c r="Y7" s="96">
        <v>25773.684000000001</v>
      </c>
      <c r="Z7" s="92">
        <v>0.2326591731332068</v>
      </c>
      <c r="AA7" s="93">
        <v>-4.8966207462346756E-3</v>
      </c>
      <c r="AB7" s="94">
        <v>-4.8263852008870456E-3</v>
      </c>
      <c r="AC7" s="169">
        <v>59652.904109999996</v>
      </c>
      <c r="AD7" s="95">
        <v>62799.565360000001</v>
      </c>
      <c r="AE7" s="96">
        <v>61235.577429999998</v>
      </c>
      <c r="AF7" s="95">
        <v>1582.6733200000017</v>
      </c>
      <c r="AG7" s="96">
        <v>-1563.987930000003</v>
      </c>
      <c r="AH7" s="169">
        <v>15587.24049</v>
      </c>
      <c r="AI7" s="95">
        <v>0</v>
      </c>
      <c r="AJ7" s="96">
        <v>0</v>
      </c>
      <c r="AK7" s="95">
        <v>-15587.24049</v>
      </c>
      <c r="AL7" s="96">
        <v>0</v>
      </c>
      <c r="AM7" s="92">
        <v>0.54833108995509472</v>
      </c>
      <c r="AN7" s="93">
        <v>-9.2280362450328113E-2</v>
      </c>
      <c r="AO7" s="94">
        <v>-0.29958708948104018</v>
      </c>
      <c r="AP7" s="92">
        <v>0</v>
      </c>
      <c r="AQ7" s="93">
        <v>-0.16739109215669526</v>
      </c>
      <c r="AR7" s="94">
        <v>0</v>
      </c>
      <c r="AS7" s="93">
        <v>0</v>
      </c>
      <c r="AT7" s="93">
        <v>-0.16261764056778391</v>
      </c>
      <c r="AU7" s="93">
        <v>0</v>
      </c>
      <c r="AV7" s="169">
        <v>33615</v>
      </c>
      <c r="AW7" s="95">
        <v>26425</v>
      </c>
      <c r="AX7" s="96">
        <v>39635</v>
      </c>
      <c r="AY7" s="170">
        <v>582</v>
      </c>
      <c r="AZ7" s="171">
        <v>596</v>
      </c>
      <c r="BA7" s="96">
        <v>597</v>
      </c>
      <c r="BB7" s="170">
        <v>772</v>
      </c>
      <c r="BC7" s="171">
        <v>790</v>
      </c>
      <c r="BD7" s="96">
        <v>791</v>
      </c>
      <c r="BE7" s="97">
        <v>7.3766983063465483</v>
      </c>
      <c r="BF7" s="97">
        <v>0.95917253315067175</v>
      </c>
      <c r="BG7" s="97">
        <v>-1.2843080678059948E-2</v>
      </c>
      <c r="BH7" s="98">
        <v>5.5674954347520718</v>
      </c>
      <c r="BI7" s="97">
        <v>0.7294125331976673</v>
      </c>
      <c r="BJ7" s="99">
        <v>-7.3990800158609815E-3</v>
      </c>
      <c r="BK7" s="95">
        <v>875</v>
      </c>
      <c r="BL7" s="95">
        <v>856</v>
      </c>
      <c r="BM7" s="96">
        <v>858.5</v>
      </c>
      <c r="BN7" s="169">
        <v>156555</v>
      </c>
      <c r="BO7" s="95">
        <v>108654</v>
      </c>
      <c r="BP7" s="96">
        <v>164050</v>
      </c>
      <c r="BQ7" s="100">
        <v>675.2740871685462</v>
      </c>
      <c r="BR7" s="100">
        <v>63.015848274866698</v>
      </c>
      <c r="BS7" s="100">
        <v>-3.5431399929020699</v>
      </c>
      <c r="BT7" s="101">
        <v>2794.9719692191247</v>
      </c>
      <c r="BU7" s="100">
        <v>-56.495785949698529</v>
      </c>
      <c r="BV7" s="102">
        <v>3.8193864376676174</v>
      </c>
      <c r="BW7" s="97">
        <v>4.139018544215971</v>
      </c>
      <c r="BX7" s="97">
        <v>-0.51827730585096354</v>
      </c>
      <c r="BY7" s="97">
        <v>2.7230464745771954E-2</v>
      </c>
      <c r="BZ7" s="92">
        <v>0.70253348864298193</v>
      </c>
      <c r="CA7" s="93">
        <v>4.7148873258366586E-2</v>
      </c>
      <c r="CB7" s="103">
        <v>1.2503781973786099E-3</v>
      </c>
    </row>
    <row r="8" spans="1:80" x14ac:dyDescent="0.25">
      <c r="A8" s="88" t="s">
        <v>37</v>
      </c>
      <c r="B8" s="169">
        <v>61782.141959979504</v>
      </c>
      <c r="C8" s="95">
        <v>45847.658480000006</v>
      </c>
      <c r="D8" s="96">
        <v>68877.371406600039</v>
      </c>
      <c r="E8" s="169">
        <v>66705.022809327973</v>
      </c>
      <c r="F8" s="95">
        <v>46426.384080000003</v>
      </c>
      <c r="G8" s="96">
        <v>70329.000140000004</v>
      </c>
      <c r="H8" s="89">
        <v>0.97935945725788387</v>
      </c>
      <c r="I8" s="90">
        <v>5.3160209315494367E-2</v>
      </c>
      <c r="J8" s="91">
        <v>-8.1750963915504515E-3</v>
      </c>
      <c r="K8" s="169">
        <v>30094.595880000001</v>
      </c>
      <c r="L8" s="95">
        <v>23013.336900000002</v>
      </c>
      <c r="M8" s="96">
        <v>34664.686280000002</v>
      </c>
      <c r="N8" s="92">
        <v>0.49289320495094413</v>
      </c>
      <c r="O8" s="93">
        <v>4.1733837746716185E-2</v>
      </c>
      <c r="P8" s="94">
        <v>-2.8020199958099234E-3</v>
      </c>
      <c r="Q8" s="169">
        <v>5964.09033</v>
      </c>
      <c r="R8" s="95">
        <v>3972.1929100000002</v>
      </c>
      <c r="S8" s="96">
        <v>5974.1753599999993</v>
      </c>
      <c r="T8" s="92">
        <v>8.4946115373566278E-2</v>
      </c>
      <c r="U8" s="93">
        <v>-4.4637982853791558E-3</v>
      </c>
      <c r="V8" s="94">
        <v>-6.1283970584037617E-4</v>
      </c>
      <c r="W8" s="169">
        <v>21992.870879999999</v>
      </c>
      <c r="X8" s="95">
        <v>14603.575649999999</v>
      </c>
      <c r="Y8" s="96">
        <v>21298.761619999997</v>
      </c>
      <c r="Z8" s="92">
        <v>0.30284465266962057</v>
      </c>
      <c r="AA8" s="93">
        <v>-2.6858718287394279E-2</v>
      </c>
      <c r="AB8" s="94">
        <v>-1.1708719069081441E-2</v>
      </c>
      <c r="AC8" s="169">
        <v>57231.084750000002</v>
      </c>
      <c r="AD8" s="95">
        <v>48132.093369999995</v>
      </c>
      <c r="AE8" s="96">
        <v>22729.697160000003</v>
      </c>
      <c r="AF8" s="95">
        <v>-34501.387589999998</v>
      </c>
      <c r="AG8" s="96">
        <v>-25402.396209999992</v>
      </c>
      <c r="AH8" s="169">
        <v>39874.21254</v>
      </c>
      <c r="AI8" s="95">
        <v>5667.8829699999997</v>
      </c>
      <c r="AJ8" s="96">
        <v>5926.5964100000001</v>
      </c>
      <c r="AK8" s="95">
        <v>-33947.616130000002</v>
      </c>
      <c r="AL8" s="96">
        <v>258.71344000000045</v>
      </c>
      <c r="AM8" s="92">
        <v>0.33000238969372131</v>
      </c>
      <c r="AN8" s="93">
        <v>-0.59633462185036645</v>
      </c>
      <c r="AO8" s="94">
        <v>-0.71982425283801288</v>
      </c>
      <c r="AP8" s="92">
        <v>8.604562411381593E-2</v>
      </c>
      <c r="AQ8" s="93">
        <v>-0.55935466915910492</v>
      </c>
      <c r="AR8" s="94">
        <v>-3.7578638452886018E-2</v>
      </c>
      <c r="AS8" s="93">
        <v>8.4269595731522651E-2</v>
      </c>
      <c r="AT8" s="93">
        <v>-0.51349967051965417</v>
      </c>
      <c r="AU8" s="93">
        <v>-3.7813635222525815E-2</v>
      </c>
      <c r="AV8" s="169">
        <v>22573</v>
      </c>
      <c r="AW8" s="95">
        <v>18631</v>
      </c>
      <c r="AX8" s="96">
        <v>26712</v>
      </c>
      <c r="AY8" s="170">
        <v>434.23333333333329</v>
      </c>
      <c r="AZ8" s="171">
        <v>427.94499999999994</v>
      </c>
      <c r="BA8" s="96">
        <v>426.99583333333339</v>
      </c>
      <c r="BB8" s="170">
        <v>408.66833333333341</v>
      </c>
      <c r="BC8" s="171">
        <v>389.57833333333338</v>
      </c>
      <c r="BD8" s="96">
        <v>393.0575</v>
      </c>
      <c r="BE8" s="97">
        <v>6.9508874989022136</v>
      </c>
      <c r="BF8" s="97">
        <v>1.1749349900104242</v>
      </c>
      <c r="BG8" s="97">
        <v>-0.30510723562364195</v>
      </c>
      <c r="BH8" s="98">
        <v>7.5510580513029266</v>
      </c>
      <c r="BI8" s="97">
        <v>1.4137801989831305</v>
      </c>
      <c r="BJ8" s="99">
        <v>-0.41952552837937862</v>
      </c>
      <c r="BK8" s="95">
        <v>655</v>
      </c>
      <c r="BL8" s="95">
        <v>690</v>
      </c>
      <c r="BM8" s="96">
        <v>694</v>
      </c>
      <c r="BN8" s="169">
        <v>115731</v>
      </c>
      <c r="BO8" s="95">
        <v>88761</v>
      </c>
      <c r="BP8" s="96">
        <v>130139</v>
      </c>
      <c r="BQ8" s="100">
        <v>540.41448097803118</v>
      </c>
      <c r="BR8" s="100">
        <v>-35.965424227384574</v>
      </c>
      <c r="BS8" s="100">
        <v>17.365122813972562</v>
      </c>
      <c r="BT8" s="101">
        <v>2632.8616404612158</v>
      </c>
      <c r="BU8" s="100">
        <v>-322.21844678141815</v>
      </c>
      <c r="BV8" s="102">
        <v>140.97263396666358</v>
      </c>
      <c r="BW8" s="97">
        <v>4.8719302186283322</v>
      </c>
      <c r="BX8" s="97">
        <v>-0.25503562552175829</v>
      </c>
      <c r="BY8" s="97">
        <v>0.10777370529034691</v>
      </c>
      <c r="BZ8" s="92">
        <v>0.6894124004068487</v>
      </c>
      <c r="CA8" s="93">
        <v>4.220159594413575E-2</v>
      </c>
      <c r="CB8" s="103">
        <v>-2.1301027409629802E-2</v>
      </c>
    </row>
    <row r="9" spans="1:80" x14ac:dyDescent="0.25">
      <c r="A9" s="104" t="s">
        <v>38</v>
      </c>
      <c r="B9" s="169">
        <v>24629.023000000001</v>
      </c>
      <c r="C9" s="95">
        <v>18077.151000000005</v>
      </c>
      <c r="D9" s="96">
        <v>25784.819000000003</v>
      </c>
      <c r="E9" s="169">
        <v>26580.026000000002</v>
      </c>
      <c r="F9" s="95">
        <v>20689.689999999999</v>
      </c>
      <c r="G9" s="96">
        <v>30200.125</v>
      </c>
      <c r="H9" s="89">
        <v>0.85379841970852777</v>
      </c>
      <c r="I9" s="90">
        <v>-7.2800485800443515E-2</v>
      </c>
      <c r="J9" s="91">
        <v>-1.9929074516857215E-2</v>
      </c>
      <c r="K9" s="169">
        <v>8687.6509999999998</v>
      </c>
      <c r="L9" s="95">
        <v>7104.8050000000003</v>
      </c>
      <c r="M9" s="96">
        <v>10429.511</v>
      </c>
      <c r="N9" s="92">
        <v>0.34534661694281066</v>
      </c>
      <c r="O9" s="93">
        <v>1.8497764349513723E-2</v>
      </c>
      <c r="P9" s="94">
        <v>1.948286663333243E-3</v>
      </c>
      <c r="Q9" s="169">
        <v>3640.9459999999999</v>
      </c>
      <c r="R9" s="95">
        <v>2135.0360000000001</v>
      </c>
      <c r="S9" s="96">
        <v>3349.6570000000002</v>
      </c>
      <c r="T9" s="92">
        <v>0.11091533561533272</v>
      </c>
      <c r="U9" s="93">
        <v>-2.6065192545173962E-2</v>
      </c>
      <c r="V9" s="94">
        <v>7.7221026572748541E-3</v>
      </c>
      <c r="W9" s="169">
        <v>11625.85</v>
      </c>
      <c r="X9" s="95">
        <v>9334.5079999999998</v>
      </c>
      <c r="Y9" s="96">
        <v>13154.468000000001</v>
      </c>
      <c r="Z9" s="92">
        <v>0.43557660771271645</v>
      </c>
      <c r="AA9" s="93">
        <v>-1.8138598511602821E-3</v>
      </c>
      <c r="AB9" s="94">
        <v>-1.5590519489286137E-2</v>
      </c>
      <c r="AC9" s="169">
        <v>5112.7049999999999</v>
      </c>
      <c r="AD9" s="95">
        <v>6232.66</v>
      </c>
      <c r="AE9" s="96">
        <v>6595.5010000000002</v>
      </c>
      <c r="AF9" s="95">
        <v>1482.7960000000003</v>
      </c>
      <c r="AG9" s="96">
        <v>362.84100000000035</v>
      </c>
      <c r="AH9" s="169">
        <v>0</v>
      </c>
      <c r="AI9" s="95">
        <v>0</v>
      </c>
      <c r="AJ9" s="96">
        <v>0</v>
      </c>
      <c r="AK9" s="95">
        <v>0</v>
      </c>
      <c r="AL9" s="96">
        <v>0</v>
      </c>
      <c r="AM9" s="92">
        <v>0.25579008330444358</v>
      </c>
      <c r="AN9" s="93">
        <v>4.8201459102825861E-2</v>
      </c>
      <c r="AO9" s="94">
        <v>-8.8991016327904349E-2</v>
      </c>
      <c r="AP9" s="92">
        <v>0</v>
      </c>
      <c r="AQ9" s="93">
        <v>0</v>
      </c>
      <c r="AR9" s="94">
        <v>0</v>
      </c>
      <c r="AS9" s="93">
        <v>0</v>
      </c>
      <c r="AT9" s="93">
        <v>0</v>
      </c>
      <c r="AU9" s="93">
        <v>0</v>
      </c>
      <c r="AV9" s="169">
        <v>3784</v>
      </c>
      <c r="AW9" s="95">
        <v>2635</v>
      </c>
      <c r="AX9" s="96">
        <v>3734</v>
      </c>
      <c r="AY9" s="170">
        <v>85</v>
      </c>
      <c r="AZ9" s="171">
        <v>90</v>
      </c>
      <c r="BA9" s="96">
        <v>90</v>
      </c>
      <c r="BB9" s="170">
        <v>111</v>
      </c>
      <c r="BC9" s="171">
        <v>121</v>
      </c>
      <c r="BD9" s="96">
        <v>119</v>
      </c>
      <c r="BE9" s="97">
        <v>4.6098765432098761</v>
      </c>
      <c r="BF9" s="97">
        <v>-0.33652868554829407</v>
      </c>
      <c r="BG9" s="97">
        <v>-0.26975308641975371</v>
      </c>
      <c r="BH9" s="98">
        <v>3.4864612511671336</v>
      </c>
      <c r="BI9" s="97">
        <v>-0.30132653662065456</v>
      </c>
      <c r="BJ9" s="99">
        <v>-0.14301533285490509</v>
      </c>
      <c r="BK9" s="95">
        <v>154</v>
      </c>
      <c r="BL9" s="95">
        <v>154</v>
      </c>
      <c r="BM9" s="96">
        <v>154</v>
      </c>
      <c r="BN9" s="169">
        <v>19262</v>
      </c>
      <c r="BO9" s="95">
        <v>12905</v>
      </c>
      <c r="BP9" s="96">
        <v>18854</v>
      </c>
      <c r="BQ9" s="100">
        <v>1601.7887450938792</v>
      </c>
      <c r="BR9" s="100">
        <v>221.86838376068431</v>
      </c>
      <c r="BS9" s="100">
        <v>-1.4417857081355123</v>
      </c>
      <c r="BT9" s="101">
        <v>8087.8749330476703</v>
      </c>
      <c r="BU9" s="100">
        <v>1063.5551656058096</v>
      </c>
      <c r="BV9" s="102">
        <v>236.00017023932105</v>
      </c>
      <c r="BW9" s="97">
        <v>5.0492769148366365</v>
      </c>
      <c r="BX9" s="97">
        <v>-4.1103634846238357E-2</v>
      </c>
      <c r="BY9" s="97">
        <v>0.15174370800551706</v>
      </c>
      <c r="BZ9" s="92">
        <v>0.45010504201680673</v>
      </c>
      <c r="CA9" s="93">
        <v>-8.0558447155085755E-3</v>
      </c>
      <c r="CB9" s="103">
        <v>-1.2871208252261235E-2</v>
      </c>
    </row>
    <row r="10" spans="1:80" x14ac:dyDescent="0.25">
      <c r="A10" s="104" t="s">
        <v>39</v>
      </c>
      <c r="B10" s="169">
        <v>48478.550590000021</v>
      </c>
      <c r="C10" s="95">
        <v>39861.464910000017</v>
      </c>
      <c r="D10" s="96">
        <v>59377.334910000041</v>
      </c>
      <c r="E10" s="169">
        <v>49174.574669999995</v>
      </c>
      <c r="F10" s="95">
        <v>38498.324980000005</v>
      </c>
      <c r="G10" s="96">
        <v>58193.291809999995</v>
      </c>
      <c r="H10" s="89">
        <v>1.0203467283456988</v>
      </c>
      <c r="I10" s="90">
        <v>3.4500873748497751E-2</v>
      </c>
      <c r="J10" s="91">
        <v>-1.5061044088768627E-2</v>
      </c>
      <c r="K10" s="169">
        <v>19673.971289999998</v>
      </c>
      <c r="L10" s="95">
        <v>15149.94512</v>
      </c>
      <c r="M10" s="96">
        <v>22762.159909999995</v>
      </c>
      <c r="N10" s="92">
        <v>0.39114748800116034</v>
      </c>
      <c r="O10" s="93">
        <v>-8.936730764894929E-3</v>
      </c>
      <c r="P10" s="94">
        <v>-2.3747010257763601E-3</v>
      </c>
      <c r="Q10" s="169">
        <v>4022.4242499999996</v>
      </c>
      <c r="R10" s="95">
        <v>2699.3171699999998</v>
      </c>
      <c r="S10" s="96">
        <v>3935.6815999999999</v>
      </c>
      <c r="T10" s="92">
        <v>6.7631190427410878E-2</v>
      </c>
      <c r="U10" s="93">
        <v>-1.4167671626681602E-2</v>
      </c>
      <c r="V10" s="94">
        <v>-2.4839943605585446E-3</v>
      </c>
      <c r="W10" s="169">
        <v>22709.958200000001</v>
      </c>
      <c r="X10" s="95">
        <v>18764.90598</v>
      </c>
      <c r="Y10" s="96">
        <v>28644.254450000004</v>
      </c>
      <c r="Z10" s="92">
        <v>0.49222605491235927</v>
      </c>
      <c r="AA10" s="93">
        <v>3.0402879980971409E-2</v>
      </c>
      <c r="AB10" s="94">
        <v>4.8046933401759695E-3</v>
      </c>
      <c r="AC10" s="169">
        <v>16483.309400000009</v>
      </c>
      <c r="AD10" s="95">
        <v>18046.476209999997</v>
      </c>
      <c r="AE10" s="96">
        <v>17572.42482</v>
      </c>
      <c r="AF10" s="95">
        <v>1089.115419999991</v>
      </c>
      <c r="AG10" s="96">
        <v>-474.0513899999969</v>
      </c>
      <c r="AH10" s="169">
        <v>3172.1047200000003</v>
      </c>
      <c r="AI10" s="95">
        <v>1491.5086299999998</v>
      </c>
      <c r="AJ10" s="96">
        <v>1948.8392900000001</v>
      </c>
      <c r="AK10" s="95">
        <v>-1223.2654300000002</v>
      </c>
      <c r="AL10" s="96">
        <v>457.33066000000031</v>
      </c>
      <c r="AM10" s="92">
        <v>0.29594499056980306</v>
      </c>
      <c r="AN10" s="93">
        <v>-4.4067431406363156E-2</v>
      </c>
      <c r="AO10" s="94">
        <v>-0.15678488904565208</v>
      </c>
      <c r="AP10" s="92">
        <v>3.2821265773445588E-2</v>
      </c>
      <c r="AQ10" s="93">
        <v>-3.2611893456655869E-2</v>
      </c>
      <c r="AR10" s="94">
        <v>-4.5960402228984176E-3</v>
      </c>
      <c r="AS10" s="93">
        <v>3.3489071152099863E-2</v>
      </c>
      <c r="AT10" s="93">
        <v>-3.1017937628094246E-2</v>
      </c>
      <c r="AU10" s="93">
        <v>-5.2530983000735262E-3</v>
      </c>
      <c r="AV10" s="169">
        <v>14419</v>
      </c>
      <c r="AW10" s="95">
        <v>12044</v>
      </c>
      <c r="AX10" s="96">
        <v>17436</v>
      </c>
      <c r="AY10" s="170">
        <v>266.18</v>
      </c>
      <c r="AZ10" s="171">
        <v>281.45999999999998</v>
      </c>
      <c r="BA10" s="96">
        <v>280.98</v>
      </c>
      <c r="BB10" s="170">
        <v>286.40999999999997</v>
      </c>
      <c r="BC10" s="171">
        <v>284.97000000000003</v>
      </c>
      <c r="BD10" s="96">
        <v>282.19</v>
      </c>
      <c r="BE10" s="97">
        <v>6.8949154150947871</v>
      </c>
      <c r="BF10" s="97">
        <v>0.87601425380877362</v>
      </c>
      <c r="BG10" s="97">
        <v>-0.2369446479100219</v>
      </c>
      <c r="BH10" s="98">
        <v>6.8653507683948165</v>
      </c>
      <c r="BI10" s="97">
        <v>1.2715827047409238</v>
      </c>
      <c r="BJ10" s="99">
        <v>-0.17866556080942697</v>
      </c>
      <c r="BK10" s="95">
        <v>475</v>
      </c>
      <c r="BL10" s="95">
        <v>475</v>
      </c>
      <c r="BM10" s="96">
        <v>475</v>
      </c>
      <c r="BN10" s="169">
        <v>72840</v>
      </c>
      <c r="BO10" s="95">
        <v>57387</v>
      </c>
      <c r="BP10" s="96">
        <v>83047</v>
      </c>
      <c r="BQ10" s="100">
        <v>700.72720038050738</v>
      </c>
      <c r="BR10" s="100">
        <v>25.623209853324624</v>
      </c>
      <c r="BS10" s="100">
        <v>29.8727389171097</v>
      </c>
      <c r="BT10" s="101">
        <v>3337.53680947465</v>
      </c>
      <c r="BU10" s="100">
        <v>-72.864374379985748</v>
      </c>
      <c r="BV10" s="102">
        <v>141.06346341021936</v>
      </c>
      <c r="BW10" s="97">
        <v>4.7629616884606563</v>
      </c>
      <c r="BX10" s="97">
        <v>-0.28870624967652425</v>
      </c>
      <c r="BY10" s="97">
        <v>-1.8174546811566827E-3</v>
      </c>
      <c r="BZ10" s="92">
        <v>0.64277863777089783</v>
      </c>
      <c r="CA10" s="93">
        <v>8.1066665532609772E-2</v>
      </c>
      <c r="CB10" s="103">
        <v>-2.4706096163385372E-2</v>
      </c>
    </row>
    <row r="11" spans="1:80" x14ac:dyDescent="0.25">
      <c r="A11" s="88" t="s">
        <v>40</v>
      </c>
      <c r="B11" s="172">
        <v>8808.9294999999966</v>
      </c>
      <c r="C11" s="111">
        <v>6322.2610600000007</v>
      </c>
      <c r="D11" s="112">
        <v>9232.9591000000019</v>
      </c>
      <c r="E11" s="172">
        <v>8346.0118700000003</v>
      </c>
      <c r="F11" s="111">
        <v>6015.4751699999997</v>
      </c>
      <c r="G11" s="112">
        <v>9159.8439599999983</v>
      </c>
      <c r="H11" s="105">
        <v>1.0079821381586072</v>
      </c>
      <c r="I11" s="106">
        <v>-4.7483590528404118E-2</v>
      </c>
      <c r="J11" s="107">
        <v>-4.3017305996691624E-2</v>
      </c>
      <c r="K11" s="172">
        <v>5332.4131999999991</v>
      </c>
      <c r="L11" s="111">
        <v>4056.0215600000001</v>
      </c>
      <c r="M11" s="112">
        <v>6194.7494899999992</v>
      </c>
      <c r="N11" s="108">
        <v>0.67629421604251871</v>
      </c>
      <c r="O11" s="109">
        <v>3.7376696745964111E-2</v>
      </c>
      <c r="P11" s="110">
        <v>2.0296824229741883E-3</v>
      </c>
      <c r="Q11" s="172">
        <v>1093.50326</v>
      </c>
      <c r="R11" s="111">
        <v>684.77124000000003</v>
      </c>
      <c r="S11" s="112">
        <v>1061.67389</v>
      </c>
      <c r="T11" s="108">
        <v>0.11590523753856613</v>
      </c>
      <c r="U11" s="109">
        <v>-1.5115815035134539E-2</v>
      </c>
      <c r="V11" s="110">
        <v>2.0703000401872534E-3</v>
      </c>
      <c r="W11" s="172">
        <v>790.53347000000008</v>
      </c>
      <c r="X11" s="111">
        <v>356.64330999999999</v>
      </c>
      <c r="Y11" s="112">
        <v>515.91600000000005</v>
      </c>
      <c r="Z11" s="108">
        <v>5.6323666893557008E-2</v>
      </c>
      <c r="AA11" s="109">
        <v>-3.8396240328429733E-2</v>
      </c>
      <c r="AB11" s="110">
        <v>-2.9639703954520355E-3</v>
      </c>
      <c r="AC11" s="172">
        <v>1037.05537</v>
      </c>
      <c r="AD11" s="111">
        <v>2084.6171099999997</v>
      </c>
      <c r="AE11" s="112">
        <v>2058.4720900000002</v>
      </c>
      <c r="AF11" s="111">
        <v>1021.4167200000002</v>
      </c>
      <c r="AG11" s="112">
        <v>-26.145019999999477</v>
      </c>
      <c r="AH11" s="172">
        <v>0</v>
      </c>
      <c r="AI11" s="111">
        <v>0</v>
      </c>
      <c r="AJ11" s="112">
        <v>0</v>
      </c>
      <c r="AK11" s="111">
        <v>0</v>
      </c>
      <c r="AL11" s="112">
        <v>0</v>
      </c>
      <c r="AM11" s="108">
        <v>0.22294825176903468</v>
      </c>
      <c r="AN11" s="109">
        <v>0.10522051084432862</v>
      </c>
      <c r="AO11" s="110">
        <v>-0.10677826382663727</v>
      </c>
      <c r="AP11" s="108">
        <v>0</v>
      </c>
      <c r="AQ11" s="109">
        <v>0</v>
      </c>
      <c r="AR11" s="110">
        <v>0</v>
      </c>
      <c r="AS11" s="109">
        <v>0</v>
      </c>
      <c r="AT11" s="109">
        <v>0</v>
      </c>
      <c r="AU11" s="109">
        <v>0</v>
      </c>
      <c r="AV11" s="172">
        <v>6704</v>
      </c>
      <c r="AW11" s="111">
        <v>4704</v>
      </c>
      <c r="AX11" s="112">
        <v>6757</v>
      </c>
      <c r="AY11" s="173">
        <v>77</v>
      </c>
      <c r="AZ11" s="174">
        <v>76</v>
      </c>
      <c r="BA11" s="112">
        <v>76.5</v>
      </c>
      <c r="BB11" s="173">
        <v>88</v>
      </c>
      <c r="BC11" s="174">
        <v>83</v>
      </c>
      <c r="BD11" s="112">
        <v>82</v>
      </c>
      <c r="BE11" s="113">
        <v>9.8140885984023249</v>
      </c>
      <c r="BF11" s="113">
        <v>0.1402069245206512</v>
      </c>
      <c r="BG11" s="113">
        <v>-0.50170087528188567</v>
      </c>
      <c r="BH11" s="114">
        <v>9.1558265582655824</v>
      </c>
      <c r="BI11" s="113">
        <v>0.69118009361911703</v>
      </c>
      <c r="BJ11" s="115">
        <v>-0.28995657426453825</v>
      </c>
      <c r="BK11" s="111">
        <v>241</v>
      </c>
      <c r="BL11" s="111">
        <v>241</v>
      </c>
      <c r="BM11" s="112">
        <v>235</v>
      </c>
      <c r="BN11" s="172">
        <v>37408</v>
      </c>
      <c r="BO11" s="111">
        <v>24883</v>
      </c>
      <c r="BP11" s="112">
        <v>36171</v>
      </c>
      <c r="BQ11" s="116">
        <v>253.23723314257276</v>
      </c>
      <c r="BR11" s="116">
        <v>30.129559115626648</v>
      </c>
      <c r="BS11" s="116">
        <v>11.486834476817023</v>
      </c>
      <c r="BT11" s="117">
        <v>1355.6081041882492</v>
      </c>
      <c r="BU11" s="116">
        <v>110.67793264886973</v>
      </c>
      <c r="BV11" s="118">
        <v>76.808110565800234</v>
      </c>
      <c r="BW11" s="113">
        <v>5.3531152878496373</v>
      </c>
      <c r="BX11" s="113">
        <v>-0.22683697945346548</v>
      </c>
      <c r="BY11" s="113">
        <v>6.3361886489093244E-2</v>
      </c>
      <c r="BZ11" s="108">
        <v>0.56587922403003754</v>
      </c>
      <c r="CA11" s="109">
        <v>-2.6919005576845345E-3</v>
      </c>
      <c r="CB11" s="119">
        <v>-4.5570337357174751E-3</v>
      </c>
    </row>
    <row r="12" spans="1:80" x14ac:dyDescent="0.25">
      <c r="A12" s="88" t="s">
        <v>41</v>
      </c>
      <c r="B12" s="172">
        <v>19728.00375</v>
      </c>
      <c r="C12" s="111">
        <v>14914.066990000003</v>
      </c>
      <c r="D12" s="112">
        <v>22117.723570000002</v>
      </c>
      <c r="E12" s="172">
        <v>19722.05199</v>
      </c>
      <c r="F12" s="111">
        <v>14911.825000000003</v>
      </c>
      <c r="G12" s="112">
        <v>22117.191999999999</v>
      </c>
      <c r="H12" s="105">
        <v>1.0000240342444919</v>
      </c>
      <c r="I12" s="106">
        <v>-2.7774774061883889E-4</v>
      </c>
      <c r="J12" s="107">
        <v>-1.2631556178610559E-4</v>
      </c>
      <c r="K12" s="172">
        <v>13910.613989999998</v>
      </c>
      <c r="L12" s="111">
        <v>10518.044000000002</v>
      </c>
      <c r="M12" s="112">
        <v>15935.655000000002</v>
      </c>
      <c r="N12" s="108">
        <v>0.72050986400081907</v>
      </c>
      <c r="O12" s="109">
        <v>1.5176869388832004E-2</v>
      </c>
      <c r="P12" s="110">
        <v>1.5160652888161819E-2</v>
      </c>
      <c r="Q12" s="172">
        <v>2742.8270000000002</v>
      </c>
      <c r="R12" s="111">
        <v>2223.3960000000002</v>
      </c>
      <c r="S12" s="112">
        <v>3209.0349999999999</v>
      </c>
      <c r="T12" s="108">
        <v>0.1450923336018424</v>
      </c>
      <c r="U12" s="109">
        <v>6.0182148747068287E-3</v>
      </c>
      <c r="V12" s="110">
        <v>-4.0105428066454785E-3</v>
      </c>
      <c r="W12" s="172">
        <v>2336.9789999999998</v>
      </c>
      <c r="X12" s="111">
        <v>1590.0830000000001</v>
      </c>
      <c r="Y12" s="112">
        <v>2127.3330000000001</v>
      </c>
      <c r="Z12" s="108">
        <v>9.6184587989289069E-2</v>
      </c>
      <c r="AA12" s="109">
        <v>-2.2311144664947782E-2</v>
      </c>
      <c r="AB12" s="110">
        <v>-1.0447765864112502E-2</v>
      </c>
      <c r="AC12" s="172">
        <v>6538.2637800000002</v>
      </c>
      <c r="AD12" s="111">
        <v>6432.5892300000005</v>
      </c>
      <c r="AE12" s="112">
        <v>6730.3249999999998</v>
      </c>
      <c r="AF12" s="111">
        <v>192.06121999999959</v>
      </c>
      <c r="AG12" s="112">
        <v>297.73576999999932</v>
      </c>
      <c r="AH12" s="172">
        <v>1000.824</v>
      </c>
      <c r="AI12" s="111">
        <v>759.35900000000004</v>
      </c>
      <c r="AJ12" s="112">
        <v>631.07399999999996</v>
      </c>
      <c r="AK12" s="111">
        <v>-369.75</v>
      </c>
      <c r="AL12" s="112">
        <v>-128.28500000000008</v>
      </c>
      <c r="AM12" s="108">
        <v>0.30429555639843814</v>
      </c>
      <c r="AN12" s="109">
        <v>-2.7124888510996759E-2</v>
      </c>
      <c r="AO12" s="110">
        <v>-0.12701464452214922</v>
      </c>
      <c r="AP12" s="108">
        <v>2.8532502361860376E-2</v>
      </c>
      <c r="AQ12" s="109">
        <v>-2.2198631547215443E-2</v>
      </c>
      <c r="AR12" s="110">
        <v>-2.2383119816124751E-2</v>
      </c>
      <c r="AS12" s="109">
        <v>2.8533188118998108E-2</v>
      </c>
      <c r="AT12" s="109">
        <v>-2.2213255532375718E-2</v>
      </c>
      <c r="AU12" s="109">
        <v>-2.2390089212918001E-2</v>
      </c>
      <c r="AV12" s="172">
        <v>9849</v>
      </c>
      <c r="AW12" s="111">
        <v>6302</v>
      </c>
      <c r="AX12" s="112">
        <v>9263</v>
      </c>
      <c r="AY12" s="173">
        <v>117</v>
      </c>
      <c r="AZ12" s="174">
        <v>115</v>
      </c>
      <c r="BA12" s="112">
        <v>107</v>
      </c>
      <c r="BB12" s="173">
        <v>253</v>
      </c>
      <c r="BC12" s="174">
        <v>249</v>
      </c>
      <c r="BD12" s="112">
        <v>257</v>
      </c>
      <c r="BE12" s="113">
        <v>9.6188992731048799</v>
      </c>
      <c r="BF12" s="113">
        <v>0.2656229198285267</v>
      </c>
      <c r="BG12" s="113">
        <v>0.48556593977154705</v>
      </c>
      <c r="BH12" s="114">
        <v>4.004755728491137</v>
      </c>
      <c r="BI12" s="113">
        <v>-0.3206724665022751</v>
      </c>
      <c r="BJ12" s="115">
        <v>-0.21345042947405712</v>
      </c>
      <c r="BK12" s="111">
        <v>370</v>
      </c>
      <c r="BL12" s="111">
        <v>370</v>
      </c>
      <c r="BM12" s="112">
        <v>370</v>
      </c>
      <c r="BN12" s="172">
        <v>56366</v>
      </c>
      <c r="BO12" s="111">
        <v>37102</v>
      </c>
      <c r="BP12" s="112">
        <v>54974</v>
      </c>
      <c r="BQ12" s="116">
        <v>402.32095172263251</v>
      </c>
      <c r="BR12" s="116">
        <v>52.428250626226884</v>
      </c>
      <c r="BS12" s="116">
        <v>0.40663443515472864</v>
      </c>
      <c r="BT12" s="117">
        <v>2387.6921083882112</v>
      </c>
      <c r="BU12" s="116">
        <v>385.2500340659451</v>
      </c>
      <c r="BV12" s="118">
        <v>21.486935427245953</v>
      </c>
      <c r="BW12" s="113">
        <v>5.9347943430853931</v>
      </c>
      <c r="BX12" s="113">
        <v>0.21177677785034366</v>
      </c>
      <c r="BY12" s="113">
        <v>4.7456989864193666E-2</v>
      </c>
      <c r="BZ12" s="108">
        <v>0.5462440381558028</v>
      </c>
      <c r="CA12" s="109">
        <v>-1.1779919868155186E-2</v>
      </c>
      <c r="CB12" s="119">
        <v>-7.7652197208584184E-3</v>
      </c>
    </row>
    <row r="13" spans="1:80" x14ac:dyDescent="0.25">
      <c r="A13" s="88" t="s">
        <v>42</v>
      </c>
      <c r="B13" s="172">
        <v>6768.9495399999987</v>
      </c>
      <c r="C13" s="111">
        <v>5362.500140000001</v>
      </c>
      <c r="D13" s="112">
        <v>7825.7771000000012</v>
      </c>
      <c r="E13" s="172">
        <v>6742.326</v>
      </c>
      <c r="F13" s="111">
        <v>6235.7529999999997</v>
      </c>
      <c r="G13" s="112">
        <v>9303.4060000000009</v>
      </c>
      <c r="H13" s="105">
        <v>0.84117334017240575</v>
      </c>
      <c r="I13" s="106">
        <v>-0.16277537722868085</v>
      </c>
      <c r="J13" s="107">
        <v>-1.8786978974295709E-2</v>
      </c>
      <c r="K13" s="172">
        <v>3880.913</v>
      </c>
      <c r="L13" s="111">
        <v>3049.0909999999999</v>
      </c>
      <c r="M13" s="112">
        <v>4547.9560000000001</v>
      </c>
      <c r="N13" s="108">
        <v>0.48884849269181629</v>
      </c>
      <c r="O13" s="109">
        <v>-8.6755979711327647E-2</v>
      </c>
      <c r="P13" s="110">
        <v>-1.2068232201123408E-4</v>
      </c>
      <c r="Q13" s="172">
        <v>640.88199999999995</v>
      </c>
      <c r="R13" s="111">
        <v>742.61400000000003</v>
      </c>
      <c r="S13" s="112">
        <v>861.50900000000001</v>
      </c>
      <c r="T13" s="108">
        <v>9.2601462303160798E-2</v>
      </c>
      <c r="U13" s="109">
        <v>-2.4520844995301327E-3</v>
      </c>
      <c r="V13" s="110">
        <v>-2.6488245066582691E-2</v>
      </c>
      <c r="W13" s="172">
        <v>1403.828</v>
      </c>
      <c r="X13" s="111">
        <v>1963.327</v>
      </c>
      <c r="Y13" s="112">
        <v>2323.7440000000001</v>
      </c>
      <c r="Z13" s="108">
        <v>0.24977347006031983</v>
      </c>
      <c r="AA13" s="109">
        <v>4.1562238506105464E-2</v>
      </c>
      <c r="AB13" s="110">
        <v>-6.5076556873075425E-2</v>
      </c>
      <c r="AC13" s="172">
        <v>8040.643</v>
      </c>
      <c r="AD13" s="111">
        <v>7956.6040000000003</v>
      </c>
      <c r="AE13" s="112">
        <v>7255.4319999999998</v>
      </c>
      <c r="AF13" s="111">
        <v>-785.21100000000024</v>
      </c>
      <c r="AG13" s="112">
        <v>-701.17200000000048</v>
      </c>
      <c r="AH13" s="172">
        <v>535.904</v>
      </c>
      <c r="AI13" s="111">
        <v>420.43400000000003</v>
      </c>
      <c r="AJ13" s="112">
        <v>0</v>
      </c>
      <c r="AK13" s="111">
        <v>-535.904</v>
      </c>
      <c r="AL13" s="112">
        <v>-420.43400000000003</v>
      </c>
      <c r="AM13" s="108">
        <v>0.92711968502144004</v>
      </c>
      <c r="AN13" s="109">
        <v>-0.26075192673827785</v>
      </c>
      <c r="AO13" s="110">
        <v>-0.55662927391098793</v>
      </c>
      <c r="AP13" s="108">
        <v>0</v>
      </c>
      <c r="AQ13" s="109">
        <v>-7.9170925537731238E-2</v>
      </c>
      <c r="AR13" s="110">
        <v>-7.8402608675736077E-2</v>
      </c>
      <c r="AS13" s="109">
        <v>0</v>
      </c>
      <c r="AT13" s="109">
        <v>-7.9483549149062208E-2</v>
      </c>
      <c r="AU13" s="109">
        <v>-6.7423132378719941E-2</v>
      </c>
      <c r="AV13" s="172">
        <v>1946</v>
      </c>
      <c r="AW13" s="111">
        <v>2017</v>
      </c>
      <c r="AX13" s="112">
        <v>3120</v>
      </c>
      <c r="AY13" s="173">
        <v>50</v>
      </c>
      <c r="AZ13" s="174">
        <v>48</v>
      </c>
      <c r="BA13" s="112">
        <v>49.5</v>
      </c>
      <c r="BB13" s="173">
        <v>55</v>
      </c>
      <c r="BC13" s="174">
        <v>53.5</v>
      </c>
      <c r="BD13" s="112">
        <v>50</v>
      </c>
      <c r="BE13" s="113">
        <v>7.0033670033670035</v>
      </c>
      <c r="BF13" s="113">
        <v>2.6789225589225589</v>
      </c>
      <c r="BG13" s="113">
        <v>-1.0521885521885821E-4</v>
      </c>
      <c r="BH13" s="114">
        <v>6.9333333333333336</v>
      </c>
      <c r="BI13" s="113">
        <v>3.0020202020202023</v>
      </c>
      <c r="BJ13" s="115">
        <v>0.64984423676012426</v>
      </c>
      <c r="BK13" s="111">
        <v>88</v>
      </c>
      <c r="BL13" s="111">
        <v>91</v>
      </c>
      <c r="BM13" s="112">
        <v>91</v>
      </c>
      <c r="BN13" s="172">
        <v>11310</v>
      </c>
      <c r="BO13" s="111">
        <v>9436</v>
      </c>
      <c r="BP13" s="112">
        <v>12426</v>
      </c>
      <c r="BQ13" s="116">
        <v>748.70481248994042</v>
      </c>
      <c r="BR13" s="116">
        <v>152.56635095147885</v>
      </c>
      <c r="BS13" s="116">
        <v>87.857737458147312</v>
      </c>
      <c r="BT13" s="117">
        <v>2981.8608974358976</v>
      </c>
      <c r="BU13" s="116">
        <v>-482.84927728147113</v>
      </c>
      <c r="BV13" s="118">
        <v>-109.73702026365618</v>
      </c>
      <c r="BW13" s="113">
        <v>3.9826923076923078</v>
      </c>
      <c r="BX13" s="113">
        <v>-1.8292295833662737</v>
      </c>
      <c r="BY13" s="113">
        <v>-0.69554269478662123</v>
      </c>
      <c r="BZ13" s="108">
        <v>0.50202003878474466</v>
      </c>
      <c r="CA13" s="109">
        <v>3.1240818005523863E-2</v>
      </c>
      <c r="CB13" s="119">
        <v>-7.0865639073308895E-2</v>
      </c>
    </row>
    <row r="14" spans="1:80" x14ac:dyDescent="0.25">
      <c r="A14" s="88" t="s">
        <v>43</v>
      </c>
      <c r="B14" s="172">
        <v>87915.94243999997</v>
      </c>
      <c r="C14" s="111">
        <v>78236.58153999997</v>
      </c>
      <c r="D14" s="112">
        <v>120583.11152999997</v>
      </c>
      <c r="E14" s="172">
        <v>85140.278969999999</v>
      </c>
      <c r="F14" s="111">
        <v>74949.887489999994</v>
      </c>
      <c r="G14" s="112">
        <v>114275.46845</v>
      </c>
      <c r="H14" s="105">
        <v>1.0551968254040438</v>
      </c>
      <c r="I14" s="106">
        <v>2.2595763913770828E-2</v>
      </c>
      <c r="J14" s="107">
        <v>1.1344937695226376E-2</v>
      </c>
      <c r="K14" s="172">
        <v>27465.494840000003</v>
      </c>
      <c r="L14" s="111">
        <v>27339.101490000001</v>
      </c>
      <c r="M14" s="112">
        <v>40641.49353</v>
      </c>
      <c r="N14" s="108">
        <v>0.3556449523353496</v>
      </c>
      <c r="O14" s="109">
        <v>3.305386886382683E-2</v>
      </c>
      <c r="P14" s="110">
        <v>-9.1201247789776674E-3</v>
      </c>
      <c r="Q14" s="172">
        <v>5538.6136199999992</v>
      </c>
      <c r="R14" s="111">
        <v>5215.4645199999995</v>
      </c>
      <c r="S14" s="112">
        <v>8075.3103000000001</v>
      </c>
      <c r="T14" s="108">
        <v>7.0665300344257748E-2</v>
      </c>
      <c r="U14" s="109">
        <v>5.6124994020435026E-3</v>
      </c>
      <c r="V14" s="110">
        <v>1.0792783412779533E-3</v>
      </c>
      <c r="W14" s="172">
        <v>48523.897240000006</v>
      </c>
      <c r="X14" s="111">
        <v>38980.48214</v>
      </c>
      <c r="Y14" s="112">
        <v>59900.090980000001</v>
      </c>
      <c r="Z14" s="108">
        <v>0.52417278872244255</v>
      </c>
      <c r="AA14" s="109">
        <v>-4.5756013802363271E-2</v>
      </c>
      <c r="AB14" s="110">
        <v>4.0855218109228097E-3</v>
      </c>
      <c r="AC14" s="172">
        <v>28183.738350000003</v>
      </c>
      <c r="AD14" s="111">
        <v>37787.039069999992</v>
      </c>
      <c r="AE14" s="112">
        <v>35501.584950000004</v>
      </c>
      <c r="AF14" s="111">
        <v>7317.8466000000008</v>
      </c>
      <c r="AG14" s="112">
        <v>-2285.4541199999876</v>
      </c>
      <c r="AH14" s="172">
        <v>0</v>
      </c>
      <c r="AI14" s="111">
        <v>0</v>
      </c>
      <c r="AJ14" s="112">
        <v>0</v>
      </c>
      <c r="AK14" s="111">
        <v>0</v>
      </c>
      <c r="AL14" s="112">
        <v>0</v>
      </c>
      <c r="AM14" s="108">
        <v>0.29441589704846466</v>
      </c>
      <c r="AN14" s="109">
        <v>-2.6160070947721825E-2</v>
      </c>
      <c r="AO14" s="110">
        <v>-0.18856838378543955</v>
      </c>
      <c r="AP14" s="108">
        <v>0</v>
      </c>
      <c r="AQ14" s="109">
        <v>0</v>
      </c>
      <c r="AR14" s="110">
        <v>0</v>
      </c>
      <c r="AS14" s="109">
        <v>0</v>
      </c>
      <c r="AT14" s="109">
        <v>0</v>
      </c>
      <c r="AU14" s="109">
        <v>0</v>
      </c>
      <c r="AV14" s="172">
        <v>23988</v>
      </c>
      <c r="AW14" s="111">
        <v>18190</v>
      </c>
      <c r="AX14" s="112">
        <v>29928</v>
      </c>
      <c r="AY14" s="173">
        <v>243</v>
      </c>
      <c r="AZ14" s="174">
        <v>290</v>
      </c>
      <c r="BA14" s="112">
        <v>290</v>
      </c>
      <c r="BB14" s="173">
        <v>260.5</v>
      </c>
      <c r="BC14" s="174">
        <v>335</v>
      </c>
      <c r="BD14" s="112">
        <v>334</v>
      </c>
      <c r="BE14" s="113">
        <v>11.466666666666667</v>
      </c>
      <c r="BF14" s="113">
        <v>0.49821673525377186</v>
      </c>
      <c r="BG14" s="113">
        <v>1.01264367816092</v>
      </c>
      <c r="BH14" s="114">
        <v>9.9560878243512967</v>
      </c>
      <c r="BI14" s="113">
        <v>-0.27551806176514582</v>
      </c>
      <c r="BJ14" s="115">
        <v>0.90633658057020305</v>
      </c>
      <c r="BK14" s="111">
        <v>520</v>
      </c>
      <c r="BL14" s="111">
        <v>591</v>
      </c>
      <c r="BM14" s="112">
        <v>591</v>
      </c>
      <c r="BN14" s="172">
        <v>89103</v>
      </c>
      <c r="BO14" s="111">
        <v>74691</v>
      </c>
      <c r="BP14" s="112">
        <v>111534</v>
      </c>
      <c r="BQ14" s="116">
        <v>1024.5796658418062</v>
      </c>
      <c r="BR14" s="116">
        <v>69.053151919716015</v>
      </c>
      <c r="BS14" s="116">
        <v>21.113552253823855</v>
      </c>
      <c r="BT14" s="117">
        <v>3818.3463128174285</v>
      </c>
      <c r="BU14" s="116">
        <v>269.06004593398666</v>
      </c>
      <c r="BV14" s="118">
        <v>-302.04332379609468</v>
      </c>
      <c r="BW14" s="113">
        <v>3.7267441860465116</v>
      </c>
      <c r="BX14" s="113">
        <v>1.226194492595134E-2</v>
      </c>
      <c r="BY14" s="113">
        <v>-0.37941304320032732</v>
      </c>
      <c r="BZ14" s="108">
        <v>0.69382651537772477</v>
      </c>
      <c r="CA14" s="109">
        <v>6.6163793484233624E-2</v>
      </c>
      <c r="CB14" s="119">
        <v>-4.409455118951966E-3</v>
      </c>
    </row>
    <row r="15" spans="1:80" x14ac:dyDescent="0.25">
      <c r="A15" s="88" t="s">
        <v>44</v>
      </c>
      <c r="B15" s="172">
        <v>10709.521799999988</v>
      </c>
      <c r="C15" s="111">
        <v>8753.3034899999984</v>
      </c>
      <c r="D15" s="112">
        <v>12879.796289999997</v>
      </c>
      <c r="E15" s="172">
        <v>10576.014999999999</v>
      </c>
      <c r="F15" s="111">
        <v>8596.6200000000008</v>
      </c>
      <c r="G15" s="112">
        <v>12713.112999999999</v>
      </c>
      <c r="H15" s="105">
        <v>1.0131111310030829</v>
      </c>
      <c r="I15" s="106">
        <v>4.8758612346722074E-4</v>
      </c>
      <c r="J15" s="107">
        <v>-5.115042772191325E-3</v>
      </c>
      <c r="K15" s="172">
        <v>6856.0990000000002</v>
      </c>
      <c r="L15" s="111">
        <v>5445.0079999999998</v>
      </c>
      <c r="M15" s="112">
        <v>8294.277</v>
      </c>
      <c r="N15" s="108">
        <v>0.65241904166194387</v>
      </c>
      <c r="O15" s="109">
        <v>4.1503884877567288E-3</v>
      </c>
      <c r="P15" s="110">
        <v>1.902963978073946E-2</v>
      </c>
      <c r="Q15" s="172">
        <v>1351.973</v>
      </c>
      <c r="R15" s="111">
        <v>932.80200000000002</v>
      </c>
      <c r="S15" s="112">
        <v>1464.9469999999999</v>
      </c>
      <c r="T15" s="108">
        <v>0.11523117901964687</v>
      </c>
      <c r="U15" s="109">
        <v>-1.2602697917933128E-2</v>
      </c>
      <c r="V15" s="110">
        <v>6.723184016959774E-3</v>
      </c>
      <c r="W15" s="172">
        <v>1619.8510000000001</v>
      </c>
      <c r="X15" s="111">
        <v>1170.8389999999999</v>
      </c>
      <c r="Y15" s="112">
        <v>1626.9259999999999</v>
      </c>
      <c r="Z15" s="108">
        <v>0.12797227555516891</v>
      </c>
      <c r="AA15" s="109">
        <v>-2.519042324962667E-2</v>
      </c>
      <c r="AB15" s="110">
        <v>-8.2253230359052298E-3</v>
      </c>
      <c r="AC15" s="172">
        <v>9438.94</v>
      </c>
      <c r="AD15" s="111">
        <v>16503.020800000002</v>
      </c>
      <c r="AE15" s="112">
        <v>17251.667610000004</v>
      </c>
      <c r="AF15" s="111">
        <v>7812.7276100000036</v>
      </c>
      <c r="AG15" s="112">
        <v>748.64681000000201</v>
      </c>
      <c r="AH15" s="172">
        <v>0</v>
      </c>
      <c r="AI15" s="111">
        <v>0</v>
      </c>
      <c r="AJ15" s="112">
        <v>0</v>
      </c>
      <c r="AK15" s="111">
        <v>0</v>
      </c>
      <c r="AL15" s="112">
        <v>0</v>
      </c>
      <c r="AM15" s="108">
        <v>1.3394363716291362</v>
      </c>
      <c r="AN15" s="109">
        <v>0.45807675760790034</v>
      </c>
      <c r="AO15" s="110">
        <v>-0.5459113509596536</v>
      </c>
      <c r="AP15" s="108">
        <v>0</v>
      </c>
      <c r="AQ15" s="109">
        <v>0</v>
      </c>
      <c r="AR15" s="110">
        <v>0</v>
      </c>
      <c r="AS15" s="109">
        <v>0</v>
      </c>
      <c r="AT15" s="109">
        <v>0</v>
      </c>
      <c r="AU15" s="109">
        <v>0</v>
      </c>
      <c r="AV15" s="172">
        <v>5091</v>
      </c>
      <c r="AW15" s="111">
        <v>3428</v>
      </c>
      <c r="AX15" s="112">
        <v>5103</v>
      </c>
      <c r="AY15" s="173">
        <v>75</v>
      </c>
      <c r="AZ15" s="174">
        <v>88</v>
      </c>
      <c r="BA15" s="112">
        <v>86.75</v>
      </c>
      <c r="BB15" s="173">
        <v>97</v>
      </c>
      <c r="BC15" s="174">
        <v>89</v>
      </c>
      <c r="BD15" s="112">
        <v>96</v>
      </c>
      <c r="BE15" s="113">
        <v>6.5360230547550433</v>
      </c>
      <c r="BF15" s="113">
        <v>-1.0061991674671784</v>
      </c>
      <c r="BG15" s="113">
        <v>4.3598812330801096E-2</v>
      </c>
      <c r="BH15" s="114">
        <v>5.90625</v>
      </c>
      <c r="BI15" s="113">
        <v>7.4634879725085312E-2</v>
      </c>
      <c r="BJ15" s="115">
        <v>-0.51322565543071175</v>
      </c>
      <c r="BK15" s="111">
        <v>107</v>
      </c>
      <c r="BL15" s="111">
        <v>107</v>
      </c>
      <c r="BM15" s="112">
        <v>107</v>
      </c>
      <c r="BN15" s="172">
        <v>21521</v>
      </c>
      <c r="BO15" s="111">
        <v>14951</v>
      </c>
      <c r="BP15" s="112">
        <v>22362</v>
      </c>
      <c r="BQ15" s="116">
        <v>568.51413111528484</v>
      </c>
      <c r="BR15" s="116">
        <v>77.086455821385869</v>
      </c>
      <c r="BS15" s="116">
        <v>-6.4721574272875841</v>
      </c>
      <c r="BT15" s="117">
        <v>2491.3017832647461</v>
      </c>
      <c r="BU15" s="116">
        <v>413.90736173655887</v>
      </c>
      <c r="BV15" s="118">
        <v>-16.463677645405824</v>
      </c>
      <c r="BW15" s="113">
        <v>4.3821281599059381</v>
      </c>
      <c r="BX15" s="113">
        <v>0.1548643610452034</v>
      </c>
      <c r="BY15" s="113">
        <v>2.0692920699403317E-2</v>
      </c>
      <c r="BZ15" s="108">
        <v>0.76834799340296867</v>
      </c>
      <c r="CA15" s="109">
        <v>3.1604985631923488E-2</v>
      </c>
      <c r="CB15" s="119">
        <v>-3.6352771087264646E-3</v>
      </c>
    </row>
    <row r="16" spans="1:80" x14ac:dyDescent="0.25">
      <c r="A16" s="88" t="s">
        <v>45</v>
      </c>
      <c r="B16" s="172">
        <v>4281.1319999999996</v>
      </c>
      <c r="C16" s="111">
        <v>3703.6379999999995</v>
      </c>
      <c r="D16" s="112">
        <v>5403.5209999999997</v>
      </c>
      <c r="E16" s="172">
        <v>4275.3509999999997</v>
      </c>
      <c r="F16" s="111">
        <v>3739.134</v>
      </c>
      <c r="G16" s="112">
        <v>5427.3909999999996</v>
      </c>
      <c r="H16" s="105">
        <v>0.99560193838991884</v>
      </c>
      <c r="I16" s="106">
        <v>-5.750231291588026E-3</v>
      </c>
      <c r="J16" s="107">
        <v>5.0950456174213565E-3</v>
      </c>
      <c r="K16" s="172">
        <v>3129.692</v>
      </c>
      <c r="L16" s="111">
        <v>2767.5659999999998</v>
      </c>
      <c r="M16" s="112">
        <v>4073.57</v>
      </c>
      <c r="N16" s="108">
        <v>0.75055768047667848</v>
      </c>
      <c r="O16" s="109">
        <v>1.8526088216768044E-2</v>
      </c>
      <c r="P16" s="110">
        <v>1.0395386212819546E-2</v>
      </c>
      <c r="Q16" s="172">
        <v>404.47699999999998</v>
      </c>
      <c r="R16" s="111">
        <v>361.327</v>
      </c>
      <c r="S16" s="112">
        <v>500.161</v>
      </c>
      <c r="T16" s="108">
        <v>9.2154959906150122E-2</v>
      </c>
      <c r="U16" s="109">
        <v>-2.4517753069353138E-3</v>
      </c>
      <c r="V16" s="110">
        <v>-4.478913070854712E-3</v>
      </c>
      <c r="W16" s="172">
        <v>456.58499999999998</v>
      </c>
      <c r="X16" s="111">
        <v>441.90600000000001</v>
      </c>
      <c r="Y16" s="112">
        <v>647.298</v>
      </c>
      <c r="Z16" s="108">
        <v>0.11926503913206181</v>
      </c>
      <c r="AA16" s="109">
        <v>1.2470298770393254E-2</v>
      </c>
      <c r="AB16" s="110">
        <v>1.0809890284816798E-3</v>
      </c>
      <c r="AC16" s="172">
        <v>1368.0060000000001</v>
      </c>
      <c r="AD16" s="111">
        <v>1362.6659999999999</v>
      </c>
      <c r="AE16" s="112">
        <v>1210.232</v>
      </c>
      <c r="AF16" s="111">
        <v>-157.77400000000011</v>
      </c>
      <c r="AG16" s="112">
        <v>-152.43399999999997</v>
      </c>
      <c r="AH16" s="172">
        <v>0</v>
      </c>
      <c r="AI16" s="111">
        <v>0</v>
      </c>
      <c r="AJ16" s="112">
        <v>0</v>
      </c>
      <c r="AK16" s="111">
        <v>0</v>
      </c>
      <c r="AL16" s="112">
        <v>0</v>
      </c>
      <c r="AM16" s="108">
        <v>0.223970999650043</v>
      </c>
      <c r="AN16" s="109">
        <v>-9.5572055784827997E-2</v>
      </c>
      <c r="AO16" s="110">
        <v>-0.14395534736335305</v>
      </c>
      <c r="AP16" s="108">
        <v>0</v>
      </c>
      <c r="AQ16" s="109">
        <v>0</v>
      </c>
      <c r="AR16" s="110">
        <v>0</v>
      </c>
      <c r="AS16" s="109">
        <v>0</v>
      </c>
      <c r="AT16" s="109">
        <v>0</v>
      </c>
      <c r="AU16" s="109">
        <v>0</v>
      </c>
      <c r="AV16" s="172">
        <v>2470</v>
      </c>
      <c r="AW16" s="111">
        <v>2820</v>
      </c>
      <c r="AX16" s="112">
        <v>4178</v>
      </c>
      <c r="AY16" s="173">
        <v>46.75</v>
      </c>
      <c r="AZ16" s="174">
        <v>48</v>
      </c>
      <c r="BA16" s="112">
        <v>45.5</v>
      </c>
      <c r="BB16" s="173">
        <v>46</v>
      </c>
      <c r="BC16" s="174">
        <v>53</v>
      </c>
      <c r="BD16" s="112">
        <v>52</v>
      </c>
      <c r="BE16" s="113">
        <v>10.202686202686202</v>
      </c>
      <c r="BF16" s="113">
        <v>4.3322168028050374</v>
      </c>
      <c r="BG16" s="113">
        <v>0.41101953601953589</v>
      </c>
      <c r="BH16" s="114">
        <v>8.9273504273504258</v>
      </c>
      <c r="BI16" s="113">
        <v>2.961166852471198</v>
      </c>
      <c r="BJ16" s="115">
        <v>5.9425899048539677E-2</v>
      </c>
      <c r="BK16" s="111">
        <v>96</v>
      </c>
      <c r="BL16" s="111">
        <v>96</v>
      </c>
      <c r="BM16" s="112">
        <v>96</v>
      </c>
      <c r="BN16" s="172">
        <v>16282</v>
      </c>
      <c r="BO16" s="111">
        <v>12045</v>
      </c>
      <c r="BP16" s="112">
        <v>17785</v>
      </c>
      <c r="BQ16" s="116">
        <v>305.16676974978913</v>
      </c>
      <c r="BR16" s="116">
        <v>42.585330123207598</v>
      </c>
      <c r="BS16" s="116">
        <v>-5.2636163025147198</v>
      </c>
      <c r="BT16" s="117">
        <v>1299.040449976065</v>
      </c>
      <c r="BU16" s="116">
        <v>-431.87088605632357</v>
      </c>
      <c r="BV16" s="118">
        <v>-26.893592577126583</v>
      </c>
      <c r="BW16" s="113">
        <v>4.256821445667784</v>
      </c>
      <c r="BX16" s="113">
        <v>-2.3350813883403134</v>
      </c>
      <c r="BY16" s="113">
        <v>-1.4455150076896572E-2</v>
      </c>
      <c r="BZ16" s="108">
        <v>0.68110447303921562</v>
      </c>
      <c r="CA16" s="109">
        <v>5.9843789278531845E-2</v>
      </c>
      <c r="CB16" s="119">
        <v>-1.2093040772939045E-2</v>
      </c>
    </row>
    <row r="17" spans="1:80" x14ac:dyDescent="0.25">
      <c r="A17" s="88" t="s">
        <v>46</v>
      </c>
      <c r="B17" s="172">
        <v>20964.010999999999</v>
      </c>
      <c r="C17" s="111">
        <v>13239.383</v>
      </c>
      <c r="D17" s="112">
        <v>20290.624000000003</v>
      </c>
      <c r="E17" s="172">
        <v>19032.733</v>
      </c>
      <c r="F17" s="111">
        <v>13019.194</v>
      </c>
      <c r="G17" s="112">
        <v>19967.445</v>
      </c>
      <c r="H17" s="105">
        <v>1.0161852956149373</v>
      </c>
      <c r="I17" s="106">
        <v>-8.5286101057311381E-2</v>
      </c>
      <c r="J17" s="107">
        <v>-7.2734890053727241E-4</v>
      </c>
      <c r="K17" s="172">
        <v>4006.797</v>
      </c>
      <c r="L17" s="111">
        <v>2809.3389999999999</v>
      </c>
      <c r="M17" s="112">
        <v>4606.4579999999996</v>
      </c>
      <c r="N17" s="108">
        <v>0.23069841935210036</v>
      </c>
      <c r="O17" s="109">
        <v>2.0177050718389156E-2</v>
      </c>
      <c r="P17" s="110">
        <v>1.491401672318185E-2</v>
      </c>
      <c r="Q17" s="172">
        <v>1101.404</v>
      </c>
      <c r="R17" s="111">
        <v>575.50400000000002</v>
      </c>
      <c r="S17" s="112">
        <v>921.65</v>
      </c>
      <c r="T17" s="108">
        <v>4.6157633087257781E-2</v>
      </c>
      <c r="U17" s="109">
        <v>-1.1711302498608946E-2</v>
      </c>
      <c r="V17" s="110">
        <v>1.9533605339799032E-3</v>
      </c>
      <c r="W17" s="172">
        <v>13258.477000000001</v>
      </c>
      <c r="X17" s="111">
        <v>9116.9120000000003</v>
      </c>
      <c r="Y17" s="112">
        <v>13689.73</v>
      </c>
      <c r="Z17" s="108">
        <v>0.68560248945220581</v>
      </c>
      <c r="AA17" s="109">
        <v>-1.1011969438170066E-2</v>
      </c>
      <c r="AB17" s="110">
        <v>-1.4664516324035093E-2</v>
      </c>
      <c r="AC17" s="172">
        <v>4585.683</v>
      </c>
      <c r="AD17" s="111">
        <v>3789.732</v>
      </c>
      <c r="AE17" s="112">
        <v>5337.9440000000004</v>
      </c>
      <c r="AF17" s="111">
        <v>752.26100000000042</v>
      </c>
      <c r="AG17" s="112">
        <v>1548.2120000000004</v>
      </c>
      <c r="AH17" s="172">
        <v>0</v>
      </c>
      <c r="AI17" s="111">
        <v>0</v>
      </c>
      <c r="AJ17" s="112">
        <v>0</v>
      </c>
      <c r="AK17" s="111">
        <v>0</v>
      </c>
      <c r="AL17" s="112">
        <v>0</v>
      </c>
      <c r="AM17" s="108">
        <v>0.26307441308852797</v>
      </c>
      <c r="AN17" s="109">
        <v>4.4333686421288571E-2</v>
      </c>
      <c r="AO17" s="110">
        <v>-2.3172461104929543E-2</v>
      </c>
      <c r="AP17" s="108">
        <v>0</v>
      </c>
      <c r="AQ17" s="109">
        <v>0</v>
      </c>
      <c r="AR17" s="110">
        <v>0</v>
      </c>
      <c r="AS17" s="109">
        <v>0</v>
      </c>
      <c r="AT17" s="109">
        <v>0</v>
      </c>
      <c r="AU17" s="109">
        <v>0</v>
      </c>
      <c r="AV17" s="172">
        <v>3056</v>
      </c>
      <c r="AW17" s="111">
        <v>1650</v>
      </c>
      <c r="AX17" s="112">
        <v>2624</v>
      </c>
      <c r="AY17" s="173">
        <v>38</v>
      </c>
      <c r="AZ17" s="174">
        <v>35</v>
      </c>
      <c r="BA17" s="112">
        <v>38</v>
      </c>
      <c r="BB17" s="173">
        <v>57</v>
      </c>
      <c r="BC17" s="174">
        <v>52</v>
      </c>
      <c r="BD17" s="112">
        <v>56</v>
      </c>
      <c r="BE17" s="113">
        <v>7.6725146198830414</v>
      </c>
      <c r="BF17" s="113">
        <v>-1.2631578947368416</v>
      </c>
      <c r="BG17" s="113">
        <v>-0.18462823725981625</v>
      </c>
      <c r="BH17" s="114">
        <v>5.2063492063492056</v>
      </c>
      <c r="BI17" s="113">
        <v>-0.75076580339738364</v>
      </c>
      <c r="BJ17" s="115">
        <v>-8.2112332112332709E-2</v>
      </c>
      <c r="BK17" s="111">
        <v>128</v>
      </c>
      <c r="BL17" s="111">
        <v>121</v>
      </c>
      <c r="BM17" s="112">
        <v>120</v>
      </c>
      <c r="BN17" s="172">
        <v>15044</v>
      </c>
      <c r="BO17" s="111">
        <v>7083</v>
      </c>
      <c r="BP17" s="112">
        <v>11209</v>
      </c>
      <c r="BQ17" s="116">
        <v>1781.3761263270585</v>
      </c>
      <c r="BR17" s="116">
        <v>516.2383305280689</v>
      </c>
      <c r="BS17" s="116">
        <v>-56.714230866221214</v>
      </c>
      <c r="BT17" s="117">
        <v>7609.5445884146338</v>
      </c>
      <c r="BU17" s="116">
        <v>1381.556041294215</v>
      </c>
      <c r="BV17" s="118">
        <v>-280.87601764597184</v>
      </c>
      <c r="BW17" s="113">
        <v>4.2717225609756095</v>
      </c>
      <c r="BX17" s="113">
        <v>-0.65105230813433845</v>
      </c>
      <c r="BY17" s="113">
        <v>-2.1004711751663407E-2</v>
      </c>
      <c r="BZ17" s="108">
        <v>0.3434129901960784</v>
      </c>
      <c r="CA17" s="109">
        <v>-8.7104409071320887E-2</v>
      </c>
      <c r="CB17" s="119">
        <v>2.000310023671581E-2</v>
      </c>
    </row>
    <row r="18" spans="1:80" x14ac:dyDescent="0.25">
      <c r="A18" s="88" t="s">
        <v>47</v>
      </c>
      <c r="B18" s="172">
        <v>176353.89577999996</v>
      </c>
      <c r="C18" s="111">
        <v>130333.13587000006</v>
      </c>
      <c r="D18" s="112">
        <v>193774.3194700001</v>
      </c>
      <c r="E18" s="172">
        <v>168140.89306</v>
      </c>
      <c r="F18" s="111">
        <v>123719.92175000001</v>
      </c>
      <c r="G18" s="112">
        <v>186023.06456999996</v>
      </c>
      <c r="H18" s="105">
        <v>1.0416682464506082</v>
      </c>
      <c r="I18" s="106">
        <v>-7.1777098811998119E-3</v>
      </c>
      <c r="J18" s="107">
        <v>-1.1784859778826151E-2</v>
      </c>
      <c r="K18" s="172">
        <v>71086.870120000007</v>
      </c>
      <c r="L18" s="111">
        <v>49900.998520000001</v>
      </c>
      <c r="M18" s="112">
        <v>75022.47643000001</v>
      </c>
      <c r="N18" s="108">
        <v>0.40329663745416505</v>
      </c>
      <c r="O18" s="109">
        <v>-1.9484928804276991E-2</v>
      </c>
      <c r="P18" s="110">
        <v>-4.1788679296328457E-5</v>
      </c>
      <c r="Q18" s="172">
        <v>16193.781070000001</v>
      </c>
      <c r="R18" s="111">
        <v>11869.882350000002</v>
      </c>
      <c r="S18" s="112">
        <v>18196.11534</v>
      </c>
      <c r="T18" s="108">
        <v>9.7816447557517006E-2</v>
      </c>
      <c r="U18" s="109">
        <v>1.5056645273510277E-3</v>
      </c>
      <c r="V18" s="110">
        <v>1.8748871192119237E-3</v>
      </c>
      <c r="W18" s="172">
        <v>68422.67240000001</v>
      </c>
      <c r="X18" s="111">
        <v>53253.669940000007</v>
      </c>
      <c r="Y18" s="112">
        <v>79899.104829999997</v>
      </c>
      <c r="Z18" s="108">
        <v>0.42951181894938723</v>
      </c>
      <c r="AA18" s="109">
        <v>2.257528403052117E-2</v>
      </c>
      <c r="AB18" s="110">
        <v>-9.2548804802045082E-4</v>
      </c>
      <c r="AC18" s="172">
        <v>46294.277380000007</v>
      </c>
      <c r="AD18" s="111">
        <v>50769.749929999998</v>
      </c>
      <c r="AE18" s="112">
        <v>54571.717520000006</v>
      </c>
      <c r="AF18" s="111">
        <v>8277.4401399999988</v>
      </c>
      <c r="AG18" s="112">
        <v>3801.9675900000075</v>
      </c>
      <c r="AH18" s="172">
        <v>996.36150000000009</v>
      </c>
      <c r="AI18" s="111">
        <v>843.32165999999995</v>
      </c>
      <c r="AJ18" s="112">
        <v>814.68356000000006</v>
      </c>
      <c r="AK18" s="111">
        <v>-181.67794000000004</v>
      </c>
      <c r="AL18" s="112">
        <v>-28.638099999999895</v>
      </c>
      <c r="AM18" s="108">
        <v>0.2816251279801229</v>
      </c>
      <c r="AN18" s="109">
        <v>1.911730429273617E-2</v>
      </c>
      <c r="AO18" s="110">
        <v>-0.10791318544341011</v>
      </c>
      <c r="AP18" s="108">
        <v>4.204290652281859E-3</v>
      </c>
      <c r="AQ18" s="109">
        <v>-1.4454938086350287E-3</v>
      </c>
      <c r="AR18" s="110">
        <v>-2.2662178210289168E-3</v>
      </c>
      <c r="AS18" s="109">
        <v>4.379476071331127E-3</v>
      </c>
      <c r="AT18" s="109">
        <v>-1.5462775146478343E-3</v>
      </c>
      <c r="AU18" s="109">
        <v>-2.4369011787619844E-3</v>
      </c>
      <c r="AV18" s="172">
        <v>68894</v>
      </c>
      <c r="AW18" s="111">
        <v>47681</v>
      </c>
      <c r="AX18" s="112">
        <v>70795</v>
      </c>
      <c r="AY18" s="173">
        <v>690</v>
      </c>
      <c r="AZ18" s="174">
        <v>697</v>
      </c>
      <c r="BA18" s="112">
        <v>698</v>
      </c>
      <c r="BB18" s="173">
        <v>836</v>
      </c>
      <c r="BC18" s="174">
        <v>829</v>
      </c>
      <c r="BD18" s="112">
        <v>836</v>
      </c>
      <c r="BE18" s="113">
        <v>11.269500159184973</v>
      </c>
      <c r="BF18" s="113">
        <v>0.17545829123006307</v>
      </c>
      <c r="BG18" s="113">
        <v>-0.13198238505223259</v>
      </c>
      <c r="BH18" s="114">
        <v>9.4092238171185532</v>
      </c>
      <c r="BI18" s="113">
        <v>0.25265816055289747</v>
      </c>
      <c r="BJ18" s="115">
        <v>-0.17682362960440656</v>
      </c>
      <c r="BK18" s="111">
        <v>1508</v>
      </c>
      <c r="BL18" s="111">
        <v>1490</v>
      </c>
      <c r="BM18" s="112">
        <v>1490</v>
      </c>
      <c r="BN18" s="172">
        <v>298202</v>
      </c>
      <c r="BO18" s="111">
        <v>196567</v>
      </c>
      <c r="BP18" s="112">
        <v>293775</v>
      </c>
      <c r="BQ18" s="116">
        <v>633.21611631350515</v>
      </c>
      <c r="BR18" s="116">
        <v>69.367137902897525</v>
      </c>
      <c r="BS18" s="116">
        <v>3.8127996326786615</v>
      </c>
      <c r="BT18" s="117">
        <v>2627.6299819196265</v>
      </c>
      <c r="BU18" s="116">
        <v>187.0561574936969</v>
      </c>
      <c r="BV18" s="118">
        <v>32.887385287844154</v>
      </c>
      <c r="BW18" s="113">
        <v>4.1496574616851474</v>
      </c>
      <c r="BX18" s="113">
        <v>-0.17876010733392533</v>
      </c>
      <c r="BY18" s="113">
        <v>2.7113890870777091E-2</v>
      </c>
      <c r="BZ18" s="108">
        <v>0.72486922621397554</v>
      </c>
      <c r="CA18" s="109">
        <v>5.2239709261059364E-4</v>
      </c>
      <c r="CB18" s="119">
        <v>-3.993542149701268E-3</v>
      </c>
    </row>
    <row r="19" spans="1:80" x14ac:dyDescent="0.25">
      <c r="A19" s="88" t="s">
        <v>48</v>
      </c>
      <c r="B19" s="172">
        <v>71637.420309999972</v>
      </c>
      <c r="C19" s="111">
        <v>51598.954940000011</v>
      </c>
      <c r="D19" s="112">
        <v>79715.966780000002</v>
      </c>
      <c r="E19" s="172">
        <v>76609.826820000002</v>
      </c>
      <c r="F19" s="111">
        <v>55122.864639999993</v>
      </c>
      <c r="G19" s="112">
        <v>82509.726479999998</v>
      </c>
      <c r="H19" s="105">
        <v>0.96614023801573035</v>
      </c>
      <c r="I19" s="106">
        <v>3.1045834548183548E-2</v>
      </c>
      <c r="J19" s="107">
        <v>3.0068513931979624E-2</v>
      </c>
      <c r="K19" s="172">
        <v>32541.542980000006</v>
      </c>
      <c r="L19" s="111">
        <v>22830.908709999992</v>
      </c>
      <c r="M19" s="112">
        <v>34042.54608</v>
      </c>
      <c r="N19" s="108">
        <v>0.41258827937396891</v>
      </c>
      <c r="O19" s="109">
        <v>-1.218154886828221E-2</v>
      </c>
      <c r="P19" s="110">
        <v>-1.5939090718889437E-3</v>
      </c>
      <c r="Q19" s="172">
        <v>6831.3386200000014</v>
      </c>
      <c r="R19" s="111">
        <v>4850.2844299999997</v>
      </c>
      <c r="S19" s="112">
        <v>6879.931880000001</v>
      </c>
      <c r="T19" s="108">
        <v>8.3383283080785228E-2</v>
      </c>
      <c r="U19" s="109">
        <v>-5.7872437766986751E-3</v>
      </c>
      <c r="V19" s="110">
        <v>-4.607144515395678E-3</v>
      </c>
      <c r="W19" s="172">
        <v>34429.894930000002</v>
      </c>
      <c r="X19" s="111">
        <v>25537.497210000001</v>
      </c>
      <c r="Y19" s="112">
        <v>38771.825069999999</v>
      </c>
      <c r="Z19" s="108">
        <v>0.46990611560684453</v>
      </c>
      <c r="AA19" s="109">
        <v>2.0487335286463682E-2</v>
      </c>
      <c r="AB19" s="110">
        <v>6.6229140391836916E-3</v>
      </c>
      <c r="AC19" s="172">
        <v>17662.84073</v>
      </c>
      <c r="AD19" s="111">
        <v>21647.121310000002</v>
      </c>
      <c r="AE19" s="112">
        <v>19528.456710000002</v>
      </c>
      <c r="AF19" s="111">
        <v>1865.6159800000023</v>
      </c>
      <c r="AG19" s="112">
        <v>-2118.6646000000001</v>
      </c>
      <c r="AH19" s="172">
        <v>1553.8208</v>
      </c>
      <c r="AI19" s="111">
        <v>0</v>
      </c>
      <c r="AJ19" s="112">
        <v>476.14609000000002</v>
      </c>
      <c r="AK19" s="111">
        <v>-1077.67471</v>
      </c>
      <c r="AL19" s="112">
        <v>476.14609000000002</v>
      </c>
      <c r="AM19" s="108">
        <v>0.24497547353210439</v>
      </c>
      <c r="AN19" s="109">
        <v>-1.5833870964157282E-3</v>
      </c>
      <c r="AO19" s="110">
        <v>-0.17455087802233268</v>
      </c>
      <c r="AP19" s="108">
        <v>5.9730328719974912E-3</v>
      </c>
      <c r="AQ19" s="109">
        <v>-1.5717039066328573E-2</v>
      </c>
      <c r="AR19" s="110">
        <v>5.9730328719974912E-3</v>
      </c>
      <c r="AS19" s="109">
        <v>5.7707874006274369E-3</v>
      </c>
      <c r="AT19" s="109">
        <v>-1.4511477479709749E-2</v>
      </c>
      <c r="AU19" s="109">
        <v>5.7707874006274369E-3</v>
      </c>
      <c r="AV19" s="172">
        <v>27030</v>
      </c>
      <c r="AW19" s="111">
        <v>20546</v>
      </c>
      <c r="AX19" s="112">
        <v>29685</v>
      </c>
      <c r="AY19" s="173">
        <v>370.74888888888893</v>
      </c>
      <c r="AZ19" s="174">
        <v>364.81666666666666</v>
      </c>
      <c r="BA19" s="112">
        <v>363.23888888888888</v>
      </c>
      <c r="BB19" s="173">
        <v>617.87222222222226</v>
      </c>
      <c r="BC19" s="174">
        <v>596.10833333333335</v>
      </c>
      <c r="BD19" s="112">
        <v>597.44666666666672</v>
      </c>
      <c r="BE19" s="113">
        <v>9.0803419849196274</v>
      </c>
      <c r="BF19" s="113">
        <v>0.97962092184608984</v>
      </c>
      <c r="BG19" s="113">
        <v>-0.30610783005593056</v>
      </c>
      <c r="BH19" s="114">
        <v>5.5207159355925768</v>
      </c>
      <c r="BI19" s="113">
        <v>0.65994824719961542</v>
      </c>
      <c r="BJ19" s="115">
        <v>-0.22376563235508318</v>
      </c>
      <c r="BK19" s="111">
        <v>971</v>
      </c>
      <c r="BL19" s="111">
        <v>941</v>
      </c>
      <c r="BM19" s="112">
        <v>941</v>
      </c>
      <c r="BN19" s="172">
        <v>137243</v>
      </c>
      <c r="BO19" s="111">
        <v>97169</v>
      </c>
      <c r="BP19" s="112">
        <v>142875</v>
      </c>
      <c r="BQ19" s="116">
        <v>577.49589837270344</v>
      </c>
      <c r="BR19" s="116">
        <v>19.290184274352328</v>
      </c>
      <c r="BS19" s="116">
        <v>10.207312095187035</v>
      </c>
      <c r="BT19" s="117">
        <v>2779.509061141991</v>
      </c>
      <c r="BU19" s="116">
        <v>-54.742763497299165</v>
      </c>
      <c r="BV19" s="118">
        <v>96.6090007896114</v>
      </c>
      <c r="BW19" s="113">
        <v>4.8130368873168266</v>
      </c>
      <c r="BX19" s="113">
        <v>-0.26439559511010646</v>
      </c>
      <c r="BY19" s="113">
        <v>8.3697843220652324E-2</v>
      </c>
      <c r="BZ19" s="108">
        <v>0.55821013314996559</v>
      </c>
      <c r="CA19" s="109">
        <v>4.0474178750777412E-2</v>
      </c>
      <c r="CB19" s="119">
        <v>-1.2294971916350428E-2</v>
      </c>
    </row>
    <row r="20" spans="1:80" x14ac:dyDescent="0.25">
      <c r="A20" s="88" t="s">
        <v>49</v>
      </c>
      <c r="B20" s="172">
        <v>117828.07672802755</v>
      </c>
      <c r="C20" s="111">
        <v>94246.425143398475</v>
      </c>
      <c r="D20" s="112">
        <v>142908.20654339847</v>
      </c>
      <c r="E20" s="172">
        <v>114964.21562</v>
      </c>
      <c r="F20" s="111">
        <v>92606.78658</v>
      </c>
      <c r="G20" s="112">
        <v>140620.21793000001</v>
      </c>
      <c r="H20" s="105">
        <v>1.0162706945493243</v>
      </c>
      <c r="I20" s="106">
        <v>-8.6401970057807809E-3</v>
      </c>
      <c r="J20" s="107">
        <v>-1.43468778766076E-3</v>
      </c>
      <c r="K20" s="172">
        <v>46395.25693000001</v>
      </c>
      <c r="L20" s="111">
        <v>39337.400090000003</v>
      </c>
      <c r="M20" s="112">
        <v>58719.035360000016</v>
      </c>
      <c r="N20" s="108">
        <v>0.41757178465780814</v>
      </c>
      <c r="O20" s="109">
        <v>1.4009191899781614E-2</v>
      </c>
      <c r="P20" s="110">
        <v>-7.2070198201735769E-3</v>
      </c>
      <c r="Q20" s="172">
        <v>10924.107419999998</v>
      </c>
      <c r="R20" s="111">
        <v>6544.0686699999997</v>
      </c>
      <c r="S20" s="112">
        <v>9608.3882699999995</v>
      </c>
      <c r="T20" s="108">
        <v>6.8328640158863946E-2</v>
      </c>
      <c r="U20" s="109">
        <v>-2.669316607089614E-2</v>
      </c>
      <c r="V20" s="110">
        <v>-2.3364688647257159E-3</v>
      </c>
      <c r="W20" s="172">
        <v>51219.599569999998</v>
      </c>
      <c r="X20" s="111">
        <v>42511.529450000002</v>
      </c>
      <c r="Y20" s="112">
        <v>65953.779760000005</v>
      </c>
      <c r="Z20" s="108">
        <v>0.46902060550660957</v>
      </c>
      <c r="AA20" s="109">
        <v>2.3494149350025584E-2</v>
      </c>
      <c r="AB20" s="110">
        <v>9.9664581815032127E-3</v>
      </c>
      <c r="AC20" s="172">
        <v>19682.213489999995</v>
      </c>
      <c r="AD20" s="111">
        <v>24275.518270000004</v>
      </c>
      <c r="AE20" s="112">
        <v>22600.343010000004</v>
      </c>
      <c r="AF20" s="111">
        <v>2918.1295200000095</v>
      </c>
      <c r="AG20" s="112">
        <v>-1675.17526</v>
      </c>
      <c r="AH20" s="172">
        <v>0</v>
      </c>
      <c r="AI20" s="111">
        <v>0</v>
      </c>
      <c r="AJ20" s="112">
        <v>0</v>
      </c>
      <c r="AK20" s="111">
        <v>0</v>
      </c>
      <c r="AL20" s="112">
        <v>0</v>
      </c>
      <c r="AM20" s="108">
        <v>0.15814587249149134</v>
      </c>
      <c r="AN20" s="109">
        <v>-8.895922949426871E-3</v>
      </c>
      <c r="AO20" s="110">
        <v>-9.9429077784491532E-2</v>
      </c>
      <c r="AP20" s="108">
        <v>0</v>
      </c>
      <c r="AQ20" s="109">
        <v>0</v>
      </c>
      <c r="AR20" s="110">
        <v>0</v>
      </c>
      <c r="AS20" s="109">
        <v>0</v>
      </c>
      <c r="AT20" s="109">
        <v>0</v>
      </c>
      <c r="AU20" s="109">
        <v>0</v>
      </c>
      <c r="AV20" s="172">
        <v>42568</v>
      </c>
      <c r="AW20" s="111">
        <v>27791</v>
      </c>
      <c r="AX20" s="112">
        <v>41345</v>
      </c>
      <c r="AY20" s="173">
        <v>340.08555555555557</v>
      </c>
      <c r="AZ20" s="174">
        <v>403.3683333333334</v>
      </c>
      <c r="BA20" s="112">
        <v>412.06111111111119</v>
      </c>
      <c r="BB20" s="173">
        <v>625.12222222222226</v>
      </c>
      <c r="BC20" s="174">
        <v>622.92833333333328</v>
      </c>
      <c r="BD20" s="112">
        <v>624.85000000000014</v>
      </c>
      <c r="BE20" s="113">
        <v>11.148562106483663</v>
      </c>
      <c r="BF20" s="113">
        <v>-2.7590493769012365</v>
      </c>
      <c r="BG20" s="113">
        <v>-0.33432574209146004</v>
      </c>
      <c r="BH20" s="114">
        <v>7.3519866990299887</v>
      </c>
      <c r="BI20" s="113">
        <v>-0.21417813984596368</v>
      </c>
      <c r="BJ20" s="115">
        <v>-8.3593102819876641E-2</v>
      </c>
      <c r="BK20" s="111">
        <v>1291</v>
      </c>
      <c r="BL20" s="111">
        <v>1290</v>
      </c>
      <c r="BM20" s="112">
        <v>1290</v>
      </c>
      <c r="BN20" s="172">
        <v>204874</v>
      </c>
      <c r="BO20" s="111">
        <v>144548</v>
      </c>
      <c r="BP20" s="112">
        <v>213614</v>
      </c>
      <c r="BQ20" s="116">
        <v>658.29120717743217</v>
      </c>
      <c r="BR20" s="116">
        <v>97.145255909823732</v>
      </c>
      <c r="BS20" s="116">
        <v>17.626607321329061</v>
      </c>
      <c r="BT20" s="117">
        <v>3401.1420469222398</v>
      </c>
      <c r="BU20" s="116">
        <v>700.42283013968017</v>
      </c>
      <c r="BV20" s="118">
        <v>68.8838849273493</v>
      </c>
      <c r="BW20" s="113">
        <v>5.1666223243439351</v>
      </c>
      <c r="BX20" s="113">
        <v>0.35375820105883804</v>
      </c>
      <c r="BY20" s="113">
        <v>-3.4629879606984382E-2</v>
      </c>
      <c r="BZ20" s="108">
        <v>0.60879502963976284</v>
      </c>
      <c r="CA20" s="109">
        <v>2.7498195825500726E-2</v>
      </c>
      <c r="CB20" s="119">
        <v>-1.0280733776229289E-2</v>
      </c>
    </row>
    <row r="21" spans="1:80" x14ac:dyDescent="0.25">
      <c r="A21" s="88" t="s">
        <v>50</v>
      </c>
      <c r="B21" s="172">
        <v>25736.415679999998</v>
      </c>
      <c r="C21" s="111">
        <v>19924.342230000002</v>
      </c>
      <c r="D21" s="112">
        <v>29412.424049999994</v>
      </c>
      <c r="E21" s="172">
        <v>28755.25567000001</v>
      </c>
      <c r="F21" s="111">
        <v>22424.193669999993</v>
      </c>
      <c r="G21" s="112">
        <v>33044.31525</v>
      </c>
      <c r="H21" s="105">
        <v>0.89009028716368976</v>
      </c>
      <c r="I21" s="106">
        <v>-4.9257744340678311E-3</v>
      </c>
      <c r="J21" s="107">
        <v>1.5703910545331601E-3</v>
      </c>
      <c r="K21" s="172">
        <v>15210.287920000002</v>
      </c>
      <c r="L21" s="111">
        <v>11569.870919999994</v>
      </c>
      <c r="M21" s="112">
        <v>17263.184920000003</v>
      </c>
      <c r="N21" s="108">
        <v>0.52242525800258499</v>
      </c>
      <c r="O21" s="109">
        <v>-6.5315384368465068E-3</v>
      </c>
      <c r="P21" s="110">
        <v>6.4704330369657059E-3</v>
      </c>
      <c r="Q21" s="172">
        <v>3321.1632200000117</v>
      </c>
      <c r="R21" s="111">
        <v>2226.4424899999999</v>
      </c>
      <c r="S21" s="112">
        <v>3128.0895500000015</v>
      </c>
      <c r="T21" s="108">
        <v>9.4663470141055556E-2</v>
      </c>
      <c r="U21" s="109">
        <v>-2.0834136909085851E-2</v>
      </c>
      <c r="V21" s="110">
        <v>-4.6240459571765952E-3</v>
      </c>
      <c r="W21" s="172">
        <v>8020.0803399999995</v>
      </c>
      <c r="X21" s="111">
        <v>6951.5722500000002</v>
      </c>
      <c r="Y21" s="112">
        <v>10229.882230000001</v>
      </c>
      <c r="Z21" s="108">
        <v>0.30958069951230116</v>
      </c>
      <c r="AA21" s="109">
        <v>3.0672369430324309E-2</v>
      </c>
      <c r="AB21" s="110">
        <v>-4.2252077294363533E-4</v>
      </c>
      <c r="AC21" s="172">
        <v>9337.0395799999988</v>
      </c>
      <c r="AD21" s="111">
        <v>13044.026520000001</v>
      </c>
      <c r="AE21" s="112">
        <v>13640.90703</v>
      </c>
      <c r="AF21" s="111">
        <v>4303.8674500000016</v>
      </c>
      <c r="AG21" s="112">
        <v>596.88050999999905</v>
      </c>
      <c r="AH21" s="172">
        <v>2408.0335800000003</v>
      </c>
      <c r="AI21" s="111">
        <v>4798.4083200000005</v>
      </c>
      <c r="AJ21" s="112">
        <v>5608.0624600000001</v>
      </c>
      <c r="AK21" s="111">
        <v>3200.0288799999998</v>
      </c>
      <c r="AL21" s="112">
        <v>809.65413999999964</v>
      </c>
      <c r="AM21" s="108">
        <v>0.46378044212918257</v>
      </c>
      <c r="AN21" s="109">
        <v>0.10098557216382464</v>
      </c>
      <c r="AO21" s="110">
        <v>-0.19089745736802954</v>
      </c>
      <c r="AP21" s="108">
        <v>0.19066984926052027</v>
      </c>
      <c r="AQ21" s="109">
        <v>9.7104622076561439E-2</v>
      </c>
      <c r="AR21" s="110">
        <v>-5.0161605279296667E-2</v>
      </c>
      <c r="AS21" s="109">
        <v>0.16971338088175394</v>
      </c>
      <c r="AT21" s="109">
        <v>8.5970999745067653E-2</v>
      </c>
      <c r="AU21" s="109">
        <v>-4.4270158085781275E-2</v>
      </c>
      <c r="AV21" s="172">
        <v>5664</v>
      </c>
      <c r="AW21" s="111">
        <v>4521</v>
      </c>
      <c r="AX21" s="112">
        <v>6542</v>
      </c>
      <c r="AY21" s="173">
        <v>182.71747311831635</v>
      </c>
      <c r="AZ21" s="174">
        <v>180.44442524321556</v>
      </c>
      <c r="BA21" s="112">
        <v>177.97710788200001</v>
      </c>
      <c r="BB21" s="173">
        <v>252.87009941973398</v>
      </c>
      <c r="BC21" s="174">
        <v>243.16564580133127</v>
      </c>
      <c r="BD21" s="112">
        <v>243.05518857999999</v>
      </c>
      <c r="BE21" s="113">
        <v>4.0841706977889594</v>
      </c>
      <c r="BF21" s="113">
        <v>0.6398732116595589</v>
      </c>
      <c r="BG21" s="113">
        <v>-9.1630239171992756E-2</v>
      </c>
      <c r="BH21" s="114">
        <v>2.990633086812867</v>
      </c>
      <c r="BI21" s="113">
        <v>0.50187172365653909</v>
      </c>
      <c r="BJ21" s="115">
        <v>-0.10807766041010636</v>
      </c>
      <c r="BK21" s="111">
        <v>273</v>
      </c>
      <c r="BL21" s="111">
        <v>293</v>
      </c>
      <c r="BM21" s="112">
        <v>280.8</v>
      </c>
      <c r="BN21" s="172">
        <v>28734</v>
      </c>
      <c r="BO21" s="111">
        <v>21348</v>
      </c>
      <c r="BP21" s="112">
        <v>30865</v>
      </c>
      <c r="BQ21" s="116">
        <v>1070.6079782925644</v>
      </c>
      <c r="BR21" s="116">
        <v>69.868238959370046</v>
      </c>
      <c r="BS21" s="116">
        <v>20.196058206373891</v>
      </c>
      <c r="BT21" s="117">
        <v>5051.1029119535315</v>
      </c>
      <c r="BU21" s="116">
        <v>-25.743074981498467</v>
      </c>
      <c r="BV21" s="118">
        <v>91.095464486158562</v>
      </c>
      <c r="BW21" s="113">
        <v>4.7179761540813203</v>
      </c>
      <c r="BX21" s="113">
        <v>-0.35511706625766237</v>
      </c>
      <c r="BY21" s="113">
        <v>-3.9880131383212003E-3</v>
      </c>
      <c r="BZ21" s="108">
        <v>0.40411062929445279</v>
      </c>
      <c r="CA21" s="109">
        <v>1.8569430566440892E-2</v>
      </c>
      <c r="CB21" s="119">
        <v>1.5688157066866548E-3</v>
      </c>
    </row>
    <row r="22" spans="1:80" x14ac:dyDescent="0.25">
      <c r="A22" s="88" t="s">
        <v>51</v>
      </c>
      <c r="B22" s="172">
        <v>57236.691999999995</v>
      </c>
      <c r="C22" s="111">
        <v>44915.418279999998</v>
      </c>
      <c r="D22" s="112">
        <v>70274.44607999998</v>
      </c>
      <c r="E22" s="172">
        <v>56178.067999999999</v>
      </c>
      <c r="F22" s="111">
        <v>43834.275999999998</v>
      </c>
      <c r="G22" s="112">
        <v>68563.566999999995</v>
      </c>
      <c r="H22" s="105">
        <v>1.0249531807468533</v>
      </c>
      <c r="I22" s="106">
        <v>6.1091008828038085E-3</v>
      </c>
      <c r="J22" s="107">
        <v>2.8886828050844748E-4</v>
      </c>
      <c r="K22" s="172">
        <v>11081.334000000001</v>
      </c>
      <c r="L22" s="111">
        <v>9091.8089999999993</v>
      </c>
      <c r="M22" s="112">
        <v>14056.839</v>
      </c>
      <c r="N22" s="108">
        <v>0.20501907375968348</v>
      </c>
      <c r="O22" s="109">
        <v>7.7653340974366269E-3</v>
      </c>
      <c r="P22" s="110">
        <v>-2.3941614902839026E-3</v>
      </c>
      <c r="Q22" s="172">
        <v>3486.6480000000001</v>
      </c>
      <c r="R22" s="111">
        <v>3593.5279999999998</v>
      </c>
      <c r="S22" s="112">
        <v>5263.6850000000004</v>
      </c>
      <c r="T22" s="108">
        <v>7.6770874537493081E-2</v>
      </c>
      <c r="U22" s="109">
        <v>1.4706654030657566E-2</v>
      </c>
      <c r="V22" s="110">
        <v>-5.2089898042836646E-3</v>
      </c>
      <c r="W22" s="172">
        <v>38190.642</v>
      </c>
      <c r="X22" s="111">
        <v>28953.38</v>
      </c>
      <c r="Y22" s="112">
        <v>46011.063999999998</v>
      </c>
      <c r="Z22" s="108">
        <v>0.67107162029653444</v>
      </c>
      <c r="AA22" s="109">
        <v>-8.7424665816401292E-3</v>
      </c>
      <c r="AB22" s="110">
        <v>1.0552441195686435E-2</v>
      </c>
      <c r="AC22" s="172">
        <v>12660.7094</v>
      </c>
      <c r="AD22" s="111">
        <v>14003.94</v>
      </c>
      <c r="AE22" s="112">
        <v>13908.38465</v>
      </c>
      <c r="AF22" s="111">
        <v>1247.6752500000002</v>
      </c>
      <c r="AG22" s="112">
        <v>-95.555350000000544</v>
      </c>
      <c r="AH22" s="172">
        <v>0</v>
      </c>
      <c r="AI22" s="111">
        <v>0</v>
      </c>
      <c r="AJ22" s="112">
        <v>0</v>
      </c>
      <c r="AK22" s="111">
        <v>0</v>
      </c>
      <c r="AL22" s="112">
        <v>0</v>
      </c>
      <c r="AM22" s="108">
        <v>0.19791525121616446</v>
      </c>
      <c r="AN22" s="109">
        <v>-2.3283929896538574E-2</v>
      </c>
      <c r="AO22" s="110">
        <v>-0.1138694440236814</v>
      </c>
      <c r="AP22" s="108">
        <v>0</v>
      </c>
      <c r="AQ22" s="109">
        <v>0</v>
      </c>
      <c r="AR22" s="110">
        <v>0</v>
      </c>
      <c r="AS22" s="109">
        <v>0</v>
      </c>
      <c r="AT22" s="109">
        <v>0</v>
      </c>
      <c r="AU22" s="109">
        <v>0</v>
      </c>
      <c r="AV22" s="172">
        <v>10898</v>
      </c>
      <c r="AW22" s="111">
        <v>6856</v>
      </c>
      <c r="AX22" s="112">
        <v>3793</v>
      </c>
      <c r="AY22" s="173">
        <v>103</v>
      </c>
      <c r="AZ22" s="174">
        <v>120</v>
      </c>
      <c r="BA22" s="112">
        <v>102</v>
      </c>
      <c r="BB22" s="173">
        <v>156</v>
      </c>
      <c r="BC22" s="174">
        <v>153</v>
      </c>
      <c r="BD22" s="112">
        <v>170</v>
      </c>
      <c r="BE22" s="113">
        <v>4.1318082788671022</v>
      </c>
      <c r="BF22" s="113">
        <v>-7.6243945258793913</v>
      </c>
      <c r="BG22" s="113">
        <v>-5.3904139433551199</v>
      </c>
      <c r="BH22" s="114">
        <v>2.4790849673202615</v>
      </c>
      <c r="BI22" s="113">
        <v>-5.2830232947880011</v>
      </c>
      <c r="BJ22" s="115">
        <v>-4.9893246187363829</v>
      </c>
      <c r="BK22" s="111">
        <v>242</v>
      </c>
      <c r="BL22" s="111">
        <v>253</v>
      </c>
      <c r="BM22" s="112">
        <v>254</v>
      </c>
      <c r="BN22" s="172">
        <v>62999</v>
      </c>
      <c r="BO22" s="111">
        <v>44393</v>
      </c>
      <c r="BP22" s="112">
        <v>64671</v>
      </c>
      <c r="BQ22" s="116">
        <v>1060.1903016808153</v>
      </c>
      <c r="BR22" s="116">
        <v>168.46078216463252</v>
      </c>
      <c r="BS22" s="116">
        <v>72.776159811601701</v>
      </c>
      <c r="BT22" s="117">
        <v>18076.342472976536</v>
      </c>
      <c r="BU22" s="116">
        <v>12921.445427647117</v>
      </c>
      <c r="BV22" s="118">
        <v>11682.778295613642</v>
      </c>
      <c r="BW22" s="113">
        <v>17.05009227524387</v>
      </c>
      <c r="BX22" s="113">
        <v>11.269306810020893</v>
      </c>
      <c r="BY22" s="113">
        <v>10.575033932186694</v>
      </c>
      <c r="BZ22" s="108">
        <v>0.93606704492820747</v>
      </c>
      <c r="CA22" s="109">
        <v>-1.7509681375791453E-2</v>
      </c>
      <c r="CB22" s="119">
        <v>-3.3360596851103819E-2</v>
      </c>
    </row>
    <row r="23" spans="1:80" x14ac:dyDescent="0.25">
      <c r="A23" s="88" t="s">
        <v>52</v>
      </c>
      <c r="B23" s="172">
        <v>18592.361336000002</v>
      </c>
      <c r="C23" s="111">
        <v>17872.547305999997</v>
      </c>
      <c r="D23" s="112">
        <v>26963.921288000016</v>
      </c>
      <c r="E23" s="172">
        <v>41290.917560000002</v>
      </c>
      <c r="F23" s="111">
        <v>29625.731969999997</v>
      </c>
      <c r="G23" s="112">
        <v>44800.425120000007</v>
      </c>
      <c r="H23" s="105">
        <v>0.60186753174274366</v>
      </c>
      <c r="I23" s="106">
        <v>0.15159026897706729</v>
      </c>
      <c r="J23" s="107">
        <v>-1.4102986277712004E-3</v>
      </c>
      <c r="K23" s="172">
        <v>15110.654369999998</v>
      </c>
      <c r="L23" s="111">
        <v>13331.420310000001</v>
      </c>
      <c r="M23" s="112">
        <v>20266.601500000001</v>
      </c>
      <c r="N23" s="108">
        <v>0.45237520505028628</v>
      </c>
      <c r="O23" s="109">
        <v>8.6419317825386421E-2</v>
      </c>
      <c r="P23" s="110">
        <v>2.3805745885025487E-3</v>
      </c>
      <c r="Q23" s="172">
        <v>5209.0230899999997</v>
      </c>
      <c r="R23" s="111">
        <v>3227.78505</v>
      </c>
      <c r="S23" s="112">
        <v>4907.0609400000003</v>
      </c>
      <c r="T23" s="108">
        <v>0.10953157089148621</v>
      </c>
      <c r="U23" s="109">
        <v>-1.6622639230648911E-2</v>
      </c>
      <c r="V23" s="110">
        <v>5.7949324261789836E-4</v>
      </c>
      <c r="W23" s="172">
        <v>4045.2170300000007</v>
      </c>
      <c r="X23" s="111">
        <v>3066.1960299999996</v>
      </c>
      <c r="Y23" s="112">
        <v>4890.5652299999983</v>
      </c>
      <c r="Z23" s="108">
        <v>0.10916336657298215</v>
      </c>
      <c r="AA23" s="109">
        <v>1.1194678322790586E-2</v>
      </c>
      <c r="AB23" s="110">
        <v>5.6656358467023077E-3</v>
      </c>
      <c r="AC23" s="172">
        <v>28823.253499999995</v>
      </c>
      <c r="AD23" s="111">
        <v>21047.099609999997</v>
      </c>
      <c r="AE23" s="112">
        <v>24176.154244000005</v>
      </c>
      <c r="AF23" s="111">
        <v>-4647.0992559999904</v>
      </c>
      <c r="AG23" s="112">
        <v>3129.0546340000074</v>
      </c>
      <c r="AH23" s="172">
        <v>4597.4270999999999</v>
      </c>
      <c r="AI23" s="111">
        <v>5773.5850399999999</v>
      </c>
      <c r="AJ23" s="112">
        <v>6420.1625000000004</v>
      </c>
      <c r="AK23" s="111">
        <v>1822.7354000000005</v>
      </c>
      <c r="AL23" s="112">
        <v>646.57746000000043</v>
      </c>
      <c r="AM23" s="108">
        <v>0.89661121562312696</v>
      </c>
      <c r="AN23" s="109">
        <v>-0.65366273716360856</v>
      </c>
      <c r="AO23" s="110">
        <v>-0.28101048819154251</v>
      </c>
      <c r="AP23" s="108">
        <v>0.2381019597048453</v>
      </c>
      <c r="AQ23" s="109">
        <v>-9.1730914258627561E-3</v>
      </c>
      <c r="AR23" s="110">
        <v>-8.4940130555100385E-2</v>
      </c>
      <c r="AS23" s="109">
        <v>0.14330583879066547</v>
      </c>
      <c r="AT23" s="109">
        <v>3.1963505617287571E-2</v>
      </c>
      <c r="AU23" s="109">
        <v>-5.157829253971058E-2</v>
      </c>
      <c r="AV23" s="172">
        <v>5488</v>
      </c>
      <c r="AW23" s="111">
        <v>6168</v>
      </c>
      <c r="AX23" s="112">
        <v>9155</v>
      </c>
      <c r="AY23" s="173">
        <v>172.90777777777774</v>
      </c>
      <c r="AZ23" s="174">
        <v>193.54000000000002</v>
      </c>
      <c r="BA23" s="112">
        <v>195.10000000000002</v>
      </c>
      <c r="BB23" s="173">
        <v>183.65333333333334</v>
      </c>
      <c r="BC23" s="174">
        <v>198.12</v>
      </c>
      <c r="BD23" s="112">
        <v>198.48777777777778</v>
      </c>
      <c r="BE23" s="113">
        <v>5.2138504470641829</v>
      </c>
      <c r="BF23" s="113">
        <v>1.6872434568253265</v>
      </c>
      <c r="BG23" s="113">
        <v>-9.7713054020863055E-2</v>
      </c>
      <c r="BH23" s="114">
        <v>5.1248607526911814</v>
      </c>
      <c r="BI23" s="113">
        <v>1.804595518675403</v>
      </c>
      <c r="BJ23" s="115">
        <v>-6.3913727421881283E-2</v>
      </c>
      <c r="BK23" s="111">
        <v>183</v>
      </c>
      <c r="BL23" s="111">
        <v>173</v>
      </c>
      <c r="BM23" s="112">
        <v>183</v>
      </c>
      <c r="BN23" s="172">
        <v>23483</v>
      </c>
      <c r="BO23" s="111">
        <v>21512</v>
      </c>
      <c r="BP23" s="112">
        <v>32228</v>
      </c>
      <c r="BQ23" s="116">
        <v>1390.1087600843989</v>
      </c>
      <c r="BR23" s="116">
        <v>-368.22354669071501</v>
      </c>
      <c r="BS23" s="116">
        <v>12.936392568593874</v>
      </c>
      <c r="BT23" s="117">
        <v>4893.5472550518843</v>
      </c>
      <c r="BU23" s="116">
        <v>-2630.3079854728976</v>
      </c>
      <c r="BV23" s="118">
        <v>90.413018670561542</v>
      </c>
      <c r="BW23" s="113">
        <v>3.5202621518296011</v>
      </c>
      <c r="BX23" s="113">
        <v>-0.75871015137739573</v>
      </c>
      <c r="BY23" s="113">
        <v>3.2583812011183433E-2</v>
      </c>
      <c r="BZ23" s="108">
        <v>0.64746062359369971</v>
      </c>
      <c r="CA23" s="109">
        <v>0.17741518633514769</v>
      </c>
      <c r="CB23" s="119">
        <v>-3.9538386402148684E-2</v>
      </c>
    </row>
    <row r="24" spans="1:80" x14ac:dyDescent="0.25">
      <c r="A24" s="88" t="s">
        <v>53</v>
      </c>
      <c r="B24" s="172">
        <v>1938.2122500000005</v>
      </c>
      <c r="C24" s="111">
        <v>1357.3576700000001</v>
      </c>
      <c r="D24" s="112">
        <v>2218.8842999999997</v>
      </c>
      <c r="E24" s="172">
        <v>1743.7193299999999</v>
      </c>
      <c r="F24" s="111">
        <v>1278.3290699999998</v>
      </c>
      <c r="G24" s="112">
        <v>2077.3217500000001</v>
      </c>
      <c r="H24" s="105">
        <v>1.0681466652914984</v>
      </c>
      <c r="I24" s="106">
        <v>-4.3392454940655467E-2</v>
      </c>
      <c r="J24" s="107">
        <v>6.3248684985957038E-3</v>
      </c>
      <c r="K24" s="172">
        <v>1188.61645</v>
      </c>
      <c r="L24" s="111">
        <v>865.55884999999989</v>
      </c>
      <c r="M24" s="112">
        <v>1309.1633300000001</v>
      </c>
      <c r="N24" s="108">
        <v>0.63021692715632527</v>
      </c>
      <c r="O24" s="109">
        <v>-5.1438904461943324E-2</v>
      </c>
      <c r="P24" s="110">
        <v>-4.6884822551987337E-2</v>
      </c>
      <c r="Q24" s="172">
        <v>336.37170999999995</v>
      </c>
      <c r="R24" s="111">
        <v>218.08295000000001</v>
      </c>
      <c r="S24" s="112">
        <v>301.05149999999998</v>
      </c>
      <c r="T24" s="108">
        <v>0.14492290373409894</v>
      </c>
      <c r="U24" s="109">
        <v>-4.798182824475683E-2</v>
      </c>
      <c r="V24" s="110">
        <v>-2.5677104603347406E-2</v>
      </c>
      <c r="W24" s="172">
        <v>0</v>
      </c>
      <c r="X24" s="111">
        <v>0</v>
      </c>
      <c r="Y24" s="112">
        <v>0</v>
      </c>
      <c r="Z24" s="108">
        <v>0</v>
      </c>
      <c r="AA24" s="109">
        <v>0</v>
      </c>
      <c r="AB24" s="110">
        <v>0</v>
      </c>
      <c r="AC24" s="172">
        <v>2080.9887600000002</v>
      </c>
      <c r="AD24" s="111">
        <v>1948.5682099999999</v>
      </c>
      <c r="AE24" s="112">
        <v>1939.6619499999999</v>
      </c>
      <c r="AF24" s="111">
        <v>-141.32681000000025</v>
      </c>
      <c r="AG24" s="112">
        <v>-8.9062599999999748</v>
      </c>
      <c r="AH24" s="172">
        <v>62.928440000000002</v>
      </c>
      <c r="AI24" s="111">
        <v>0.91840999999999995</v>
      </c>
      <c r="AJ24" s="112">
        <v>0</v>
      </c>
      <c r="AK24" s="111">
        <v>-62.928440000000002</v>
      </c>
      <c r="AL24" s="112">
        <v>-0.91840999999999995</v>
      </c>
      <c r="AM24" s="108">
        <v>0.87416092402835077</v>
      </c>
      <c r="AN24" s="109">
        <v>-0.19950309806210886</v>
      </c>
      <c r="AO24" s="110">
        <v>-0.56139895312620913</v>
      </c>
      <c r="AP24" s="108">
        <v>0</v>
      </c>
      <c r="AQ24" s="109">
        <v>-3.2467259455201555E-2</v>
      </c>
      <c r="AR24" s="110">
        <v>-6.766160609679245E-4</v>
      </c>
      <c r="AS24" s="109">
        <v>0</v>
      </c>
      <c r="AT24" s="109">
        <v>-3.6088629011183815E-2</v>
      </c>
      <c r="AU24" s="109">
        <v>-7.1844568159589773E-4</v>
      </c>
      <c r="AV24" s="172">
        <v>1654</v>
      </c>
      <c r="AW24" s="111">
        <v>920</v>
      </c>
      <c r="AX24" s="112">
        <v>2664</v>
      </c>
      <c r="AY24" s="173">
        <v>7</v>
      </c>
      <c r="AZ24" s="174">
        <v>7</v>
      </c>
      <c r="BA24" s="112">
        <v>7</v>
      </c>
      <c r="BB24" s="173">
        <v>37</v>
      </c>
      <c r="BC24" s="174">
        <v>31</v>
      </c>
      <c r="BD24" s="112">
        <v>31</v>
      </c>
      <c r="BE24" s="113">
        <v>42.285714285714285</v>
      </c>
      <c r="BF24" s="113">
        <v>16.031746031746032</v>
      </c>
      <c r="BG24" s="113">
        <v>20.380952380952383</v>
      </c>
      <c r="BH24" s="114">
        <v>9.5483870967741939</v>
      </c>
      <c r="BI24" s="113">
        <v>4.5814201298072268</v>
      </c>
      <c r="BJ24" s="115">
        <v>4.602150537634409</v>
      </c>
      <c r="BK24" s="111">
        <v>96</v>
      </c>
      <c r="BL24" s="111">
        <v>96</v>
      </c>
      <c r="BM24" s="112">
        <v>96</v>
      </c>
      <c r="BN24" s="172">
        <v>18773</v>
      </c>
      <c r="BO24" s="111">
        <v>5973</v>
      </c>
      <c r="BP24" s="112">
        <v>18488</v>
      </c>
      <c r="BQ24" s="116">
        <v>112.36054467762874</v>
      </c>
      <c r="BR24" s="116">
        <v>19.476118640234617</v>
      </c>
      <c r="BS24" s="116">
        <v>-101.65738098786595</v>
      </c>
      <c r="BT24" s="117">
        <v>779.77543168168165</v>
      </c>
      <c r="BU24" s="116">
        <v>-274.46841958796756</v>
      </c>
      <c r="BV24" s="118">
        <v>-609.71268788353552</v>
      </c>
      <c r="BW24" s="113">
        <v>6.93993993993994</v>
      </c>
      <c r="BX24" s="113">
        <v>-4.4101205195521995</v>
      </c>
      <c r="BY24" s="113">
        <v>0.44754863559211344</v>
      </c>
      <c r="BZ24" s="108">
        <v>0.70802696078431371</v>
      </c>
      <c r="CA24" s="109">
        <v>-8.2810367736838586E-3</v>
      </c>
      <c r="CB24" s="119">
        <v>0.36427696078431371</v>
      </c>
    </row>
    <row r="25" spans="1:80" x14ac:dyDescent="0.25">
      <c r="A25" s="88" t="s">
        <v>54</v>
      </c>
      <c r="B25" s="172">
        <v>52881.309000000001</v>
      </c>
      <c r="C25" s="111">
        <v>42384.805999999997</v>
      </c>
      <c r="D25" s="112">
        <v>65464.610999999997</v>
      </c>
      <c r="E25" s="172">
        <v>49218.701000000001</v>
      </c>
      <c r="F25" s="111">
        <v>40569.845999999998</v>
      </c>
      <c r="G25" s="112">
        <v>62009.762000000002</v>
      </c>
      <c r="H25" s="105">
        <v>1.0557145986143277</v>
      </c>
      <c r="I25" s="106">
        <v>-1.870036816831866E-2</v>
      </c>
      <c r="J25" s="107">
        <v>1.0977923991505545E-2</v>
      </c>
      <c r="K25" s="172">
        <v>6490.7079999999996</v>
      </c>
      <c r="L25" s="111">
        <v>4905.4620000000004</v>
      </c>
      <c r="M25" s="112">
        <v>7619.0649999999996</v>
      </c>
      <c r="N25" s="108">
        <v>0.12286879927066967</v>
      </c>
      <c r="O25" s="109">
        <v>-9.0060342402756705E-3</v>
      </c>
      <c r="P25" s="110">
        <v>1.9548081256206828E-3</v>
      </c>
      <c r="Q25" s="172">
        <v>3426.06</v>
      </c>
      <c r="R25" s="111">
        <v>2629.462</v>
      </c>
      <c r="S25" s="112">
        <v>4095.5169999999998</v>
      </c>
      <c r="T25" s="108">
        <v>6.6046326705785446E-2</v>
      </c>
      <c r="U25" s="109">
        <v>-3.5625806889871131E-3</v>
      </c>
      <c r="V25" s="110">
        <v>1.2331154355232909E-3</v>
      </c>
      <c r="W25" s="172">
        <v>38616.828999999998</v>
      </c>
      <c r="X25" s="111">
        <v>32354.133999999998</v>
      </c>
      <c r="Y25" s="112">
        <v>49232.294000000002</v>
      </c>
      <c r="Z25" s="108">
        <v>0.79394425026175719</v>
      </c>
      <c r="AA25" s="109">
        <v>9.3475783585308392E-3</v>
      </c>
      <c r="AB25" s="110">
        <v>-3.5479068442865191E-3</v>
      </c>
      <c r="AC25" s="172">
        <v>27751.303</v>
      </c>
      <c r="AD25" s="111">
        <v>27531.559000000001</v>
      </c>
      <c r="AE25" s="112">
        <v>27830.109</v>
      </c>
      <c r="AF25" s="111">
        <v>78.806000000000495</v>
      </c>
      <c r="AG25" s="112">
        <v>298.54999999999927</v>
      </c>
      <c r="AH25" s="172">
        <v>15717.395</v>
      </c>
      <c r="AI25" s="111">
        <v>11936.217000000001</v>
      </c>
      <c r="AJ25" s="112">
        <v>11914.241</v>
      </c>
      <c r="AK25" s="111">
        <v>-3803.1540000000005</v>
      </c>
      <c r="AL25" s="112">
        <v>-21.976000000000568</v>
      </c>
      <c r="AM25" s="108">
        <v>0.42511684671890898</v>
      </c>
      <c r="AN25" s="109">
        <v>-9.9667874476248974E-2</v>
      </c>
      <c r="AO25" s="110">
        <v>-0.22444514490610884</v>
      </c>
      <c r="AP25" s="108">
        <v>0.18199513932802566</v>
      </c>
      <c r="AQ25" s="109">
        <v>-0.11522509400621347</v>
      </c>
      <c r="AR25" s="110">
        <v>-9.9620329196237506E-2</v>
      </c>
      <c r="AS25" s="109">
        <v>0.19213492546544525</v>
      </c>
      <c r="AT25" s="109">
        <v>-0.1272029416594917</v>
      </c>
      <c r="AU25" s="109">
        <v>-0.10207908264294147</v>
      </c>
      <c r="AV25" s="172">
        <v>11200</v>
      </c>
      <c r="AW25" s="111">
        <v>6672</v>
      </c>
      <c r="AX25" s="112">
        <v>10253</v>
      </c>
      <c r="AY25" s="173">
        <v>50.65</v>
      </c>
      <c r="AZ25" s="174">
        <v>52.98</v>
      </c>
      <c r="BA25" s="112">
        <v>53.3</v>
      </c>
      <c r="BB25" s="173">
        <v>71.31</v>
      </c>
      <c r="BC25" s="174">
        <v>71.210000000000008</v>
      </c>
      <c r="BD25" s="112">
        <v>72</v>
      </c>
      <c r="BE25" s="113">
        <v>21.373775276214303</v>
      </c>
      <c r="BF25" s="113">
        <v>-3.1957103001814424</v>
      </c>
      <c r="BG25" s="113">
        <v>0.38472280358312005</v>
      </c>
      <c r="BH25" s="114">
        <v>15.82253086419753</v>
      </c>
      <c r="BI25" s="113">
        <v>-1.6286603354160487</v>
      </c>
      <c r="BJ25" s="115">
        <v>0.20674656423966198</v>
      </c>
      <c r="BK25" s="111">
        <v>102</v>
      </c>
      <c r="BL25" s="111">
        <v>102</v>
      </c>
      <c r="BM25" s="112">
        <v>102</v>
      </c>
      <c r="BN25" s="172">
        <v>31540</v>
      </c>
      <c r="BO25" s="111">
        <v>16393</v>
      </c>
      <c r="BP25" s="112">
        <v>25904</v>
      </c>
      <c r="BQ25" s="116">
        <v>2393.8296016059294</v>
      </c>
      <c r="BR25" s="116">
        <v>833.31276584182024</v>
      </c>
      <c r="BS25" s="116">
        <v>-80.997824734581627</v>
      </c>
      <c r="BT25" s="117">
        <v>6047.9627426119187</v>
      </c>
      <c r="BU25" s="116">
        <v>1653.4358676119191</v>
      </c>
      <c r="BV25" s="118">
        <v>-32.64966746002392</v>
      </c>
      <c r="BW25" s="113">
        <v>2.5264800546181605</v>
      </c>
      <c r="BX25" s="113">
        <v>-0.28959137395326806</v>
      </c>
      <c r="BY25" s="113">
        <v>6.9495642148136305E-2</v>
      </c>
      <c r="BZ25" s="108">
        <v>0.93367935409457903</v>
      </c>
      <c r="CA25" s="109">
        <v>-0.19897883738714184</v>
      </c>
      <c r="CB25" s="119">
        <v>4.5747385727121559E-2</v>
      </c>
    </row>
    <row r="26" spans="1:80" x14ac:dyDescent="0.25">
      <c r="A26" s="104" t="s">
        <v>55</v>
      </c>
      <c r="B26" s="169">
        <v>27351.635659999996</v>
      </c>
      <c r="C26" s="95">
        <v>18537.438999999998</v>
      </c>
      <c r="D26" s="96">
        <v>30612.956999999999</v>
      </c>
      <c r="E26" s="169">
        <v>27093.09966</v>
      </c>
      <c r="F26" s="95">
        <v>17710.671999999999</v>
      </c>
      <c r="G26" s="96">
        <v>27633.65</v>
      </c>
      <c r="H26" s="89">
        <v>1.1078144580972835</v>
      </c>
      <c r="I26" s="90">
        <v>9.8271954535696038E-2</v>
      </c>
      <c r="J26" s="91">
        <v>6.1132604353958619E-2</v>
      </c>
      <c r="K26" s="169">
        <v>13851.38882</v>
      </c>
      <c r="L26" s="95">
        <v>9412.1849000000002</v>
      </c>
      <c r="M26" s="96">
        <v>14798.6049</v>
      </c>
      <c r="N26" s="92">
        <v>0.53552841915563087</v>
      </c>
      <c r="O26" s="93">
        <v>2.4276883014490824E-2</v>
      </c>
      <c r="P26" s="94">
        <v>4.0869865549931772E-3</v>
      </c>
      <c r="Q26" s="169">
        <v>9138.6560000000009</v>
      </c>
      <c r="R26" s="95">
        <v>5880.5420000000004</v>
      </c>
      <c r="S26" s="96">
        <v>9119.4050000000007</v>
      </c>
      <c r="T26" s="92">
        <v>0.33001087442303134</v>
      </c>
      <c r="U26" s="93">
        <v>-7.294790660843431E-3</v>
      </c>
      <c r="V26" s="94">
        <v>-2.0229411205008874E-3</v>
      </c>
      <c r="W26" s="169">
        <v>8.0269999999999992</v>
      </c>
      <c r="X26" s="95">
        <v>5.8609999999999998</v>
      </c>
      <c r="Y26" s="96">
        <v>9.2620000000000005</v>
      </c>
      <c r="Z26" s="92">
        <v>3.3517106860657208E-4</v>
      </c>
      <c r="AA26" s="93">
        <v>3.889636764088715E-5</v>
      </c>
      <c r="AB26" s="94">
        <v>4.2406555765074952E-6</v>
      </c>
      <c r="AC26" s="169">
        <v>5997.3239599999997</v>
      </c>
      <c r="AD26" s="95">
        <v>6031.4296299999996</v>
      </c>
      <c r="AE26" s="96">
        <v>5294.4358600000014</v>
      </c>
      <c r="AF26" s="95">
        <v>-702.8880999999983</v>
      </c>
      <c r="AG26" s="96">
        <v>-736.99376999999822</v>
      </c>
      <c r="AH26" s="169">
        <v>0</v>
      </c>
      <c r="AI26" s="95">
        <v>0</v>
      </c>
      <c r="AJ26" s="96">
        <v>0</v>
      </c>
      <c r="AK26" s="95">
        <v>0</v>
      </c>
      <c r="AL26" s="96">
        <v>0</v>
      </c>
      <c r="AM26" s="92">
        <v>0.17294754832079767</v>
      </c>
      <c r="AN26" s="93">
        <v>-4.6319921988873775E-2</v>
      </c>
      <c r="AO26" s="94">
        <v>-0.15241722455856288</v>
      </c>
      <c r="AP26" s="92">
        <v>0</v>
      </c>
      <c r="AQ26" s="93">
        <v>0</v>
      </c>
      <c r="AR26" s="94">
        <v>0</v>
      </c>
      <c r="AS26" s="93">
        <v>0</v>
      </c>
      <c r="AT26" s="93">
        <v>0</v>
      </c>
      <c r="AU26" s="93">
        <v>0</v>
      </c>
      <c r="AV26" s="169">
        <v>48916</v>
      </c>
      <c r="AW26" s="95">
        <v>32870</v>
      </c>
      <c r="AX26" s="96">
        <v>53539</v>
      </c>
      <c r="AY26" s="170">
        <v>83.24</v>
      </c>
      <c r="AZ26" s="171">
        <v>83.16</v>
      </c>
      <c r="BA26" s="96">
        <v>82.22</v>
      </c>
      <c r="BB26" s="170">
        <v>301.86</v>
      </c>
      <c r="BC26" s="171">
        <v>281.60000000000002</v>
      </c>
      <c r="BD26" s="96">
        <v>281.41000000000003</v>
      </c>
      <c r="BE26" s="97">
        <v>72.351955458255631</v>
      </c>
      <c r="BF26" s="97">
        <v>7.0574923262144011</v>
      </c>
      <c r="BG26" s="97">
        <v>6.4749312478980841</v>
      </c>
      <c r="BH26" s="98">
        <v>21.139184029628574</v>
      </c>
      <c r="BI26" s="97">
        <v>3.1337804945092742</v>
      </c>
      <c r="BJ26" s="99">
        <v>1.6848753175073625</v>
      </c>
      <c r="BK26" s="95">
        <v>2076</v>
      </c>
      <c r="BL26" s="95">
        <v>2076</v>
      </c>
      <c r="BM26" s="96">
        <v>2076</v>
      </c>
      <c r="BN26" s="169">
        <v>343589</v>
      </c>
      <c r="BO26" s="95">
        <v>224661</v>
      </c>
      <c r="BP26" s="96">
        <v>372809</v>
      </c>
      <c r="BQ26" s="100">
        <v>74.122808194008186</v>
      </c>
      <c r="BR26" s="100">
        <v>-4.7304137077407091</v>
      </c>
      <c r="BS26" s="100">
        <v>-4.7100644452126801</v>
      </c>
      <c r="BT26" s="101">
        <v>516.14057042529748</v>
      </c>
      <c r="BU26" s="100">
        <v>-37.729322043424418</v>
      </c>
      <c r="BV26" s="102">
        <v>-22.669043204151876</v>
      </c>
      <c r="BW26" s="97">
        <v>6.963316460897663</v>
      </c>
      <c r="BX26" s="97">
        <v>-6.0745195819975173E-2</v>
      </c>
      <c r="BY26" s="97">
        <v>0.12848226558278597</v>
      </c>
      <c r="BZ26" s="92">
        <v>0.66022221749971666</v>
      </c>
      <c r="CA26" s="93">
        <v>5.3975702293663885E-2</v>
      </c>
      <c r="CB26" s="103">
        <v>6.2331565055045113E-2</v>
      </c>
    </row>
    <row r="27" spans="1:80" x14ac:dyDescent="0.25">
      <c r="A27" s="88" t="s">
        <v>56</v>
      </c>
      <c r="B27" s="172">
        <v>2659.6469200000001</v>
      </c>
      <c r="C27" s="111">
        <v>1647.2523500000002</v>
      </c>
      <c r="D27" s="112">
        <v>2918.02036</v>
      </c>
      <c r="E27" s="172">
        <v>2200.9799199999998</v>
      </c>
      <c r="F27" s="111">
        <v>1516.39876</v>
      </c>
      <c r="G27" s="112">
        <v>2358.9458300000001</v>
      </c>
      <c r="H27" s="105">
        <v>1.2370018517975039</v>
      </c>
      <c r="I27" s="106">
        <v>2.8609673462682617E-2</v>
      </c>
      <c r="J27" s="107">
        <v>0.15070951666001009</v>
      </c>
      <c r="K27" s="172">
        <v>1366.4959199999998</v>
      </c>
      <c r="L27" s="111">
        <v>959.44857000000002</v>
      </c>
      <c r="M27" s="112">
        <v>1498.2889500000001</v>
      </c>
      <c r="N27" s="108">
        <v>0.63515191020728101</v>
      </c>
      <c r="O27" s="109">
        <v>1.429394254349603E-2</v>
      </c>
      <c r="P27" s="110">
        <v>2.4366935316884053E-3</v>
      </c>
      <c r="Q27" s="172">
        <v>566.98500000000001</v>
      </c>
      <c r="R27" s="111">
        <v>353.05206000000004</v>
      </c>
      <c r="S27" s="112">
        <v>548.02015999999992</v>
      </c>
      <c r="T27" s="108">
        <v>0.23231570349370842</v>
      </c>
      <c r="U27" s="109">
        <v>-2.5290008783757562E-2</v>
      </c>
      <c r="V27" s="110">
        <v>-5.0700074010409657E-4</v>
      </c>
      <c r="W27" s="172">
        <v>3.9740000000000002</v>
      </c>
      <c r="X27" s="111">
        <v>4.9628399999999999</v>
      </c>
      <c r="Y27" s="112">
        <v>7.5793099999999995</v>
      </c>
      <c r="Z27" s="108">
        <v>3.2130072270459891E-3</v>
      </c>
      <c r="AA27" s="109">
        <v>1.4074478196707504E-3</v>
      </c>
      <c r="AB27" s="110">
        <v>-5.977308042405885E-5</v>
      </c>
      <c r="AC27" s="172">
        <v>212.298</v>
      </c>
      <c r="AD27" s="111">
        <v>207.21766</v>
      </c>
      <c r="AE27" s="112">
        <v>212.43335999999999</v>
      </c>
      <c r="AF27" s="111">
        <v>0.13535999999999149</v>
      </c>
      <c r="AG27" s="112">
        <v>5.2156999999999982</v>
      </c>
      <c r="AH27" s="172">
        <v>0</v>
      </c>
      <c r="AI27" s="111">
        <v>0</v>
      </c>
      <c r="AJ27" s="112">
        <v>0</v>
      </c>
      <c r="AK27" s="111">
        <v>0</v>
      </c>
      <c r="AL27" s="112">
        <v>0</v>
      </c>
      <c r="AM27" s="108">
        <v>7.2800506436493814E-2</v>
      </c>
      <c r="AN27" s="109">
        <v>-7.0213670624140745E-3</v>
      </c>
      <c r="AO27" s="110">
        <v>-5.2995434907890951E-2</v>
      </c>
      <c r="AP27" s="108">
        <v>0</v>
      </c>
      <c r="AQ27" s="109">
        <v>0</v>
      </c>
      <c r="AR27" s="110">
        <v>0</v>
      </c>
      <c r="AS27" s="109">
        <v>0</v>
      </c>
      <c r="AT27" s="109">
        <v>0</v>
      </c>
      <c r="AU27" s="109">
        <v>0</v>
      </c>
      <c r="AV27" s="172">
        <v>4307</v>
      </c>
      <c r="AW27" s="111">
        <v>2567</v>
      </c>
      <c r="AX27" s="112">
        <v>4473</v>
      </c>
      <c r="AY27" s="173">
        <v>6</v>
      </c>
      <c r="AZ27" s="174">
        <v>5.9836999999999998</v>
      </c>
      <c r="BA27" s="112">
        <v>6.24</v>
      </c>
      <c r="BB27" s="173">
        <v>21</v>
      </c>
      <c r="BC27" s="174">
        <v>21.187000000000001</v>
      </c>
      <c r="BD27" s="112">
        <v>21.22</v>
      </c>
      <c r="BE27" s="114">
        <v>79.647435897435898</v>
      </c>
      <c r="BF27" s="113">
        <v>-0.11182336182336883</v>
      </c>
      <c r="BG27" s="113">
        <v>8.1476392275939418</v>
      </c>
      <c r="BH27" s="114">
        <v>23.421300659754948</v>
      </c>
      <c r="BI27" s="113">
        <v>0.63294087139516009</v>
      </c>
      <c r="BJ27" s="115">
        <v>3.228100426907762</v>
      </c>
      <c r="BK27" s="111">
        <v>120</v>
      </c>
      <c r="BL27" s="111">
        <v>120</v>
      </c>
      <c r="BM27" s="112">
        <v>120</v>
      </c>
      <c r="BN27" s="172">
        <v>29895</v>
      </c>
      <c r="BO27" s="111">
        <v>17340</v>
      </c>
      <c r="BP27" s="112">
        <v>28375</v>
      </c>
      <c r="BQ27" s="116">
        <v>83.13465480176211</v>
      </c>
      <c r="BR27" s="116">
        <v>9.5109745876794847</v>
      </c>
      <c r="BS27" s="116">
        <v>-4.316254079437428</v>
      </c>
      <c r="BT27" s="117">
        <v>527.37443103062822</v>
      </c>
      <c r="BU27" s="116">
        <v>16.350535047345204</v>
      </c>
      <c r="BV27" s="118">
        <v>-63.353562736415029</v>
      </c>
      <c r="BW27" s="113">
        <v>6.3436172591102169</v>
      </c>
      <c r="BX27" s="113">
        <v>-0.59740897724919773</v>
      </c>
      <c r="BY27" s="113">
        <v>-0.4113496283070015</v>
      </c>
      <c r="BZ27" s="92">
        <v>0.8693321078431373</v>
      </c>
      <c r="CA27" s="93">
        <v>-4.3213679702650221E-2</v>
      </c>
      <c r="CB27" s="119">
        <v>7.0989566406673199E-2</v>
      </c>
    </row>
    <row r="28" spans="1:80" x14ac:dyDescent="0.25">
      <c r="A28" s="88" t="s">
        <v>57</v>
      </c>
      <c r="B28" s="172">
        <v>14825.991999009993</v>
      </c>
      <c r="C28" s="111">
        <v>10141.746002000004</v>
      </c>
      <c r="D28" s="112">
        <v>15138.421000000008</v>
      </c>
      <c r="E28" s="172">
        <v>15566.197</v>
      </c>
      <c r="F28" s="111">
        <v>9332.0650000000005</v>
      </c>
      <c r="G28" s="112">
        <v>14051.945</v>
      </c>
      <c r="H28" s="105">
        <v>1.077318549140351</v>
      </c>
      <c r="I28" s="106">
        <v>0.12487062631051693</v>
      </c>
      <c r="J28" s="107">
        <v>-9.4447773045465144E-3</v>
      </c>
      <c r="K28" s="172">
        <v>9961.6579999999994</v>
      </c>
      <c r="L28" s="111">
        <v>5869.5320000000002</v>
      </c>
      <c r="M28" s="112">
        <v>9077.0769999999993</v>
      </c>
      <c r="N28" s="108">
        <v>0.64596587874489975</v>
      </c>
      <c r="O28" s="109">
        <v>6.0113670552430776E-3</v>
      </c>
      <c r="P28" s="110">
        <v>1.7001978472023449E-2</v>
      </c>
      <c r="Q28" s="172">
        <v>2607.4</v>
      </c>
      <c r="R28" s="111">
        <v>1851.337</v>
      </c>
      <c r="S28" s="112">
        <v>2548.7600000000002</v>
      </c>
      <c r="T28" s="108">
        <v>0.18138129632588232</v>
      </c>
      <c r="U28" s="109">
        <v>1.387731317572688E-2</v>
      </c>
      <c r="V28" s="110">
        <v>-1.7003198424207805E-2</v>
      </c>
      <c r="W28" s="172">
        <v>2077.5909999999999</v>
      </c>
      <c r="X28" s="111">
        <v>1107.6279999999999</v>
      </c>
      <c r="Y28" s="112">
        <v>1692.0029999999999</v>
      </c>
      <c r="Z28" s="108">
        <v>0.12041059084703221</v>
      </c>
      <c r="AA28" s="109">
        <v>-1.3057525996150482E-2</v>
      </c>
      <c r="AB28" s="110">
        <v>1.7200330765923394E-3</v>
      </c>
      <c r="AC28" s="172">
        <v>1610.89967</v>
      </c>
      <c r="AD28" s="111">
        <v>1962.6420000000001</v>
      </c>
      <c r="AE28" s="112">
        <v>2069.598</v>
      </c>
      <c r="AF28" s="111">
        <v>458.69832999999994</v>
      </c>
      <c r="AG28" s="112">
        <v>106.9559999999999</v>
      </c>
      <c r="AH28" s="172">
        <v>0</v>
      </c>
      <c r="AI28" s="111">
        <v>0</v>
      </c>
      <c r="AJ28" s="112">
        <v>0</v>
      </c>
      <c r="AK28" s="111">
        <v>0</v>
      </c>
      <c r="AL28" s="112">
        <v>0</v>
      </c>
      <c r="AM28" s="108">
        <v>0.13671161609258978</v>
      </c>
      <c r="AN28" s="109">
        <v>2.8057863270682951E-2</v>
      </c>
      <c r="AO28" s="110">
        <v>-5.6809499464135577E-2</v>
      </c>
      <c r="AP28" s="108">
        <v>0</v>
      </c>
      <c r="AQ28" s="109">
        <v>0</v>
      </c>
      <c r="AR28" s="110">
        <v>0</v>
      </c>
      <c r="AS28" s="109">
        <v>0</v>
      </c>
      <c r="AT28" s="109">
        <v>0</v>
      </c>
      <c r="AU28" s="109">
        <v>0</v>
      </c>
      <c r="AV28" s="172">
        <v>8135</v>
      </c>
      <c r="AW28" s="111">
        <v>6079</v>
      </c>
      <c r="AX28" s="112">
        <v>9004</v>
      </c>
      <c r="AY28" s="173">
        <v>103</v>
      </c>
      <c r="AZ28" s="174">
        <v>99</v>
      </c>
      <c r="BA28" s="112">
        <v>102</v>
      </c>
      <c r="BB28" s="173">
        <v>175</v>
      </c>
      <c r="BC28" s="174">
        <v>168</v>
      </c>
      <c r="BD28" s="112">
        <v>163</v>
      </c>
      <c r="BE28" s="114">
        <v>9.8082788671023966</v>
      </c>
      <c r="BF28" s="113">
        <v>1.0326585866277487</v>
      </c>
      <c r="BG28" s="113">
        <v>-0.42572786690433695</v>
      </c>
      <c r="BH28" s="114">
        <v>6.1376959781867759</v>
      </c>
      <c r="BI28" s="113">
        <v>0.97261661310741054</v>
      </c>
      <c r="BJ28" s="115">
        <v>0.10694200993280756</v>
      </c>
      <c r="BK28" s="111">
        <v>292</v>
      </c>
      <c r="BL28" s="111">
        <v>293</v>
      </c>
      <c r="BM28" s="112">
        <v>293</v>
      </c>
      <c r="BN28" s="172">
        <v>38651</v>
      </c>
      <c r="BO28" s="111">
        <v>25302</v>
      </c>
      <c r="BP28" s="112">
        <v>37758</v>
      </c>
      <c r="BQ28" s="116">
        <v>372.15808570369194</v>
      </c>
      <c r="BR28" s="116">
        <v>-30.579152660127875</v>
      </c>
      <c r="BS28" s="116">
        <v>3.3309178908708077</v>
      </c>
      <c r="BT28" s="117">
        <v>1560.6336072856509</v>
      </c>
      <c r="BU28" s="116">
        <v>-352.85096554778488</v>
      </c>
      <c r="BV28" s="118">
        <v>25.502006693448266</v>
      </c>
      <c r="BW28" s="113">
        <v>4.1934695690804089</v>
      </c>
      <c r="BX28" s="113">
        <v>-0.5577289558120313</v>
      </c>
      <c r="BY28" s="113">
        <v>3.1271839190624817E-2</v>
      </c>
      <c r="BZ28" s="108">
        <v>0.47377534631600077</v>
      </c>
      <c r="CA28" s="109">
        <v>-1.1083402241377993E-2</v>
      </c>
      <c r="CB28" s="119">
        <v>-3.3238183550531319E-3</v>
      </c>
    </row>
    <row r="29" spans="1:80" x14ac:dyDescent="0.25">
      <c r="A29" s="88" t="s">
        <v>58</v>
      </c>
      <c r="B29" s="172">
        <v>30986.390279999978</v>
      </c>
      <c r="C29" s="111">
        <v>23328.614240499992</v>
      </c>
      <c r="D29" s="112">
        <v>34786.501989999982</v>
      </c>
      <c r="E29" s="172">
        <v>30862.392349999995</v>
      </c>
      <c r="F29" s="111">
        <v>20884.03153</v>
      </c>
      <c r="G29" s="112">
        <v>30942.748780000002</v>
      </c>
      <c r="H29" s="105">
        <v>1.1242214528944632</v>
      </c>
      <c r="I29" s="106">
        <v>0.12020368497181599</v>
      </c>
      <c r="J29" s="107">
        <v>7.1663379858144527E-3</v>
      </c>
      <c r="K29" s="172">
        <v>21132.966859999997</v>
      </c>
      <c r="L29" s="111">
        <v>14558.349819999999</v>
      </c>
      <c r="M29" s="112">
        <v>21616.565990000003</v>
      </c>
      <c r="N29" s="108">
        <v>0.69859876198109383</v>
      </c>
      <c r="O29" s="109">
        <v>1.3850586261657027E-2</v>
      </c>
      <c r="P29" s="110">
        <v>1.4943834952221291E-3</v>
      </c>
      <c r="Q29" s="172">
        <v>3634.9051700000005</v>
      </c>
      <c r="R29" s="111">
        <v>2136.9511499999999</v>
      </c>
      <c r="S29" s="112">
        <v>3184.2982099999999</v>
      </c>
      <c r="T29" s="108">
        <v>0.10290935148134567</v>
      </c>
      <c r="U29" s="109">
        <v>-1.4868464599072387E-2</v>
      </c>
      <c r="V29" s="110">
        <v>5.8470468456887914E-4</v>
      </c>
      <c r="W29" s="172">
        <v>3693.3122800000001</v>
      </c>
      <c r="X29" s="111">
        <v>2775.77252</v>
      </c>
      <c r="Y29" s="112">
        <v>4088.8164999999999</v>
      </c>
      <c r="Z29" s="108">
        <v>0.13214134688133547</v>
      </c>
      <c r="AA29" s="109">
        <v>1.2471029748580831E-2</v>
      </c>
      <c r="AB29" s="110">
        <v>-7.7228696434183952E-4</v>
      </c>
      <c r="AC29" s="172">
        <v>14113.0903</v>
      </c>
      <c r="AD29" s="111">
        <v>13978.162199999999</v>
      </c>
      <c r="AE29" s="112">
        <v>12885.340330000001</v>
      </c>
      <c r="AF29" s="111">
        <v>-1227.7499699999989</v>
      </c>
      <c r="AG29" s="112">
        <v>-1092.8218699999979</v>
      </c>
      <c r="AH29" s="172">
        <v>0</v>
      </c>
      <c r="AI29" s="111">
        <v>0</v>
      </c>
      <c r="AJ29" s="112">
        <v>0</v>
      </c>
      <c r="AK29" s="111">
        <v>0</v>
      </c>
      <c r="AL29" s="112">
        <v>0</v>
      </c>
      <c r="AM29" s="108">
        <v>0.37041207344458282</v>
      </c>
      <c r="AN29" s="109">
        <v>-8.5048861903837814E-2</v>
      </c>
      <c r="AO29" s="110">
        <v>-0.22877320416753522</v>
      </c>
      <c r="AP29" s="108">
        <v>0</v>
      </c>
      <c r="AQ29" s="109">
        <v>0</v>
      </c>
      <c r="AR29" s="110">
        <v>0</v>
      </c>
      <c r="AS29" s="109">
        <v>0</v>
      </c>
      <c r="AT29" s="109">
        <v>0</v>
      </c>
      <c r="AU29" s="109">
        <v>0</v>
      </c>
      <c r="AV29" s="172">
        <v>18880</v>
      </c>
      <c r="AW29" s="111">
        <v>12853</v>
      </c>
      <c r="AX29" s="112">
        <v>19099</v>
      </c>
      <c r="AY29" s="173">
        <v>199.5</v>
      </c>
      <c r="AZ29" s="174">
        <v>207.24</v>
      </c>
      <c r="BA29" s="112">
        <v>205.43</v>
      </c>
      <c r="BB29" s="173">
        <v>379.45000000000005</v>
      </c>
      <c r="BC29" s="174">
        <v>346.15</v>
      </c>
      <c r="BD29" s="112">
        <v>342.2</v>
      </c>
      <c r="BE29" s="114">
        <v>10.330093516580398</v>
      </c>
      <c r="BF29" s="113">
        <v>-0.18508331438590631</v>
      </c>
      <c r="BG29" s="113">
        <v>-6.5532054166421716E-3</v>
      </c>
      <c r="BH29" s="114">
        <v>6.2013767127735564</v>
      </c>
      <c r="BI29" s="113">
        <v>0.67290714424601017</v>
      </c>
      <c r="BJ29" s="115">
        <v>1.2826469622706504E-2</v>
      </c>
      <c r="BK29" s="111">
        <v>537</v>
      </c>
      <c r="BL29" s="111">
        <v>540</v>
      </c>
      <c r="BM29" s="112">
        <v>541</v>
      </c>
      <c r="BN29" s="172">
        <v>85751</v>
      </c>
      <c r="BO29" s="111">
        <v>54606</v>
      </c>
      <c r="BP29" s="112">
        <v>81666</v>
      </c>
      <c r="BQ29" s="116">
        <v>378.89389439913799</v>
      </c>
      <c r="BR29" s="116">
        <v>18.986810516734351</v>
      </c>
      <c r="BS29" s="116">
        <v>-3.5554981584564302</v>
      </c>
      <c r="BT29" s="117">
        <v>1620.1240263888162</v>
      </c>
      <c r="BU29" s="116">
        <v>-14.536585369658042</v>
      </c>
      <c r="BV29" s="118">
        <v>-4.713095683851634</v>
      </c>
      <c r="BW29" s="113">
        <v>4.2759306769987955</v>
      </c>
      <c r="BX29" s="113">
        <v>-0.26596550944188291</v>
      </c>
      <c r="BY29" s="113">
        <v>2.7428381814791791E-2</v>
      </c>
      <c r="BZ29" s="108">
        <v>0.55497716646732631</v>
      </c>
      <c r="CA29" s="109">
        <v>-2.9950630750973706E-2</v>
      </c>
      <c r="CB29" s="119">
        <v>-3.7091441526859725E-3</v>
      </c>
    </row>
    <row r="30" spans="1:80" x14ac:dyDescent="0.25">
      <c r="A30" s="88" t="s">
        <v>59</v>
      </c>
      <c r="B30" s="172">
        <v>26952.641479999966</v>
      </c>
      <c r="C30" s="111">
        <v>17840.559340000011</v>
      </c>
      <c r="D30" s="112">
        <v>26920.365050000022</v>
      </c>
      <c r="E30" s="172">
        <v>30213.585230000001</v>
      </c>
      <c r="F30" s="111">
        <v>19967.908440000003</v>
      </c>
      <c r="G30" s="112">
        <v>29883.842299999997</v>
      </c>
      <c r="H30" s="105">
        <v>0.90083345975895557</v>
      </c>
      <c r="I30" s="106">
        <v>8.7631783003401242E-3</v>
      </c>
      <c r="J30" s="107">
        <v>7.3718639384566798E-3</v>
      </c>
      <c r="K30" s="172">
        <v>17988.31985</v>
      </c>
      <c r="L30" s="111">
        <v>11872.35189</v>
      </c>
      <c r="M30" s="112">
        <v>17763.559390000002</v>
      </c>
      <c r="N30" s="108">
        <v>0.59442019575909766</v>
      </c>
      <c r="O30" s="109">
        <v>-9.5171105250579924E-4</v>
      </c>
      <c r="P30" s="110">
        <v>-1.5143529952299506E-4</v>
      </c>
      <c r="Q30" s="172">
        <v>4968.3472299999994</v>
      </c>
      <c r="R30" s="111">
        <v>3005.4332599999998</v>
      </c>
      <c r="S30" s="112">
        <v>4270.4129599999997</v>
      </c>
      <c r="T30" s="108">
        <v>0.14290039805222771</v>
      </c>
      <c r="U30" s="109">
        <v>-2.1540438484668106E-2</v>
      </c>
      <c r="V30" s="110">
        <v>-7.6127750740809241E-3</v>
      </c>
      <c r="W30" s="172">
        <v>5330.1695799999998</v>
      </c>
      <c r="X30" s="111">
        <v>3894.70109</v>
      </c>
      <c r="Y30" s="112">
        <v>5712.2139899999993</v>
      </c>
      <c r="Z30" s="108">
        <v>0.19114724046044107</v>
      </c>
      <c r="AA30" s="109">
        <v>1.4730918483944561E-2</v>
      </c>
      <c r="AB30" s="110">
        <v>-3.9007838082439072E-3</v>
      </c>
      <c r="AC30" s="172">
        <v>13923.521319999996</v>
      </c>
      <c r="AD30" s="111">
        <v>15062.443960000002</v>
      </c>
      <c r="AE30" s="112">
        <v>15235.105109999999</v>
      </c>
      <c r="AF30" s="111">
        <v>1311.5837900000024</v>
      </c>
      <c r="AG30" s="112">
        <v>172.66114999999627</v>
      </c>
      <c r="AH30" s="172">
        <v>6103.8390099999997</v>
      </c>
      <c r="AI30" s="111">
        <v>7867.6322300000002</v>
      </c>
      <c r="AJ30" s="112">
        <v>1898.58709</v>
      </c>
      <c r="AK30" s="111">
        <v>-4205.2519199999997</v>
      </c>
      <c r="AL30" s="112">
        <v>-5969.0451400000002</v>
      </c>
      <c r="AM30" s="108">
        <v>0.56593233716197267</v>
      </c>
      <c r="AN30" s="109">
        <v>4.934024987687835E-2</v>
      </c>
      <c r="AO30" s="110">
        <v>-0.27834858884177416</v>
      </c>
      <c r="AP30" s="108">
        <v>7.0526052914724441E-2</v>
      </c>
      <c r="AQ30" s="109">
        <v>-0.15593928312773039</v>
      </c>
      <c r="AR30" s="110">
        <v>-0.370470895670857</v>
      </c>
      <c r="AS30" s="109">
        <v>6.353222825031439E-2</v>
      </c>
      <c r="AT30" s="109">
        <v>-0.13849076781369823</v>
      </c>
      <c r="AU30" s="109">
        <v>-0.33048160918492969</v>
      </c>
      <c r="AV30" s="172">
        <v>10083</v>
      </c>
      <c r="AW30" s="111">
        <v>7281</v>
      </c>
      <c r="AX30" s="112">
        <v>10826</v>
      </c>
      <c r="AY30" s="173">
        <v>238</v>
      </c>
      <c r="AZ30" s="174">
        <v>244</v>
      </c>
      <c r="BA30" s="112">
        <v>242</v>
      </c>
      <c r="BB30" s="173">
        <v>296</v>
      </c>
      <c r="BC30" s="174">
        <v>279</v>
      </c>
      <c r="BD30" s="112">
        <v>279</v>
      </c>
      <c r="BE30" s="114">
        <v>4.9706152433425164</v>
      </c>
      <c r="BF30" s="113">
        <v>0.26333233017725011</v>
      </c>
      <c r="BG30" s="113">
        <v>-2.7454123951882181E-3</v>
      </c>
      <c r="BH30" s="114">
        <v>4.3114297092791709</v>
      </c>
      <c r="BI30" s="113">
        <v>0.52651979936926141</v>
      </c>
      <c r="BJ30" s="115">
        <v>-3.8032656312227076E-2</v>
      </c>
      <c r="BK30" s="111">
        <v>406</v>
      </c>
      <c r="BL30" s="111">
        <v>416</v>
      </c>
      <c r="BM30" s="112">
        <v>416</v>
      </c>
      <c r="BN30" s="172">
        <v>49935</v>
      </c>
      <c r="BO30" s="111">
        <v>33491</v>
      </c>
      <c r="BP30" s="112">
        <v>50526</v>
      </c>
      <c r="BQ30" s="116">
        <v>591.45474211297153</v>
      </c>
      <c r="BR30" s="116">
        <v>-13.6035382515023</v>
      </c>
      <c r="BS30" s="116">
        <v>-4.762403985980427</v>
      </c>
      <c r="BT30" s="117">
        <v>2760.377082948457</v>
      </c>
      <c r="BU30" s="116">
        <v>-236.11059234659433</v>
      </c>
      <c r="BV30" s="118">
        <v>17.909229631604831</v>
      </c>
      <c r="BW30" s="113">
        <v>4.6670977276925916</v>
      </c>
      <c r="BX30" s="113">
        <v>-0.28529739280725952</v>
      </c>
      <c r="BY30" s="113">
        <v>6.7317477726927422E-2</v>
      </c>
      <c r="BZ30" s="108">
        <v>0.4465320984162896</v>
      </c>
      <c r="CA30" s="109">
        <v>-3.9902856036313494E-3</v>
      </c>
      <c r="CB30" s="119">
        <v>1.7408744468888626E-3</v>
      </c>
    </row>
    <row r="31" spans="1:80" x14ac:dyDescent="0.25">
      <c r="A31" s="88" t="s">
        <v>60</v>
      </c>
      <c r="B31" s="172">
        <v>20970.313789999997</v>
      </c>
      <c r="C31" s="111">
        <v>15443.685089999995</v>
      </c>
      <c r="D31" s="112">
        <v>23022.632289999998</v>
      </c>
      <c r="E31" s="172">
        <v>21390.671449999994</v>
      </c>
      <c r="F31" s="111">
        <v>14295.743340000001</v>
      </c>
      <c r="G31" s="112">
        <v>21573.065889999998</v>
      </c>
      <c r="H31" s="105">
        <v>1.0671933422625819</v>
      </c>
      <c r="I31" s="106">
        <v>8.6844789903324227E-2</v>
      </c>
      <c r="J31" s="107">
        <v>-1.3106207239542478E-2</v>
      </c>
      <c r="K31" s="172">
        <v>12917.1265</v>
      </c>
      <c r="L31" s="111">
        <v>9039.6635299999998</v>
      </c>
      <c r="M31" s="112">
        <v>13755.3984</v>
      </c>
      <c r="N31" s="108">
        <v>0.63761907881513458</v>
      </c>
      <c r="O31" s="109">
        <v>3.3751802830209621E-2</v>
      </c>
      <c r="P31" s="110">
        <v>5.2865505228353316E-3</v>
      </c>
      <c r="Q31" s="172">
        <v>3059.2791800000005</v>
      </c>
      <c r="R31" s="111">
        <v>1652.8391600000002</v>
      </c>
      <c r="S31" s="112">
        <v>2364.1617200000001</v>
      </c>
      <c r="T31" s="108">
        <v>0.10958858291421092</v>
      </c>
      <c r="U31" s="109">
        <v>-3.3430732171384536E-2</v>
      </c>
      <c r="V31" s="110">
        <v>-6.0289908411388371E-3</v>
      </c>
      <c r="W31" s="172">
        <v>3910.9896600000002</v>
      </c>
      <c r="X31" s="111">
        <v>2452.3431299999997</v>
      </c>
      <c r="Y31" s="112">
        <v>3630.9219199999998</v>
      </c>
      <c r="Z31" s="108">
        <v>0.16830810875532909</v>
      </c>
      <c r="AA31" s="109">
        <v>-1.4528118201913104E-2</v>
      </c>
      <c r="AB31" s="110">
        <v>-3.2354809465268419E-3</v>
      </c>
      <c r="AC31" s="172">
        <v>7405.2661499999995</v>
      </c>
      <c r="AD31" s="111">
        <v>7890.3794100000005</v>
      </c>
      <c r="AE31" s="112">
        <v>7362.140849999998</v>
      </c>
      <c r="AF31" s="111">
        <v>-43.125300000001516</v>
      </c>
      <c r="AG31" s="112">
        <v>-528.23856000000251</v>
      </c>
      <c r="AH31" s="172">
        <v>0.29255000000000003</v>
      </c>
      <c r="AI31" s="111">
        <v>0</v>
      </c>
      <c r="AJ31" s="112">
        <v>0</v>
      </c>
      <c r="AK31" s="111">
        <v>-0.29255000000000003</v>
      </c>
      <c r="AL31" s="112">
        <v>0</v>
      </c>
      <c r="AM31" s="108">
        <v>0.31977841444298194</v>
      </c>
      <c r="AN31" s="109">
        <v>-3.3352503108252329E-2</v>
      </c>
      <c r="AO31" s="110">
        <v>-0.19113458099935154</v>
      </c>
      <c r="AP31" s="108">
        <v>0</v>
      </c>
      <c r="AQ31" s="109">
        <v>-1.3950673458186726E-5</v>
      </c>
      <c r="AR31" s="110">
        <v>0</v>
      </c>
      <c r="AS31" s="109">
        <v>0</v>
      </c>
      <c r="AT31" s="109">
        <v>-1.3676522529170075E-5</v>
      </c>
      <c r="AU31" s="109">
        <v>0</v>
      </c>
      <c r="AV31" s="172">
        <v>11433</v>
      </c>
      <c r="AW31" s="111">
        <v>8513</v>
      </c>
      <c r="AX31" s="112">
        <v>12628</v>
      </c>
      <c r="AY31" s="173">
        <v>137.04000000000002</v>
      </c>
      <c r="AZ31" s="174">
        <v>126.52000000000001</v>
      </c>
      <c r="BA31" s="112">
        <v>126.21</v>
      </c>
      <c r="BB31" s="173">
        <v>268.38</v>
      </c>
      <c r="BC31" s="174">
        <v>254.99</v>
      </c>
      <c r="BD31" s="112">
        <v>252.99</v>
      </c>
      <c r="BE31" s="114">
        <v>11.117273679669687</v>
      </c>
      <c r="BF31" s="113">
        <v>1.847474107768539</v>
      </c>
      <c r="BG31" s="113">
        <v>-9.7027089642146791E-2</v>
      </c>
      <c r="BH31" s="114">
        <v>5.5461129337567137</v>
      </c>
      <c r="BI31" s="113">
        <v>0.81277463234329517</v>
      </c>
      <c r="BJ31" s="115">
        <v>-1.8157560511035342E-2</v>
      </c>
      <c r="BK31" s="111">
        <v>370</v>
      </c>
      <c r="BL31" s="111">
        <v>350</v>
      </c>
      <c r="BM31" s="112">
        <v>350</v>
      </c>
      <c r="BN31" s="172">
        <v>53563</v>
      </c>
      <c r="BO31" s="111">
        <v>37973</v>
      </c>
      <c r="BP31" s="112">
        <v>56326</v>
      </c>
      <c r="BQ31" s="116">
        <v>383.00369083549333</v>
      </c>
      <c r="BR31" s="116">
        <v>-16.351674808701262</v>
      </c>
      <c r="BS31" s="116">
        <v>6.5324259894184706</v>
      </c>
      <c r="BT31" s="117">
        <v>1708.3517492872977</v>
      </c>
      <c r="BU31" s="116">
        <v>-162.60700607000103</v>
      </c>
      <c r="BV31" s="118">
        <v>29.067908103226046</v>
      </c>
      <c r="BW31" s="113">
        <v>4.4604054482103264</v>
      </c>
      <c r="BX31" s="113">
        <v>-0.22454163479500888</v>
      </c>
      <c r="BY31" s="113">
        <v>-1.8423815170809377E-4</v>
      </c>
      <c r="BZ31" s="108">
        <v>0.59165966386554625</v>
      </c>
      <c r="CA31" s="109">
        <v>6.1385433591315985E-2</v>
      </c>
      <c r="CB31" s="119">
        <v>-7.7562793073029379E-3</v>
      </c>
    </row>
    <row r="32" spans="1:80" x14ac:dyDescent="0.25">
      <c r="A32" s="88" t="s">
        <v>61</v>
      </c>
      <c r="B32" s="172">
        <v>10850.2461</v>
      </c>
      <c r="C32" s="111">
        <v>7484.2129600000017</v>
      </c>
      <c r="D32" s="112">
        <v>10987.426079999997</v>
      </c>
      <c r="E32" s="172">
        <v>11937.391939999998</v>
      </c>
      <c r="F32" s="111">
        <v>7723.9983100000018</v>
      </c>
      <c r="G32" s="112">
        <v>11559.723689999999</v>
      </c>
      <c r="H32" s="105">
        <v>0.95049210298209108</v>
      </c>
      <c r="I32" s="106">
        <v>4.1562735953198593E-2</v>
      </c>
      <c r="J32" s="107">
        <v>-1.8463696802386131E-2</v>
      </c>
      <c r="K32" s="172">
        <v>8231.9971000000005</v>
      </c>
      <c r="L32" s="111">
        <v>5248.1948000000011</v>
      </c>
      <c r="M32" s="112">
        <v>7801.8533700000007</v>
      </c>
      <c r="N32" s="108">
        <v>0.67491694258654045</v>
      </c>
      <c r="O32" s="109">
        <v>-1.4680679856942991E-2</v>
      </c>
      <c r="P32" s="110">
        <v>-4.5491304711581249E-3</v>
      </c>
      <c r="Q32" s="172">
        <v>1476.4660200000001</v>
      </c>
      <c r="R32" s="111">
        <v>972.83257000000003</v>
      </c>
      <c r="S32" s="112">
        <v>1331.8878200000001</v>
      </c>
      <c r="T32" s="108">
        <v>0.11521796331102446</v>
      </c>
      <c r="U32" s="109">
        <v>-8.4661736781142527E-3</v>
      </c>
      <c r="V32" s="110">
        <v>-1.0731387136205223E-2</v>
      </c>
      <c r="W32" s="172">
        <v>1567.6630299999999</v>
      </c>
      <c r="X32" s="111">
        <v>822.60043999999994</v>
      </c>
      <c r="Y32" s="112">
        <v>1217.70174</v>
      </c>
      <c r="Z32" s="108">
        <v>0.10534003862509278</v>
      </c>
      <c r="AA32" s="109">
        <v>-2.5983707623620927E-2</v>
      </c>
      <c r="AB32" s="110">
        <v>-1.1592648425176044E-3</v>
      </c>
      <c r="AC32" s="172">
        <v>5898.5390699999998</v>
      </c>
      <c r="AD32" s="111">
        <v>6308.0035399999997</v>
      </c>
      <c r="AE32" s="112">
        <v>6151.5394900000001</v>
      </c>
      <c r="AF32" s="111">
        <v>253.0004200000003</v>
      </c>
      <c r="AG32" s="112">
        <v>-156.46404999999959</v>
      </c>
      <c r="AH32" s="172">
        <v>975.36298999999997</v>
      </c>
      <c r="AI32" s="111">
        <v>0</v>
      </c>
      <c r="AJ32" s="112">
        <v>0</v>
      </c>
      <c r="AK32" s="111">
        <v>-975.36298999999997</v>
      </c>
      <c r="AL32" s="112">
        <v>0</v>
      </c>
      <c r="AM32" s="108">
        <v>0.55987084192515468</v>
      </c>
      <c r="AN32" s="109">
        <v>1.6239018680150208E-2</v>
      </c>
      <c r="AO32" s="110">
        <v>-0.28297042591605304</v>
      </c>
      <c r="AP32" s="108">
        <v>0</v>
      </c>
      <c r="AQ32" s="109">
        <v>-8.9893167492302306E-2</v>
      </c>
      <c r="AR32" s="110">
        <v>0</v>
      </c>
      <c r="AS32" s="109">
        <v>0</v>
      </c>
      <c r="AT32" s="109">
        <v>-8.1706539829000557E-2</v>
      </c>
      <c r="AU32" s="109">
        <v>0</v>
      </c>
      <c r="AV32" s="172">
        <v>7457</v>
      </c>
      <c r="AW32" s="111">
        <v>5235</v>
      </c>
      <c r="AX32" s="112">
        <v>7680</v>
      </c>
      <c r="AY32" s="173">
        <v>81.75</v>
      </c>
      <c r="AZ32" s="174">
        <v>80.75</v>
      </c>
      <c r="BA32" s="112">
        <v>81.75</v>
      </c>
      <c r="BB32" s="173">
        <v>176</v>
      </c>
      <c r="BC32" s="174">
        <v>170.89999999999998</v>
      </c>
      <c r="BD32" s="112">
        <v>172.61</v>
      </c>
      <c r="BE32" s="114">
        <v>10.438328236493374</v>
      </c>
      <c r="BF32" s="113">
        <v>0.30309208290859679</v>
      </c>
      <c r="BG32" s="113">
        <v>-0.36662532387814295</v>
      </c>
      <c r="BH32" s="114">
        <v>4.9437073943185981</v>
      </c>
      <c r="BI32" s="113">
        <v>0.23600537411657818</v>
      </c>
      <c r="BJ32" s="115">
        <v>-0.16161735699796154</v>
      </c>
      <c r="BK32" s="111">
        <v>270</v>
      </c>
      <c r="BL32" s="111">
        <v>270</v>
      </c>
      <c r="BM32" s="112">
        <v>270</v>
      </c>
      <c r="BN32" s="172">
        <v>33875</v>
      </c>
      <c r="BO32" s="111">
        <v>22864</v>
      </c>
      <c r="BP32" s="112">
        <v>33194</v>
      </c>
      <c r="BQ32" s="116">
        <v>348.24738476833159</v>
      </c>
      <c r="BR32" s="116">
        <v>-4.1479492538085765</v>
      </c>
      <c r="BS32" s="116">
        <v>10.423805779528152</v>
      </c>
      <c r="BT32" s="117">
        <v>1505.1723554687499</v>
      </c>
      <c r="BU32" s="116">
        <v>-95.657997219998606</v>
      </c>
      <c r="BV32" s="118">
        <v>29.719001122999771</v>
      </c>
      <c r="BW32" s="113">
        <v>4.3221354166666668</v>
      </c>
      <c r="BX32" s="113">
        <v>-0.22057612953153605</v>
      </c>
      <c r="BY32" s="113">
        <v>-4.5390848853868349E-2</v>
      </c>
      <c r="BZ32" s="108">
        <v>0.45198801742919387</v>
      </c>
      <c r="CA32" s="109">
        <v>-7.5832754754323606E-3</v>
      </c>
      <c r="CB32" s="119">
        <v>-1.586547141877015E-2</v>
      </c>
    </row>
    <row r="33" spans="1:80" x14ac:dyDescent="0.25">
      <c r="A33" s="88" t="s">
        <v>62</v>
      </c>
      <c r="B33" s="172">
        <v>16041.8001</v>
      </c>
      <c r="C33" s="111">
        <v>11347.120359999999</v>
      </c>
      <c r="D33" s="112">
        <v>16660.571010000003</v>
      </c>
      <c r="E33" s="172">
        <v>16654.401999999998</v>
      </c>
      <c r="F33" s="111">
        <v>11041.415999999999</v>
      </c>
      <c r="G33" s="112">
        <v>16441.2061746</v>
      </c>
      <c r="H33" s="105">
        <v>1.0133423809099176</v>
      </c>
      <c r="I33" s="106">
        <v>5.0125562917893496E-2</v>
      </c>
      <c r="J33" s="107">
        <v>-1.4344680242383889E-2</v>
      </c>
      <c r="K33" s="172">
        <v>11044.761</v>
      </c>
      <c r="L33" s="111">
        <v>7184.3310000000001</v>
      </c>
      <c r="M33" s="112">
        <v>10739.9969446</v>
      </c>
      <c r="N33" s="108">
        <v>0.65323655883545872</v>
      </c>
      <c r="O33" s="109">
        <v>-9.937117409416496E-3</v>
      </c>
      <c r="P33" s="110">
        <v>2.5653949195261205E-3</v>
      </c>
      <c r="Q33" s="172">
        <v>3053.5569999999998</v>
      </c>
      <c r="R33" s="111">
        <v>1978.3620000000001</v>
      </c>
      <c r="S33" s="112">
        <v>2849.90859</v>
      </c>
      <c r="T33" s="108">
        <v>0.17333938640115226</v>
      </c>
      <c r="U33" s="109">
        <v>-1.0008955977036993E-2</v>
      </c>
      <c r="V33" s="110">
        <v>-5.8370887900732193E-3</v>
      </c>
      <c r="W33" s="172">
        <v>1458.1110000000001</v>
      </c>
      <c r="X33" s="111">
        <v>1115.569</v>
      </c>
      <c r="Y33" s="112">
        <v>1687.5631300000002</v>
      </c>
      <c r="Z33" s="108">
        <v>0.10264229473669119</v>
      </c>
      <c r="AA33" s="109">
        <v>1.5091207642720456E-2</v>
      </c>
      <c r="AB33" s="110">
        <v>1.6073369015729422E-3</v>
      </c>
      <c r="AC33" s="172">
        <v>17099.885899999997</v>
      </c>
      <c r="AD33" s="111">
        <v>17071.019380000002</v>
      </c>
      <c r="AE33" s="112">
        <v>16997.367119999999</v>
      </c>
      <c r="AF33" s="111">
        <v>-102.51877999999851</v>
      </c>
      <c r="AG33" s="112">
        <v>-73.65226000000257</v>
      </c>
      <c r="AH33" s="172">
        <v>9686.4140000000007</v>
      </c>
      <c r="AI33" s="111">
        <v>9277.0229999999992</v>
      </c>
      <c r="AJ33" s="112">
        <v>8326.3324100000009</v>
      </c>
      <c r="AK33" s="111">
        <v>-1360.0815899999998</v>
      </c>
      <c r="AL33" s="112">
        <v>-950.69058999999834</v>
      </c>
      <c r="AM33" s="108">
        <v>1.0202151600805185</v>
      </c>
      <c r="AN33" s="109">
        <v>-4.5742886610263822E-2</v>
      </c>
      <c r="AO33" s="110">
        <v>-0.48422110554485132</v>
      </c>
      <c r="AP33" s="108">
        <v>0.49976272752010553</v>
      </c>
      <c r="AQ33" s="109">
        <v>-0.1040606551188541</v>
      </c>
      <c r="AR33" s="110">
        <v>-0.31780355411577554</v>
      </c>
      <c r="AS33" s="109">
        <v>0.50643075219525813</v>
      </c>
      <c r="AT33" s="109">
        <v>-7.5182085059420922E-2</v>
      </c>
      <c r="AU33" s="109">
        <v>-0.33377153707633533</v>
      </c>
      <c r="AV33" s="172">
        <v>11048</v>
      </c>
      <c r="AW33" s="111">
        <v>7752</v>
      </c>
      <c r="AX33" s="112">
        <v>11311</v>
      </c>
      <c r="AY33" s="173">
        <v>122</v>
      </c>
      <c r="AZ33" s="174">
        <v>122</v>
      </c>
      <c r="BA33" s="112">
        <v>116</v>
      </c>
      <c r="BB33" s="173">
        <v>272</v>
      </c>
      <c r="BC33" s="174">
        <v>233</v>
      </c>
      <c r="BD33" s="112">
        <v>234</v>
      </c>
      <c r="BE33" s="114">
        <v>10.834291187739463</v>
      </c>
      <c r="BF33" s="113">
        <v>0.77236040449720456</v>
      </c>
      <c r="BG33" s="113">
        <v>0.24412725331323415</v>
      </c>
      <c r="BH33" s="114">
        <v>5.3708452041785373</v>
      </c>
      <c r="BI33" s="113">
        <v>0.85777330875370073</v>
      </c>
      <c r="BJ33" s="115">
        <v>-0.17421917350386629</v>
      </c>
      <c r="BK33" s="111">
        <v>301</v>
      </c>
      <c r="BL33" s="111">
        <v>301</v>
      </c>
      <c r="BM33" s="112">
        <v>301</v>
      </c>
      <c r="BN33" s="172">
        <v>47723</v>
      </c>
      <c r="BO33" s="111">
        <v>32640</v>
      </c>
      <c r="BP33" s="112">
        <v>47331</v>
      </c>
      <c r="BQ33" s="116">
        <v>347.36654992710908</v>
      </c>
      <c r="BR33" s="116">
        <v>-1.6140673852979148</v>
      </c>
      <c r="BS33" s="116">
        <v>9.0878734565208674</v>
      </c>
      <c r="BT33" s="117">
        <v>1453.5590287861373</v>
      </c>
      <c r="BU33" s="116">
        <v>-53.899515746809584</v>
      </c>
      <c r="BV33" s="118">
        <v>29.227759436292217</v>
      </c>
      <c r="BW33" s="113">
        <v>4.1845106533463001</v>
      </c>
      <c r="BX33" s="113">
        <v>-0.13509470508961563</v>
      </c>
      <c r="BY33" s="113">
        <v>-2.6015662443173326E-2</v>
      </c>
      <c r="BZ33" s="108">
        <v>0.57810973226499907</v>
      </c>
      <c r="CA33" s="109">
        <v>-2.6528053081696923E-3</v>
      </c>
      <c r="CB33" s="119">
        <v>-2.099821362439358E-2</v>
      </c>
    </row>
    <row r="34" spans="1:80" x14ac:dyDescent="0.25">
      <c r="A34" s="88" t="s">
        <v>63</v>
      </c>
      <c r="B34" s="172">
        <v>21748.303999999996</v>
      </c>
      <c r="C34" s="111">
        <v>14157.950999999992</v>
      </c>
      <c r="D34" s="112">
        <v>21054.643</v>
      </c>
      <c r="E34" s="172">
        <v>22031.724999999999</v>
      </c>
      <c r="F34" s="111">
        <v>13716.718999999999</v>
      </c>
      <c r="G34" s="112">
        <v>20373.152999999998</v>
      </c>
      <c r="H34" s="105">
        <v>1.0334503942516899</v>
      </c>
      <c r="I34" s="106">
        <v>4.6314616186195812E-2</v>
      </c>
      <c r="J34" s="107">
        <v>1.2829349635035125E-3</v>
      </c>
      <c r="K34" s="172">
        <v>10836.397999999999</v>
      </c>
      <c r="L34" s="111">
        <v>6918.924</v>
      </c>
      <c r="M34" s="112">
        <v>10426.026</v>
      </c>
      <c r="N34" s="108">
        <v>0.51175318812949577</v>
      </c>
      <c r="O34" s="109">
        <v>1.9898918888208494E-2</v>
      </c>
      <c r="P34" s="110">
        <v>7.3378100788117351E-3</v>
      </c>
      <c r="Q34" s="172">
        <v>1904.4159999999999</v>
      </c>
      <c r="R34" s="111">
        <v>1232.828</v>
      </c>
      <c r="S34" s="112">
        <v>1684.981</v>
      </c>
      <c r="T34" s="108">
        <v>8.2705951307586026E-2</v>
      </c>
      <c r="U34" s="109">
        <v>-3.7337623326305219E-3</v>
      </c>
      <c r="V34" s="110">
        <v>-7.1718102766528957E-3</v>
      </c>
      <c r="W34" s="172">
        <v>8360.2479999999996</v>
      </c>
      <c r="X34" s="111">
        <v>5104.3969999999999</v>
      </c>
      <c r="Y34" s="112">
        <v>7580.5529999999999</v>
      </c>
      <c r="Z34" s="108">
        <v>0.3720854106382061</v>
      </c>
      <c r="AA34" s="109">
        <v>-7.3786576542221871E-3</v>
      </c>
      <c r="AB34" s="110">
        <v>-4.4178077579393182E-5</v>
      </c>
      <c r="AC34" s="172">
        <v>3347.7719999999999</v>
      </c>
      <c r="AD34" s="111">
        <v>3677.23234</v>
      </c>
      <c r="AE34" s="112">
        <v>3626.0772000000002</v>
      </c>
      <c r="AF34" s="111">
        <v>278.30520000000024</v>
      </c>
      <c r="AG34" s="112">
        <v>-51.155139999999847</v>
      </c>
      <c r="AH34" s="172">
        <v>0</v>
      </c>
      <c r="AI34" s="111">
        <v>0</v>
      </c>
      <c r="AJ34" s="112">
        <v>0</v>
      </c>
      <c r="AK34" s="111">
        <v>0</v>
      </c>
      <c r="AL34" s="112">
        <v>0</v>
      </c>
      <c r="AM34" s="108">
        <v>0.17222221245926611</v>
      </c>
      <c r="AN34" s="109">
        <v>1.828965753452344E-2</v>
      </c>
      <c r="AO34" s="110">
        <v>-8.7506920661762633E-2</v>
      </c>
      <c r="AP34" s="108">
        <v>0</v>
      </c>
      <c r="AQ34" s="109">
        <v>0</v>
      </c>
      <c r="AR34" s="110">
        <v>0</v>
      </c>
      <c r="AS34" s="109">
        <v>0</v>
      </c>
      <c r="AT34" s="109">
        <v>0</v>
      </c>
      <c r="AU34" s="109">
        <v>0</v>
      </c>
      <c r="AV34" s="172">
        <v>6677</v>
      </c>
      <c r="AW34" s="111">
        <v>7117</v>
      </c>
      <c r="AX34" s="112">
        <v>10332</v>
      </c>
      <c r="AY34" s="173">
        <v>108.08000000000001</v>
      </c>
      <c r="AZ34" s="174">
        <v>111.09</v>
      </c>
      <c r="BA34" s="112">
        <v>111.52</v>
      </c>
      <c r="BB34" s="173">
        <v>199.98</v>
      </c>
      <c r="BC34" s="174">
        <v>191.97</v>
      </c>
      <c r="BD34" s="112">
        <v>190.76999999999998</v>
      </c>
      <c r="BE34" s="114">
        <v>10.294117647058824</v>
      </c>
      <c r="BF34" s="113">
        <v>3.4298607180350569</v>
      </c>
      <c r="BG34" s="113">
        <v>-0.3834110833999631</v>
      </c>
      <c r="BH34" s="114">
        <v>6.0177176704932647</v>
      </c>
      <c r="BI34" s="113">
        <v>2.3079022445062214</v>
      </c>
      <c r="BJ34" s="115">
        <v>-0.16119917415260065</v>
      </c>
      <c r="BK34" s="111">
        <v>303</v>
      </c>
      <c r="BL34" s="111">
        <v>303</v>
      </c>
      <c r="BM34" s="112">
        <v>303</v>
      </c>
      <c r="BN34" s="172">
        <v>44359</v>
      </c>
      <c r="BO34" s="111">
        <v>29421</v>
      </c>
      <c r="BP34" s="112">
        <v>42568</v>
      </c>
      <c r="BQ34" s="116">
        <v>478.60254181544821</v>
      </c>
      <c r="BR34" s="116">
        <v>-18.06611617954718</v>
      </c>
      <c r="BS34" s="116">
        <v>12.380489539862765</v>
      </c>
      <c r="BT34" s="117">
        <v>1971.8498838559815</v>
      </c>
      <c r="BU34" s="116">
        <v>-1327.7944174769525</v>
      </c>
      <c r="BV34" s="118">
        <v>44.532334326685486</v>
      </c>
      <c r="BW34" s="113">
        <v>4.1200154858691445</v>
      </c>
      <c r="BX34" s="113">
        <v>-2.5235370077657215</v>
      </c>
      <c r="BY34" s="113">
        <v>-1.3889249272066806E-2</v>
      </c>
      <c r="BZ34" s="108">
        <v>0.51650165016501648</v>
      </c>
      <c r="CA34" s="109">
        <v>-1.9759668274519693E-2</v>
      </c>
      <c r="CB34" s="119">
        <v>-1.9956968072497916E-2</v>
      </c>
    </row>
    <row r="35" spans="1:80" x14ac:dyDescent="0.25">
      <c r="A35" s="88" t="s">
        <v>64</v>
      </c>
      <c r="B35" s="172">
        <v>20038.623049999991</v>
      </c>
      <c r="C35" s="111">
        <v>14891.874999999991</v>
      </c>
      <c r="D35" s="112">
        <v>22355.647999999994</v>
      </c>
      <c r="E35" s="172">
        <v>20221.778780000001</v>
      </c>
      <c r="F35" s="111">
        <v>14833.522000000001</v>
      </c>
      <c r="G35" s="112">
        <v>21888.063999999998</v>
      </c>
      <c r="H35" s="105">
        <v>1.0213625106359336</v>
      </c>
      <c r="I35" s="106">
        <v>3.0419860733203796E-2</v>
      </c>
      <c r="J35" s="107">
        <v>1.7428650558738878E-2</v>
      </c>
      <c r="K35" s="172">
        <v>12451.894</v>
      </c>
      <c r="L35" s="111">
        <v>8778.857</v>
      </c>
      <c r="M35" s="112">
        <v>13279.334000000001</v>
      </c>
      <c r="N35" s="108">
        <v>0.6066929446112731</v>
      </c>
      <c r="O35" s="109">
        <v>-9.0735582008004689E-3</v>
      </c>
      <c r="P35" s="110">
        <v>1.4867415920244764E-2</v>
      </c>
      <c r="Q35" s="172">
        <v>3583.5727800000004</v>
      </c>
      <c r="R35" s="111">
        <v>2782.8780000000002</v>
      </c>
      <c r="S35" s="112">
        <v>3739.8870000000002</v>
      </c>
      <c r="T35" s="108">
        <v>0.17086422079175209</v>
      </c>
      <c r="U35" s="109">
        <v>-6.3493081953353847E-3</v>
      </c>
      <c r="V35" s="110">
        <v>-1.6743145820169197E-2</v>
      </c>
      <c r="W35" s="172">
        <v>3578.4589999999998</v>
      </c>
      <c r="X35" s="111">
        <v>2779.9340000000002</v>
      </c>
      <c r="Y35" s="112">
        <v>4174.7049999999999</v>
      </c>
      <c r="Z35" s="108">
        <v>0.19072975115569837</v>
      </c>
      <c r="AA35" s="109">
        <v>1.376910694475425E-2</v>
      </c>
      <c r="AB35" s="110">
        <v>3.3208539295372375E-3</v>
      </c>
      <c r="AC35" s="172">
        <v>2036.396</v>
      </c>
      <c r="AD35" s="111">
        <v>2198.2620000000002</v>
      </c>
      <c r="AE35" s="112">
        <v>2683.9259999999999</v>
      </c>
      <c r="AF35" s="111">
        <v>647.53</v>
      </c>
      <c r="AG35" s="112">
        <v>485.66399999999976</v>
      </c>
      <c r="AH35" s="172">
        <v>0</v>
      </c>
      <c r="AI35" s="111">
        <v>0</v>
      </c>
      <c r="AJ35" s="112">
        <v>0</v>
      </c>
      <c r="AK35" s="111">
        <v>0</v>
      </c>
      <c r="AL35" s="112">
        <v>0</v>
      </c>
      <c r="AM35" s="108">
        <v>0.12005583555439774</v>
      </c>
      <c r="AN35" s="109">
        <v>1.8432286125935338E-2</v>
      </c>
      <c r="AO35" s="110">
        <v>-2.7559021540494708E-2</v>
      </c>
      <c r="AP35" s="108">
        <v>0</v>
      </c>
      <c r="AQ35" s="109">
        <v>0</v>
      </c>
      <c r="AR35" s="110">
        <v>0</v>
      </c>
      <c r="AS35" s="109">
        <v>0</v>
      </c>
      <c r="AT35" s="109">
        <v>0</v>
      </c>
      <c r="AU35" s="109">
        <v>0</v>
      </c>
      <c r="AV35" s="172">
        <v>10624</v>
      </c>
      <c r="AW35" s="111">
        <v>7771</v>
      </c>
      <c r="AX35" s="112">
        <v>11542</v>
      </c>
      <c r="AY35" s="173">
        <v>120</v>
      </c>
      <c r="AZ35" s="174">
        <v>134</v>
      </c>
      <c r="BA35" s="112">
        <v>132</v>
      </c>
      <c r="BB35" s="173">
        <v>175</v>
      </c>
      <c r="BC35" s="174">
        <v>173</v>
      </c>
      <c r="BD35" s="112">
        <v>173</v>
      </c>
      <c r="BE35" s="114">
        <v>9.7154882154882145</v>
      </c>
      <c r="BF35" s="113">
        <v>-0.12154882154882252</v>
      </c>
      <c r="BG35" s="113">
        <v>5.006532991607493E-2</v>
      </c>
      <c r="BH35" s="114">
        <v>7.4129736673089281</v>
      </c>
      <c r="BI35" s="113">
        <v>0.6675768419121022</v>
      </c>
      <c r="BJ35" s="115">
        <v>-7.3538856775849482E-2</v>
      </c>
      <c r="BK35" s="111">
        <v>331</v>
      </c>
      <c r="BL35" s="111">
        <v>330</v>
      </c>
      <c r="BM35" s="112">
        <v>330</v>
      </c>
      <c r="BN35" s="172">
        <v>48824</v>
      </c>
      <c r="BO35" s="111">
        <v>34540</v>
      </c>
      <c r="BP35" s="112">
        <v>51333</v>
      </c>
      <c r="BQ35" s="116">
        <v>426.39362593263593</v>
      </c>
      <c r="BR35" s="116">
        <v>12.216606843663271</v>
      </c>
      <c r="BS35" s="116">
        <v>-3.0656097361538741</v>
      </c>
      <c r="BT35" s="117">
        <v>1896.3839889100675</v>
      </c>
      <c r="BU35" s="116">
        <v>-7.0213932435469815</v>
      </c>
      <c r="BV35" s="118">
        <v>-12.446534832050702</v>
      </c>
      <c r="BW35" s="113">
        <v>4.4474961011956333</v>
      </c>
      <c r="BX35" s="113">
        <v>-0.14813642892484857</v>
      </c>
      <c r="BY35" s="113">
        <v>2.7656932687252223E-3</v>
      </c>
      <c r="BZ35" s="108">
        <v>0.57189171122994653</v>
      </c>
      <c r="CA35" s="109">
        <v>3.1582071222421404E-2</v>
      </c>
      <c r="CB35" s="119">
        <v>-6.3771653814715945E-3</v>
      </c>
    </row>
    <row r="36" spans="1:80" x14ac:dyDescent="0.25">
      <c r="A36" s="104" t="s">
        <v>65</v>
      </c>
      <c r="B36" s="169">
        <v>21033.018</v>
      </c>
      <c r="C36" s="95">
        <v>14860.248399999995</v>
      </c>
      <c r="D36" s="96">
        <v>22482.814580000002</v>
      </c>
      <c r="E36" s="169">
        <v>20979.142</v>
      </c>
      <c r="F36" s="95">
        <v>14801.547909999999</v>
      </c>
      <c r="G36" s="96">
        <v>22249.760839999995</v>
      </c>
      <c r="H36" s="89">
        <v>1.0104744379805211</v>
      </c>
      <c r="I36" s="90">
        <v>7.9063634615534895E-3</v>
      </c>
      <c r="J36" s="91">
        <v>6.5086034369368218E-3</v>
      </c>
      <c r="K36" s="169">
        <v>12893.295000000002</v>
      </c>
      <c r="L36" s="95">
        <v>9002.5064199999997</v>
      </c>
      <c r="M36" s="96">
        <v>13807.807649999999</v>
      </c>
      <c r="N36" s="92">
        <v>0.62058229521176289</v>
      </c>
      <c r="O36" s="93">
        <v>6.0054455007497731E-3</v>
      </c>
      <c r="P36" s="94">
        <v>1.2368446583278403E-2</v>
      </c>
      <c r="Q36" s="169">
        <v>2254.9830000000002</v>
      </c>
      <c r="R36" s="95">
        <v>1434.9568900000002</v>
      </c>
      <c r="S36" s="96">
        <v>2033.6736299999998</v>
      </c>
      <c r="T36" s="92">
        <v>9.1402044481481273E-2</v>
      </c>
      <c r="U36" s="93">
        <v>-1.6084858462404622E-2</v>
      </c>
      <c r="V36" s="94">
        <v>-5.5443626595270135E-3</v>
      </c>
      <c r="W36" s="169">
        <v>2565.143</v>
      </c>
      <c r="X36" s="95">
        <v>1743.5140900000004</v>
      </c>
      <c r="Y36" s="96">
        <v>2617.3717399999991</v>
      </c>
      <c r="Z36" s="92">
        <v>0.11763594938488335</v>
      </c>
      <c r="AA36" s="93">
        <v>-4.6351616071677038E-3</v>
      </c>
      <c r="AB36" s="94">
        <v>-1.5673693423287616E-4</v>
      </c>
      <c r="AC36" s="169">
        <v>4264.5969699999996</v>
      </c>
      <c r="AD36" s="95">
        <v>3802.7051599999995</v>
      </c>
      <c r="AE36" s="96">
        <v>3907.6247899999998</v>
      </c>
      <c r="AF36" s="95">
        <v>-356.97217999999975</v>
      </c>
      <c r="AG36" s="96">
        <v>104.91963000000032</v>
      </c>
      <c r="AH36" s="169">
        <v>304.83699999999999</v>
      </c>
      <c r="AI36" s="95">
        <v>0</v>
      </c>
      <c r="AJ36" s="96">
        <v>0</v>
      </c>
      <c r="AK36" s="95">
        <v>-304.83699999999999</v>
      </c>
      <c r="AL36" s="96">
        <v>0</v>
      </c>
      <c r="AM36" s="92">
        <v>0.17380496450280289</v>
      </c>
      <c r="AN36" s="93">
        <v>-2.8952289353966487E-2</v>
      </c>
      <c r="AO36" s="94">
        <v>-8.2092854809558052E-2</v>
      </c>
      <c r="AP36" s="92">
        <v>0</v>
      </c>
      <c r="AQ36" s="93">
        <v>-1.4493260073280971E-2</v>
      </c>
      <c r="AR36" s="94">
        <v>0</v>
      </c>
      <c r="AS36" s="93">
        <v>0</v>
      </c>
      <c r="AT36" s="93">
        <v>-1.4530479845171933E-2</v>
      </c>
      <c r="AU36" s="93">
        <v>0</v>
      </c>
      <c r="AV36" s="169">
        <v>11371</v>
      </c>
      <c r="AW36" s="95">
        <v>8566</v>
      </c>
      <c r="AX36" s="96">
        <v>12631</v>
      </c>
      <c r="AY36" s="170">
        <v>125.57000000000001</v>
      </c>
      <c r="AZ36" s="171">
        <v>124.14</v>
      </c>
      <c r="BA36" s="96">
        <v>121.82000000000001</v>
      </c>
      <c r="BB36" s="170">
        <v>239.51</v>
      </c>
      <c r="BC36" s="171">
        <v>235.67000000000002</v>
      </c>
      <c r="BD36" s="96">
        <v>232.3</v>
      </c>
      <c r="BE36" s="98">
        <v>11.52064065378792</v>
      </c>
      <c r="BF36" s="97">
        <v>1.4589663331345459</v>
      </c>
      <c r="BG36" s="97">
        <v>2.0184179914336298E-2</v>
      </c>
      <c r="BH36" s="98">
        <v>6.0415171951977804</v>
      </c>
      <c r="BI36" s="97">
        <v>0.76639530281564827</v>
      </c>
      <c r="BJ36" s="99">
        <v>-1.6388633574089262E-2</v>
      </c>
      <c r="BK36" s="95">
        <v>340.10000000000008</v>
      </c>
      <c r="BL36" s="95">
        <v>340</v>
      </c>
      <c r="BM36" s="96">
        <v>340.09999999999997</v>
      </c>
      <c r="BN36" s="169">
        <v>57090</v>
      </c>
      <c r="BO36" s="95">
        <v>41857</v>
      </c>
      <c r="BP36" s="96">
        <v>61949</v>
      </c>
      <c r="BQ36" s="100">
        <v>359.16255048507639</v>
      </c>
      <c r="BR36" s="100">
        <v>-8.3123487967592951</v>
      </c>
      <c r="BS36" s="100">
        <v>5.5407450522933459</v>
      </c>
      <c r="BT36" s="101">
        <v>1761.5201361729075</v>
      </c>
      <c r="BU36" s="100">
        <v>-83.448819943529088</v>
      </c>
      <c r="BV36" s="102">
        <v>33.578516980752511</v>
      </c>
      <c r="BW36" s="97">
        <v>4.9045206238619272</v>
      </c>
      <c r="BX36" s="97">
        <v>-0.11614598417606459</v>
      </c>
      <c r="BY36" s="97">
        <v>1.8109229979135222E-2</v>
      </c>
      <c r="BZ36" s="92">
        <v>0.66966679350364089</v>
      </c>
      <c r="CA36" s="93">
        <v>5.4786231548689113E-2</v>
      </c>
      <c r="CB36" s="103">
        <v>-1.0492452515208694E-2</v>
      </c>
    </row>
    <row r="37" spans="1:80" x14ac:dyDescent="0.25">
      <c r="A37" s="88" t="s">
        <v>66</v>
      </c>
      <c r="B37" s="172">
        <v>10671.365829999995</v>
      </c>
      <c r="C37" s="111">
        <v>7155.4414600000009</v>
      </c>
      <c r="D37" s="112">
        <v>10476.355160000003</v>
      </c>
      <c r="E37" s="172">
        <v>10771.877829999999</v>
      </c>
      <c r="F37" s="111">
        <v>7059.7034599999997</v>
      </c>
      <c r="G37" s="112">
        <v>10513.95916</v>
      </c>
      <c r="H37" s="105">
        <v>0.99642342152677743</v>
      </c>
      <c r="I37" s="106">
        <v>5.7543851327770401E-3</v>
      </c>
      <c r="J37" s="107">
        <v>-1.7137771311200756E-2</v>
      </c>
      <c r="K37" s="172">
        <v>6889.69</v>
      </c>
      <c r="L37" s="111">
        <v>4485.8090000000002</v>
      </c>
      <c r="M37" s="112">
        <v>6833.9589999999998</v>
      </c>
      <c r="N37" s="108">
        <v>0.6499891140912516</v>
      </c>
      <c r="O37" s="109">
        <v>1.0389398170596698E-2</v>
      </c>
      <c r="P37" s="110">
        <v>1.4578714006259874E-2</v>
      </c>
      <c r="Q37" s="172">
        <v>1342.789</v>
      </c>
      <c r="R37" s="111">
        <v>885.28499999999997</v>
      </c>
      <c r="S37" s="112">
        <v>1263.153</v>
      </c>
      <c r="T37" s="108">
        <v>0.12014056558309857</v>
      </c>
      <c r="U37" s="109">
        <v>-4.5163439355271201E-3</v>
      </c>
      <c r="V37" s="110">
        <v>-5.259177482030114E-3</v>
      </c>
      <c r="W37" s="172">
        <v>1355.2660000000001</v>
      </c>
      <c r="X37" s="111">
        <v>691.40800000000002</v>
      </c>
      <c r="Y37" s="112">
        <v>977.50099999999998</v>
      </c>
      <c r="Z37" s="108">
        <v>9.2971732638915824E-2</v>
      </c>
      <c r="AA37" s="109">
        <v>-3.2843470744243972E-2</v>
      </c>
      <c r="AB37" s="110">
        <v>-4.9655254792884823E-3</v>
      </c>
      <c r="AC37" s="172">
        <v>1313.44</v>
      </c>
      <c r="AD37" s="111">
        <v>1519.655</v>
      </c>
      <c r="AE37" s="112">
        <v>1437.0830000000001</v>
      </c>
      <c r="AF37" s="111">
        <v>123.64300000000003</v>
      </c>
      <c r="AG37" s="112">
        <v>-82.571999999999889</v>
      </c>
      <c r="AH37" s="172">
        <v>0</v>
      </c>
      <c r="AI37" s="111">
        <v>0</v>
      </c>
      <c r="AJ37" s="112">
        <v>0</v>
      </c>
      <c r="AK37" s="111">
        <v>0</v>
      </c>
      <c r="AL37" s="112">
        <v>0</v>
      </c>
      <c r="AM37" s="108">
        <v>0.1371739481959296</v>
      </c>
      <c r="AN37" s="109">
        <v>1.4093171009228966E-2</v>
      </c>
      <c r="AO37" s="110">
        <v>-7.5203584133151868E-2</v>
      </c>
      <c r="AP37" s="108">
        <v>0</v>
      </c>
      <c r="AQ37" s="109">
        <v>0</v>
      </c>
      <c r="AR37" s="110">
        <v>0</v>
      </c>
      <c r="AS37" s="109">
        <v>0</v>
      </c>
      <c r="AT37" s="109">
        <v>0</v>
      </c>
      <c r="AU37" s="109">
        <v>0</v>
      </c>
      <c r="AV37" s="172">
        <v>6629</v>
      </c>
      <c r="AW37" s="111">
        <v>4942</v>
      </c>
      <c r="AX37" s="112">
        <v>7221</v>
      </c>
      <c r="AY37" s="173">
        <v>80</v>
      </c>
      <c r="AZ37" s="174">
        <v>80</v>
      </c>
      <c r="BA37" s="112">
        <v>80</v>
      </c>
      <c r="BB37" s="173">
        <v>140</v>
      </c>
      <c r="BC37" s="174">
        <v>135</v>
      </c>
      <c r="BD37" s="112">
        <v>135</v>
      </c>
      <c r="BE37" s="114">
        <v>10.029166666666667</v>
      </c>
      <c r="BF37" s="113">
        <v>0.82222222222222285</v>
      </c>
      <c r="BG37" s="113">
        <v>-0.26666666666666572</v>
      </c>
      <c r="BH37" s="114">
        <v>5.94320987654321</v>
      </c>
      <c r="BI37" s="113">
        <v>0.68209876543209891</v>
      </c>
      <c r="BJ37" s="115">
        <v>-0.15802469135802433</v>
      </c>
      <c r="BK37" s="111">
        <v>298</v>
      </c>
      <c r="BL37" s="111">
        <v>295</v>
      </c>
      <c r="BM37" s="112">
        <v>295</v>
      </c>
      <c r="BN37" s="172">
        <v>34118</v>
      </c>
      <c r="BO37" s="111">
        <v>23836</v>
      </c>
      <c r="BP37" s="112">
        <v>34221</v>
      </c>
      <c r="BQ37" s="116">
        <v>307.23705210251018</v>
      </c>
      <c r="BR37" s="116">
        <v>-8.4871354231361238</v>
      </c>
      <c r="BS37" s="116">
        <v>11.058856935535857</v>
      </c>
      <c r="BT37" s="117">
        <v>1456.0253649079075</v>
      </c>
      <c r="BU37" s="116">
        <v>-168.93734892524981</v>
      </c>
      <c r="BV37" s="118">
        <v>27.51394038342346</v>
      </c>
      <c r="BW37" s="113">
        <v>4.7390943082675534</v>
      </c>
      <c r="BX37" s="113">
        <v>-0.40768499479474851</v>
      </c>
      <c r="BY37" s="113">
        <v>-8.4054214597683696E-2</v>
      </c>
      <c r="BZ37" s="108">
        <v>0.42648305084745758</v>
      </c>
      <c r="CA37" s="109">
        <v>7.1060073093401899E-3</v>
      </c>
      <c r="CB37" s="119">
        <v>-1.992578893154795E-2</v>
      </c>
    </row>
    <row r="38" spans="1:80" x14ac:dyDescent="0.25">
      <c r="A38" s="88" t="s">
        <v>67</v>
      </c>
      <c r="B38" s="172">
        <v>7819.4777700000022</v>
      </c>
      <c r="C38" s="111">
        <v>4800.2683299999999</v>
      </c>
      <c r="D38" s="112">
        <v>6916.716559999998</v>
      </c>
      <c r="E38" s="172">
        <v>8669.7690000000002</v>
      </c>
      <c r="F38" s="111">
        <v>5089.4290000000001</v>
      </c>
      <c r="G38" s="112">
        <v>7321.7619999999997</v>
      </c>
      <c r="H38" s="105">
        <v>0.94467923977862134</v>
      </c>
      <c r="I38" s="106">
        <v>4.2754659089101033E-2</v>
      </c>
      <c r="J38" s="107">
        <v>1.4951753187379957E-3</v>
      </c>
      <c r="K38" s="172">
        <v>6602.4840000000004</v>
      </c>
      <c r="L38" s="111">
        <v>3818.0610000000001</v>
      </c>
      <c r="M38" s="112">
        <v>5577.2290000000003</v>
      </c>
      <c r="N38" s="108">
        <v>0.76173317297120569</v>
      </c>
      <c r="O38" s="109">
        <v>1.8070254206270508E-4</v>
      </c>
      <c r="P38" s="110">
        <v>1.1538799496303098E-2</v>
      </c>
      <c r="Q38" s="172">
        <v>939.81899999999996</v>
      </c>
      <c r="R38" s="111">
        <v>656.33199999999999</v>
      </c>
      <c r="S38" s="112">
        <v>867.86</v>
      </c>
      <c r="T38" s="108">
        <v>0.11853157750825553</v>
      </c>
      <c r="U38" s="109">
        <v>1.0129727355154577E-2</v>
      </c>
      <c r="V38" s="110">
        <v>-1.0428272408110326E-2</v>
      </c>
      <c r="W38" s="172">
        <v>718.77800000000002</v>
      </c>
      <c r="X38" s="111">
        <v>349.68200000000002</v>
      </c>
      <c r="Y38" s="112">
        <v>504.97500000000002</v>
      </c>
      <c r="Z38" s="108">
        <v>6.8969054170293989E-2</v>
      </c>
      <c r="AA38" s="109">
        <v>-1.3937191659323847E-2</v>
      </c>
      <c r="AB38" s="110">
        <v>2.6154297404780424E-4</v>
      </c>
      <c r="AC38" s="172">
        <v>9278.152</v>
      </c>
      <c r="AD38" s="111">
        <v>9625.8359999999993</v>
      </c>
      <c r="AE38" s="112">
        <v>9657.8677399999997</v>
      </c>
      <c r="AF38" s="111">
        <v>379.71573999999964</v>
      </c>
      <c r="AG38" s="112">
        <v>32.031740000000354</v>
      </c>
      <c r="AH38" s="172">
        <v>6852.2449999999999</v>
      </c>
      <c r="AI38" s="111">
        <v>6639.0870000000004</v>
      </c>
      <c r="AJ38" s="112">
        <v>6590.07</v>
      </c>
      <c r="AK38" s="111">
        <v>-262.17500000000018</v>
      </c>
      <c r="AL38" s="112">
        <v>-49.017000000000735</v>
      </c>
      <c r="AM38" s="108">
        <v>1.3963081552094139</v>
      </c>
      <c r="AN38" s="109">
        <v>0.20976446611596722</v>
      </c>
      <c r="AO38" s="110">
        <v>-0.60896224599751192</v>
      </c>
      <c r="AP38" s="108">
        <v>0.95277433198737316</v>
      </c>
      <c r="AQ38" s="109">
        <v>7.6469647512261707E-2</v>
      </c>
      <c r="AR38" s="110">
        <v>-0.43029147675253121</v>
      </c>
      <c r="AS38" s="109">
        <v>0.90006613162241544</v>
      </c>
      <c r="AT38" s="109">
        <v>0.10970539652093814</v>
      </c>
      <c r="AU38" s="109">
        <v>-0.40441949928038334</v>
      </c>
      <c r="AV38" s="172">
        <v>5543</v>
      </c>
      <c r="AW38" s="111">
        <v>3367</v>
      </c>
      <c r="AX38" s="112">
        <v>4745</v>
      </c>
      <c r="AY38" s="173">
        <v>72.509999999999991</v>
      </c>
      <c r="AZ38" s="174">
        <v>66</v>
      </c>
      <c r="BA38" s="112">
        <v>66</v>
      </c>
      <c r="BB38" s="173">
        <v>122.75</v>
      </c>
      <c r="BC38" s="174">
        <v>116</v>
      </c>
      <c r="BD38" s="112">
        <v>116</v>
      </c>
      <c r="BE38" s="114">
        <v>7.9882154882154879</v>
      </c>
      <c r="BF38" s="113">
        <v>-0.50563210368754596</v>
      </c>
      <c r="BG38" s="113">
        <v>-0.51430976430976472</v>
      </c>
      <c r="BH38" s="114">
        <v>4.5450191570881229</v>
      </c>
      <c r="BI38" s="113">
        <v>-0.47240559964417006</v>
      </c>
      <c r="BJ38" s="115">
        <v>-0.29262452107279646</v>
      </c>
      <c r="BK38" s="111">
        <v>174</v>
      </c>
      <c r="BL38" s="111">
        <v>174</v>
      </c>
      <c r="BM38" s="112">
        <v>174</v>
      </c>
      <c r="BN38" s="172">
        <v>25567</v>
      </c>
      <c r="BO38" s="111">
        <v>15130</v>
      </c>
      <c r="BP38" s="112">
        <v>21353</v>
      </c>
      <c r="BQ38" s="116">
        <v>342.89149065705055</v>
      </c>
      <c r="BR38" s="116">
        <v>3.7915180360938621</v>
      </c>
      <c r="BS38" s="116">
        <v>6.5115170945918521</v>
      </c>
      <c r="BT38" s="117">
        <v>1543.0478398314015</v>
      </c>
      <c r="BU38" s="116">
        <v>-21.045430960588419</v>
      </c>
      <c r="BV38" s="118">
        <v>31.485915269476891</v>
      </c>
      <c r="BW38" s="113">
        <v>4.5001053740779771</v>
      </c>
      <c r="BX38" s="113">
        <v>-0.11237884024639566</v>
      </c>
      <c r="BY38" s="113">
        <v>6.4908804634837836E-3</v>
      </c>
      <c r="BZ38" s="108">
        <v>0.45117055442866805</v>
      </c>
      <c r="CA38" s="109">
        <v>-8.7059414835783944E-2</v>
      </c>
      <c r="CB38" s="119">
        <v>-2.9238412358656485E-2</v>
      </c>
    </row>
    <row r="39" spans="1:80" x14ac:dyDescent="0.25">
      <c r="A39" s="88" t="s">
        <v>68</v>
      </c>
      <c r="B39" s="172">
        <v>19083.228240000011</v>
      </c>
      <c r="C39" s="111">
        <v>13018.82833870399</v>
      </c>
      <c r="D39" s="112">
        <v>19187.199146399998</v>
      </c>
      <c r="E39" s="172">
        <v>18359.090239999998</v>
      </c>
      <c r="F39" s="111">
        <v>12466.90034</v>
      </c>
      <c r="G39" s="112">
        <v>18587.439149999998</v>
      </c>
      <c r="H39" s="105">
        <v>1.0322669514374712</v>
      </c>
      <c r="I39" s="106">
        <v>-7.1760705496581867E-3</v>
      </c>
      <c r="J39" s="107">
        <v>-1.2004518106015327E-2</v>
      </c>
      <c r="K39" s="172">
        <v>12581.567999999999</v>
      </c>
      <c r="L39" s="111">
        <v>8278.768</v>
      </c>
      <c r="M39" s="112">
        <v>12520.065000000001</v>
      </c>
      <c r="N39" s="108">
        <v>0.67357665028321034</v>
      </c>
      <c r="O39" s="109">
        <v>-1.1727895613504069E-2</v>
      </c>
      <c r="P39" s="110">
        <v>9.5167978564121292E-3</v>
      </c>
      <c r="Q39" s="172">
        <v>2435.252</v>
      </c>
      <c r="R39" s="111">
        <v>1773.671</v>
      </c>
      <c r="S39" s="112">
        <v>2558.5880000000002</v>
      </c>
      <c r="T39" s="108">
        <v>0.13765145264779524</v>
      </c>
      <c r="U39" s="109">
        <v>5.0058820794793013E-3</v>
      </c>
      <c r="V39" s="110">
        <v>-4.6189555232866719E-3</v>
      </c>
      <c r="W39" s="172">
        <v>2736.9110000000001</v>
      </c>
      <c r="X39" s="111">
        <v>1901.6980000000001</v>
      </c>
      <c r="Y39" s="112">
        <v>2790.538</v>
      </c>
      <c r="Z39" s="108">
        <v>0.15013030990877516</v>
      </c>
      <c r="AA39" s="109">
        <v>1.0536964044231822E-3</v>
      </c>
      <c r="AB39" s="110">
        <v>-2.4094512296378712E-3</v>
      </c>
      <c r="AC39" s="172">
        <v>1756.1410000000001</v>
      </c>
      <c r="AD39" s="111">
        <v>1780.88</v>
      </c>
      <c r="AE39" s="112">
        <v>1938.403</v>
      </c>
      <c r="AF39" s="111">
        <v>182.26199999999994</v>
      </c>
      <c r="AG39" s="112">
        <v>157.52299999999991</v>
      </c>
      <c r="AH39" s="172">
        <v>0</v>
      </c>
      <c r="AI39" s="111">
        <v>0</v>
      </c>
      <c r="AJ39" s="112">
        <v>0</v>
      </c>
      <c r="AK39" s="111">
        <v>0</v>
      </c>
      <c r="AL39" s="112">
        <v>0</v>
      </c>
      <c r="AM39" s="108">
        <v>0.10102584463786593</v>
      </c>
      <c r="AN39" s="109">
        <v>9.0004819521655871E-3</v>
      </c>
      <c r="AO39" s="110">
        <v>-3.5766803184794027E-2</v>
      </c>
      <c r="AP39" s="108">
        <v>0</v>
      </c>
      <c r="AQ39" s="109">
        <v>0</v>
      </c>
      <c r="AR39" s="110">
        <v>0</v>
      </c>
      <c r="AS39" s="109">
        <v>0</v>
      </c>
      <c r="AT39" s="109">
        <v>0</v>
      </c>
      <c r="AU39" s="109">
        <v>0</v>
      </c>
      <c r="AV39" s="172">
        <v>11659</v>
      </c>
      <c r="AW39" s="111">
        <v>8600</v>
      </c>
      <c r="AX39" s="112">
        <v>12565</v>
      </c>
      <c r="AY39" s="173">
        <v>93</v>
      </c>
      <c r="AZ39" s="174">
        <v>92</v>
      </c>
      <c r="BA39" s="112">
        <v>91</v>
      </c>
      <c r="BB39" s="173">
        <v>239</v>
      </c>
      <c r="BC39" s="174">
        <v>230</v>
      </c>
      <c r="BD39" s="112">
        <v>230</v>
      </c>
      <c r="BE39" s="114">
        <v>15.341880341880341</v>
      </c>
      <c r="BF39" s="113">
        <v>1.4123701865637344</v>
      </c>
      <c r="BG39" s="113">
        <v>-0.23782980304719636</v>
      </c>
      <c r="BH39" s="114">
        <v>6.0700483091787438</v>
      </c>
      <c r="BI39" s="113">
        <v>0.64977866715177957</v>
      </c>
      <c r="BJ39" s="115">
        <v>-0.16183574879227081</v>
      </c>
      <c r="BK39" s="111">
        <v>400</v>
      </c>
      <c r="BL39" s="111">
        <v>400</v>
      </c>
      <c r="BM39" s="112">
        <v>400</v>
      </c>
      <c r="BN39" s="172">
        <v>60002</v>
      </c>
      <c r="BO39" s="111">
        <v>42065</v>
      </c>
      <c r="BP39" s="112">
        <v>61759</v>
      </c>
      <c r="BQ39" s="116">
        <v>300.96729464531484</v>
      </c>
      <c r="BR39" s="116">
        <v>-5.0073435334124952</v>
      </c>
      <c r="BS39" s="116">
        <v>4.5950055688854832</v>
      </c>
      <c r="BT39" s="117">
        <v>1479.3027576601671</v>
      </c>
      <c r="BU39" s="116">
        <v>-95.368332484785242</v>
      </c>
      <c r="BV39" s="118">
        <v>29.663183241562592</v>
      </c>
      <c r="BW39" s="113">
        <v>4.915161161957819</v>
      </c>
      <c r="BX39" s="113">
        <v>-0.23124933636965306</v>
      </c>
      <c r="BY39" s="113">
        <v>2.3882092190377513E-2</v>
      </c>
      <c r="BZ39" s="108">
        <v>0.56763786764705881</v>
      </c>
      <c r="CA39" s="109">
        <v>1.8169003178194365E-2</v>
      </c>
      <c r="CB39" s="119">
        <v>-1.3370419645758802E-2</v>
      </c>
    </row>
    <row r="40" spans="1:80" x14ac:dyDescent="0.25">
      <c r="A40" s="88" t="s">
        <v>69</v>
      </c>
      <c r="B40" s="172">
        <v>25720.826000000008</v>
      </c>
      <c r="C40" s="111">
        <v>18877.599999999991</v>
      </c>
      <c r="D40" s="112">
        <v>28114.94</v>
      </c>
      <c r="E40" s="172">
        <v>25700.194</v>
      </c>
      <c r="F40" s="111">
        <v>18101.309000000001</v>
      </c>
      <c r="G40" s="112">
        <v>27355.657999999999</v>
      </c>
      <c r="H40" s="105">
        <v>1.0277559399229219</v>
      </c>
      <c r="I40" s="106">
        <v>2.6953144426514086E-2</v>
      </c>
      <c r="J40" s="107">
        <v>-1.5129964074407143E-2</v>
      </c>
      <c r="K40" s="172">
        <v>16466.554</v>
      </c>
      <c r="L40" s="111">
        <v>11614.689</v>
      </c>
      <c r="M40" s="112">
        <v>17585.911</v>
      </c>
      <c r="N40" s="108">
        <v>0.64286192640659567</v>
      </c>
      <c r="O40" s="109">
        <v>2.1448174229047323E-3</v>
      </c>
      <c r="P40" s="110">
        <v>1.2128058927146634E-3</v>
      </c>
      <c r="Q40" s="172">
        <v>4817.2910000000002</v>
      </c>
      <c r="R40" s="111">
        <v>3320.0160000000001</v>
      </c>
      <c r="S40" s="112">
        <v>5061.16</v>
      </c>
      <c r="T40" s="108">
        <v>0.18501327951972496</v>
      </c>
      <c r="U40" s="109">
        <v>-2.428535121829889E-3</v>
      </c>
      <c r="V40" s="110">
        <v>1.6002456888567218E-3</v>
      </c>
      <c r="W40" s="172">
        <v>2915.9760000000001</v>
      </c>
      <c r="X40" s="111">
        <v>2123.0529999999999</v>
      </c>
      <c r="Y40" s="112">
        <v>3196.2950000000001</v>
      </c>
      <c r="Z40" s="108">
        <v>0.11684219037977446</v>
      </c>
      <c r="AA40" s="109">
        <v>3.3809456903374779E-3</v>
      </c>
      <c r="AB40" s="110">
        <v>-4.4507320983663834E-4</v>
      </c>
      <c r="AC40" s="172">
        <v>6038.11</v>
      </c>
      <c r="AD40" s="111">
        <v>6072.9960000000001</v>
      </c>
      <c r="AE40" s="112">
        <v>6197.8010000000004</v>
      </c>
      <c r="AF40" s="111">
        <v>159.69100000000071</v>
      </c>
      <c r="AG40" s="112">
        <v>124.80500000000029</v>
      </c>
      <c r="AH40" s="172">
        <v>0</v>
      </c>
      <c r="AI40" s="111">
        <v>0</v>
      </c>
      <c r="AJ40" s="112">
        <v>0</v>
      </c>
      <c r="AK40" s="111">
        <v>0</v>
      </c>
      <c r="AL40" s="112">
        <v>0</v>
      </c>
      <c r="AM40" s="108">
        <v>0.2204451085437138</v>
      </c>
      <c r="AN40" s="109">
        <v>-1.431057154214338E-2</v>
      </c>
      <c r="AO40" s="110">
        <v>-0.10125870973827134</v>
      </c>
      <c r="AP40" s="108">
        <v>0</v>
      </c>
      <c r="AQ40" s="109">
        <v>0</v>
      </c>
      <c r="AR40" s="110">
        <v>0</v>
      </c>
      <c r="AS40" s="109">
        <v>0</v>
      </c>
      <c r="AT40" s="109">
        <v>0</v>
      </c>
      <c r="AU40" s="109">
        <v>0</v>
      </c>
      <c r="AV40" s="172">
        <v>13669</v>
      </c>
      <c r="AW40" s="111">
        <v>10154</v>
      </c>
      <c r="AX40" s="112">
        <v>15163</v>
      </c>
      <c r="AY40" s="173">
        <v>164.5</v>
      </c>
      <c r="AZ40" s="174">
        <v>161.29999999999998</v>
      </c>
      <c r="BA40" s="112">
        <v>161.25</v>
      </c>
      <c r="BB40" s="173">
        <v>242</v>
      </c>
      <c r="BC40" s="174">
        <v>239.8</v>
      </c>
      <c r="BD40" s="112">
        <v>234.25</v>
      </c>
      <c r="BE40" s="114">
        <v>10.44823428079242</v>
      </c>
      <c r="BF40" s="113">
        <v>1.2155426225688473</v>
      </c>
      <c r="BG40" s="113">
        <v>-4.3602875644861427E-2</v>
      </c>
      <c r="BH40" s="114">
        <v>7.1922210364046002</v>
      </c>
      <c r="BI40" s="113">
        <v>0.9162798059179158</v>
      </c>
      <c r="BJ40" s="115">
        <v>0.13495108922639698</v>
      </c>
      <c r="BK40" s="111">
        <v>414</v>
      </c>
      <c r="BL40" s="111">
        <v>420</v>
      </c>
      <c r="BM40" s="112">
        <v>420</v>
      </c>
      <c r="BN40" s="172">
        <v>68258</v>
      </c>
      <c r="BO40" s="111">
        <v>46406</v>
      </c>
      <c r="BP40" s="112">
        <v>68423</v>
      </c>
      <c r="BQ40" s="116">
        <v>399.80208409452962</v>
      </c>
      <c r="BR40" s="116">
        <v>23.286598730176706</v>
      </c>
      <c r="BS40" s="116">
        <v>9.7381052986842747</v>
      </c>
      <c r="BT40" s="117">
        <v>1804.1059157158872</v>
      </c>
      <c r="BU40" s="116">
        <v>-76.075077773029307</v>
      </c>
      <c r="BV40" s="118">
        <v>21.428251741099075</v>
      </c>
      <c r="BW40" s="113">
        <v>4.512497526874629</v>
      </c>
      <c r="BX40" s="113">
        <v>-0.48113770613436913</v>
      </c>
      <c r="BY40" s="113">
        <v>-5.7721106176384929E-2</v>
      </c>
      <c r="BZ40" s="108">
        <v>0.59894082633053225</v>
      </c>
      <c r="CA40" s="109">
        <v>-4.9946906484630293E-3</v>
      </c>
      <c r="CB40" s="119">
        <v>-1.1503793506352777E-2</v>
      </c>
    </row>
    <row r="41" spans="1:80" x14ac:dyDescent="0.25">
      <c r="A41" s="104" t="s">
        <v>70</v>
      </c>
      <c r="B41" s="169">
        <v>11789.459349999997</v>
      </c>
      <c r="C41" s="95">
        <v>7340.8992700000017</v>
      </c>
      <c r="D41" s="96">
        <v>11025.083559999999</v>
      </c>
      <c r="E41" s="169">
        <v>12282.310219999999</v>
      </c>
      <c r="F41" s="95">
        <v>7712.5549299999993</v>
      </c>
      <c r="G41" s="96">
        <v>11358.20197</v>
      </c>
      <c r="H41" s="89">
        <v>0.97067155427594487</v>
      </c>
      <c r="I41" s="90">
        <v>1.0798440926101605E-2</v>
      </c>
      <c r="J41" s="91">
        <v>1.8859951424903376E-2</v>
      </c>
      <c r="K41" s="169">
        <v>9006.9092199999996</v>
      </c>
      <c r="L41" s="95">
        <v>5600.7250000000004</v>
      </c>
      <c r="M41" s="96">
        <v>8360.5619999999999</v>
      </c>
      <c r="N41" s="92">
        <v>0.73608146976805344</v>
      </c>
      <c r="O41" s="93">
        <v>2.7577661106156226E-3</v>
      </c>
      <c r="P41" s="94">
        <v>9.8986353075148914E-3</v>
      </c>
      <c r="Q41" s="169">
        <v>1187.894</v>
      </c>
      <c r="R41" s="95">
        <v>897.93299999999999</v>
      </c>
      <c r="S41" s="96">
        <v>1229.4390000000001</v>
      </c>
      <c r="T41" s="92">
        <v>0.10824239639753475</v>
      </c>
      <c r="U41" s="93">
        <v>1.1526552332166387E-2</v>
      </c>
      <c r="V41" s="94">
        <v>-8.1824470103552538E-3</v>
      </c>
      <c r="W41" s="169">
        <v>1590.6489999999999</v>
      </c>
      <c r="X41" s="95">
        <v>931.995</v>
      </c>
      <c r="Y41" s="96">
        <v>1345.163</v>
      </c>
      <c r="Z41" s="92">
        <v>0.11843098085004382</v>
      </c>
      <c r="AA41" s="93">
        <v>-1.1076332636457589E-2</v>
      </c>
      <c r="AB41" s="94">
        <v>-2.4102978778083178E-3</v>
      </c>
      <c r="AC41" s="169">
        <v>4042.1810099999998</v>
      </c>
      <c r="AD41" s="95">
        <v>3132.3994600000001</v>
      </c>
      <c r="AE41" s="96">
        <v>2855.53433</v>
      </c>
      <c r="AF41" s="95">
        <v>-1186.6466799999998</v>
      </c>
      <c r="AG41" s="96">
        <v>-276.86513000000014</v>
      </c>
      <c r="AH41" s="169">
        <v>0</v>
      </c>
      <c r="AI41" s="95">
        <v>190.54993999999999</v>
      </c>
      <c r="AJ41" s="96">
        <v>0</v>
      </c>
      <c r="AK41" s="95">
        <v>0</v>
      </c>
      <c r="AL41" s="96">
        <v>-190.54993999999999</v>
      </c>
      <c r="AM41" s="92">
        <v>0.25900341838316193</v>
      </c>
      <c r="AN41" s="93">
        <v>-8.3860566299901629E-2</v>
      </c>
      <c r="AO41" s="94">
        <v>-0.16770172287945606</v>
      </c>
      <c r="AP41" s="92">
        <v>0</v>
      </c>
      <c r="AQ41" s="93">
        <v>0</v>
      </c>
      <c r="AR41" s="94">
        <v>-2.5957302094951638E-2</v>
      </c>
      <c r="AS41" s="93">
        <v>0</v>
      </c>
      <c r="AT41" s="93">
        <v>0</v>
      </c>
      <c r="AU41" s="93">
        <v>-2.4706461312684617E-2</v>
      </c>
      <c r="AV41" s="169">
        <v>5672</v>
      </c>
      <c r="AW41" s="95">
        <v>4204</v>
      </c>
      <c r="AX41" s="96">
        <v>6233</v>
      </c>
      <c r="AY41" s="170">
        <v>110</v>
      </c>
      <c r="AZ41" s="171">
        <v>108</v>
      </c>
      <c r="BA41" s="96">
        <v>107</v>
      </c>
      <c r="BB41" s="170">
        <v>180</v>
      </c>
      <c r="BC41" s="171">
        <v>163</v>
      </c>
      <c r="BD41" s="96">
        <v>161</v>
      </c>
      <c r="BE41" s="98">
        <v>6.4724818276220146</v>
      </c>
      <c r="BF41" s="97">
        <v>0.74318889832908575</v>
      </c>
      <c r="BG41" s="97">
        <v>-1.5172493365639639E-2</v>
      </c>
      <c r="BH41" s="98">
        <v>4.3015873015873014</v>
      </c>
      <c r="BI41" s="97">
        <v>0.80035273368606674</v>
      </c>
      <c r="BJ41" s="99">
        <v>3.0187944298374347E-3</v>
      </c>
      <c r="BK41" s="95">
        <v>292</v>
      </c>
      <c r="BL41" s="95">
        <v>294</v>
      </c>
      <c r="BM41" s="96">
        <v>293</v>
      </c>
      <c r="BN41" s="169">
        <v>33548</v>
      </c>
      <c r="BO41" s="95">
        <v>21518</v>
      </c>
      <c r="BP41" s="96">
        <v>33222</v>
      </c>
      <c r="BQ41" s="100">
        <v>341.88796490277531</v>
      </c>
      <c r="BR41" s="100">
        <v>-24.223583326627306</v>
      </c>
      <c r="BS41" s="100">
        <v>-16.535444800728726</v>
      </c>
      <c r="BT41" s="101">
        <v>1822.2688865714745</v>
      </c>
      <c r="BU41" s="100">
        <v>-343.15957252584531</v>
      </c>
      <c r="BV41" s="102">
        <v>-12.306501154500666</v>
      </c>
      <c r="BW41" s="97">
        <v>5.3300176480025669</v>
      </c>
      <c r="BX41" s="97">
        <v>-0.58465089924708025</v>
      </c>
      <c r="BY41" s="97">
        <v>0.2115590371557543</v>
      </c>
      <c r="BZ41" s="92">
        <v>0.41685906444489057</v>
      </c>
      <c r="CA41" s="93">
        <v>-3.9849317415713847E-3</v>
      </c>
      <c r="CB41" s="103">
        <v>1.2491792674303892E-2</v>
      </c>
    </row>
    <row r="42" spans="1:80" x14ac:dyDescent="0.25">
      <c r="A42" s="88" t="s">
        <v>71</v>
      </c>
      <c r="B42" s="172">
        <v>28475.796819999989</v>
      </c>
      <c r="C42" s="111">
        <v>21642.088200000017</v>
      </c>
      <c r="D42" s="112">
        <v>31143.895570000015</v>
      </c>
      <c r="E42" s="172">
        <v>24514.110420000001</v>
      </c>
      <c r="F42" s="111">
        <v>17706.641819999997</v>
      </c>
      <c r="G42" s="112">
        <v>26844.75763</v>
      </c>
      <c r="H42" s="105">
        <v>1.1601481376458982</v>
      </c>
      <c r="I42" s="106">
        <v>-1.4602720464975683E-3</v>
      </c>
      <c r="J42" s="107">
        <v>-6.2110064671994536E-2</v>
      </c>
      <c r="K42" s="172">
        <v>15105.610120000001</v>
      </c>
      <c r="L42" s="111">
        <v>11342.622459999999</v>
      </c>
      <c r="M42" s="112">
        <v>17219.584750000002</v>
      </c>
      <c r="N42" s="108">
        <v>0.6414505575850864</v>
      </c>
      <c r="O42" s="109">
        <v>2.5249934303403387E-2</v>
      </c>
      <c r="P42" s="110">
        <v>8.6480590470361385E-4</v>
      </c>
      <c r="Q42" s="172">
        <v>4226.2637599999998</v>
      </c>
      <c r="R42" s="111">
        <v>2790.3765699999999</v>
      </c>
      <c r="S42" s="112">
        <v>4301.2037099999998</v>
      </c>
      <c r="T42" s="108">
        <v>0.16022509010076691</v>
      </c>
      <c r="U42" s="109">
        <v>-1.2176179518708002E-2</v>
      </c>
      <c r="V42" s="110">
        <v>2.6358307501759271E-3</v>
      </c>
      <c r="W42" s="172">
        <v>3145.54567</v>
      </c>
      <c r="X42" s="111">
        <v>2176.4190800000001</v>
      </c>
      <c r="Y42" s="112">
        <v>3231.2159799999999</v>
      </c>
      <c r="Z42" s="108">
        <v>0.12036674067002928</v>
      </c>
      <c r="AA42" s="109">
        <v>-7.9489769353579265E-3</v>
      </c>
      <c r="AB42" s="110">
        <v>-2.5486659962812297E-3</v>
      </c>
      <c r="AC42" s="172">
        <v>8457.3655399999989</v>
      </c>
      <c r="AD42" s="111">
        <v>6787.1092099999996</v>
      </c>
      <c r="AE42" s="112">
        <v>6273.7578099999992</v>
      </c>
      <c r="AF42" s="111">
        <v>-2183.6077299999997</v>
      </c>
      <c r="AG42" s="112">
        <v>-513.35140000000047</v>
      </c>
      <c r="AH42" s="172">
        <v>0</v>
      </c>
      <c r="AI42" s="111">
        <v>0</v>
      </c>
      <c r="AJ42" s="112">
        <v>0</v>
      </c>
      <c r="AK42" s="111">
        <v>0</v>
      </c>
      <c r="AL42" s="112">
        <v>0</v>
      </c>
      <c r="AM42" s="108">
        <v>0.201444221898924</v>
      </c>
      <c r="AN42" s="109">
        <v>-9.5557670390880672E-2</v>
      </c>
      <c r="AO42" s="110">
        <v>-0.11216272523476314</v>
      </c>
      <c r="AP42" s="108">
        <v>0</v>
      </c>
      <c r="AQ42" s="109">
        <v>0</v>
      </c>
      <c r="AR42" s="110">
        <v>0</v>
      </c>
      <c r="AS42" s="109">
        <v>0</v>
      </c>
      <c r="AT42" s="109">
        <v>0</v>
      </c>
      <c r="AU42" s="109">
        <v>0</v>
      </c>
      <c r="AV42" s="172">
        <v>16797</v>
      </c>
      <c r="AW42" s="111">
        <v>12791</v>
      </c>
      <c r="AX42" s="112">
        <v>18087</v>
      </c>
      <c r="AY42" s="173">
        <v>199.57</v>
      </c>
      <c r="AZ42" s="174">
        <v>200.68</v>
      </c>
      <c r="BA42" s="112">
        <v>190.79</v>
      </c>
      <c r="BB42" s="173">
        <v>234.31</v>
      </c>
      <c r="BC42" s="174">
        <v>227.22</v>
      </c>
      <c r="BD42" s="112">
        <v>218.43</v>
      </c>
      <c r="BE42" s="114">
        <v>10.533396229711549</v>
      </c>
      <c r="BF42" s="113">
        <v>1.1816232511409552</v>
      </c>
      <c r="BG42" s="113">
        <v>-8.9652072726826404E-2</v>
      </c>
      <c r="BH42" s="114">
        <v>9.2005066459124958</v>
      </c>
      <c r="BI42" s="113">
        <v>1.2352753995579517</v>
      </c>
      <c r="BJ42" s="115">
        <v>-0.18173670121070273</v>
      </c>
      <c r="BK42" s="111">
        <v>589</v>
      </c>
      <c r="BL42" s="111">
        <v>589</v>
      </c>
      <c r="BM42" s="112">
        <v>589</v>
      </c>
      <c r="BN42" s="172">
        <v>65230</v>
      </c>
      <c r="BO42" s="111">
        <v>47815</v>
      </c>
      <c r="BP42" s="112">
        <v>68363</v>
      </c>
      <c r="BQ42" s="116">
        <v>392.67963123326945</v>
      </c>
      <c r="BR42" s="116">
        <v>16.869261464757983</v>
      </c>
      <c r="BS42" s="116">
        <v>22.364001828271114</v>
      </c>
      <c r="BT42" s="117">
        <v>1484.2017819428318</v>
      </c>
      <c r="BU42" s="116">
        <v>24.76792946917567</v>
      </c>
      <c r="BV42" s="118">
        <v>99.897050491030086</v>
      </c>
      <c r="BW42" s="113">
        <v>3.7796760103942058</v>
      </c>
      <c r="BX42" s="113">
        <v>-0.10375555476623965</v>
      </c>
      <c r="BY42" s="113">
        <v>4.1500730900811966E-2</v>
      </c>
      <c r="BZ42" s="108">
        <v>0.42671402177169676</v>
      </c>
      <c r="CA42" s="109">
        <v>2.1047249381664634E-2</v>
      </c>
      <c r="CB42" s="119">
        <v>-2.1794077919698895E-2</v>
      </c>
    </row>
    <row r="43" spans="1:80" x14ac:dyDescent="0.25">
      <c r="A43" s="88" t="s">
        <v>72</v>
      </c>
      <c r="B43" s="172">
        <v>13399.289389999996</v>
      </c>
      <c r="C43" s="111">
        <v>8629.7296499999993</v>
      </c>
      <c r="D43" s="112">
        <v>12930.971870000003</v>
      </c>
      <c r="E43" s="172">
        <v>14319.84816</v>
      </c>
      <c r="F43" s="111">
        <v>8319.7519200000006</v>
      </c>
      <c r="G43" s="112">
        <v>12363.885809999998</v>
      </c>
      <c r="H43" s="105">
        <v>1.0458663294626469</v>
      </c>
      <c r="I43" s="106">
        <v>0.11015184141181855</v>
      </c>
      <c r="J43" s="107">
        <v>8.6082798259938809E-3</v>
      </c>
      <c r="K43" s="172">
        <v>9825.1192499999997</v>
      </c>
      <c r="L43" s="111">
        <v>5671.5430099999994</v>
      </c>
      <c r="M43" s="112">
        <v>8552.6230999999989</v>
      </c>
      <c r="N43" s="108">
        <v>0.69174232368618105</v>
      </c>
      <c r="O43" s="109">
        <v>5.6233690561481309E-3</v>
      </c>
      <c r="P43" s="110">
        <v>1.0046154793683759E-2</v>
      </c>
      <c r="Q43" s="172">
        <v>1600.6612000000002</v>
      </c>
      <c r="R43" s="111">
        <v>1100.1679299999998</v>
      </c>
      <c r="S43" s="112">
        <v>1516.7792600000002</v>
      </c>
      <c r="T43" s="108">
        <v>0.12267820030926026</v>
      </c>
      <c r="U43" s="109">
        <v>1.0898998315263669E-2</v>
      </c>
      <c r="V43" s="110">
        <v>-9.5574649580281029E-3</v>
      </c>
      <c r="W43" s="172">
        <v>2444.2799699999996</v>
      </c>
      <c r="X43" s="111">
        <v>1218.16985</v>
      </c>
      <c r="Y43" s="112">
        <v>1776.7513800000002</v>
      </c>
      <c r="Z43" s="108">
        <v>0.14370493284263036</v>
      </c>
      <c r="AA43" s="109">
        <v>-2.698681910119749E-2</v>
      </c>
      <c r="AB43" s="110">
        <v>-2.7140784107724802E-3</v>
      </c>
      <c r="AC43" s="172">
        <v>4100.5296699999999</v>
      </c>
      <c r="AD43" s="111">
        <v>4318.4264199999998</v>
      </c>
      <c r="AE43" s="112">
        <v>4260.8007900000002</v>
      </c>
      <c r="AF43" s="111">
        <v>160.27112000000034</v>
      </c>
      <c r="AG43" s="112">
        <v>-57.625629999999546</v>
      </c>
      <c r="AH43" s="172">
        <v>0</v>
      </c>
      <c r="AI43" s="111">
        <v>0</v>
      </c>
      <c r="AJ43" s="112">
        <v>0</v>
      </c>
      <c r="AK43" s="111">
        <v>0</v>
      </c>
      <c r="AL43" s="112">
        <v>0</v>
      </c>
      <c r="AM43" s="108">
        <v>0.32950352323363297</v>
      </c>
      <c r="AN43" s="109">
        <v>2.3477617631485148E-2</v>
      </c>
      <c r="AO43" s="110">
        <v>-0.17090918900005792</v>
      </c>
      <c r="AP43" s="108">
        <v>0</v>
      </c>
      <c r="AQ43" s="109">
        <v>0</v>
      </c>
      <c r="AR43" s="110">
        <v>0</v>
      </c>
      <c r="AS43" s="109">
        <v>0</v>
      </c>
      <c r="AT43" s="109">
        <v>0</v>
      </c>
      <c r="AU43" s="109">
        <v>0</v>
      </c>
      <c r="AV43" s="172">
        <v>7112</v>
      </c>
      <c r="AW43" s="111">
        <v>5258</v>
      </c>
      <c r="AX43" s="112">
        <v>7996</v>
      </c>
      <c r="AY43" s="173">
        <v>98</v>
      </c>
      <c r="AZ43" s="174">
        <v>100</v>
      </c>
      <c r="BA43" s="112">
        <v>102</v>
      </c>
      <c r="BB43" s="173">
        <v>169</v>
      </c>
      <c r="BC43" s="174">
        <v>150</v>
      </c>
      <c r="BD43" s="112">
        <v>150</v>
      </c>
      <c r="BE43" s="114">
        <v>8.7102396514161224</v>
      </c>
      <c r="BF43" s="113">
        <v>0.64674758792405918</v>
      </c>
      <c r="BG43" s="113">
        <v>-5.30936819172112E-2</v>
      </c>
      <c r="BH43" s="114">
        <v>5.9229629629629628</v>
      </c>
      <c r="BI43" s="113">
        <v>1.2470918255533636</v>
      </c>
      <c r="BJ43" s="115">
        <v>8.0740740740740335E-2</v>
      </c>
      <c r="BK43" s="111">
        <v>333</v>
      </c>
      <c r="BL43" s="111">
        <v>265</v>
      </c>
      <c r="BM43" s="112">
        <v>277</v>
      </c>
      <c r="BN43" s="172">
        <v>36070</v>
      </c>
      <c r="BO43" s="111">
        <v>25531</v>
      </c>
      <c r="BP43" s="112">
        <v>37927</v>
      </c>
      <c r="BQ43" s="116">
        <v>325.99166319508527</v>
      </c>
      <c r="BR43" s="116">
        <v>-71.009949225208629</v>
      </c>
      <c r="BS43" s="116">
        <v>0.12303603594534707</v>
      </c>
      <c r="BT43" s="117">
        <v>1546.2588556778387</v>
      </c>
      <c r="BU43" s="116">
        <v>-467.21810720180133</v>
      </c>
      <c r="BV43" s="118">
        <v>-36.044666573968243</v>
      </c>
      <c r="BW43" s="113">
        <v>4.7432466233116557</v>
      </c>
      <c r="BX43" s="113">
        <v>-0.3284631629650594</v>
      </c>
      <c r="BY43" s="113">
        <v>-0.11240191225319762</v>
      </c>
      <c r="BZ43" s="108">
        <v>0.50338447653429608</v>
      </c>
      <c r="CA43" s="109">
        <v>0.10661407976389931</v>
      </c>
      <c r="CB43" s="119">
        <v>-2.8899480517721066E-2</v>
      </c>
    </row>
    <row r="44" spans="1:80" x14ac:dyDescent="0.25">
      <c r="A44" s="88" t="s">
        <v>73</v>
      </c>
      <c r="B44" s="172">
        <v>38078.77603999999</v>
      </c>
      <c r="C44" s="111">
        <v>28668.767029999999</v>
      </c>
      <c r="D44" s="112">
        <v>41406.750639999991</v>
      </c>
      <c r="E44" s="172">
        <v>35014.239170000001</v>
      </c>
      <c r="F44" s="111">
        <v>26088.345079999999</v>
      </c>
      <c r="G44" s="112">
        <v>38899.765249999989</v>
      </c>
      <c r="H44" s="105">
        <v>1.0644473141132902</v>
      </c>
      <c r="I44" s="106">
        <v>-2.3075275057393929E-2</v>
      </c>
      <c r="J44" s="107">
        <v>-3.4463595800202862E-2</v>
      </c>
      <c r="K44" s="172">
        <v>23004.299500000001</v>
      </c>
      <c r="L44" s="111">
        <v>16361.725469999999</v>
      </c>
      <c r="M44" s="112">
        <v>24871.949249999998</v>
      </c>
      <c r="N44" s="108">
        <v>0.6393855872947718</v>
      </c>
      <c r="O44" s="109">
        <v>-1.7612823789081022E-2</v>
      </c>
      <c r="P44" s="110">
        <v>1.2219493783408253E-2</v>
      </c>
      <c r="Q44" s="172">
        <v>4309.7712699999993</v>
      </c>
      <c r="R44" s="111">
        <v>2653.8902399999997</v>
      </c>
      <c r="S44" s="112">
        <v>4381.5984700000008</v>
      </c>
      <c r="T44" s="108">
        <v>0.11263817254012869</v>
      </c>
      <c r="U44" s="109">
        <v>-1.0448073860238244E-2</v>
      </c>
      <c r="V44" s="110">
        <v>1.0911128074033341E-2</v>
      </c>
      <c r="W44" s="172">
        <v>5758.2827399999996</v>
      </c>
      <c r="X44" s="111">
        <v>4081.2643300000004</v>
      </c>
      <c r="Y44" s="112">
        <v>6031.4221500000003</v>
      </c>
      <c r="Z44" s="108">
        <v>0.15505034827941544</v>
      </c>
      <c r="AA44" s="109">
        <v>-9.4051097427501062E-3</v>
      </c>
      <c r="AB44" s="110">
        <v>-1.3897906977710928E-3</v>
      </c>
      <c r="AC44" s="172">
        <v>6029.7913899999994</v>
      </c>
      <c r="AD44" s="111">
        <v>5633.7197199999991</v>
      </c>
      <c r="AE44" s="112">
        <v>6084.5989799999998</v>
      </c>
      <c r="AF44" s="111">
        <v>54.807590000000346</v>
      </c>
      <c r="AG44" s="112">
        <v>450.87926000000061</v>
      </c>
      <c r="AH44" s="172">
        <v>0</v>
      </c>
      <c r="AI44" s="111">
        <v>0</v>
      </c>
      <c r="AJ44" s="112">
        <v>0</v>
      </c>
      <c r="AK44" s="111">
        <v>0</v>
      </c>
      <c r="AL44" s="112">
        <v>0</v>
      </c>
      <c r="AM44" s="108">
        <v>0.14694702882872726</v>
      </c>
      <c r="AN44" s="109">
        <v>-1.1403422973241983E-2</v>
      </c>
      <c r="AO44" s="110">
        <v>-4.9563679640342168E-2</v>
      </c>
      <c r="AP44" s="108">
        <v>0</v>
      </c>
      <c r="AQ44" s="109">
        <v>0</v>
      </c>
      <c r="AR44" s="110">
        <v>0</v>
      </c>
      <c r="AS44" s="109">
        <v>0</v>
      </c>
      <c r="AT44" s="109">
        <v>0</v>
      </c>
      <c r="AU44" s="109">
        <v>0</v>
      </c>
      <c r="AV44" s="172">
        <v>18743</v>
      </c>
      <c r="AW44" s="111">
        <v>13867</v>
      </c>
      <c r="AX44" s="112">
        <v>20047</v>
      </c>
      <c r="AY44" s="173">
        <v>195.22999999999996</v>
      </c>
      <c r="AZ44" s="174">
        <v>201.7</v>
      </c>
      <c r="BA44" s="112">
        <v>201.13</v>
      </c>
      <c r="BB44" s="173">
        <v>406.18</v>
      </c>
      <c r="BC44" s="174">
        <v>397.45</v>
      </c>
      <c r="BD44" s="112">
        <v>398.58000000000004</v>
      </c>
      <c r="BE44" s="114">
        <v>11.074650447195568</v>
      </c>
      <c r="BF44" s="113">
        <v>0.40746018158292685</v>
      </c>
      <c r="BG44" s="113">
        <v>-0.38378617485037658</v>
      </c>
      <c r="BH44" s="114">
        <v>5.5884501089980541</v>
      </c>
      <c r="BI44" s="113">
        <v>0.46127605917887138</v>
      </c>
      <c r="BJ44" s="115">
        <v>-0.22653710113319914</v>
      </c>
      <c r="BK44" s="111">
        <v>516</v>
      </c>
      <c r="BL44" s="111">
        <v>516</v>
      </c>
      <c r="BM44" s="112">
        <v>516</v>
      </c>
      <c r="BN44" s="172">
        <v>84487</v>
      </c>
      <c r="BO44" s="111">
        <v>59462</v>
      </c>
      <c r="BP44" s="112">
        <v>86753</v>
      </c>
      <c r="BQ44" s="116">
        <v>448.39677302225851</v>
      </c>
      <c r="BR44" s="116">
        <v>33.963319709914572</v>
      </c>
      <c r="BS44" s="116">
        <v>9.6569882857882021</v>
      </c>
      <c r="BT44" s="117">
        <v>1940.428256098169</v>
      </c>
      <c r="BU44" s="116">
        <v>72.304734250012189</v>
      </c>
      <c r="BV44" s="118">
        <v>59.102440853343296</v>
      </c>
      <c r="BW44" s="113">
        <v>4.327480421010625</v>
      </c>
      <c r="BX44" s="113">
        <v>-0.18017577063425616</v>
      </c>
      <c r="BY44" s="113">
        <v>3.945849846068672E-2</v>
      </c>
      <c r="BZ44" s="108">
        <v>0.61811018011855901</v>
      </c>
      <c r="CA44" s="109">
        <v>1.8350121056174395E-2</v>
      </c>
      <c r="CB44" s="119">
        <v>-1.8555201696508039E-2</v>
      </c>
    </row>
    <row r="45" spans="1:80" x14ac:dyDescent="0.25">
      <c r="A45" s="88" t="s">
        <v>74</v>
      </c>
      <c r="B45" s="172">
        <v>20208.598520000003</v>
      </c>
      <c r="C45" s="111">
        <v>12600.561440000007</v>
      </c>
      <c r="D45" s="112">
        <v>18467.510840000017</v>
      </c>
      <c r="E45" s="172">
        <v>20372.168949999999</v>
      </c>
      <c r="F45" s="111">
        <v>12575.934249999998</v>
      </c>
      <c r="G45" s="112">
        <v>18306.36376</v>
      </c>
      <c r="H45" s="105">
        <v>1.0088027902270864</v>
      </c>
      <c r="I45" s="106">
        <v>1.683190241447563E-2</v>
      </c>
      <c r="J45" s="107">
        <v>6.8445110638497564E-3</v>
      </c>
      <c r="K45" s="172">
        <v>10790.565929999999</v>
      </c>
      <c r="L45" s="111">
        <v>7215.9711099999995</v>
      </c>
      <c r="M45" s="112">
        <v>10843.108330000001</v>
      </c>
      <c r="N45" s="108">
        <v>0.5923136059217039</v>
      </c>
      <c r="O45" s="109">
        <v>6.2641681617345513E-2</v>
      </c>
      <c r="P45" s="110">
        <v>1.8521554647262795E-2</v>
      </c>
      <c r="Q45" s="172">
        <v>3423.5160999999998</v>
      </c>
      <c r="R45" s="111">
        <v>2446.3455700000004</v>
      </c>
      <c r="S45" s="112">
        <v>3346.5136699999998</v>
      </c>
      <c r="T45" s="108">
        <v>0.18280602930617171</v>
      </c>
      <c r="U45" s="109">
        <v>1.4757349344679455E-2</v>
      </c>
      <c r="V45" s="110">
        <v>-1.1719921718103155E-2</v>
      </c>
      <c r="W45" s="172">
        <v>5276.6210800000008</v>
      </c>
      <c r="X45" s="111">
        <v>2134.0851100000004</v>
      </c>
      <c r="Y45" s="112">
        <v>2777.3147600000002</v>
      </c>
      <c r="Z45" s="108">
        <v>0.1517130761964057</v>
      </c>
      <c r="AA45" s="109">
        <v>-0.10729818043270259</v>
      </c>
      <c r="AB45" s="110">
        <v>-1.7982873828142232E-2</v>
      </c>
      <c r="AC45" s="172">
        <v>7984.0980189999991</v>
      </c>
      <c r="AD45" s="111">
        <v>5704.8831300000002</v>
      </c>
      <c r="AE45" s="112">
        <v>5710.6890700000004</v>
      </c>
      <c r="AF45" s="111">
        <v>-2273.4089489999988</v>
      </c>
      <c r="AG45" s="112">
        <v>5.8059400000001915</v>
      </c>
      <c r="AH45" s="172">
        <v>5.3142399999999999</v>
      </c>
      <c r="AI45" s="111">
        <v>0.29668</v>
      </c>
      <c r="AJ45" s="112">
        <v>0</v>
      </c>
      <c r="AK45" s="111">
        <v>-5.3142399999999999</v>
      </c>
      <c r="AL45" s="112">
        <v>-0.29668</v>
      </c>
      <c r="AM45" s="108">
        <v>0.30922895453949523</v>
      </c>
      <c r="AN45" s="109">
        <v>-8.5855247420294989E-2</v>
      </c>
      <c r="AO45" s="110">
        <v>-0.1435193739508579</v>
      </c>
      <c r="AP45" s="108">
        <v>0</v>
      </c>
      <c r="AQ45" s="109">
        <v>-2.6296925018034351E-4</v>
      </c>
      <c r="AR45" s="110">
        <v>-2.3544982611504957E-5</v>
      </c>
      <c r="AS45" s="109">
        <v>0</v>
      </c>
      <c r="AT45" s="109">
        <v>-2.608578405688119E-4</v>
      </c>
      <c r="AU45" s="109">
        <v>-2.3591090260351834E-5</v>
      </c>
      <c r="AV45" s="172">
        <v>10120</v>
      </c>
      <c r="AW45" s="111">
        <v>6945</v>
      </c>
      <c r="AX45" s="112">
        <v>10305</v>
      </c>
      <c r="AY45" s="173">
        <v>102</v>
      </c>
      <c r="AZ45" s="174">
        <v>97</v>
      </c>
      <c r="BA45" s="112">
        <v>96</v>
      </c>
      <c r="BB45" s="173">
        <v>199</v>
      </c>
      <c r="BC45" s="174">
        <v>194</v>
      </c>
      <c r="BD45" s="112">
        <v>193</v>
      </c>
      <c r="BE45" s="114">
        <v>11.927083333333334</v>
      </c>
      <c r="BF45" s="113">
        <v>0.90311819172113239</v>
      </c>
      <c r="BG45" s="113">
        <v>-5.9063573883157972E-3</v>
      </c>
      <c r="BH45" s="114">
        <v>5.9326424870466319</v>
      </c>
      <c r="BI45" s="113">
        <v>0.28216789184841851</v>
      </c>
      <c r="BJ45" s="115">
        <v>-3.3852358314192976E-2</v>
      </c>
      <c r="BK45" s="111">
        <v>304</v>
      </c>
      <c r="BL45" s="111">
        <v>304</v>
      </c>
      <c r="BM45" s="112">
        <v>304</v>
      </c>
      <c r="BN45" s="172">
        <v>49539</v>
      </c>
      <c r="BO45" s="111">
        <v>32851</v>
      </c>
      <c r="BP45" s="112">
        <v>48491</v>
      </c>
      <c r="BQ45" s="116">
        <v>377.52085459157371</v>
      </c>
      <c r="BR45" s="116">
        <v>-33.714110789237338</v>
      </c>
      <c r="BS45" s="116">
        <v>-5.2965406170956726</v>
      </c>
      <c r="BT45" s="117">
        <v>1776.4545133430374</v>
      </c>
      <c r="BU45" s="116">
        <v>-236.60565958186362</v>
      </c>
      <c r="BV45" s="118">
        <v>-34.335155483456219</v>
      </c>
      <c r="BW45" s="113">
        <v>4.7055798156234836</v>
      </c>
      <c r="BX45" s="113">
        <v>-0.18957828714331448</v>
      </c>
      <c r="BY45" s="113">
        <v>-2.4585771129576273E-2</v>
      </c>
      <c r="BZ45" s="108">
        <v>0.58643333978328172</v>
      </c>
      <c r="CA45" s="109">
        <v>-1.0479615682305266E-2</v>
      </c>
      <c r="CB45" s="119">
        <v>-1.0597046957049772E-2</v>
      </c>
    </row>
    <row r="46" spans="1:80" x14ac:dyDescent="0.25">
      <c r="A46" s="88" t="s">
        <v>75</v>
      </c>
      <c r="B46" s="172">
        <v>23434.760999999999</v>
      </c>
      <c r="C46" s="111">
        <v>18487.056999999986</v>
      </c>
      <c r="D46" s="112">
        <v>27757.797999999999</v>
      </c>
      <c r="E46" s="172">
        <v>25457.378000000001</v>
      </c>
      <c r="F46" s="111">
        <v>17236.334999999999</v>
      </c>
      <c r="G46" s="112">
        <v>25859.601999999999</v>
      </c>
      <c r="H46" s="105">
        <v>1.0734039139504157</v>
      </c>
      <c r="I46" s="106">
        <v>0.15285502631556191</v>
      </c>
      <c r="J46" s="107">
        <v>8.4080816255616142E-4</v>
      </c>
      <c r="K46" s="172">
        <v>17639.749</v>
      </c>
      <c r="L46" s="111">
        <v>11960.528</v>
      </c>
      <c r="M46" s="112">
        <v>18071.468000000001</v>
      </c>
      <c r="N46" s="108">
        <v>0.69883009026975751</v>
      </c>
      <c r="O46" s="109">
        <v>5.917057356470079E-3</v>
      </c>
      <c r="P46" s="110">
        <v>4.9164479554255625E-3</v>
      </c>
      <c r="Q46" s="172">
        <v>2967.991</v>
      </c>
      <c r="R46" s="111">
        <v>1935.825</v>
      </c>
      <c r="S46" s="112">
        <v>2841.7179999999998</v>
      </c>
      <c r="T46" s="108">
        <v>0.10989024502387933</v>
      </c>
      <c r="U46" s="109">
        <v>-6.6964278062919408E-3</v>
      </c>
      <c r="V46" s="110">
        <v>-2.4204637201779289E-3</v>
      </c>
      <c r="W46" s="172">
        <v>3854.3429999999998</v>
      </c>
      <c r="X46" s="111">
        <v>2550.2629999999999</v>
      </c>
      <c r="Y46" s="112">
        <v>3745.9679999999998</v>
      </c>
      <c r="Z46" s="108">
        <v>0.14485791389983496</v>
      </c>
      <c r="AA46" s="109">
        <v>-6.5458559620887591E-3</v>
      </c>
      <c r="AB46" s="110">
        <v>-3.1006283308654681E-3</v>
      </c>
      <c r="AC46" s="172">
        <v>6166.9079199999996</v>
      </c>
      <c r="AD46" s="111">
        <v>7108.4513200000001</v>
      </c>
      <c r="AE46" s="112">
        <v>6536.2553200000002</v>
      </c>
      <c r="AF46" s="111">
        <v>369.34740000000056</v>
      </c>
      <c r="AG46" s="112">
        <v>-572.19599999999991</v>
      </c>
      <c r="AH46" s="172">
        <v>0</v>
      </c>
      <c r="AI46" s="111">
        <v>0</v>
      </c>
      <c r="AJ46" s="112">
        <v>0</v>
      </c>
      <c r="AK46" s="111">
        <v>0</v>
      </c>
      <c r="AL46" s="112">
        <v>0</v>
      </c>
      <c r="AM46" s="108">
        <v>0.23547456177899992</v>
      </c>
      <c r="AN46" s="109">
        <v>-2.7677595821412576E-2</v>
      </c>
      <c r="AO46" s="110">
        <v>-0.14903506135896119</v>
      </c>
      <c r="AP46" s="108">
        <v>0</v>
      </c>
      <c r="AQ46" s="109">
        <v>0</v>
      </c>
      <c r="AR46" s="110">
        <v>0</v>
      </c>
      <c r="AS46" s="109">
        <v>0</v>
      </c>
      <c r="AT46" s="109">
        <v>0</v>
      </c>
      <c r="AU46" s="109">
        <v>0</v>
      </c>
      <c r="AV46" s="172">
        <v>13848</v>
      </c>
      <c r="AW46" s="111">
        <v>11267</v>
      </c>
      <c r="AX46" s="112">
        <v>17735</v>
      </c>
      <c r="AY46" s="173">
        <v>148</v>
      </c>
      <c r="AZ46" s="174">
        <v>150</v>
      </c>
      <c r="BA46" s="112">
        <v>151</v>
      </c>
      <c r="BB46" s="173">
        <v>366</v>
      </c>
      <c r="BC46" s="174">
        <v>350</v>
      </c>
      <c r="BD46" s="112">
        <v>348</v>
      </c>
      <c r="BE46" s="114">
        <v>13.050036791758647</v>
      </c>
      <c r="BF46" s="113">
        <v>2.6536403953622507</v>
      </c>
      <c r="BG46" s="113">
        <v>0.53114790286975833</v>
      </c>
      <c r="BH46" s="114">
        <v>5.6625159642401028</v>
      </c>
      <c r="BI46" s="113">
        <v>1.4585086782656038</v>
      </c>
      <c r="BJ46" s="115">
        <v>0.29727786900200748</v>
      </c>
      <c r="BK46" s="111">
        <v>501</v>
      </c>
      <c r="BL46" s="111">
        <v>501</v>
      </c>
      <c r="BM46" s="112">
        <v>501</v>
      </c>
      <c r="BN46" s="172">
        <v>75023</v>
      </c>
      <c r="BO46" s="111">
        <v>55600</v>
      </c>
      <c r="BP46" s="112">
        <v>81461</v>
      </c>
      <c r="BQ46" s="116">
        <v>317.44763751979474</v>
      </c>
      <c r="BR46" s="116">
        <v>-21.880008668707433</v>
      </c>
      <c r="BS46" s="116">
        <v>7.4416123399386152</v>
      </c>
      <c r="BT46" s="117">
        <v>1458.1111925570906</v>
      </c>
      <c r="BU46" s="116">
        <v>-380.23210611419768</v>
      </c>
      <c r="BV46" s="118">
        <v>-71.695765816921948</v>
      </c>
      <c r="BW46" s="113">
        <v>4.5932337186354664</v>
      </c>
      <c r="BX46" s="113">
        <v>-0.82437171175159296</v>
      </c>
      <c r="BY46" s="113">
        <v>-0.34153152499637862</v>
      </c>
      <c r="BZ46" s="108">
        <v>0.59778237642362331</v>
      </c>
      <c r="CA46" s="109">
        <v>4.9260372811799291E-2</v>
      </c>
      <c r="CB46" s="119">
        <v>-1.5355987732043275E-2</v>
      </c>
    </row>
    <row r="47" spans="1:80" x14ac:dyDescent="0.25">
      <c r="A47" s="88" t="s">
        <v>76</v>
      </c>
      <c r="B47" s="172">
        <v>15730.345000000001</v>
      </c>
      <c r="C47" s="111">
        <v>10082.873000000001</v>
      </c>
      <c r="D47" s="112">
        <v>14819.504000000012</v>
      </c>
      <c r="E47" s="172">
        <v>15759.365</v>
      </c>
      <c r="F47" s="111">
        <v>9867.0030000000006</v>
      </c>
      <c r="G47" s="112">
        <v>14595.234</v>
      </c>
      <c r="H47" s="105">
        <v>1.0153659749477131</v>
      </c>
      <c r="I47" s="106">
        <v>1.7207419701356308E-2</v>
      </c>
      <c r="J47" s="107">
        <v>-6.5119954957946202E-3</v>
      </c>
      <c r="K47" s="172">
        <v>10327.727999999999</v>
      </c>
      <c r="L47" s="111">
        <v>6680.6049999999996</v>
      </c>
      <c r="M47" s="112">
        <v>10018.638999999999</v>
      </c>
      <c r="N47" s="108">
        <v>0.68643222849321905</v>
      </c>
      <c r="O47" s="109">
        <v>3.1093133294903708E-2</v>
      </c>
      <c r="P47" s="110">
        <v>9.3669635895802239E-3</v>
      </c>
      <c r="Q47" s="172">
        <v>1888.2190000000001</v>
      </c>
      <c r="R47" s="111">
        <v>1252.3009999999999</v>
      </c>
      <c r="S47" s="112">
        <v>1715.9480000000001</v>
      </c>
      <c r="T47" s="108">
        <v>0.1175690639834894</v>
      </c>
      <c r="U47" s="109">
        <v>-2.2466138690129117E-3</v>
      </c>
      <c r="V47" s="110">
        <v>-9.3490083024924675E-3</v>
      </c>
      <c r="W47" s="172">
        <v>3315.924</v>
      </c>
      <c r="X47" s="111">
        <v>1743.6880000000001</v>
      </c>
      <c r="Y47" s="112">
        <v>2619.1120000000001</v>
      </c>
      <c r="Z47" s="108">
        <v>0.17944981217841385</v>
      </c>
      <c r="AA47" s="109">
        <v>-3.0959934661005134E-2</v>
      </c>
      <c r="AB47" s="110">
        <v>2.7307010156828737E-3</v>
      </c>
      <c r="AC47" s="172">
        <v>2524.9588699999999</v>
      </c>
      <c r="AD47" s="111">
        <v>2462.0406599999997</v>
      </c>
      <c r="AE47" s="112">
        <v>2193.62023</v>
      </c>
      <c r="AF47" s="111">
        <v>-331.33863999999994</v>
      </c>
      <c r="AG47" s="112">
        <v>-268.42042999999967</v>
      </c>
      <c r="AH47" s="172">
        <v>0</v>
      </c>
      <c r="AI47" s="111">
        <v>0</v>
      </c>
      <c r="AJ47" s="112">
        <v>0</v>
      </c>
      <c r="AK47" s="111">
        <v>0</v>
      </c>
      <c r="AL47" s="112">
        <v>0</v>
      </c>
      <c r="AM47" s="108">
        <v>0.14802251343904615</v>
      </c>
      <c r="AN47" s="109">
        <v>-1.2492648180104593E-2</v>
      </c>
      <c r="AO47" s="110">
        <v>-9.6157955758572361E-2</v>
      </c>
      <c r="AP47" s="108">
        <v>0</v>
      </c>
      <c r="AQ47" s="109">
        <v>0</v>
      </c>
      <c r="AR47" s="110">
        <v>0</v>
      </c>
      <c r="AS47" s="109">
        <v>0</v>
      </c>
      <c r="AT47" s="109">
        <v>0</v>
      </c>
      <c r="AU47" s="109">
        <v>0</v>
      </c>
      <c r="AV47" s="172">
        <v>8398</v>
      </c>
      <c r="AW47" s="111">
        <v>5781</v>
      </c>
      <c r="AX47" s="112">
        <v>8410</v>
      </c>
      <c r="AY47" s="173">
        <v>89</v>
      </c>
      <c r="AZ47" s="174">
        <v>92</v>
      </c>
      <c r="BA47" s="112">
        <v>92</v>
      </c>
      <c r="BB47" s="173">
        <v>196</v>
      </c>
      <c r="BC47" s="174">
        <v>185</v>
      </c>
      <c r="BD47" s="112">
        <v>184</v>
      </c>
      <c r="BE47" s="114">
        <v>10.157004830917876</v>
      </c>
      <c r="BF47" s="113">
        <v>-0.32738967594853996</v>
      </c>
      <c r="BG47" s="113">
        <v>-0.31582125603864597</v>
      </c>
      <c r="BH47" s="114">
        <v>5.0785024154589378</v>
      </c>
      <c r="BI47" s="113">
        <v>0.31773144040224821</v>
      </c>
      <c r="BJ47" s="115">
        <v>-0.12960569264916977</v>
      </c>
      <c r="BK47" s="111">
        <v>306</v>
      </c>
      <c r="BL47" s="111">
        <v>306</v>
      </c>
      <c r="BM47" s="112">
        <v>306</v>
      </c>
      <c r="BN47" s="172">
        <v>41613</v>
      </c>
      <c r="BO47" s="111">
        <v>27728</v>
      </c>
      <c r="BP47" s="112">
        <v>40309</v>
      </c>
      <c r="BQ47" s="116">
        <v>362.0837530080131</v>
      </c>
      <c r="BR47" s="116">
        <v>-16.628788745765746</v>
      </c>
      <c r="BS47" s="116">
        <v>6.2339621828544409</v>
      </c>
      <c r="BT47" s="117">
        <v>1735.4618311533889</v>
      </c>
      <c r="BU47" s="116">
        <v>-141.09985019931423</v>
      </c>
      <c r="BV47" s="118">
        <v>28.66318040092392</v>
      </c>
      <c r="BW47" s="113">
        <v>4.792984542211653</v>
      </c>
      <c r="BX47" s="113">
        <v>-0.16212381692147382</v>
      </c>
      <c r="BY47" s="113">
        <v>-3.4174643616040612E-3</v>
      </c>
      <c r="BZ47" s="108">
        <v>0.48429690503652445</v>
      </c>
      <c r="CA47" s="109">
        <v>-1.3835681331356042E-2</v>
      </c>
      <c r="CB47" s="119">
        <v>-1.6335023609703847E-2</v>
      </c>
    </row>
    <row r="48" spans="1:80" x14ac:dyDescent="0.25">
      <c r="A48" s="88" t="s">
        <v>77</v>
      </c>
      <c r="B48" s="172">
        <v>57266.217259999983</v>
      </c>
      <c r="C48" s="111">
        <v>44761.869370000015</v>
      </c>
      <c r="D48" s="112">
        <v>65617.07114</v>
      </c>
      <c r="E48" s="172">
        <v>56678.082430000002</v>
      </c>
      <c r="F48" s="111">
        <v>39751.436760000004</v>
      </c>
      <c r="G48" s="112">
        <v>58298.489379999999</v>
      </c>
      <c r="H48" s="105">
        <v>1.1255363876119702</v>
      </c>
      <c r="I48" s="106">
        <v>0.11515962811721558</v>
      </c>
      <c r="J48" s="107">
        <v>-5.0767565675102766E-4</v>
      </c>
      <c r="K48" s="172">
        <v>29427.410929999998</v>
      </c>
      <c r="L48" s="111">
        <v>20684.559600000004</v>
      </c>
      <c r="M48" s="112">
        <v>31167.113380000003</v>
      </c>
      <c r="N48" s="108">
        <v>0.53461270971958075</v>
      </c>
      <c r="O48" s="109">
        <v>1.5410053801498402E-2</v>
      </c>
      <c r="P48" s="110">
        <v>1.4265238384559731E-2</v>
      </c>
      <c r="Q48" s="172">
        <v>4593.6980600000006</v>
      </c>
      <c r="R48" s="111">
        <v>3139.6375999999996</v>
      </c>
      <c r="S48" s="112">
        <v>4285.1766499999994</v>
      </c>
      <c r="T48" s="108">
        <v>7.3504076959326509E-2</v>
      </c>
      <c r="U48" s="109">
        <v>-7.5448552389959372E-3</v>
      </c>
      <c r="V48" s="110">
        <v>-5.4776619638630258E-3</v>
      </c>
      <c r="W48" s="172">
        <v>21067.033449999999</v>
      </c>
      <c r="X48" s="111">
        <v>14697.020139999999</v>
      </c>
      <c r="Y48" s="112">
        <v>21066.533490000002</v>
      </c>
      <c r="Z48" s="108">
        <v>0.36135642130766993</v>
      </c>
      <c r="AA48" s="109">
        <v>-1.033987727509772E-2</v>
      </c>
      <c r="AB48" s="110">
        <v>-8.3665708129297967E-3</v>
      </c>
      <c r="AC48" s="172">
        <v>6651.0781000000006</v>
      </c>
      <c r="AD48" s="111">
        <v>8212.9814239999996</v>
      </c>
      <c r="AE48" s="112">
        <v>8756.3734499999991</v>
      </c>
      <c r="AF48" s="111">
        <v>2105.2953499999985</v>
      </c>
      <c r="AG48" s="112">
        <v>543.39202599999953</v>
      </c>
      <c r="AH48" s="172">
        <v>0</v>
      </c>
      <c r="AI48" s="111">
        <v>0</v>
      </c>
      <c r="AJ48" s="112">
        <v>0</v>
      </c>
      <c r="AK48" s="111">
        <v>0</v>
      </c>
      <c r="AL48" s="112">
        <v>0</v>
      </c>
      <c r="AM48" s="108">
        <v>0.13344657568329252</v>
      </c>
      <c r="AN48" s="109">
        <v>1.7303438974911961E-2</v>
      </c>
      <c r="AO48" s="110">
        <v>-5.0035069288051015E-2</v>
      </c>
      <c r="AP48" s="108">
        <v>0</v>
      </c>
      <c r="AQ48" s="109">
        <v>0</v>
      </c>
      <c r="AR48" s="110">
        <v>0</v>
      </c>
      <c r="AS48" s="109">
        <v>0</v>
      </c>
      <c r="AT48" s="109">
        <v>0</v>
      </c>
      <c r="AU48" s="109">
        <v>0</v>
      </c>
      <c r="AV48" s="172">
        <v>20363</v>
      </c>
      <c r="AW48" s="111">
        <v>15363</v>
      </c>
      <c r="AX48" s="112">
        <v>21764</v>
      </c>
      <c r="AY48" s="173">
        <v>322.69999999999993</v>
      </c>
      <c r="AZ48" s="174">
        <v>312.85000000000002</v>
      </c>
      <c r="BA48" s="112">
        <v>316.10000000000002</v>
      </c>
      <c r="BB48" s="173">
        <v>355.2</v>
      </c>
      <c r="BC48" s="174">
        <v>335.5</v>
      </c>
      <c r="BD48" s="112">
        <v>346.15999999999997</v>
      </c>
      <c r="BE48" s="114">
        <v>7.6501810256951028</v>
      </c>
      <c r="BF48" s="113">
        <v>0.63885299484429403</v>
      </c>
      <c r="BG48" s="113">
        <v>-0.53425240885819747</v>
      </c>
      <c r="BH48" s="114">
        <v>6.9858511157332517</v>
      </c>
      <c r="BI48" s="113">
        <v>0.61604380842594342</v>
      </c>
      <c r="BJ48" s="115">
        <v>-0.64604158173321657</v>
      </c>
      <c r="BK48" s="111">
        <v>514</v>
      </c>
      <c r="BL48" s="111">
        <v>535</v>
      </c>
      <c r="BM48" s="112">
        <v>523</v>
      </c>
      <c r="BN48" s="172">
        <v>101039</v>
      </c>
      <c r="BO48" s="111">
        <v>70336</v>
      </c>
      <c r="BP48" s="112">
        <v>100483</v>
      </c>
      <c r="BQ48" s="116">
        <v>580.18261178507805</v>
      </c>
      <c r="BR48" s="116">
        <v>19.230084246206957</v>
      </c>
      <c r="BS48" s="116">
        <v>15.017735192721261</v>
      </c>
      <c r="BT48" s="117">
        <v>2678.6661174416467</v>
      </c>
      <c r="BU48" s="116">
        <v>-104.71955411951831</v>
      </c>
      <c r="BV48" s="118">
        <v>91.187320331706815</v>
      </c>
      <c r="BW48" s="113">
        <v>4.6169362249586472</v>
      </c>
      <c r="BX48" s="113">
        <v>-0.34495544129878031</v>
      </c>
      <c r="BY48" s="113">
        <v>3.866375213432871E-2</v>
      </c>
      <c r="BZ48" s="108">
        <v>0.70635333483297713</v>
      </c>
      <c r="CA48" s="109">
        <v>-1.369769066551918E-2</v>
      </c>
      <c r="CB48" s="119">
        <v>-1.9995609247159263E-2</v>
      </c>
    </row>
    <row r="49" spans="1:80" x14ac:dyDescent="0.25">
      <c r="A49" s="88" t="s">
        <v>78</v>
      </c>
      <c r="B49" s="172">
        <v>34628.455869999991</v>
      </c>
      <c r="C49" s="111">
        <v>24699.936950000028</v>
      </c>
      <c r="D49" s="112">
        <v>37218.994540000043</v>
      </c>
      <c r="E49" s="172">
        <v>29914.458580000002</v>
      </c>
      <c r="F49" s="111">
        <v>21747.042349999992</v>
      </c>
      <c r="G49" s="112">
        <v>32782.930070000009</v>
      </c>
      <c r="H49" s="105">
        <v>1.1353162899267359</v>
      </c>
      <c r="I49" s="106">
        <v>-2.2266280969320373E-2</v>
      </c>
      <c r="J49" s="107">
        <v>-4.6744344149551864E-4</v>
      </c>
      <c r="K49" s="172">
        <v>19753.885919999997</v>
      </c>
      <c r="L49" s="111">
        <v>14180.257730000001</v>
      </c>
      <c r="M49" s="112">
        <v>21530.655920000008</v>
      </c>
      <c r="N49" s="108">
        <v>0.65676423291104569</v>
      </c>
      <c r="O49" s="109">
        <v>-3.5815282255744485E-3</v>
      </c>
      <c r="P49" s="110">
        <v>4.7096913425456188E-3</v>
      </c>
      <c r="Q49" s="172">
        <v>3634.7158800000007</v>
      </c>
      <c r="R49" s="111">
        <v>2166.1815599999995</v>
      </c>
      <c r="S49" s="112">
        <v>3048.5119399999999</v>
      </c>
      <c r="T49" s="108">
        <v>9.2990831920473263E-2</v>
      </c>
      <c r="U49" s="109">
        <v>-2.8512817235660001E-2</v>
      </c>
      <c r="V49" s="110">
        <v>-6.6172676609394798E-3</v>
      </c>
      <c r="W49" s="172">
        <v>4744.5659100000003</v>
      </c>
      <c r="X49" s="111">
        <v>3786.4661499999997</v>
      </c>
      <c r="Y49" s="112">
        <v>5649.3833500000001</v>
      </c>
      <c r="Z49" s="108">
        <v>0.17232698047237113</v>
      </c>
      <c r="AA49" s="109">
        <v>1.3722541842414171E-2</v>
      </c>
      <c r="AB49" s="110">
        <v>-1.7870939410628839E-3</v>
      </c>
      <c r="AC49" s="172">
        <v>10198.939900000001</v>
      </c>
      <c r="AD49" s="111">
        <v>8820.0241400000014</v>
      </c>
      <c r="AE49" s="112">
        <v>9077.0688499999997</v>
      </c>
      <c r="AF49" s="111">
        <v>-1121.8710500000016</v>
      </c>
      <c r="AG49" s="112">
        <v>257.0447099999983</v>
      </c>
      <c r="AH49" s="172">
        <v>1806.7432199999998</v>
      </c>
      <c r="AI49" s="111">
        <v>123.30822000000001</v>
      </c>
      <c r="AJ49" s="112">
        <v>0</v>
      </c>
      <c r="AK49" s="111">
        <v>-1806.7432199999998</v>
      </c>
      <c r="AL49" s="112">
        <v>-123.30822000000001</v>
      </c>
      <c r="AM49" s="108">
        <v>0.24388269920200775</v>
      </c>
      <c r="AN49" s="109">
        <v>-5.0642125649791342E-2</v>
      </c>
      <c r="AO49" s="110">
        <v>-0.11320420988016264</v>
      </c>
      <c r="AP49" s="108">
        <v>0</v>
      </c>
      <c r="AQ49" s="109">
        <v>-5.2175102083175863E-2</v>
      </c>
      <c r="AR49" s="110">
        <v>-4.9922483709012007E-3</v>
      </c>
      <c r="AS49" s="109">
        <v>0</v>
      </c>
      <c r="AT49" s="109">
        <v>-6.0396988806206892E-2</v>
      </c>
      <c r="AU49" s="109">
        <v>-5.6701144926036371E-3</v>
      </c>
      <c r="AV49" s="172">
        <v>18521</v>
      </c>
      <c r="AW49" s="111">
        <v>12954</v>
      </c>
      <c r="AX49" s="112">
        <v>19569</v>
      </c>
      <c r="AY49" s="173">
        <v>237.07999999999998</v>
      </c>
      <c r="AZ49" s="174">
        <v>241.23500000000001</v>
      </c>
      <c r="BA49" s="112">
        <v>241.23500000000001</v>
      </c>
      <c r="BB49" s="173">
        <v>311.46999999999997</v>
      </c>
      <c r="BC49" s="174">
        <v>309.30416666666673</v>
      </c>
      <c r="BD49" s="112">
        <v>309.30416666666673</v>
      </c>
      <c r="BE49" s="114">
        <v>9.0133410712928619</v>
      </c>
      <c r="BF49" s="113">
        <v>0.33319559765995699</v>
      </c>
      <c r="BG49" s="113">
        <v>6.3561810406174146E-2</v>
      </c>
      <c r="BH49" s="114">
        <v>7.0297576549513003</v>
      </c>
      <c r="BI49" s="113">
        <v>0.42273646867689507</v>
      </c>
      <c r="BJ49" s="115">
        <v>4.957363975590301E-2</v>
      </c>
      <c r="BK49" s="111">
        <v>570</v>
      </c>
      <c r="BL49" s="111">
        <v>583</v>
      </c>
      <c r="BM49" s="112">
        <v>575</v>
      </c>
      <c r="BN49" s="172">
        <v>103245</v>
      </c>
      <c r="BO49" s="111">
        <v>69552</v>
      </c>
      <c r="BP49" s="112">
        <v>105249</v>
      </c>
      <c r="BQ49" s="116">
        <v>311.4797296886432</v>
      </c>
      <c r="BR49" s="116">
        <v>21.737286180483011</v>
      </c>
      <c r="BS49" s="116">
        <v>-1.1934119895255435</v>
      </c>
      <c r="BT49" s="117">
        <v>1675.2481000562118</v>
      </c>
      <c r="BU49" s="116">
        <v>60.083768756605878</v>
      </c>
      <c r="BV49" s="118">
        <v>-3.5416444242571288</v>
      </c>
      <c r="BW49" s="113">
        <v>5.3783535183197912</v>
      </c>
      <c r="BX49" s="113">
        <v>-0.19612950095562542</v>
      </c>
      <c r="BY49" s="113">
        <v>9.2011329561971777E-3</v>
      </c>
      <c r="BZ49" s="108">
        <v>0.67294757033248087</v>
      </c>
      <c r="CA49" s="109">
        <v>9.4619331626332182E-3</v>
      </c>
      <c r="CB49" s="119">
        <v>1.3830600572333762E-2</v>
      </c>
    </row>
    <row r="50" spans="1:80" x14ac:dyDescent="0.25">
      <c r="A50" s="88" t="s">
        <v>79</v>
      </c>
      <c r="B50" s="172">
        <v>14065.264729999999</v>
      </c>
      <c r="C50" s="111">
        <v>10526.070500000003</v>
      </c>
      <c r="D50" s="112">
        <v>15835.4408</v>
      </c>
      <c r="E50" s="172">
        <v>14374.155459999998</v>
      </c>
      <c r="F50" s="111">
        <v>9904.4812499999989</v>
      </c>
      <c r="G50" s="112">
        <v>14982.836029999999</v>
      </c>
      <c r="H50" s="105">
        <v>1.0569054328761818</v>
      </c>
      <c r="I50" s="106">
        <v>7.8394746169026863E-2</v>
      </c>
      <c r="J50" s="107">
        <v>-5.8529523749393242E-3</v>
      </c>
      <c r="K50" s="172">
        <v>10140.747240000001</v>
      </c>
      <c r="L50" s="111">
        <v>6924.9148999999998</v>
      </c>
      <c r="M50" s="112">
        <v>10583.132659999999</v>
      </c>
      <c r="N50" s="108">
        <v>0.70635042917171942</v>
      </c>
      <c r="O50" s="109">
        <v>8.6569525330648656E-4</v>
      </c>
      <c r="P50" s="110">
        <v>7.1805559388330442E-3</v>
      </c>
      <c r="Q50" s="172">
        <v>2007.88265</v>
      </c>
      <c r="R50" s="111">
        <v>1283.0090399999999</v>
      </c>
      <c r="S50" s="112">
        <v>1846.8969500000003</v>
      </c>
      <c r="T50" s="108">
        <v>0.12326751399414471</v>
      </c>
      <c r="U50" s="109">
        <v>-1.6419485745595153E-2</v>
      </c>
      <c r="V50" s="110">
        <v>-6.2707230538582015E-3</v>
      </c>
      <c r="W50" s="172">
        <v>1708.6168099999998</v>
      </c>
      <c r="X50" s="111">
        <v>1312.0089599999999</v>
      </c>
      <c r="Y50" s="112">
        <v>1930.51991</v>
      </c>
      <c r="Z50" s="108">
        <v>0.12884876442180487</v>
      </c>
      <c r="AA50" s="109">
        <v>9.9814810704670215E-3</v>
      </c>
      <c r="AB50" s="110">
        <v>-3.617432129377457E-3</v>
      </c>
      <c r="AC50" s="172">
        <v>5667.8275699999995</v>
      </c>
      <c r="AD50" s="111">
        <v>4524.2310699999998</v>
      </c>
      <c r="AE50" s="112">
        <v>4322.6499699999986</v>
      </c>
      <c r="AF50" s="111">
        <v>-1345.1776000000009</v>
      </c>
      <c r="AG50" s="112">
        <v>-201.58110000000124</v>
      </c>
      <c r="AH50" s="172">
        <v>2559.06342</v>
      </c>
      <c r="AI50" s="111">
        <v>1528.70046</v>
      </c>
      <c r="AJ50" s="112">
        <v>1161.2798799999998</v>
      </c>
      <c r="AK50" s="111">
        <v>-1397.7835400000001</v>
      </c>
      <c r="AL50" s="112">
        <v>-367.4205800000002</v>
      </c>
      <c r="AM50" s="108">
        <v>0.27297313820275837</v>
      </c>
      <c r="AN50" s="109">
        <v>-0.12999315349532897</v>
      </c>
      <c r="AO50" s="110">
        <v>-0.15683882914061048</v>
      </c>
      <c r="AP50" s="108">
        <v>7.3334231403271055E-2</v>
      </c>
      <c r="AQ50" s="109">
        <v>-0.1086078414353395</v>
      </c>
      <c r="AR50" s="110">
        <v>-7.1895696517124269E-2</v>
      </c>
      <c r="AS50" s="109">
        <v>7.7507347585916278E-2</v>
      </c>
      <c r="AT50" s="109">
        <v>-0.10052491504831575</v>
      </c>
      <c r="AU50" s="109">
        <v>-7.6836976100899748E-2</v>
      </c>
      <c r="AV50" s="172">
        <v>8265</v>
      </c>
      <c r="AW50" s="111">
        <v>6514</v>
      </c>
      <c r="AX50" s="112">
        <v>9647</v>
      </c>
      <c r="AY50" s="173">
        <v>106.92999999999999</v>
      </c>
      <c r="AZ50" s="174">
        <v>103.78</v>
      </c>
      <c r="BA50" s="112">
        <v>103.24</v>
      </c>
      <c r="BB50" s="173">
        <v>223.35</v>
      </c>
      <c r="BC50" s="174">
        <v>219.48</v>
      </c>
      <c r="BD50" s="112">
        <v>217.37</v>
      </c>
      <c r="BE50" s="114">
        <v>10.382496017908649</v>
      </c>
      <c r="BF50" s="113">
        <v>1.7943230698741086</v>
      </c>
      <c r="BG50" s="113">
        <v>-7.8736075622538593E-2</v>
      </c>
      <c r="BH50" s="114">
        <v>4.9311721437589773</v>
      </c>
      <c r="BI50" s="113">
        <v>0.81953868356943893</v>
      </c>
      <c r="BJ50" s="115">
        <v>-1.5368163634255083E-2</v>
      </c>
      <c r="BK50" s="111">
        <v>404.83</v>
      </c>
      <c r="BL50" s="111">
        <v>393</v>
      </c>
      <c r="BM50" s="112">
        <v>393</v>
      </c>
      <c r="BN50" s="172">
        <v>46110</v>
      </c>
      <c r="BO50" s="111">
        <v>34619</v>
      </c>
      <c r="BP50" s="112">
        <v>51200</v>
      </c>
      <c r="BQ50" s="116">
        <v>292.6335162109375</v>
      </c>
      <c r="BR50" s="116">
        <v>-19.102668130853829</v>
      </c>
      <c r="BS50" s="116">
        <v>6.533939388961187</v>
      </c>
      <c r="BT50" s="117">
        <v>1553.1083269410178</v>
      </c>
      <c r="BU50" s="116">
        <v>-186.05143833423926</v>
      </c>
      <c r="BV50" s="118">
        <v>32.616885430425555</v>
      </c>
      <c r="BW50" s="113">
        <v>5.3073494350575308</v>
      </c>
      <c r="BX50" s="113">
        <v>-0.27159793336352145</v>
      </c>
      <c r="BY50" s="113">
        <v>-7.2038348227270177E-3</v>
      </c>
      <c r="BZ50" s="108">
        <v>0.47897021403981438</v>
      </c>
      <c r="CA50" s="109">
        <v>6.1755336434155428E-2</v>
      </c>
      <c r="CB50" s="119">
        <v>-7.7096673092078571E-3</v>
      </c>
    </row>
    <row r="51" spans="1:80" x14ac:dyDescent="0.25">
      <c r="A51" s="88" t="s">
        <v>80</v>
      </c>
      <c r="B51" s="172">
        <v>24956.701759999985</v>
      </c>
      <c r="C51" s="111">
        <v>18649.372420000011</v>
      </c>
      <c r="D51" s="112">
        <v>26219.178020000014</v>
      </c>
      <c r="E51" s="172">
        <v>21209.685010000001</v>
      </c>
      <c r="F51" s="111">
        <v>15180.225060000001</v>
      </c>
      <c r="G51" s="112">
        <v>22430.442139999999</v>
      </c>
      <c r="H51" s="105">
        <v>1.1689104412812086</v>
      </c>
      <c r="I51" s="106">
        <v>-7.7549240098520045E-3</v>
      </c>
      <c r="J51" s="107">
        <v>-5.9620252189287903E-2</v>
      </c>
      <c r="K51" s="172">
        <v>12630.989860000001</v>
      </c>
      <c r="L51" s="111">
        <v>10204.022060000001</v>
      </c>
      <c r="M51" s="112">
        <v>15260.419139999998</v>
      </c>
      <c r="N51" s="108">
        <v>0.68034410756381103</v>
      </c>
      <c r="O51" s="109">
        <v>8.4814760756222518E-2</v>
      </c>
      <c r="P51" s="110">
        <v>8.1523568046163453E-3</v>
      </c>
      <c r="Q51" s="172">
        <v>2768.8657499999999</v>
      </c>
      <c r="R51" s="111">
        <v>1934.1510000000001</v>
      </c>
      <c r="S51" s="112">
        <v>2856.3420000000001</v>
      </c>
      <c r="T51" s="108">
        <v>0.12734220672834229</v>
      </c>
      <c r="U51" s="109">
        <v>-3.2050290601443043E-3</v>
      </c>
      <c r="V51" s="110">
        <v>-7.0331119762567784E-5</v>
      </c>
      <c r="W51" s="172">
        <v>2749.6912000000002</v>
      </c>
      <c r="X51" s="111">
        <v>2016.3910000000001</v>
      </c>
      <c r="Y51" s="112">
        <v>3045.6489999999999</v>
      </c>
      <c r="Z51" s="108">
        <v>0.13578194228141061</v>
      </c>
      <c r="AA51" s="109">
        <v>6.1387533937129202E-3</v>
      </c>
      <c r="AB51" s="110">
        <v>2.9518299457770292E-3</v>
      </c>
      <c r="AC51" s="172">
        <v>4168.2825499999999</v>
      </c>
      <c r="AD51" s="111">
        <v>5176.4773100000002</v>
      </c>
      <c r="AE51" s="112">
        <v>4401.4133300000003</v>
      </c>
      <c r="AF51" s="111">
        <v>233.13078000000041</v>
      </c>
      <c r="AG51" s="112">
        <v>-775.0639799999999</v>
      </c>
      <c r="AH51" s="172">
        <v>103.47366000000001</v>
      </c>
      <c r="AI51" s="111">
        <v>0</v>
      </c>
      <c r="AJ51" s="112">
        <v>0</v>
      </c>
      <c r="AK51" s="111">
        <v>-103.47366000000001</v>
      </c>
      <c r="AL51" s="112">
        <v>0</v>
      </c>
      <c r="AM51" s="108">
        <v>0.16786999678794651</v>
      </c>
      <c r="AN51" s="109">
        <v>8.4942691918182822E-4</v>
      </c>
      <c r="AO51" s="110">
        <v>-0.109698448595697</v>
      </c>
      <c r="AP51" s="108">
        <v>0</v>
      </c>
      <c r="AQ51" s="109">
        <v>-4.1461272004237821E-3</v>
      </c>
      <c r="AR51" s="110">
        <v>0</v>
      </c>
      <c r="AS51" s="109">
        <v>0</v>
      </c>
      <c r="AT51" s="109">
        <v>-4.8786042768298524E-3</v>
      </c>
      <c r="AU51" s="109">
        <v>0</v>
      </c>
      <c r="AV51" s="172">
        <v>15293</v>
      </c>
      <c r="AW51" s="111">
        <v>11285</v>
      </c>
      <c r="AX51" s="112">
        <v>16726</v>
      </c>
      <c r="AY51" s="173">
        <v>148.03</v>
      </c>
      <c r="AZ51" s="174">
        <v>157.97</v>
      </c>
      <c r="BA51" s="112">
        <v>154.31</v>
      </c>
      <c r="BB51" s="173">
        <v>288.38</v>
      </c>
      <c r="BC51" s="174">
        <v>304.61</v>
      </c>
      <c r="BD51" s="112">
        <v>290.66000000000003</v>
      </c>
      <c r="BE51" s="114">
        <v>12.043577502718193</v>
      </c>
      <c r="BF51" s="113">
        <v>0.56467307643823439</v>
      </c>
      <c r="BG51" s="113">
        <v>0.13730837988896383</v>
      </c>
      <c r="BH51" s="114">
        <v>6.3938775354174782</v>
      </c>
      <c r="BI51" s="113">
        <v>0.50157494084704268</v>
      </c>
      <c r="BJ51" s="115">
        <v>0.21931552716649083</v>
      </c>
      <c r="BK51" s="111">
        <v>373</v>
      </c>
      <c r="BL51" s="111">
        <v>373</v>
      </c>
      <c r="BM51" s="112">
        <v>373</v>
      </c>
      <c r="BN51" s="172">
        <v>68884</v>
      </c>
      <c r="BO51" s="111">
        <v>47885</v>
      </c>
      <c r="BP51" s="112">
        <v>70617</v>
      </c>
      <c r="BQ51" s="116">
        <v>317.63516065536629</v>
      </c>
      <c r="BR51" s="116">
        <v>9.7307850383870118</v>
      </c>
      <c r="BS51" s="116">
        <v>0.62095871321321283</v>
      </c>
      <c r="BT51" s="117">
        <v>1341.0523819203636</v>
      </c>
      <c r="BU51" s="116">
        <v>-45.836064427638803</v>
      </c>
      <c r="BV51" s="118">
        <v>-4.1159884828264239</v>
      </c>
      <c r="BW51" s="113">
        <v>4.2219897166088725</v>
      </c>
      <c r="BX51" s="113">
        <v>-0.28229328868766856</v>
      </c>
      <c r="BY51" s="113">
        <v>-2.1253526634370523E-2</v>
      </c>
      <c r="BZ51" s="108">
        <v>0.69603571991799407</v>
      </c>
      <c r="CA51" s="109">
        <v>1.9568308866132589E-2</v>
      </c>
      <c r="CB51" s="119">
        <v>-1.3235087185822891E-2</v>
      </c>
    </row>
    <row r="52" spans="1:80" x14ac:dyDescent="0.25">
      <c r="A52" s="88" t="s">
        <v>81</v>
      </c>
      <c r="B52" s="172">
        <v>24751.785490000009</v>
      </c>
      <c r="C52" s="111">
        <v>17532.434849999998</v>
      </c>
      <c r="D52" s="112">
        <v>26050.272430000001</v>
      </c>
      <c r="E52" s="172">
        <v>24544.090390000005</v>
      </c>
      <c r="F52" s="111">
        <v>15633.213230000001</v>
      </c>
      <c r="G52" s="112">
        <v>23405.650799999999</v>
      </c>
      <c r="H52" s="105">
        <v>1.1129907325627537</v>
      </c>
      <c r="I52" s="106">
        <v>0.10452861004365532</v>
      </c>
      <c r="J52" s="107">
        <v>-8.4955922290943509E-3</v>
      </c>
      <c r="K52" s="172">
        <v>15203.043920000002</v>
      </c>
      <c r="L52" s="111">
        <v>9892.0227500000001</v>
      </c>
      <c r="M52" s="112">
        <v>15141.476070000002</v>
      </c>
      <c r="N52" s="108">
        <v>0.64691540514652135</v>
      </c>
      <c r="O52" s="109">
        <v>2.7497709137946691E-2</v>
      </c>
      <c r="P52" s="110">
        <v>1.4158555708985721E-2</v>
      </c>
      <c r="Q52" s="172">
        <v>3199.4488900000001</v>
      </c>
      <c r="R52" s="111">
        <v>1748.2893699999997</v>
      </c>
      <c r="S52" s="112">
        <v>2503.8057399999998</v>
      </c>
      <c r="T52" s="108">
        <v>0.10697441235002958</v>
      </c>
      <c r="U52" s="109">
        <v>-2.338075010095092E-2</v>
      </c>
      <c r="V52" s="110">
        <v>-4.8573233449104442E-3</v>
      </c>
      <c r="W52" s="172">
        <v>5183.1519200000002</v>
      </c>
      <c r="X52" s="111">
        <v>3297.5654900000004</v>
      </c>
      <c r="Y52" s="112">
        <v>4737.8038599999991</v>
      </c>
      <c r="Z52" s="108">
        <v>0.20242136826206086</v>
      </c>
      <c r="AA52" s="109">
        <v>-8.755816862378335E-3</v>
      </c>
      <c r="AB52" s="110">
        <v>-8.5119466927943976E-3</v>
      </c>
      <c r="AC52" s="172">
        <v>6968.8815100000002</v>
      </c>
      <c r="AD52" s="111">
        <v>6419.2811200000015</v>
      </c>
      <c r="AE52" s="112">
        <v>5698.5689199999997</v>
      </c>
      <c r="AF52" s="111">
        <v>-1270.3125900000005</v>
      </c>
      <c r="AG52" s="112">
        <v>-720.71220000000176</v>
      </c>
      <c r="AH52" s="172">
        <v>1549.31403</v>
      </c>
      <c r="AI52" s="111">
        <v>0</v>
      </c>
      <c r="AJ52" s="112">
        <v>0</v>
      </c>
      <c r="AK52" s="111">
        <v>-1549.31403</v>
      </c>
      <c r="AL52" s="112">
        <v>0</v>
      </c>
      <c r="AM52" s="108">
        <v>0.21875275720485046</v>
      </c>
      <c r="AN52" s="109">
        <v>-6.2797901547242546E-2</v>
      </c>
      <c r="AO52" s="110">
        <v>-0.14738470030864501</v>
      </c>
      <c r="AP52" s="108">
        <v>0</v>
      </c>
      <c r="AQ52" s="109">
        <v>-6.2594031070038955E-2</v>
      </c>
      <c r="AR52" s="110">
        <v>0</v>
      </c>
      <c r="AS52" s="109">
        <v>0</v>
      </c>
      <c r="AT52" s="109">
        <v>-6.3123709429917879E-2</v>
      </c>
      <c r="AU52" s="109">
        <v>0</v>
      </c>
      <c r="AV52" s="172">
        <v>12789</v>
      </c>
      <c r="AW52" s="111">
        <v>9305</v>
      </c>
      <c r="AX52" s="112">
        <v>13685</v>
      </c>
      <c r="AY52" s="173">
        <v>153.54999999999998</v>
      </c>
      <c r="AZ52" s="174">
        <v>157.26</v>
      </c>
      <c r="BA52" s="112">
        <v>158.38</v>
      </c>
      <c r="BB52" s="173">
        <v>292.66000000000003</v>
      </c>
      <c r="BC52" s="174">
        <v>289.95000000000005</v>
      </c>
      <c r="BD52" s="112">
        <v>288.99</v>
      </c>
      <c r="BE52" s="114">
        <v>9.6006790980903887</v>
      </c>
      <c r="BF52" s="113">
        <v>0.34636454257101157</v>
      </c>
      <c r="BG52" s="113">
        <v>-0.2609089302278953</v>
      </c>
      <c r="BH52" s="114">
        <v>5.2616199714715233</v>
      </c>
      <c r="BI52" s="113">
        <v>0.40615629348341464</v>
      </c>
      <c r="BJ52" s="115">
        <v>-8.7003354389255882E-2</v>
      </c>
      <c r="BK52" s="111">
        <v>400</v>
      </c>
      <c r="BL52" s="111">
        <v>400</v>
      </c>
      <c r="BM52" s="112">
        <v>400</v>
      </c>
      <c r="BN52" s="172">
        <v>72810</v>
      </c>
      <c r="BO52" s="111">
        <v>48268</v>
      </c>
      <c r="BP52" s="112">
        <v>71074</v>
      </c>
      <c r="BQ52" s="116">
        <v>329.31382502743622</v>
      </c>
      <c r="BR52" s="116">
        <v>-7.7839690942504376</v>
      </c>
      <c r="BS52" s="116">
        <v>5.4302327924150973</v>
      </c>
      <c r="BT52" s="117">
        <v>1710.3142710997442</v>
      </c>
      <c r="BU52" s="116">
        <v>-208.84206559585391</v>
      </c>
      <c r="BV52" s="118">
        <v>30.226874001409897</v>
      </c>
      <c r="BW52" s="113">
        <v>5.1935696017537447</v>
      </c>
      <c r="BX52" s="113">
        <v>-0.49960421949889433</v>
      </c>
      <c r="BY52" s="113">
        <v>6.2509558644379126E-3</v>
      </c>
      <c r="BZ52" s="108">
        <v>0.6532536764705883</v>
      </c>
      <c r="CA52" s="109">
        <v>-1.3504565287653536E-2</v>
      </c>
      <c r="CB52" s="119">
        <v>-1.3431406402339863E-2</v>
      </c>
    </row>
    <row r="53" spans="1:80" x14ac:dyDescent="0.25">
      <c r="A53" s="88" t="s">
        <v>82</v>
      </c>
      <c r="B53" s="172">
        <v>13224.932999999995</v>
      </c>
      <c r="C53" s="111">
        <v>8522.92</v>
      </c>
      <c r="D53" s="112">
        <v>12704.439999999995</v>
      </c>
      <c r="E53" s="172">
        <v>13614.924000000001</v>
      </c>
      <c r="F53" s="111">
        <v>8510.9140000000007</v>
      </c>
      <c r="G53" s="112">
        <v>12626.905000000001</v>
      </c>
      <c r="H53" s="105">
        <v>1.006140459597977</v>
      </c>
      <c r="I53" s="106">
        <v>3.4784835431437844E-2</v>
      </c>
      <c r="J53" s="107">
        <v>4.7298002962852248E-3</v>
      </c>
      <c r="K53" s="172">
        <v>9423.9150000000009</v>
      </c>
      <c r="L53" s="111">
        <v>5773.9939999999997</v>
      </c>
      <c r="M53" s="112">
        <v>8660.9439999999995</v>
      </c>
      <c r="N53" s="108">
        <v>0.68591186834778584</v>
      </c>
      <c r="O53" s="109">
        <v>-6.2634974493350759E-3</v>
      </c>
      <c r="P53" s="110">
        <v>7.4895508387616827E-3</v>
      </c>
      <c r="Q53" s="172">
        <v>1510.047</v>
      </c>
      <c r="R53" s="111">
        <v>947.52700000000004</v>
      </c>
      <c r="S53" s="112">
        <v>1255.3889999999999</v>
      </c>
      <c r="T53" s="108">
        <v>9.9421750619015495E-2</v>
      </c>
      <c r="U53" s="109">
        <v>-1.1489408341548657E-2</v>
      </c>
      <c r="V53" s="110">
        <v>-1.1909065319202189E-2</v>
      </c>
      <c r="W53" s="172">
        <v>1964.182</v>
      </c>
      <c r="X53" s="111">
        <v>1305.029</v>
      </c>
      <c r="Y53" s="112">
        <v>1998.3979999999999</v>
      </c>
      <c r="Z53" s="108">
        <v>0.1582650697063136</v>
      </c>
      <c r="AA53" s="109">
        <v>1.3998234283655347E-2</v>
      </c>
      <c r="AB53" s="110">
        <v>4.9291295240958266E-3</v>
      </c>
      <c r="AC53" s="172">
        <v>17232.726622999999</v>
      </c>
      <c r="AD53" s="111">
        <v>3629.8500099999997</v>
      </c>
      <c r="AE53" s="112">
        <v>3856.6579100000004</v>
      </c>
      <c r="AF53" s="111">
        <v>-13376.068712999999</v>
      </c>
      <c r="AG53" s="112">
        <v>226.8079000000007</v>
      </c>
      <c r="AH53" s="172">
        <v>0</v>
      </c>
      <c r="AI53" s="111">
        <v>0</v>
      </c>
      <c r="AJ53" s="112">
        <v>0</v>
      </c>
      <c r="AK53" s="111">
        <v>0</v>
      </c>
      <c r="AL53" s="112">
        <v>0</v>
      </c>
      <c r="AM53" s="108">
        <v>0.30356772199325605</v>
      </c>
      <c r="AN53" s="109">
        <v>-0.99948059008514956</v>
      </c>
      <c r="AO53" s="110">
        <v>-0.12232504832489777</v>
      </c>
      <c r="AP53" s="108">
        <v>0</v>
      </c>
      <c r="AQ53" s="109">
        <v>0</v>
      </c>
      <c r="AR53" s="110">
        <v>0</v>
      </c>
      <c r="AS53" s="109">
        <v>0</v>
      </c>
      <c r="AT53" s="109">
        <v>0</v>
      </c>
      <c r="AU53" s="109">
        <v>0</v>
      </c>
      <c r="AV53" s="172">
        <v>7494</v>
      </c>
      <c r="AW53" s="111">
        <v>5184</v>
      </c>
      <c r="AX53" s="112">
        <v>7796</v>
      </c>
      <c r="AY53" s="173">
        <v>84</v>
      </c>
      <c r="AZ53" s="174">
        <v>89</v>
      </c>
      <c r="BA53" s="112">
        <v>89</v>
      </c>
      <c r="BB53" s="173">
        <v>189</v>
      </c>
      <c r="BC53" s="174">
        <v>172</v>
      </c>
      <c r="BD53" s="112">
        <v>169</v>
      </c>
      <c r="BE53" s="114">
        <v>9.7328339575530585</v>
      </c>
      <c r="BF53" s="113">
        <v>-0.17986445514535276</v>
      </c>
      <c r="BG53" s="113">
        <v>2.4968789013732007E-2</v>
      </c>
      <c r="BH53" s="114">
        <v>5.1255752794214331</v>
      </c>
      <c r="BI53" s="113">
        <v>0.71993154044436025</v>
      </c>
      <c r="BJ53" s="115">
        <v>0.10231946546794468</v>
      </c>
      <c r="BK53" s="111">
        <v>269</v>
      </c>
      <c r="BL53" s="111">
        <v>269</v>
      </c>
      <c r="BM53" s="112">
        <v>269</v>
      </c>
      <c r="BN53" s="172">
        <v>34877</v>
      </c>
      <c r="BO53" s="111">
        <v>23186</v>
      </c>
      <c r="BP53" s="112">
        <v>34621</v>
      </c>
      <c r="BQ53" s="116">
        <v>364.71809017648246</v>
      </c>
      <c r="BR53" s="116">
        <v>-25.651609052235585</v>
      </c>
      <c r="BS53" s="116">
        <v>-2.3531597156938346</v>
      </c>
      <c r="BT53" s="117">
        <v>1619.6645715751667</v>
      </c>
      <c r="BU53" s="116">
        <v>-197.11204972187079</v>
      </c>
      <c r="BV53" s="118">
        <v>-22.101246326067894</v>
      </c>
      <c r="BW53" s="113">
        <v>4.4408671113391485</v>
      </c>
      <c r="BX53" s="113">
        <v>-0.21312274721436086</v>
      </c>
      <c r="BY53" s="113">
        <v>-3.1740913352209965E-2</v>
      </c>
      <c r="BZ53" s="108">
        <v>0.47317133172971793</v>
      </c>
      <c r="CA53" s="109">
        <v>-1.7527528597942044E-3</v>
      </c>
      <c r="CB53" s="119">
        <v>-3.0347928569443572E-3</v>
      </c>
    </row>
    <row r="54" spans="1:80" x14ac:dyDescent="0.25">
      <c r="A54" s="88" t="s">
        <v>83</v>
      </c>
      <c r="B54" s="172">
        <v>1365.412</v>
      </c>
      <c r="C54" s="111">
        <v>793.34</v>
      </c>
      <c r="D54" s="112">
        <v>1481.8</v>
      </c>
      <c r="E54" s="172">
        <v>1303.223</v>
      </c>
      <c r="F54" s="111">
        <v>984.86800000000005</v>
      </c>
      <c r="G54" s="112">
        <v>1380.386</v>
      </c>
      <c r="H54" s="105">
        <v>1.0734678560924262</v>
      </c>
      <c r="I54" s="106">
        <v>2.5748471152166497E-2</v>
      </c>
      <c r="J54" s="107">
        <v>0.26793858719547758</v>
      </c>
      <c r="K54" s="172">
        <v>751.38599999999997</v>
      </c>
      <c r="L54" s="111">
        <v>585.65599999999995</v>
      </c>
      <c r="M54" s="112">
        <v>792.25099999999998</v>
      </c>
      <c r="N54" s="108">
        <v>0.57393439226419274</v>
      </c>
      <c r="O54" s="109">
        <v>-2.6254136938052008E-3</v>
      </c>
      <c r="P54" s="110">
        <v>-2.0719916739653343E-2</v>
      </c>
      <c r="Q54" s="172">
        <v>368.35199999999998</v>
      </c>
      <c r="R54" s="111">
        <v>276.892</v>
      </c>
      <c r="S54" s="112">
        <v>407.59699999999998</v>
      </c>
      <c r="T54" s="108">
        <v>0.29527755280044854</v>
      </c>
      <c r="U54" s="109">
        <v>1.2630607496383173E-2</v>
      </c>
      <c r="V54" s="110">
        <v>1.4131246899556249E-2</v>
      </c>
      <c r="W54" s="172">
        <v>6.718</v>
      </c>
      <c r="X54" s="111">
        <v>5.3780000000000001</v>
      </c>
      <c r="Y54" s="112">
        <v>7.3250000000000002</v>
      </c>
      <c r="Z54" s="108">
        <v>5.3064867363186823E-3</v>
      </c>
      <c r="AA54" s="109">
        <v>1.515746452951201E-4</v>
      </c>
      <c r="AB54" s="110">
        <v>-1.5414352073099286E-4</v>
      </c>
      <c r="AC54" s="172">
        <v>303.892</v>
      </c>
      <c r="AD54" s="111">
        <v>336.11799999999999</v>
      </c>
      <c r="AE54" s="112">
        <v>212.87899999999999</v>
      </c>
      <c r="AF54" s="111">
        <v>-91.013000000000005</v>
      </c>
      <c r="AG54" s="112">
        <v>-123.239</v>
      </c>
      <c r="AH54" s="172">
        <v>0</v>
      </c>
      <c r="AI54" s="111">
        <v>0</v>
      </c>
      <c r="AJ54" s="112">
        <v>0</v>
      </c>
      <c r="AK54" s="111">
        <v>0</v>
      </c>
      <c r="AL54" s="112">
        <v>0</v>
      </c>
      <c r="AM54" s="108">
        <v>0.14366243757592118</v>
      </c>
      <c r="AN54" s="109">
        <v>-7.8901887331139842E-2</v>
      </c>
      <c r="AO54" s="110">
        <v>-0.28001215339390256</v>
      </c>
      <c r="AP54" s="108">
        <v>0</v>
      </c>
      <c r="AQ54" s="109">
        <v>0</v>
      </c>
      <c r="AR54" s="110">
        <v>0</v>
      </c>
      <c r="AS54" s="109">
        <v>0</v>
      </c>
      <c r="AT54" s="109">
        <v>0</v>
      </c>
      <c r="AU54" s="109">
        <v>0</v>
      </c>
      <c r="AV54" s="172">
        <v>1336</v>
      </c>
      <c r="AW54" s="111">
        <v>1444</v>
      </c>
      <c r="AX54" s="112">
        <v>1205</v>
      </c>
      <c r="AY54" s="173">
        <v>7</v>
      </c>
      <c r="AZ54" s="174">
        <v>7</v>
      </c>
      <c r="BA54" s="112">
        <v>7</v>
      </c>
      <c r="BB54" s="173">
        <v>15</v>
      </c>
      <c r="BC54" s="174">
        <v>14</v>
      </c>
      <c r="BD54" s="112">
        <v>14</v>
      </c>
      <c r="BE54" s="114">
        <v>19.126984126984127</v>
      </c>
      <c r="BF54" s="113">
        <v>-2.0793650793650791</v>
      </c>
      <c r="BG54" s="113">
        <v>-15.253968253968253</v>
      </c>
      <c r="BH54" s="114">
        <v>9.5634920634920633</v>
      </c>
      <c r="BI54" s="113">
        <v>-0.33280423280423221</v>
      </c>
      <c r="BJ54" s="115">
        <v>-7.6269841269841265</v>
      </c>
      <c r="BK54" s="111">
        <v>136</v>
      </c>
      <c r="BL54" s="111">
        <v>136</v>
      </c>
      <c r="BM54" s="112">
        <v>136</v>
      </c>
      <c r="BN54" s="172">
        <v>23185</v>
      </c>
      <c r="BO54" s="111">
        <v>13452</v>
      </c>
      <c r="BP54" s="112">
        <v>11662</v>
      </c>
      <c r="BQ54" s="116">
        <v>118.36614645858343</v>
      </c>
      <c r="BR54" s="116">
        <v>62.156398776892679</v>
      </c>
      <c r="BS54" s="116">
        <v>45.152646607260209</v>
      </c>
      <c r="BT54" s="117">
        <v>1145.5485477178422</v>
      </c>
      <c r="BU54" s="116">
        <v>170.08223035257276</v>
      </c>
      <c r="BV54" s="118">
        <v>463.50699647130477</v>
      </c>
      <c r="BW54" s="113">
        <v>9.6780082987551861</v>
      </c>
      <c r="BX54" s="113">
        <v>-7.676033617412477</v>
      </c>
      <c r="BY54" s="113">
        <v>0.36221882507097547</v>
      </c>
      <c r="BZ54" s="108">
        <v>0.31525735294117646</v>
      </c>
      <c r="CA54" s="109">
        <v>-0.3092039700495583</v>
      </c>
      <c r="CB54" s="119">
        <v>-0.23121648521286969</v>
      </c>
    </row>
    <row r="55" spans="1:80" x14ac:dyDescent="0.25">
      <c r="A55" s="88" t="s">
        <v>84</v>
      </c>
      <c r="B55" s="172">
        <v>2995.723</v>
      </c>
      <c r="C55" s="111">
        <v>1799.14552</v>
      </c>
      <c r="D55" s="112">
        <v>2681.6562199999998</v>
      </c>
      <c r="E55" s="172">
        <v>2786.46</v>
      </c>
      <c r="F55" s="111">
        <v>1862.7945</v>
      </c>
      <c r="G55" s="112">
        <v>2678.6827999999996</v>
      </c>
      <c r="H55" s="105">
        <v>1.0011100306464058</v>
      </c>
      <c r="I55" s="106">
        <v>-7.3989916957363899E-2</v>
      </c>
      <c r="J55" s="107">
        <v>3.5278576881645374E-2</v>
      </c>
      <c r="K55" s="172">
        <v>1777.3150000000001</v>
      </c>
      <c r="L55" s="111">
        <v>1222.923</v>
      </c>
      <c r="M55" s="112">
        <v>1800.7328</v>
      </c>
      <c r="N55" s="108">
        <v>0.67224562758979911</v>
      </c>
      <c r="O55" s="109">
        <v>3.4405859568725772E-2</v>
      </c>
      <c r="P55" s="110">
        <v>1.5746480743488389E-2</v>
      </c>
      <c r="Q55" s="172">
        <v>427.88600000000002</v>
      </c>
      <c r="R55" s="111">
        <v>334.79399999999998</v>
      </c>
      <c r="S55" s="112">
        <v>433.08699999999999</v>
      </c>
      <c r="T55" s="108">
        <v>0.16167909093230451</v>
      </c>
      <c r="U55" s="109">
        <v>8.1200949302086545E-3</v>
      </c>
      <c r="V55" s="110">
        <v>-1.8047658314593096E-2</v>
      </c>
      <c r="W55" s="172">
        <v>433.64699999999999</v>
      </c>
      <c r="X55" s="111">
        <v>204.32499999999999</v>
      </c>
      <c r="Y55" s="112">
        <v>291.697</v>
      </c>
      <c r="Z55" s="108">
        <v>0.10889568559592051</v>
      </c>
      <c r="AA55" s="109">
        <v>-4.6730808234961688E-2</v>
      </c>
      <c r="AB55" s="110">
        <v>-7.9166853788222025E-4</v>
      </c>
      <c r="AC55" s="172">
        <v>315.65199999999999</v>
      </c>
      <c r="AD55" s="111">
        <v>285.59399999999999</v>
      </c>
      <c r="AE55" s="112">
        <v>310.35300000000001</v>
      </c>
      <c r="AF55" s="111">
        <v>-5.2989999999999782</v>
      </c>
      <c r="AG55" s="112">
        <v>24.759000000000015</v>
      </c>
      <c r="AH55" s="172">
        <v>0</v>
      </c>
      <c r="AI55" s="111">
        <v>0</v>
      </c>
      <c r="AJ55" s="112">
        <v>0</v>
      </c>
      <c r="AK55" s="111">
        <v>0</v>
      </c>
      <c r="AL55" s="112">
        <v>0</v>
      </c>
      <c r="AM55" s="108">
        <v>0.11573183679748481</v>
      </c>
      <c r="AN55" s="109">
        <v>1.0364284457031428E-2</v>
      </c>
      <c r="AO55" s="110">
        <v>-4.3006851554972636E-2</v>
      </c>
      <c r="AP55" s="108">
        <v>0</v>
      </c>
      <c r="AQ55" s="109">
        <v>0</v>
      </c>
      <c r="AR55" s="110">
        <v>0</v>
      </c>
      <c r="AS55" s="109">
        <v>0</v>
      </c>
      <c r="AT55" s="109">
        <v>0</v>
      </c>
      <c r="AU55" s="109">
        <v>0</v>
      </c>
      <c r="AV55" s="172">
        <v>1161</v>
      </c>
      <c r="AW55" s="111">
        <v>923</v>
      </c>
      <c r="AX55" s="112">
        <v>1310</v>
      </c>
      <c r="AY55" s="173">
        <v>17</v>
      </c>
      <c r="AZ55" s="174">
        <v>17</v>
      </c>
      <c r="BA55" s="112">
        <v>17</v>
      </c>
      <c r="BB55" s="173">
        <v>28</v>
      </c>
      <c r="BC55" s="174">
        <v>29</v>
      </c>
      <c r="BD55" s="112">
        <v>29</v>
      </c>
      <c r="BE55" s="114">
        <v>8.5620915032679736</v>
      </c>
      <c r="BF55" s="113">
        <v>0.973856209150326</v>
      </c>
      <c r="BG55" s="113">
        <v>-0.48692810457516345</v>
      </c>
      <c r="BH55" s="114">
        <v>5.0191570881226051</v>
      </c>
      <c r="BI55" s="113">
        <v>0.41201423097974743</v>
      </c>
      <c r="BJ55" s="115">
        <v>-0.28544061302681989</v>
      </c>
      <c r="BK55" s="111">
        <v>100</v>
      </c>
      <c r="BL55" s="111">
        <v>100</v>
      </c>
      <c r="BM55" s="112">
        <v>100</v>
      </c>
      <c r="BN55" s="172">
        <v>19651</v>
      </c>
      <c r="BO55" s="111">
        <v>12988</v>
      </c>
      <c r="BP55" s="112">
        <v>19076</v>
      </c>
      <c r="BQ55" s="116">
        <v>140.42161878800587</v>
      </c>
      <c r="BR55" s="116">
        <v>-1.375745213826093</v>
      </c>
      <c r="BS55" s="116">
        <v>-3.0026574669987554</v>
      </c>
      <c r="BT55" s="117">
        <v>2044.7960305343511</v>
      </c>
      <c r="BU55" s="116">
        <v>-355.25564905221222</v>
      </c>
      <c r="BV55" s="118">
        <v>26.600472571187538</v>
      </c>
      <c r="BW55" s="113">
        <v>14.561832061068703</v>
      </c>
      <c r="BX55" s="113">
        <v>-2.3640938648572245</v>
      </c>
      <c r="BY55" s="113">
        <v>0.49032610223880013</v>
      </c>
      <c r="BZ55" s="108">
        <v>0.70132352941176468</v>
      </c>
      <c r="CA55" s="109">
        <v>-1.8493320405085112E-2</v>
      </c>
      <c r="CB55" s="119">
        <v>-1.6245531361715915E-2</v>
      </c>
    </row>
    <row r="56" spans="1:80" x14ac:dyDescent="0.25">
      <c r="A56" s="88" t="s">
        <v>85</v>
      </c>
      <c r="B56" s="172">
        <v>1495.652</v>
      </c>
      <c r="C56" s="111">
        <v>1141.684</v>
      </c>
      <c r="D56" s="112">
        <v>1508.13</v>
      </c>
      <c r="E56" s="172">
        <v>1684.6959999999999</v>
      </c>
      <c r="F56" s="111">
        <v>1027.298</v>
      </c>
      <c r="G56" s="112">
        <v>1439.9469999999999</v>
      </c>
      <c r="H56" s="105">
        <v>1.0473510483371959</v>
      </c>
      <c r="I56" s="106">
        <v>0.15956357807549881</v>
      </c>
      <c r="J56" s="107">
        <v>-6.3995415882533768E-2</v>
      </c>
      <c r="K56" s="172">
        <v>974.35900000000004</v>
      </c>
      <c r="L56" s="111">
        <v>652.46199999999999</v>
      </c>
      <c r="M56" s="112">
        <v>957.875</v>
      </c>
      <c r="N56" s="108">
        <v>0.66521545584663888</v>
      </c>
      <c r="O56" s="109">
        <v>8.6856511562328764E-2</v>
      </c>
      <c r="P56" s="110">
        <v>3.0091081030373279E-2</v>
      </c>
      <c r="Q56" s="172">
        <v>252.833</v>
      </c>
      <c r="R56" s="111">
        <v>167.56800000000001</v>
      </c>
      <c r="S56" s="112">
        <v>213.96899999999999</v>
      </c>
      <c r="T56" s="108">
        <v>0.14859505245679183</v>
      </c>
      <c r="U56" s="109">
        <v>-1.481281789861566E-3</v>
      </c>
      <c r="V56" s="110">
        <v>-1.452022665404068E-2</v>
      </c>
      <c r="W56" s="172">
        <v>361.553</v>
      </c>
      <c r="X56" s="111">
        <v>128.072</v>
      </c>
      <c r="Y56" s="112">
        <v>156.191</v>
      </c>
      <c r="Z56" s="108">
        <v>0.10846996451952746</v>
      </c>
      <c r="AA56" s="109">
        <v>-0.10614026783099752</v>
      </c>
      <c r="AB56" s="110">
        <v>-1.6198826814632639E-2</v>
      </c>
      <c r="AC56" s="172">
        <v>408.18214</v>
      </c>
      <c r="AD56" s="111">
        <v>356.42312199999998</v>
      </c>
      <c r="AE56" s="112">
        <v>336.14657</v>
      </c>
      <c r="AF56" s="111">
        <v>-72.035570000000007</v>
      </c>
      <c r="AG56" s="112">
        <v>-20.276551999999981</v>
      </c>
      <c r="AH56" s="172">
        <v>107.657</v>
      </c>
      <c r="AI56" s="111">
        <v>68.168000000000006</v>
      </c>
      <c r="AJ56" s="112">
        <v>81.582999999999998</v>
      </c>
      <c r="AK56" s="111">
        <v>-26.073999999999998</v>
      </c>
      <c r="AL56" s="112">
        <v>13.414999999999992</v>
      </c>
      <c r="AM56" s="108">
        <v>0.22288965142262271</v>
      </c>
      <c r="AN56" s="109">
        <v>-5.0022857636971368E-2</v>
      </c>
      <c r="AO56" s="110">
        <v>-8.9301044076306929E-2</v>
      </c>
      <c r="AP56" s="108">
        <v>5.4095469223475426E-2</v>
      </c>
      <c r="AQ56" s="109">
        <v>-1.7884510076522156E-2</v>
      </c>
      <c r="AR56" s="110">
        <v>-5.6128213367846874E-3</v>
      </c>
      <c r="AS56" s="109">
        <v>5.66569464014995E-2</v>
      </c>
      <c r="AT56" s="109">
        <v>-7.2459773307346903E-3</v>
      </c>
      <c r="AU56" s="109">
        <v>-9.699651197249845E-3</v>
      </c>
      <c r="AV56" s="172">
        <v>546</v>
      </c>
      <c r="AW56" s="111">
        <v>794</v>
      </c>
      <c r="AX56" s="112">
        <v>1016</v>
      </c>
      <c r="AY56" s="173">
        <v>12</v>
      </c>
      <c r="AZ56" s="174">
        <v>10</v>
      </c>
      <c r="BA56" s="112">
        <v>11</v>
      </c>
      <c r="BB56" s="173">
        <v>22</v>
      </c>
      <c r="BC56" s="174">
        <v>18</v>
      </c>
      <c r="BD56" s="112">
        <v>17</v>
      </c>
      <c r="BE56" s="114">
        <v>10.262626262626263</v>
      </c>
      <c r="BF56" s="113">
        <v>5.2070707070707076</v>
      </c>
      <c r="BG56" s="113">
        <v>-2.9707070707070713</v>
      </c>
      <c r="BH56" s="114">
        <v>6.6405228758169939</v>
      </c>
      <c r="BI56" s="113">
        <v>3.8829471182412365</v>
      </c>
      <c r="BJ56" s="115">
        <v>-0.71132897603485823</v>
      </c>
      <c r="BK56" s="111">
        <v>65</v>
      </c>
      <c r="BL56" s="111">
        <v>65</v>
      </c>
      <c r="BM56" s="112">
        <v>65</v>
      </c>
      <c r="BN56" s="172">
        <v>7454</v>
      </c>
      <c r="BO56" s="111">
        <v>6874</v>
      </c>
      <c r="BP56" s="112">
        <v>8730</v>
      </c>
      <c r="BQ56" s="116">
        <v>164.94238258877434</v>
      </c>
      <c r="BR56" s="116">
        <v>-61.06995977774028</v>
      </c>
      <c r="BS56" s="116">
        <v>15.495481221302697</v>
      </c>
      <c r="BT56" s="117">
        <v>1417.2706692913387</v>
      </c>
      <c r="BU56" s="116">
        <v>-1668.253140232471</v>
      </c>
      <c r="BV56" s="118">
        <v>123.44447281778707</v>
      </c>
      <c r="BW56" s="113">
        <v>8.5925196850393704</v>
      </c>
      <c r="BX56" s="113">
        <v>-5.0594949669752811</v>
      </c>
      <c r="BY56" s="113">
        <v>-6.4911045439218995E-2</v>
      </c>
      <c r="BZ56" s="108">
        <v>0.49377828054298645</v>
      </c>
      <c r="CA56" s="109">
        <v>7.3716291250227939E-2</v>
      </c>
      <c r="CB56" s="119">
        <v>-9.0497112572185623E-2</v>
      </c>
    </row>
    <row r="57" spans="1:80" x14ac:dyDescent="0.25">
      <c r="A57" s="88" t="s">
        <v>86</v>
      </c>
      <c r="B57" s="172">
        <v>2238.5875200000005</v>
      </c>
      <c r="C57" s="111">
        <v>1346.17238</v>
      </c>
      <c r="D57" s="112">
        <v>2038.8640500000001</v>
      </c>
      <c r="E57" s="172">
        <v>2154.1025199999999</v>
      </c>
      <c r="F57" s="111">
        <v>1337.7763799999998</v>
      </c>
      <c r="G57" s="112">
        <v>2015.3820499999999</v>
      </c>
      <c r="H57" s="105">
        <v>1.0116513888768635</v>
      </c>
      <c r="I57" s="106">
        <v>-2.7569121389287021E-2</v>
      </c>
      <c r="J57" s="107">
        <v>5.3753025850722391E-3</v>
      </c>
      <c r="K57" s="172">
        <v>1481.9059999999999</v>
      </c>
      <c r="L57" s="111">
        <v>934.88</v>
      </c>
      <c r="M57" s="112">
        <v>1409.6220000000001</v>
      </c>
      <c r="N57" s="108">
        <v>0.69943165366586457</v>
      </c>
      <c r="O57" s="109">
        <v>1.1485752186672249E-2</v>
      </c>
      <c r="P57" s="110">
        <v>6.0035870758456955E-4</v>
      </c>
      <c r="Q57" s="172">
        <v>382.17200000000003</v>
      </c>
      <c r="R57" s="111">
        <v>230.23599999999999</v>
      </c>
      <c r="S57" s="112">
        <v>357.93400000000003</v>
      </c>
      <c r="T57" s="108">
        <v>0.17760106576318868</v>
      </c>
      <c r="U57" s="109">
        <v>1.8518306880324631E-4</v>
      </c>
      <c r="V57" s="110">
        <v>5.497563681622547E-3</v>
      </c>
      <c r="W57" s="172">
        <v>171.09399999999999</v>
      </c>
      <c r="X57" s="111">
        <v>110.727</v>
      </c>
      <c r="Y57" s="112">
        <v>155.77000000000001</v>
      </c>
      <c r="Z57" s="108">
        <v>7.729055639847543E-2</v>
      </c>
      <c r="AA57" s="109">
        <v>-2.1364896271705569E-3</v>
      </c>
      <c r="AB57" s="110">
        <v>-5.4788822426822398E-3</v>
      </c>
      <c r="AC57" s="172">
        <v>1063.1758</v>
      </c>
      <c r="AD57" s="111">
        <v>1006.05071</v>
      </c>
      <c r="AE57" s="112">
        <v>994.76730000000009</v>
      </c>
      <c r="AF57" s="111">
        <v>-68.40849999999989</v>
      </c>
      <c r="AG57" s="112">
        <v>-11.28340999999989</v>
      </c>
      <c r="AH57" s="172">
        <v>0</v>
      </c>
      <c r="AI57" s="111">
        <v>0</v>
      </c>
      <c r="AJ57" s="112">
        <v>0</v>
      </c>
      <c r="AK57" s="111">
        <v>0</v>
      </c>
      <c r="AL57" s="112">
        <v>0</v>
      </c>
      <c r="AM57" s="108">
        <v>0.48790271229707544</v>
      </c>
      <c r="AN57" s="109">
        <v>1.2971180471149868E-2</v>
      </c>
      <c r="AO57" s="110">
        <v>-0.25943895430285885</v>
      </c>
      <c r="AP57" s="108">
        <v>0</v>
      </c>
      <c r="AQ57" s="109">
        <v>0</v>
      </c>
      <c r="AR57" s="110">
        <v>0</v>
      </c>
      <c r="AS57" s="109">
        <v>0</v>
      </c>
      <c r="AT57" s="109">
        <v>0</v>
      </c>
      <c r="AU57" s="109">
        <v>0</v>
      </c>
      <c r="AV57" s="172">
        <v>1425</v>
      </c>
      <c r="AW57" s="111">
        <v>984</v>
      </c>
      <c r="AX57" s="112">
        <v>1501</v>
      </c>
      <c r="AY57" s="173">
        <v>10</v>
      </c>
      <c r="AZ57" s="174">
        <v>11.5</v>
      </c>
      <c r="BA57" s="112">
        <v>11.5</v>
      </c>
      <c r="BB57" s="173">
        <v>27</v>
      </c>
      <c r="BC57" s="174">
        <v>26.25</v>
      </c>
      <c r="BD57" s="112">
        <v>25.75</v>
      </c>
      <c r="BE57" s="113">
        <v>14.502415458937199</v>
      </c>
      <c r="BF57" s="113">
        <v>-1.3309178743961354</v>
      </c>
      <c r="BG57" s="113">
        <v>0.24154589371980784</v>
      </c>
      <c r="BH57" s="114">
        <v>6.4768069039913705</v>
      </c>
      <c r="BI57" s="113">
        <v>0.61260937312717267</v>
      </c>
      <c r="BJ57" s="115">
        <v>0.22918785637232286</v>
      </c>
      <c r="BK57" s="111">
        <v>85</v>
      </c>
      <c r="BL57" s="111">
        <v>85</v>
      </c>
      <c r="BM57" s="112">
        <v>85</v>
      </c>
      <c r="BN57" s="172">
        <v>12193</v>
      </c>
      <c r="BO57" s="111">
        <v>7729</v>
      </c>
      <c r="BP57" s="112">
        <v>11709</v>
      </c>
      <c r="BQ57" s="116">
        <v>172.12247416517209</v>
      </c>
      <c r="BR57" s="116">
        <v>-4.5446725583578029</v>
      </c>
      <c r="BS57" s="116">
        <v>-0.96283829439576607</v>
      </c>
      <c r="BT57" s="117">
        <v>1342.6929047301799</v>
      </c>
      <c r="BU57" s="116">
        <v>-168.95798649789026</v>
      </c>
      <c r="BV57" s="118">
        <v>-16.835936733234576</v>
      </c>
      <c r="BW57" s="113">
        <v>7.8007994670219851</v>
      </c>
      <c r="BX57" s="113">
        <v>-0.75569176104819036</v>
      </c>
      <c r="BY57" s="113">
        <v>-5.3875329725982191E-2</v>
      </c>
      <c r="BZ57" s="108">
        <v>0.50644463667820072</v>
      </c>
      <c r="CA57" s="109">
        <v>-1.9002465239489452E-2</v>
      </c>
      <c r="CB57" s="119">
        <v>4.0721959892179305E-3</v>
      </c>
    </row>
    <row r="58" spans="1:80" x14ac:dyDescent="0.25">
      <c r="A58" s="88" t="s">
        <v>87</v>
      </c>
      <c r="B58" s="172">
        <v>1704.3330000000001</v>
      </c>
      <c r="C58" s="111">
        <v>806.27200000000005</v>
      </c>
      <c r="D58" s="112">
        <v>1623.396</v>
      </c>
      <c r="E58" s="172">
        <v>1110.37473</v>
      </c>
      <c r="F58" s="111">
        <v>1015.19485</v>
      </c>
      <c r="G58" s="112">
        <v>1535.0801999999999</v>
      </c>
      <c r="H58" s="105">
        <v>1.0575317172353602</v>
      </c>
      <c r="I58" s="106">
        <v>-0.47738523823245749</v>
      </c>
      <c r="J58" s="107">
        <v>0.26332753071885051</v>
      </c>
      <c r="K58" s="172">
        <v>745.28773000000001</v>
      </c>
      <c r="L58" s="111">
        <v>717.16485</v>
      </c>
      <c r="M58" s="112">
        <v>1103.7711999999999</v>
      </c>
      <c r="N58" s="108">
        <v>0.71903161802230264</v>
      </c>
      <c r="O58" s="109">
        <v>4.7827825407173452E-2</v>
      </c>
      <c r="P58" s="110">
        <v>1.2600877165017899E-2</v>
      </c>
      <c r="Q58" s="172">
        <v>248.48599999999999</v>
      </c>
      <c r="R58" s="111">
        <v>161.511</v>
      </c>
      <c r="S58" s="112">
        <v>268.66899999999998</v>
      </c>
      <c r="T58" s="108">
        <v>0.17501952015275815</v>
      </c>
      <c r="U58" s="109">
        <v>-4.8766192261644498E-2</v>
      </c>
      <c r="V58" s="110">
        <v>1.5925923490009125E-2</v>
      </c>
      <c r="W58" s="172">
        <v>7.5720000000000001</v>
      </c>
      <c r="X58" s="111">
        <v>4.38</v>
      </c>
      <c r="Y58" s="112">
        <v>7.89</v>
      </c>
      <c r="Z58" s="108">
        <v>5.1397966047637125E-3</v>
      </c>
      <c r="AA58" s="109">
        <v>-1.679522851470671E-3</v>
      </c>
      <c r="AB58" s="110">
        <v>8.2535391427922093E-4</v>
      </c>
      <c r="AC58" s="172">
        <v>317.68700000000001</v>
      </c>
      <c r="AD58" s="111">
        <v>419.35700000000003</v>
      </c>
      <c r="AE58" s="112">
        <v>330.738</v>
      </c>
      <c r="AF58" s="111">
        <v>13.050999999999988</v>
      </c>
      <c r="AG58" s="112">
        <v>-88.619000000000028</v>
      </c>
      <c r="AH58" s="172">
        <v>0</v>
      </c>
      <c r="AI58" s="111">
        <v>0</v>
      </c>
      <c r="AJ58" s="112">
        <v>0</v>
      </c>
      <c r="AK58" s="111">
        <v>0</v>
      </c>
      <c r="AL58" s="112">
        <v>0</v>
      </c>
      <c r="AM58" s="108">
        <v>0.20373217625274426</v>
      </c>
      <c r="AN58" s="109">
        <v>1.7332570072496611E-2</v>
      </c>
      <c r="AO58" s="110">
        <v>-0.31638634454420761</v>
      </c>
      <c r="AP58" s="108">
        <v>0</v>
      </c>
      <c r="AQ58" s="109">
        <v>0</v>
      </c>
      <c r="AR58" s="110">
        <v>0</v>
      </c>
      <c r="AS58" s="109">
        <v>0</v>
      </c>
      <c r="AT58" s="109">
        <v>0</v>
      </c>
      <c r="AU58" s="109">
        <v>0</v>
      </c>
      <c r="AV58" s="172">
        <v>1429</v>
      </c>
      <c r="AW58" s="111">
        <v>713</v>
      </c>
      <c r="AX58" s="112">
        <v>1376</v>
      </c>
      <c r="AY58" s="173">
        <v>10</v>
      </c>
      <c r="AZ58" s="174">
        <v>10</v>
      </c>
      <c r="BA58" s="112">
        <v>10</v>
      </c>
      <c r="BB58" s="173">
        <v>20</v>
      </c>
      <c r="BC58" s="174">
        <v>20</v>
      </c>
      <c r="BD58" s="112">
        <v>20</v>
      </c>
      <c r="BE58" s="113">
        <v>15.288888888888888</v>
      </c>
      <c r="BF58" s="113">
        <v>-0.58888888888889035</v>
      </c>
      <c r="BG58" s="113">
        <v>3.405555555555555</v>
      </c>
      <c r="BH58" s="114">
        <v>7.6444444444444439</v>
      </c>
      <c r="BI58" s="113">
        <v>-0.29444444444444517</v>
      </c>
      <c r="BJ58" s="115">
        <v>1.7027777777777775</v>
      </c>
      <c r="BK58" s="111">
        <v>155</v>
      </c>
      <c r="BL58" s="111">
        <v>155</v>
      </c>
      <c r="BM58" s="112">
        <v>155</v>
      </c>
      <c r="BN58" s="172">
        <v>28307</v>
      </c>
      <c r="BO58" s="111">
        <v>13427</v>
      </c>
      <c r="BP58" s="112">
        <v>26949</v>
      </c>
      <c r="BQ58" s="116">
        <v>56.962417900478677</v>
      </c>
      <c r="BR58" s="116">
        <v>17.736264298896032</v>
      </c>
      <c r="BS58" s="116">
        <v>-18.646046387895488</v>
      </c>
      <c r="BT58" s="117">
        <v>1115.6106104651162</v>
      </c>
      <c r="BU58" s="116">
        <v>338.58140822578798</v>
      </c>
      <c r="BV58" s="118">
        <v>-308.22508378453313</v>
      </c>
      <c r="BW58" s="113">
        <v>19.58502906976744</v>
      </c>
      <c r="BX58" s="113">
        <v>-0.22392824303871706</v>
      </c>
      <c r="BY58" s="113">
        <v>0.75333201506898462</v>
      </c>
      <c r="BZ58" s="108">
        <v>0.63920777988614808</v>
      </c>
      <c r="CA58" s="109">
        <v>-2.9751218105107946E-2</v>
      </c>
      <c r="CB58" s="119">
        <v>0.16061216413138069</v>
      </c>
    </row>
    <row r="59" spans="1:80" x14ac:dyDescent="0.25">
      <c r="A59" s="88" t="s">
        <v>88</v>
      </c>
      <c r="B59" s="172">
        <v>1423.211</v>
      </c>
      <c r="C59" s="111">
        <v>759.28800000000001</v>
      </c>
      <c r="D59" s="112">
        <v>1143.8889999999999</v>
      </c>
      <c r="E59" s="172">
        <v>1304.3330000000001</v>
      </c>
      <c r="F59" s="111">
        <v>715.65099999999995</v>
      </c>
      <c r="G59" s="112">
        <v>1068.2429999999999</v>
      </c>
      <c r="H59" s="105">
        <v>1.0708134759600578</v>
      </c>
      <c r="I59" s="106">
        <v>-2.0327360007444284E-2</v>
      </c>
      <c r="J59" s="107">
        <v>9.8382240565462187E-3</v>
      </c>
      <c r="K59" s="172">
        <v>705.221</v>
      </c>
      <c r="L59" s="111">
        <v>414.86799999999999</v>
      </c>
      <c r="M59" s="112">
        <v>615.55399999999997</v>
      </c>
      <c r="N59" s="108">
        <v>0.57623031463814878</v>
      </c>
      <c r="O59" s="109">
        <v>3.555473562573408E-2</v>
      </c>
      <c r="P59" s="110">
        <v>-3.4768331196269875E-3</v>
      </c>
      <c r="Q59" s="172">
        <v>447.03800000000001</v>
      </c>
      <c r="R59" s="111">
        <v>186.79599999999999</v>
      </c>
      <c r="S59" s="112">
        <v>284.988</v>
      </c>
      <c r="T59" s="108">
        <v>0.26678199623119458</v>
      </c>
      <c r="U59" s="109">
        <v>-7.5951032834235765E-2</v>
      </c>
      <c r="V59" s="110">
        <v>5.7665012483048561E-3</v>
      </c>
      <c r="W59" s="172">
        <v>35.533000000000001</v>
      </c>
      <c r="X59" s="111">
        <v>26.36</v>
      </c>
      <c r="Y59" s="112">
        <v>41.052999999999997</v>
      </c>
      <c r="Z59" s="108">
        <v>3.8430394582506043E-2</v>
      </c>
      <c r="AA59" s="109">
        <v>1.11881182619652E-2</v>
      </c>
      <c r="AB59" s="110">
        <v>1.5967983184052431E-3</v>
      </c>
      <c r="AC59" s="172">
        <v>169.07300000000001</v>
      </c>
      <c r="AD59" s="111">
        <v>105.85299999999999</v>
      </c>
      <c r="AE59" s="112">
        <v>89.754000000000005</v>
      </c>
      <c r="AF59" s="111">
        <v>-79.319000000000003</v>
      </c>
      <c r="AG59" s="112">
        <v>-16.09899999999999</v>
      </c>
      <c r="AH59" s="172">
        <v>0</v>
      </c>
      <c r="AI59" s="111">
        <v>0</v>
      </c>
      <c r="AJ59" s="112">
        <v>0</v>
      </c>
      <c r="AK59" s="111">
        <v>0</v>
      </c>
      <c r="AL59" s="112">
        <v>0</v>
      </c>
      <c r="AM59" s="108">
        <v>7.8463906900057626E-2</v>
      </c>
      <c r="AN59" s="109">
        <v>-4.0332954563210996E-2</v>
      </c>
      <c r="AO59" s="110">
        <v>-6.094696222996944E-2</v>
      </c>
      <c r="AP59" s="108">
        <v>0</v>
      </c>
      <c r="AQ59" s="109">
        <v>0</v>
      </c>
      <c r="AR59" s="110">
        <v>0</v>
      </c>
      <c r="AS59" s="109">
        <v>0</v>
      </c>
      <c r="AT59" s="109">
        <v>0</v>
      </c>
      <c r="AU59" s="109">
        <v>0</v>
      </c>
      <c r="AV59" s="172">
        <v>938</v>
      </c>
      <c r="AW59" s="111">
        <v>775</v>
      </c>
      <c r="AX59" s="112">
        <v>1193</v>
      </c>
      <c r="AY59" s="173">
        <v>8</v>
      </c>
      <c r="AZ59" s="174">
        <v>8</v>
      </c>
      <c r="BA59" s="112">
        <v>8</v>
      </c>
      <c r="BB59" s="173">
        <v>14.5</v>
      </c>
      <c r="BC59" s="174">
        <v>11.5</v>
      </c>
      <c r="BD59" s="112">
        <v>11.5</v>
      </c>
      <c r="BE59" s="113">
        <v>16.569444444444443</v>
      </c>
      <c r="BF59" s="113">
        <v>3.5416666666666643</v>
      </c>
      <c r="BG59" s="113">
        <v>0.42361111111111072</v>
      </c>
      <c r="BH59" s="114">
        <v>11.526570048309178</v>
      </c>
      <c r="BI59" s="113">
        <v>4.3388305847076456</v>
      </c>
      <c r="BJ59" s="115">
        <v>0.2946859903381629</v>
      </c>
      <c r="BK59" s="111">
        <v>145</v>
      </c>
      <c r="BL59" s="111">
        <v>145</v>
      </c>
      <c r="BM59" s="112">
        <v>145</v>
      </c>
      <c r="BN59" s="172">
        <v>25530</v>
      </c>
      <c r="BO59" s="111">
        <v>13651</v>
      </c>
      <c r="BP59" s="112">
        <v>20574</v>
      </c>
      <c r="BQ59" s="116">
        <v>51.921988918051909</v>
      </c>
      <c r="BR59" s="116">
        <v>0.83178131914866071</v>
      </c>
      <c r="BS59" s="116">
        <v>-0.50281512560789565</v>
      </c>
      <c r="BT59" s="117">
        <v>895.42581726739309</v>
      </c>
      <c r="BU59" s="116">
        <v>-495.12109104817205</v>
      </c>
      <c r="BV59" s="118">
        <v>-27.994827893897195</v>
      </c>
      <c r="BW59" s="113">
        <v>17.245599329421626</v>
      </c>
      <c r="BX59" s="113">
        <v>-9.9718846791071591</v>
      </c>
      <c r="BY59" s="113">
        <v>-0.36859421896546962</v>
      </c>
      <c r="BZ59" s="108">
        <v>0.5216531440162272</v>
      </c>
      <c r="CA59" s="109">
        <v>-0.1232881216146936</v>
      </c>
      <c r="CB59" s="119">
        <v>1.5159750316586784E-3</v>
      </c>
    </row>
    <row r="60" spans="1:80" x14ac:dyDescent="0.25">
      <c r="A60" s="88" t="s">
        <v>89</v>
      </c>
      <c r="B60" s="172">
        <v>3180.41912</v>
      </c>
      <c r="C60" s="111">
        <v>1991.0966439999997</v>
      </c>
      <c r="D60" s="112">
        <v>3034.4547160000002</v>
      </c>
      <c r="E60" s="172">
        <v>2434.2152600000004</v>
      </c>
      <c r="F60" s="111">
        <v>1675.8540399999997</v>
      </c>
      <c r="G60" s="112">
        <v>2630.5288799999998</v>
      </c>
      <c r="H60" s="105">
        <v>1.1535530892935875</v>
      </c>
      <c r="I60" s="106">
        <v>-0.15299492733498288</v>
      </c>
      <c r="J60" s="107">
        <v>-3.4555538591451995E-2</v>
      </c>
      <c r="K60" s="172">
        <v>1436.3587399999999</v>
      </c>
      <c r="L60" s="111">
        <v>1164.2234599999999</v>
      </c>
      <c r="M60" s="112">
        <v>1748.71363</v>
      </c>
      <c r="N60" s="108">
        <v>0.66477644221872223</v>
      </c>
      <c r="O60" s="109">
        <v>7.4705891104027589E-2</v>
      </c>
      <c r="P60" s="110">
        <v>-2.9928127637492752E-2</v>
      </c>
      <c r="Q60" s="172">
        <v>801.34460999999999</v>
      </c>
      <c r="R60" s="111">
        <v>381.41896999999994</v>
      </c>
      <c r="S60" s="112">
        <v>693.6101900000001</v>
      </c>
      <c r="T60" s="108">
        <v>0.26367708610749035</v>
      </c>
      <c r="U60" s="109">
        <v>-6.5523302686391338E-2</v>
      </c>
      <c r="V60" s="110">
        <v>3.6080314016288417E-2</v>
      </c>
      <c r="W60" s="172">
        <v>97.201790000000003</v>
      </c>
      <c r="X60" s="111">
        <v>68.786410000000004</v>
      </c>
      <c r="Y60" s="112">
        <v>99.439209999999989</v>
      </c>
      <c r="Z60" s="108">
        <v>3.7801983759250722E-2</v>
      </c>
      <c r="AA60" s="109">
        <v>-2.1294847502351597E-3</v>
      </c>
      <c r="AB60" s="110">
        <v>-3.2436015710803207E-3</v>
      </c>
      <c r="AC60" s="172">
        <v>201.66438999999997</v>
      </c>
      <c r="AD60" s="111">
        <v>241.37469000000002</v>
      </c>
      <c r="AE60" s="112">
        <v>210.98366999999999</v>
      </c>
      <c r="AF60" s="111">
        <v>9.3192800000000204</v>
      </c>
      <c r="AG60" s="112">
        <v>-30.391020000000026</v>
      </c>
      <c r="AH60" s="172">
        <v>0</v>
      </c>
      <c r="AI60" s="111">
        <v>0</v>
      </c>
      <c r="AJ60" s="112">
        <v>0</v>
      </c>
      <c r="AK60" s="111">
        <v>0</v>
      </c>
      <c r="AL60" s="112">
        <v>0</v>
      </c>
      <c r="AM60" s="108">
        <v>6.9529351974682754E-2</v>
      </c>
      <c r="AN60" s="109">
        <v>6.121234242073989E-3</v>
      </c>
      <c r="AO60" s="110">
        <v>-5.1697656632539848E-2</v>
      </c>
      <c r="AP60" s="108">
        <v>0</v>
      </c>
      <c r="AQ60" s="109">
        <v>0</v>
      </c>
      <c r="AR60" s="110">
        <v>0</v>
      </c>
      <c r="AS60" s="109">
        <v>0</v>
      </c>
      <c r="AT60" s="109">
        <v>0</v>
      </c>
      <c r="AU60" s="109">
        <v>0</v>
      </c>
      <c r="AV60" s="172">
        <v>2267</v>
      </c>
      <c r="AW60" s="111">
        <v>1432</v>
      </c>
      <c r="AX60" s="112">
        <v>2150</v>
      </c>
      <c r="AY60" s="173">
        <v>10.42</v>
      </c>
      <c r="AZ60" s="174">
        <v>11.45</v>
      </c>
      <c r="BA60" s="112">
        <v>11.389999999999999</v>
      </c>
      <c r="BB60" s="173">
        <v>21.83</v>
      </c>
      <c r="BC60" s="174">
        <v>22.33</v>
      </c>
      <c r="BD60" s="112">
        <v>22.56</v>
      </c>
      <c r="BE60" s="113">
        <v>20.973563554775144</v>
      </c>
      <c r="BF60" s="113">
        <v>-3.2000342272679347</v>
      </c>
      <c r="BG60" s="113">
        <v>0.12931319087412163</v>
      </c>
      <c r="BH60" s="114">
        <v>10.589046493301813</v>
      </c>
      <c r="BI60" s="113">
        <v>-0.94961080806735332</v>
      </c>
      <c r="BJ60" s="115">
        <v>-9.9115918998530006E-2</v>
      </c>
      <c r="BK60" s="111">
        <v>170</v>
      </c>
      <c r="BL60" s="111">
        <v>170</v>
      </c>
      <c r="BM60" s="112">
        <v>170</v>
      </c>
      <c r="BN60" s="172">
        <v>45873</v>
      </c>
      <c r="BO60" s="111">
        <v>26840</v>
      </c>
      <c r="BP60" s="112">
        <v>40893</v>
      </c>
      <c r="BQ60" s="116">
        <v>64.32711906683295</v>
      </c>
      <c r="BR60" s="116">
        <v>11.262892615543514</v>
      </c>
      <c r="BS60" s="116">
        <v>1.8884439550594863</v>
      </c>
      <c r="BT60" s="117">
        <v>1223.5018046511627</v>
      </c>
      <c r="BU60" s="116">
        <v>149.74121356161686</v>
      </c>
      <c r="BV60" s="118">
        <v>53.212670572950628</v>
      </c>
      <c r="BW60" s="113">
        <v>19.02</v>
      </c>
      <c r="BX60" s="113">
        <v>-1.2151124834583165</v>
      </c>
      <c r="BY60" s="113">
        <v>0.27698324022346199</v>
      </c>
      <c r="BZ60" s="108">
        <v>0.8843641868512111</v>
      </c>
      <c r="CA60" s="109">
        <v>-0.10406503098977138</v>
      </c>
      <c r="CB60" s="119">
        <v>1.2085993806037254E-2</v>
      </c>
    </row>
    <row r="61" spans="1:80" x14ac:dyDescent="0.25">
      <c r="A61" s="88" t="s">
        <v>90</v>
      </c>
      <c r="B61" s="172">
        <v>664.20550000000003</v>
      </c>
      <c r="C61" s="111">
        <v>266.52391999999998</v>
      </c>
      <c r="D61" s="112">
        <v>437.98586999999998</v>
      </c>
      <c r="E61" s="172">
        <v>766.09437999999989</v>
      </c>
      <c r="F61" s="111">
        <v>484.74389000000002</v>
      </c>
      <c r="G61" s="112">
        <v>709.75365000000011</v>
      </c>
      <c r="H61" s="105">
        <v>0.61709562184005662</v>
      </c>
      <c r="I61" s="106">
        <v>-0.24990656136353262</v>
      </c>
      <c r="J61" s="107">
        <v>6.7271424984269634E-2</v>
      </c>
      <c r="K61" s="172">
        <v>484.54761999999999</v>
      </c>
      <c r="L61" s="111">
        <v>331.29577</v>
      </c>
      <c r="M61" s="112">
        <v>500.45946000000004</v>
      </c>
      <c r="N61" s="108">
        <v>0.70511713465651071</v>
      </c>
      <c r="O61" s="109">
        <v>7.2626370267924512E-2</v>
      </c>
      <c r="P61" s="110">
        <v>2.1672171585392919E-2</v>
      </c>
      <c r="Q61" s="172">
        <v>147.18974</v>
      </c>
      <c r="R61" s="111">
        <v>58.19791</v>
      </c>
      <c r="S61" s="112">
        <v>71.807079999999999</v>
      </c>
      <c r="T61" s="108">
        <v>0.10117183617160685</v>
      </c>
      <c r="U61" s="109">
        <v>-9.0958198772651599E-2</v>
      </c>
      <c r="V61" s="110">
        <v>-1.8887253175553342E-2</v>
      </c>
      <c r="W61" s="172">
        <v>8.5040000000000004E-2</v>
      </c>
      <c r="X61" s="111">
        <v>3.5700000000000003E-2</v>
      </c>
      <c r="Y61" s="112">
        <v>0</v>
      </c>
      <c r="Z61" s="108">
        <v>0</v>
      </c>
      <c r="AA61" s="109">
        <v>-1.1100459972046789E-4</v>
      </c>
      <c r="AB61" s="110">
        <v>-7.3647137666861575E-5</v>
      </c>
      <c r="AC61" s="172">
        <v>1395.4154500000002</v>
      </c>
      <c r="AD61" s="111">
        <v>1485.6184800000001</v>
      </c>
      <c r="AE61" s="112">
        <v>1515.4860899999999</v>
      </c>
      <c r="AF61" s="111">
        <v>120.07063999999968</v>
      </c>
      <c r="AG61" s="112">
        <v>29.867609999999786</v>
      </c>
      <c r="AH61" s="172">
        <v>187.18152000000001</v>
      </c>
      <c r="AI61" s="111">
        <v>381.27976999999998</v>
      </c>
      <c r="AJ61" s="112">
        <v>398.06534000000005</v>
      </c>
      <c r="AK61" s="111">
        <v>210.88382000000004</v>
      </c>
      <c r="AL61" s="112">
        <v>16.785570000000064</v>
      </c>
      <c r="AM61" s="108">
        <v>3.4601255287071244</v>
      </c>
      <c r="AN61" s="109">
        <v>1.3592464333066796</v>
      </c>
      <c r="AO61" s="110">
        <v>-2.1139275619122846</v>
      </c>
      <c r="AP61" s="108">
        <v>0.90885429705757415</v>
      </c>
      <c r="AQ61" s="109">
        <v>0.62704163516302502</v>
      </c>
      <c r="AR61" s="110">
        <v>-0.52171062184351369</v>
      </c>
      <c r="AS61" s="109">
        <v>0.56085000760475134</v>
      </c>
      <c r="AT61" s="109">
        <v>0.31651781448776223</v>
      </c>
      <c r="AU61" s="109">
        <v>-0.2257091999801033</v>
      </c>
      <c r="AV61" s="172">
        <v>677</v>
      </c>
      <c r="AW61" s="111">
        <v>316</v>
      </c>
      <c r="AX61" s="112">
        <v>518</v>
      </c>
      <c r="AY61" s="173">
        <v>4</v>
      </c>
      <c r="AZ61" s="174">
        <v>4</v>
      </c>
      <c r="BA61" s="112">
        <v>4</v>
      </c>
      <c r="BB61" s="173">
        <v>11</v>
      </c>
      <c r="BC61" s="174">
        <v>8</v>
      </c>
      <c r="BD61" s="112">
        <v>8</v>
      </c>
      <c r="BE61" s="113">
        <v>14.388888888888889</v>
      </c>
      <c r="BF61" s="113">
        <v>-4.4166666666666679</v>
      </c>
      <c r="BG61" s="113">
        <v>1.2222222222222232</v>
      </c>
      <c r="BH61" s="114">
        <v>7.1944444444444446</v>
      </c>
      <c r="BI61" s="113">
        <v>0.35606060606060641</v>
      </c>
      <c r="BJ61" s="115">
        <v>0.6111111111111116</v>
      </c>
      <c r="BK61" s="111">
        <v>55</v>
      </c>
      <c r="BL61" s="111">
        <v>55</v>
      </c>
      <c r="BM61" s="112">
        <v>55</v>
      </c>
      <c r="BN61" s="172">
        <v>5044</v>
      </c>
      <c r="BO61" s="111">
        <v>2384</v>
      </c>
      <c r="BP61" s="112">
        <v>3773</v>
      </c>
      <c r="BQ61" s="116">
        <v>188.11387490060963</v>
      </c>
      <c r="BR61" s="116">
        <v>36.231563243194898</v>
      </c>
      <c r="BS61" s="116">
        <v>-15.218293723551454</v>
      </c>
      <c r="BT61" s="117">
        <v>1370.1807915057918</v>
      </c>
      <c r="BU61" s="116">
        <v>238.57904852204024</v>
      </c>
      <c r="BV61" s="118">
        <v>-163.8188603929425</v>
      </c>
      <c r="BW61" s="113">
        <v>7.2837837837837842</v>
      </c>
      <c r="BX61" s="113">
        <v>-0.16673320292227167</v>
      </c>
      <c r="BY61" s="113">
        <v>-0.26052001368457045</v>
      </c>
      <c r="BZ61" s="108">
        <v>0.25220588235294117</v>
      </c>
      <c r="CA61" s="109">
        <v>-8.3724853577794744E-2</v>
      </c>
      <c r="CB61" s="119">
        <v>1.2728232930540373E-2</v>
      </c>
    </row>
    <row r="62" spans="1:80" x14ac:dyDescent="0.25">
      <c r="A62" s="88" t="s">
        <v>91</v>
      </c>
      <c r="B62" s="172">
        <v>1072.8339999999996</v>
      </c>
      <c r="C62" s="111">
        <v>811.2769999999997</v>
      </c>
      <c r="D62" s="112">
        <v>1310.060999999999</v>
      </c>
      <c r="E62" s="172">
        <v>1008.4109999999999</v>
      </c>
      <c r="F62" s="111">
        <v>841.5</v>
      </c>
      <c r="G62" s="112">
        <v>1299.5329999999999</v>
      </c>
      <c r="H62" s="105">
        <v>1.0081013718004845</v>
      </c>
      <c r="I62" s="106">
        <v>-5.578428593232454E-2</v>
      </c>
      <c r="J62" s="107">
        <v>4.4016998657288253E-2</v>
      </c>
      <c r="K62" s="172">
        <v>725.86900000000003</v>
      </c>
      <c r="L62" s="111">
        <v>608.02599999999995</v>
      </c>
      <c r="M62" s="112">
        <v>936.49800000000005</v>
      </c>
      <c r="N62" s="108">
        <v>0.7206419536864398</v>
      </c>
      <c r="O62" s="109">
        <v>8.2731461566398767E-4</v>
      </c>
      <c r="P62" s="110">
        <v>-1.9082542755328724E-3</v>
      </c>
      <c r="Q62" s="172">
        <v>269.44400000000002</v>
      </c>
      <c r="R62" s="111">
        <v>223.06899999999999</v>
      </c>
      <c r="S62" s="112">
        <v>336.79300000000001</v>
      </c>
      <c r="T62" s="108">
        <v>0.25916463837393899</v>
      </c>
      <c r="U62" s="109">
        <v>-8.0319709450787924E-3</v>
      </c>
      <c r="V62" s="110">
        <v>-5.9203289463224396E-3</v>
      </c>
      <c r="W62" s="172">
        <v>2.069</v>
      </c>
      <c r="X62" s="111">
        <v>2.5870000000000002</v>
      </c>
      <c r="Y62" s="112">
        <v>3.16</v>
      </c>
      <c r="Z62" s="108">
        <v>2.4316427516654061E-3</v>
      </c>
      <c r="AA62" s="109">
        <v>3.7989996028371751E-4</v>
      </c>
      <c r="AB62" s="110">
        <v>-6.4262938143025677E-4</v>
      </c>
      <c r="AC62" s="172">
        <v>96.757999999999996</v>
      </c>
      <c r="AD62" s="111">
        <v>133.327</v>
      </c>
      <c r="AE62" s="112">
        <v>130.37799999999999</v>
      </c>
      <c r="AF62" s="111">
        <v>33.61999999999999</v>
      </c>
      <c r="AG62" s="112">
        <v>-2.9490000000000123</v>
      </c>
      <c r="AH62" s="172">
        <v>0</v>
      </c>
      <c r="AI62" s="111">
        <v>0</v>
      </c>
      <c r="AJ62" s="112">
        <v>0</v>
      </c>
      <c r="AK62" s="111">
        <v>0</v>
      </c>
      <c r="AL62" s="112">
        <v>0</v>
      </c>
      <c r="AM62" s="108">
        <v>9.9520556676368568E-2</v>
      </c>
      <c r="AN62" s="109">
        <v>9.3313941405055861E-3</v>
      </c>
      <c r="AO62" s="110">
        <v>-6.482158540334039E-2</v>
      </c>
      <c r="AP62" s="108">
        <v>0</v>
      </c>
      <c r="AQ62" s="109">
        <v>0</v>
      </c>
      <c r="AR62" s="110">
        <v>0</v>
      </c>
      <c r="AS62" s="109">
        <v>0</v>
      </c>
      <c r="AT62" s="109">
        <v>0</v>
      </c>
      <c r="AU62" s="109">
        <v>0</v>
      </c>
      <c r="AV62" s="172">
        <v>2117</v>
      </c>
      <c r="AW62" s="111">
        <v>1451</v>
      </c>
      <c r="AX62" s="112">
        <v>2378</v>
      </c>
      <c r="AY62" s="173">
        <v>5</v>
      </c>
      <c r="AZ62" s="174">
        <v>4</v>
      </c>
      <c r="BA62" s="112">
        <v>4</v>
      </c>
      <c r="BB62" s="173">
        <v>18</v>
      </c>
      <c r="BC62" s="174">
        <v>16</v>
      </c>
      <c r="BD62" s="112">
        <v>16</v>
      </c>
      <c r="BE62" s="113">
        <v>66.055555555555557</v>
      </c>
      <c r="BF62" s="113">
        <v>19.011111111111113</v>
      </c>
      <c r="BG62" s="113">
        <v>5.5972222222222214</v>
      </c>
      <c r="BH62" s="114">
        <v>16.513888888888889</v>
      </c>
      <c r="BI62" s="113">
        <v>3.4459876543209873</v>
      </c>
      <c r="BJ62" s="115">
        <v>1.3993055555555554</v>
      </c>
      <c r="BK62" s="111">
        <v>100</v>
      </c>
      <c r="BL62" s="111">
        <v>100</v>
      </c>
      <c r="BM62" s="112">
        <v>100</v>
      </c>
      <c r="BN62" s="172">
        <v>14542</v>
      </c>
      <c r="BO62" s="111">
        <v>10452</v>
      </c>
      <c r="BP62" s="112">
        <v>17407</v>
      </c>
      <c r="BQ62" s="116">
        <v>74.655770666973055</v>
      </c>
      <c r="BR62" s="116">
        <v>5.3110450446377513</v>
      </c>
      <c r="BS62" s="116">
        <v>-5.8551363364712614</v>
      </c>
      <c r="BT62" s="117">
        <v>546.48149705634989</v>
      </c>
      <c r="BU62" s="116">
        <v>70.141865502263897</v>
      </c>
      <c r="BV62" s="118">
        <v>-33.463368553574242</v>
      </c>
      <c r="BW62" s="113">
        <v>7.3200168208578633</v>
      </c>
      <c r="BX62" s="113">
        <v>0.45086235699390453</v>
      </c>
      <c r="BY62" s="113">
        <v>0.11670875745331433</v>
      </c>
      <c r="BZ62" s="108">
        <v>0.63996323529411758</v>
      </c>
      <c r="CA62" s="109">
        <v>0.10728924262012496</v>
      </c>
      <c r="CB62" s="119">
        <v>6.2504671758205954E-2</v>
      </c>
    </row>
    <row r="63" spans="1:80" x14ac:dyDescent="0.25">
      <c r="A63" s="88" t="s">
        <v>92</v>
      </c>
      <c r="B63" s="172">
        <v>1401.5386799999999</v>
      </c>
      <c r="C63" s="111">
        <v>781.18822</v>
      </c>
      <c r="D63" s="112">
        <v>1499.08674</v>
      </c>
      <c r="E63" s="172">
        <v>1085.9580000000001</v>
      </c>
      <c r="F63" s="111">
        <v>780.93100000000004</v>
      </c>
      <c r="G63" s="112">
        <v>1241.4928</v>
      </c>
      <c r="H63" s="105">
        <v>1.2074872604980069</v>
      </c>
      <c r="I63" s="106">
        <v>-8.3113922973176768E-2</v>
      </c>
      <c r="J63" s="107">
        <v>0.20715788440716154</v>
      </c>
      <c r="K63" s="172">
        <v>653.38599999999997</v>
      </c>
      <c r="L63" s="111">
        <v>493.53800000000001</v>
      </c>
      <c r="M63" s="112">
        <v>780.5498</v>
      </c>
      <c r="N63" s="108">
        <v>0.62871874891259938</v>
      </c>
      <c r="O63" s="109">
        <v>2.7050912771606872E-2</v>
      </c>
      <c r="P63" s="110">
        <v>-3.2679438938073568E-3</v>
      </c>
      <c r="Q63" s="172">
        <v>391.666</v>
      </c>
      <c r="R63" s="111">
        <v>250.65</v>
      </c>
      <c r="S63" s="112">
        <v>396.97899999999998</v>
      </c>
      <c r="T63" s="108">
        <v>0.31975940577343659</v>
      </c>
      <c r="U63" s="109">
        <v>-4.0904634640649362E-2</v>
      </c>
      <c r="V63" s="110">
        <v>-1.2036498614402258E-3</v>
      </c>
      <c r="W63" s="172">
        <v>3.367</v>
      </c>
      <c r="X63" s="111">
        <v>0.624</v>
      </c>
      <c r="Y63" s="112">
        <v>1.22</v>
      </c>
      <c r="Z63" s="108">
        <v>9.826879382627109E-4</v>
      </c>
      <c r="AA63" s="109">
        <v>-2.1178002942472017E-3</v>
      </c>
      <c r="AB63" s="110">
        <v>1.8364167169114445E-4</v>
      </c>
      <c r="AC63" s="172">
        <v>142.79056</v>
      </c>
      <c r="AD63" s="111">
        <v>140.63101999999998</v>
      </c>
      <c r="AE63" s="112">
        <v>155.60158999999999</v>
      </c>
      <c r="AF63" s="111">
        <v>12.811029999999988</v>
      </c>
      <c r="AG63" s="112">
        <v>14.970570000000009</v>
      </c>
      <c r="AH63" s="172">
        <v>0</v>
      </c>
      <c r="AI63" s="111">
        <v>0</v>
      </c>
      <c r="AJ63" s="112">
        <v>0</v>
      </c>
      <c r="AK63" s="111">
        <v>0</v>
      </c>
      <c r="AL63" s="112">
        <v>0</v>
      </c>
      <c r="AM63" s="108">
        <v>0.10379758945769875</v>
      </c>
      <c r="AN63" s="109">
        <v>1.9163056675146617E-3</v>
      </c>
      <c r="AO63" s="110">
        <v>-7.6224351989395742E-2</v>
      </c>
      <c r="AP63" s="108">
        <v>0</v>
      </c>
      <c r="AQ63" s="109">
        <v>0</v>
      </c>
      <c r="AR63" s="110">
        <v>0</v>
      </c>
      <c r="AS63" s="109">
        <v>0</v>
      </c>
      <c r="AT63" s="109">
        <v>0</v>
      </c>
      <c r="AU63" s="109">
        <v>0</v>
      </c>
      <c r="AV63" s="172">
        <v>1793</v>
      </c>
      <c r="AW63" s="111">
        <v>1163</v>
      </c>
      <c r="AX63" s="112">
        <v>1949</v>
      </c>
      <c r="AY63" s="173">
        <v>5</v>
      </c>
      <c r="AZ63" s="174">
        <v>6</v>
      </c>
      <c r="BA63" s="112">
        <v>6</v>
      </c>
      <c r="BB63" s="173">
        <v>8</v>
      </c>
      <c r="BC63" s="174">
        <v>8</v>
      </c>
      <c r="BD63" s="112">
        <v>8</v>
      </c>
      <c r="BE63" s="113">
        <v>36.092592592592588</v>
      </c>
      <c r="BF63" s="113">
        <v>-3.7518518518518604</v>
      </c>
      <c r="BG63" s="113">
        <v>3.787037037037031</v>
      </c>
      <c r="BH63" s="114">
        <v>27.069444444444443</v>
      </c>
      <c r="BI63" s="113">
        <v>2.1666666666666643</v>
      </c>
      <c r="BJ63" s="115">
        <v>2.840277777777775</v>
      </c>
      <c r="BK63" s="111">
        <v>60</v>
      </c>
      <c r="BL63" s="111">
        <v>60</v>
      </c>
      <c r="BM63" s="112">
        <v>60</v>
      </c>
      <c r="BN63" s="172">
        <v>14150</v>
      </c>
      <c r="BO63" s="111">
        <v>7874</v>
      </c>
      <c r="BP63" s="112">
        <v>14073</v>
      </c>
      <c r="BQ63" s="116">
        <v>88.218062957436231</v>
      </c>
      <c r="BR63" s="116">
        <v>11.471914547542241</v>
      </c>
      <c r="BS63" s="116">
        <v>-10.960372399434476</v>
      </c>
      <c r="BT63" s="117">
        <v>636.98963571062086</v>
      </c>
      <c r="BU63" s="116">
        <v>31.324270401083822</v>
      </c>
      <c r="BV63" s="118">
        <v>-34.490157926524489</v>
      </c>
      <c r="BW63" s="113">
        <v>7.2206259620318116</v>
      </c>
      <c r="BX63" s="113">
        <v>-0.67117548805184679</v>
      </c>
      <c r="BY63" s="113">
        <v>0.45020463787016052</v>
      </c>
      <c r="BZ63" s="108">
        <v>0.86231617647058822</v>
      </c>
      <c r="CA63" s="109">
        <v>-1.5421873877756731E-3</v>
      </c>
      <c r="CB63" s="119">
        <v>0.13727013595493454</v>
      </c>
    </row>
    <row r="64" spans="1:80" x14ac:dyDescent="0.25">
      <c r="A64" s="88" t="s">
        <v>93</v>
      </c>
      <c r="B64" s="172">
        <v>616.5776599999997</v>
      </c>
      <c r="C64" s="111">
        <v>464.12444000000005</v>
      </c>
      <c r="D64" s="112">
        <v>738.09554000000014</v>
      </c>
      <c r="E64" s="172">
        <v>648.30799999999999</v>
      </c>
      <c r="F64" s="111">
        <v>499.27946999999995</v>
      </c>
      <c r="G64" s="112">
        <v>750.17200000000003</v>
      </c>
      <c r="H64" s="105">
        <v>0.9839017451997677</v>
      </c>
      <c r="I64" s="106">
        <v>3.2845056095206715E-2</v>
      </c>
      <c r="J64" s="107">
        <v>5.4313272435205451E-2</v>
      </c>
      <c r="K64" s="172">
        <v>468.02300000000002</v>
      </c>
      <c r="L64" s="111">
        <v>362.17659999999995</v>
      </c>
      <c r="M64" s="112">
        <v>564.89400000000001</v>
      </c>
      <c r="N64" s="108">
        <v>0.75301930757213009</v>
      </c>
      <c r="O64" s="109">
        <v>3.1104723763199726E-2</v>
      </c>
      <c r="P64" s="110">
        <v>2.7620764748008009E-2</v>
      </c>
      <c r="Q64" s="172">
        <v>143.905</v>
      </c>
      <c r="R64" s="111">
        <v>103.64400000000001</v>
      </c>
      <c r="S64" s="112">
        <v>138.161</v>
      </c>
      <c r="T64" s="108">
        <v>0.18417242978943496</v>
      </c>
      <c r="U64" s="109">
        <v>-3.7797683181560321E-2</v>
      </c>
      <c r="V64" s="110">
        <v>-2.3414715742505338E-2</v>
      </c>
      <c r="W64" s="172">
        <v>2.831</v>
      </c>
      <c r="X64" s="111">
        <v>2.4390000000000001</v>
      </c>
      <c r="Y64" s="112">
        <v>3.6960000000000002</v>
      </c>
      <c r="Z64" s="108">
        <v>4.9268701044560452E-3</v>
      </c>
      <c r="AA64" s="109">
        <v>5.6011849873777511E-4</v>
      </c>
      <c r="AB64" s="110">
        <v>4.1830469239318921E-5</v>
      </c>
      <c r="AC64" s="172">
        <v>179.53494000000001</v>
      </c>
      <c r="AD64" s="111">
        <v>161.82897999999997</v>
      </c>
      <c r="AE64" s="112">
        <v>177.93911</v>
      </c>
      <c r="AF64" s="111">
        <v>-1.5958300000000065</v>
      </c>
      <c r="AG64" s="112">
        <v>16.110130000000026</v>
      </c>
      <c r="AH64" s="172">
        <v>0</v>
      </c>
      <c r="AI64" s="111">
        <v>0</v>
      </c>
      <c r="AJ64" s="112">
        <v>0</v>
      </c>
      <c r="AK64" s="111">
        <v>0</v>
      </c>
      <c r="AL64" s="112">
        <v>0</v>
      </c>
      <c r="AM64" s="108">
        <v>0.24107869558458511</v>
      </c>
      <c r="AN64" s="109">
        <v>-5.0101072427120141E-2</v>
      </c>
      <c r="AO64" s="110">
        <v>-0.10759714660980557</v>
      </c>
      <c r="AP64" s="108">
        <v>0</v>
      </c>
      <c r="AQ64" s="109">
        <v>0</v>
      </c>
      <c r="AR64" s="110">
        <v>0</v>
      </c>
      <c r="AS64" s="109">
        <v>0</v>
      </c>
      <c r="AT64" s="109">
        <v>0</v>
      </c>
      <c r="AU64" s="109">
        <v>0</v>
      </c>
      <c r="AV64" s="172">
        <v>1223</v>
      </c>
      <c r="AW64" s="111">
        <v>797</v>
      </c>
      <c r="AX64" s="112">
        <v>1273</v>
      </c>
      <c r="AY64" s="173">
        <v>6</v>
      </c>
      <c r="AZ64" s="174">
        <v>5.5</v>
      </c>
      <c r="BA64" s="112">
        <v>5.5</v>
      </c>
      <c r="BB64" s="173">
        <v>9</v>
      </c>
      <c r="BC64" s="174">
        <v>12</v>
      </c>
      <c r="BD64" s="112">
        <v>12</v>
      </c>
      <c r="BE64" s="113">
        <v>25.71717171717172</v>
      </c>
      <c r="BF64" s="113">
        <v>3.069023569023571</v>
      </c>
      <c r="BG64" s="113">
        <v>1.5656565656565675</v>
      </c>
      <c r="BH64" s="114">
        <v>11.787037037037036</v>
      </c>
      <c r="BI64" s="113">
        <v>-3.3117283950617296</v>
      </c>
      <c r="BJ64" s="115">
        <v>0.71759259259259167</v>
      </c>
      <c r="BK64" s="111">
        <v>65</v>
      </c>
      <c r="BL64" s="111">
        <v>65</v>
      </c>
      <c r="BM64" s="112">
        <v>65</v>
      </c>
      <c r="BN64" s="172">
        <v>9033</v>
      </c>
      <c r="BO64" s="111">
        <v>6581</v>
      </c>
      <c r="BP64" s="112">
        <v>10337</v>
      </c>
      <c r="BQ64" s="116">
        <v>72.571539131275998</v>
      </c>
      <c r="BR64" s="116">
        <v>0.80047746848401857</v>
      </c>
      <c r="BS64" s="116">
        <v>-3.2952698643173761</v>
      </c>
      <c r="BT64" s="117">
        <v>589.29457973291437</v>
      </c>
      <c r="BU64" s="116">
        <v>59.198095677313404</v>
      </c>
      <c r="BV64" s="118">
        <v>-37.153939715015326</v>
      </c>
      <c r="BW64" s="113">
        <v>8.1201885310290649</v>
      </c>
      <c r="BX64" s="113">
        <v>0.73425230862514024</v>
      </c>
      <c r="BY64" s="113">
        <v>-0.13702602355060911</v>
      </c>
      <c r="BZ64" s="108">
        <v>0.5846719457013575</v>
      </c>
      <c r="CA64" s="109">
        <v>7.5627144348863862E-2</v>
      </c>
      <c r="CB64" s="119">
        <v>2.5300929976750597E-2</v>
      </c>
    </row>
    <row r="65" spans="1:80" x14ac:dyDescent="0.25">
      <c r="A65" s="88" t="s">
        <v>94</v>
      </c>
      <c r="B65" s="169">
        <v>1933.3641400000001</v>
      </c>
      <c r="C65" s="95">
        <v>1252.1585400000001</v>
      </c>
      <c r="D65" s="96">
        <v>1818.9225800000002</v>
      </c>
      <c r="E65" s="169">
        <v>1746.6034399999999</v>
      </c>
      <c r="F65" s="95">
        <v>1144.98857</v>
      </c>
      <c r="G65" s="96">
        <v>1736.5384299999996</v>
      </c>
      <c r="H65" s="89">
        <v>1.0474415933311654</v>
      </c>
      <c r="I65" s="90">
        <v>-5.9486342182347718E-2</v>
      </c>
      <c r="J65" s="91">
        <v>-4.6157568099765012E-2</v>
      </c>
      <c r="K65" s="169">
        <v>1244.7166100000002</v>
      </c>
      <c r="L65" s="95">
        <v>825.30109000000004</v>
      </c>
      <c r="M65" s="96">
        <v>1252.6885299999999</v>
      </c>
      <c r="N65" s="92">
        <v>0.72137103812899794</v>
      </c>
      <c r="O65" s="93">
        <v>8.7212279351051025E-3</v>
      </c>
      <c r="P65" s="94">
        <v>5.7686461161510216E-4</v>
      </c>
      <c r="Q65" s="169">
        <v>216.81903</v>
      </c>
      <c r="R65" s="95">
        <v>149.22290999999998</v>
      </c>
      <c r="S65" s="96">
        <v>230.90508000000003</v>
      </c>
      <c r="T65" s="92">
        <v>0.13296859776377082</v>
      </c>
      <c r="U65" s="93">
        <v>8.8310717321033183E-3</v>
      </c>
      <c r="V65" s="94">
        <v>2.6416111808392762E-3</v>
      </c>
      <c r="W65" s="169">
        <v>178.50946999999999</v>
      </c>
      <c r="X65" s="95">
        <v>97.146910000000005</v>
      </c>
      <c r="Y65" s="96">
        <v>149.61590999999999</v>
      </c>
      <c r="Z65" s="92">
        <v>8.6157557710945687E-2</v>
      </c>
      <c r="AA65" s="93">
        <v>-1.6046220154051535E-2</v>
      </c>
      <c r="AB65" s="94">
        <v>1.3122478577652225E-3</v>
      </c>
      <c r="AC65" s="169">
        <v>418.96330999999992</v>
      </c>
      <c r="AD65" s="95">
        <v>420.68504999999993</v>
      </c>
      <c r="AE65" s="96">
        <v>431.71594000000005</v>
      </c>
      <c r="AF65" s="95">
        <v>12.752630000000124</v>
      </c>
      <c r="AG65" s="96">
        <v>11.030890000000113</v>
      </c>
      <c r="AH65" s="169">
        <v>0</v>
      </c>
      <c r="AI65" s="95">
        <v>0</v>
      </c>
      <c r="AJ65" s="96">
        <v>0</v>
      </c>
      <c r="AK65" s="95">
        <v>0</v>
      </c>
      <c r="AL65" s="96">
        <v>0</v>
      </c>
      <c r="AM65" s="92">
        <v>0.23734706729518967</v>
      </c>
      <c r="AN65" s="93">
        <v>2.0645359979981126E-2</v>
      </c>
      <c r="AO65" s="94">
        <v>-9.8620812618802622E-2</v>
      </c>
      <c r="AP65" s="92">
        <v>0</v>
      </c>
      <c r="AQ65" s="93">
        <v>0</v>
      </c>
      <c r="AR65" s="94">
        <v>0</v>
      </c>
      <c r="AS65" s="93">
        <v>0</v>
      </c>
      <c r="AT65" s="93">
        <v>0</v>
      </c>
      <c r="AU65" s="93">
        <v>0</v>
      </c>
      <c r="AV65" s="169">
        <v>750</v>
      </c>
      <c r="AW65" s="95">
        <v>560</v>
      </c>
      <c r="AX65" s="96">
        <v>779</v>
      </c>
      <c r="AY65" s="170">
        <v>12.5</v>
      </c>
      <c r="AZ65" s="171">
        <v>15</v>
      </c>
      <c r="BA65" s="96">
        <v>14</v>
      </c>
      <c r="BB65" s="170">
        <v>18.5</v>
      </c>
      <c r="BC65" s="171">
        <v>21</v>
      </c>
      <c r="BD65" s="96">
        <v>21</v>
      </c>
      <c r="BE65" s="97">
        <v>6.1825396825396828</v>
      </c>
      <c r="BF65" s="97">
        <v>-0.48412698412698418</v>
      </c>
      <c r="BG65" s="97">
        <v>-3.9682539682539542E-2</v>
      </c>
      <c r="BH65" s="98">
        <v>4.1216931216931219</v>
      </c>
      <c r="BI65" s="97">
        <v>-0.38281138281138283</v>
      </c>
      <c r="BJ65" s="99">
        <v>-0.32275132275132279</v>
      </c>
      <c r="BK65" s="95">
        <v>41</v>
      </c>
      <c r="BL65" s="95">
        <v>42</v>
      </c>
      <c r="BM65" s="96">
        <v>41</v>
      </c>
      <c r="BN65" s="169">
        <v>9856</v>
      </c>
      <c r="BO65" s="95">
        <v>6310</v>
      </c>
      <c r="BP65" s="96">
        <v>9193</v>
      </c>
      <c r="BQ65" s="100">
        <v>188.89790383987813</v>
      </c>
      <c r="BR65" s="100">
        <v>11.685704164553442</v>
      </c>
      <c r="BS65" s="100">
        <v>7.4417120807655976</v>
      </c>
      <c r="BT65" s="101">
        <v>2229.1892554557121</v>
      </c>
      <c r="BU65" s="100">
        <v>-99.615331210954537</v>
      </c>
      <c r="BV65" s="102">
        <v>184.56680902714061</v>
      </c>
      <c r="BW65" s="97">
        <v>11.801026957637998</v>
      </c>
      <c r="BX65" s="97">
        <v>-1.3403063756953362</v>
      </c>
      <c r="BY65" s="97">
        <v>0.53316981478085523</v>
      </c>
      <c r="BZ65" s="92">
        <v>0.82433644189383071</v>
      </c>
      <c r="CA65" s="93">
        <v>-5.6213902071147404E-2</v>
      </c>
      <c r="CB65" s="103">
        <v>-5.7082831785186805E-3</v>
      </c>
    </row>
    <row r="66" spans="1:80" x14ac:dyDescent="0.25">
      <c r="A66" s="88" t="s">
        <v>95</v>
      </c>
      <c r="B66" s="172">
        <v>8418.1556600000004</v>
      </c>
      <c r="C66" s="111">
        <v>5679.679720000001</v>
      </c>
      <c r="D66" s="112">
        <v>8650.9129900000007</v>
      </c>
      <c r="E66" s="172">
        <v>8462.3520000000008</v>
      </c>
      <c r="F66" s="111">
        <v>5697.3230000000003</v>
      </c>
      <c r="G66" s="112">
        <v>8705.0400000000009</v>
      </c>
      <c r="H66" s="105">
        <v>0.99378210668762001</v>
      </c>
      <c r="I66" s="106">
        <v>-9.9519163322503434E-4</v>
      </c>
      <c r="J66" s="107">
        <v>-3.1211266379261859E-3</v>
      </c>
      <c r="K66" s="172">
        <v>2039.1849999999999</v>
      </c>
      <c r="L66" s="111">
        <v>1447.528</v>
      </c>
      <c r="M66" s="112">
        <v>2135.85</v>
      </c>
      <c r="N66" s="108">
        <v>0.24535786165255985</v>
      </c>
      <c r="O66" s="109">
        <v>4.3864390504275153E-3</v>
      </c>
      <c r="P66" s="110">
        <v>-8.7137435557107512E-3</v>
      </c>
      <c r="Q66" s="172">
        <v>431.71800000000002</v>
      </c>
      <c r="R66" s="111">
        <v>322.733</v>
      </c>
      <c r="S66" s="112">
        <v>448.64800000000002</v>
      </c>
      <c r="T66" s="108">
        <v>5.1538878626634685E-2</v>
      </c>
      <c r="U66" s="109">
        <v>5.2256543143788803E-4</v>
      </c>
      <c r="V66" s="110">
        <v>-5.1075498802272204E-3</v>
      </c>
      <c r="W66" s="172">
        <v>5991.4489999999996</v>
      </c>
      <c r="X66" s="111">
        <v>3861.8270000000002</v>
      </c>
      <c r="Y66" s="112">
        <v>6037.9920000000002</v>
      </c>
      <c r="Z66" s="108">
        <v>0.69362024758071184</v>
      </c>
      <c r="AA66" s="109">
        <v>-1.4392016621958881E-2</v>
      </c>
      <c r="AB66" s="110">
        <v>1.5788395674123379E-2</v>
      </c>
      <c r="AC66" s="172">
        <v>3526.453</v>
      </c>
      <c r="AD66" s="111">
        <v>3840.1353399999998</v>
      </c>
      <c r="AE66" s="112">
        <v>4042.6109999999999</v>
      </c>
      <c r="AF66" s="111">
        <v>516.1579999999999</v>
      </c>
      <c r="AG66" s="112">
        <v>202.47566000000006</v>
      </c>
      <c r="AH66" s="172">
        <v>2212.0709999999999</v>
      </c>
      <c r="AI66" s="111">
        <v>2218.0100000000002</v>
      </c>
      <c r="AJ66" s="112">
        <v>2573.8780000000002</v>
      </c>
      <c r="AK66" s="111">
        <v>361.80700000000024</v>
      </c>
      <c r="AL66" s="112">
        <v>355.86799999999994</v>
      </c>
      <c r="AM66" s="108">
        <v>0.46730454978255415</v>
      </c>
      <c r="AN66" s="109">
        <v>4.8394144412359341E-2</v>
      </c>
      <c r="AO66" s="110">
        <v>-0.20881374021144555</v>
      </c>
      <c r="AP66" s="108">
        <v>0.29752674694281023</v>
      </c>
      <c r="AQ66" s="109">
        <v>3.4752917455318943E-2</v>
      </c>
      <c r="AR66" s="110">
        <v>-9.298999156088833E-2</v>
      </c>
      <c r="AS66" s="109">
        <v>0.29567675737274035</v>
      </c>
      <c r="AT66" s="109">
        <v>3.4275317205751332E-2</v>
      </c>
      <c r="AU66" s="109">
        <v>-9.3630641909343559E-2</v>
      </c>
      <c r="AV66" s="172">
        <v>3171</v>
      </c>
      <c r="AW66" s="111">
        <v>1913</v>
      </c>
      <c r="AX66" s="112">
        <v>2989</v>
      </c>
      <c r="AY66" s="173">
        <v>29</v>
      </c>
      <c r="AZ66" s="174">
        <v>29</v>
      </c>
      <c r="BA66" s="112">
        <v>31</v>
      </c>
      <c r="BB66" s="173">
        <v>38</v>
      </c>
      <c r="BC66" s="174">
        <v>38</v>
      </c>
      <c r="BD66" s="112">
        <v>35</v>
      </c>
      <c r="BE66" s="97">
        <v>10.713261648745521</v>
      </c>
      <c r="BF66" s="97">
        <v>-1.4361636386108003</v>
      </c>
      <c r="BG66" s="97">
        <v>-0.28099122481769889</v>
      </c>
      <c r="BH66" s="98">
        <v>9.4888888888888889</v>
      </c>
      <c r="BI66" s="97">
        <v>0.2169590643274848</v>
      </c>
      <c r="BJ66" s="99">
        <v>1.098538011695906</v>
      </c>
      <c r="BK66" s="111">
        <v>63</v>
      </c>
      <c r="BL66" s="111">
        <v>63</v>
      </c>
      <c r="BM66" s="112">
        <v>63</v>
      </c>
      <c r="BN66" s="172">
        <v>9073</v>
      </c>
      <c r="BO66" s="111">
        <v>2675</v>
      </c>
      <c r="BP66" s="112">
        <v>8286</v>
      </c>
      <c r="BQ66" s="116">
        <v>1050.5720492396813</v>
      </c>
      <c r="BR66" s="116">
        <v>117.875917860865</v>
      </c>
      <c r="BS66" s="116">
        <v>-1079.2683245920944</v>
      </c>
      <c r="BT66" s="117">
        <v>2912.3586483773838</v>
      </c>
      <c r="BU66" s="116">
        <v>243.68882813140453</v>
      </c>
      <c r="BV66" s="118">
        <v>-65.855151936259517</v>
      </c>
      <c r="BW66" s="113">
        <v>2.7721646035463365</v>
      </c>
      <c r="BX66" s="113">
        <v>-8.9077906702796028E-2</v>
      </c>
      <c r="BY66" s="113">
        <v>1.3738373688364567</v>
      </c>
      <c r="BZ66" s="92">
        <v>0.48354341736694678</v>
      </c>
      <c r="CA66" s="93">
        <v>-4.3987253020866424E-2</v>
      </c>
      <c r="CB66" s="103">
        <v>0.2489560280834249</v>
      </c>
    </row>
    <row r="67" spans="1:80" ht="15.75" thickBot="1" x14ac:dyDescent="0.3">
      <c r="A67" s="120" t="s">
        <v>96</v>
      </c>
      <c r="B67" s="175">
        <v>2035.9760000000001</v>
      </c>
      <c r="C67" s="127">
        <v>1235.6579999999999</v>
      </c>
      <c r="D67" s="128">
        <v>1788.961</v>
      </c>
      <c r="E67" s="175">
        <v>1641.3409999999999</v>
      </c>
      <c r="F67" s="127">
        <v>1408.0733599999999</v>
      </c>
      <c r="G67" s="128">
        <v>2066.8088199999997</v>
      </c>
      <c r="H67" s="121">
        <v>0.86556675329070842</v>
      </c>
      <c r="I67" s="122">
        <v>-0.37486774508592402</v>
      </c>
      <c r="J67" s="123">
        <v>-1.1985535604239539E-2</v>
      </c>
      <c r="K67" s="175">
        <v>1103.43</v>
      </c>
      <c r="L67" s="127">
        <v>964.36135999999999</v>
      </c>
      <c r="M67" s="128">
        <v>1379.1158399999999</v>
      </c>
      <c r="N67" s="124">
        <v>0.66726821883796683</v>
      </c>
      <c r="O67" s="125">
        <v>-5.0052453599056523E-3</v>
      </c>
      <c r="P67" s="126">
        <v>-1.7611835990994695E-2</v>
      </c>
      <c r="Q67" s="175">
        <v>377.26</v>
      </c>
      <c r="R67" s="127">
        <v>302.73700000000002</v>
      </c>
      <c r="S67" s="128">
        <v>465.57100000000003</v>
      </c>
      <c r="T67" s="124">
        <v>0.22526079601305363</v>
      </c>
      <c r="U67" s="125">
        <v>-4.5878460424363665E-3</v>
      </c>
      <c r="V67" s="126">
        <v>1.0259924183477903E-2</v>
      </c>
      <c r="W67" s="175">
        <v>60.856999999999999</v>
      </c>
      <c r="X67" s="127">
        <v>39.284999999999997</v>
      </c>
      <c r="Y67" s="128">
        <v>57.386000000000003</v>
      </c>
      <c r="Z67" s="124">
        <v>2.7765509535613464E-2</v>
      </c>
      <c r="AA67" s="125">
        <v>-9.3120995657250197E-3</v>
      </c>
      <c r="AB67" s="126">
        <v>-1.3431522919850683E-4</v>
      </c>
      <c r="AC67" s="175">
        <v>215.041</v>
      </c>
      <c r="AD67" s="127">
        <v>296.75840000000005</v>
      </c>
      <c r="AE67" s="128">
        <v>438.19364000000002</v>
      </c>
      <c r="AF67" s="127">
        <v>223.15264000000002</v>
      </c>
      <c r="AG67" s="128">
        <v>141.43523999999996</v>
      </c>
      <c r="AH67" s="175">
        <v>0</v>
      </c>
      <c r="AI67" s="127">
        <v>0</v>
      </c>
      <c r="AJ67" s="128">
        <v>0</v>
      </c>
      <c r="AK67" s="127">
        <v>0</v>
      </c>
      <c r="AL67" s="128">
        <v>0</v>
      </c>
      <c r="AM67" s="124">
        <v>0.24494309266663725</v>
      </c>
      <c r="AN67" s="125">
        <v>0.13932249596019278</v>
      </c>
      <c r="AO67" s="126">
        <v>4.7808471262044683E-3</v>
      </c>
      <c r="AP67" s="124">
        <v>0</v>
      </c>
      <c r="AQ67" s="125">
        <v>0</v>
      </c>
      <c r="AR67" s="126">
        <v>0</v>
      </c>
      <c r="AS67" s="125">
        <v>0</v>
      </c>
      <c r="AT67" s="125">
        <v>0</v>
      </c>
      <c r="AU67" s="125">
        <v>0</v>
      </c>
      <c r="AV67" s="175">
        <v>466</v>
      </c>
      <c r="AW67" s="127">
        <v>311</v>
      </c>
      <c r="AX67" s="128">
        <v>406</v>
      </c>
      <c r="AY67" s="176">
        <v>11</v>
      </c>
      <c r="AZ67" s="177">
        <v>15</v>
      </c>
      <c r="BA67" s="128">
        <v>15</v>
      </c>
      <c r="BB67" s="176">
        <v>18</v>
      </c>
      <c r="BC67" s="177">
        <v>14</v>
      </c>
      <c r="BD67" s="128">
        <v>14</v>
      </c>
      <c r="BE67" s="129">
        <v>3.0074074074074075</v>
      </c>
      <c r="BF67" s="129">
        <v>-1.6996632996633001</v>
      </c>
      <c r="BG67" s="129">
        <v>-0.44814814814814818</v>
      </c>
      <c r="BH67" s="130">
        <v>3.2222222222222223</v>
      </c>
      <c r="BI67" s="129">
        <v>0.34567901234567922</v>
      </c>
      <c r="BJ67" s="131">
        <v>-0.48015873015873023</v>
      </c>
      <c r="BK67" s="127">
        <v>60</v>
      </c>
      <c r="BL67" s="127">
        <v>60</v>
      </c>
      <c r="BM67" s="128">
        <v>52</v>
      </c>
      <c r="BN67" s="175">
        <v>14763</v>
      </c>
      <c r="BO67" s="127">
        <v>9527</v>
      </c>
      <c r="BP67" s="128">
        <v>12758</v>
      </c>
      <c r="BQ67" s="132">
        <v>162.00100485969585</v>
      </c>
      <c r="BR67" s="132">
        <v>50.821637522433775</v>
      </c>
      <c r="BS67" s="132">
        <v>14.202814453481949</v>
      </c>
      <c r="BT67" s="133">
        <v>5090.6621182266008</v>
      </c>
      <c r="BU67" s="132">
        <v>1568.4711311021374</v>
      </c>
      <c r="BV67" s="134">
        <v>563.09504427161755</v>
      </c>
      <c r="BW67" s="135">
        <v>31.423645320197043</v>
      </c>
      <c r="BX67" s="135">
        <v>-0.25661219053257156</v>
      </c>
      <c r="BY67" s="135">
        <v>0.79020480572759055</v>
      </c>
      <c r="BZ67" s="136">
        <v>0.90200791855203621</v>
      </c>
      <c r="CA67" s="137">
        <v>7.2586726998491446E-4</v>
      </c>
      <c r="CB67" s="138">
        <v>2.4751933285001249E-2</v>
      </c>
    </row>
    <row r="68" spans="1:80" x14ac:dyDescent="0.25">
      <c r="A68" s="139"/>
      <c r="B68" s="140"/>
      <c r="C68" s="140"/>
      <c r="D68" s="140"/>
      <c r="E68" s="140"/>
      <c r="F68" s="140"/>
      <c r="G68" s="140"/>
      <c r="H68" s="140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  <c r="AQ68" s="139"/>
      <c r="AR68" s="139"/>
      <c r="AS68" s="139"/>
      <c r="AT68" s="139"/>
      <c r="AU68" s="139"/>
      <c r="AV68" s="139"/>
      <c r="AW68" s="139"/>
      <c r="AX68" s="139"/>
      <c r="AY68" s="139"/>
      <c r="AZ68" s="139"/>
      <c r="BA68" s="139"/>
      <c r="BB68" s="139"/>
      <c r="BC68" s="139"/>
      <c r="BD68" s="139"/>
      <c r="BE68" s="139"/>
      <c r="BF68" s="139"/>
      <c r="BG68" s="139"/>
      <c r="BH68" s="139"/>
      <c r="BI68" s="139"/>
      <c r="BJ68" s="139"/>
      <c r="BK68" s="139"/>
      <c r="BL68" s="139"/>
      <c r="BM68" s="139"/>
      <c r="BN68" s="139"/>
      <c r="BO68" s="139"/>
      <c r="BP68" s="139"/>
      <c r="BQ68" s="139"/>
      <c r="BR68" s="139"/>
      <c r="BS68" s="139"/>
      <c r="BT68" s="139"/>
      <c r="BU68" s="139"/>
      <c r="BV68" s="139"/>
      <c r="BW68" s="139"/>
      <c r="BX68" s="139"/>
      <c r="BY68" s="139"/>
      <c r="BZ68" s="139"/>
      <c r="CA68" s="139"/>
      <c r="CB68" s="139"/>
    </row>
  </sheetData>
  <sheetProtection algorithmName="SHA-512" hashValue="4QV2Wuz5U0ubzPtjtA3nv/hKgeZKj/sQn9bTBqV8Uy0e4WBTlQ+MUzXC4OoeeSliQKrCwLXJxZBrS3yPKWwbTA==" saltValue="BXZW3yWK6IWWm5WExplUig==" spinCount="100000" sheet="1" objects="1" scenarios="1"/>
  <mergeCells count="1"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3"/>
  <sheetViews>
    <sheetView showGridLines="0" tabSelected="1" workbookViewId="0">
      <pane xSplit="1" topLeftCell="F1" activePane="topRight" state="frozen"/>
      <selection pane="topRight" activeCell="A12" sqref="A12"/>
    </sheetView>
  </sheetViews>
  <sheetFormatPr defaultRowHeight="15" x14ac:dyDescent="0.25"/>
  <cols>
    <col min="1" max="1" width="43.85546875" customWidth="1"/>
    <col min="2" max="28" width="9.42578125" customWidth="1"/>
    <col min="29" max="30" width="9.42578125" hidden="1" customWidth="1"/>
    <col min="31" max="33" width="9.42578125" customWidth="1"/>
    <col min="34" max="35" width="9.42578125" hidden="1" customWidth="1"/>
    <col min="36" max="80" width="9.42578125" customWidth="1"/>
  </cols>
  <sheetData>
    <row r="1" spans="1:80" ht="31.5" x14ac:dyDescent="0.25">
      <c r="A1" s="245" t="s">
        <v>217</v>
      </c>
      <c r="B1" s="1" t="s">
        <v>0</v>
      </c>
      <c r="C1" s="2"/>
      <c r="D1" s="3"/>
      <c r="E1" s="1" t="s">
        <v>1</v>
      </c>
      <c r="F1" s="2"/>
      <c r="G1" s="3"/>
      <c r="H1" s="1" t="s">
        <v>2</v>
      </c>
      <c r="I1" s="2"/>
      <c r="J1" s="3"/>
      <c r="K1" s="1" t="s">
        <v>3</v>
      </c>
      <c r="L1" s="2"/>
      <c r="M1" s="3"/>
      <c r="N1" s="1" t="s">
        <v>4</v>
      </c>
      <c r="O1" s="2"/>
      <c r="P1" s="3"/>
      <c r="Q1" s="1" t="s">
        <v>5</v>
      </c>
      <c r="R1" s="2"/>
      <c r="S1" s="3"/>
      <c r="T1" s="1" t="s">
        <v>6</v>
      </c>
      <c r="U1" s="2"/>
      <c r="V1" s="3"/>
      <c r="W1" s="1" t="s">
        <v>7</v>
      </c>
      <c r="X1" s="2"/>
      <c r="Y1" s="3"/>
      <c r="Z1" s="1" t="s">
        <v>8</v>
      </c>
      <c r="AA1" s="2"/>
      <c r="AB1" s="3"/>
      <c r="AC1" s="4"/>
      <c r="AD1" s="4"/>
      <c r="AE1" s="1" t="s">
        <v>9</v>
      </c>
      <c r="AF1" s="2"/>
      <c r="AG1" s="3"/>
      <c r="AH1" s="4"/>
      <c r="AI1" s="4"/>
      <c r="AJ1" s="1" t="s">
        <v>10</v>
      </c>
      <c r="AK1" s="2"/>
      <c r="AL1" s="3"/>
      <c r="AM1" s="1" t="s">
        <v>11</v>
      </c>
      <c r="AN1" s="2"/>
      <c r="AO1" s="3"/>
      <c r="AP1" s="1" t="s">
        <v>12</v>
      </c>
      <c r="AQ1" s="2"/>
      <c r="AR1" s="3"/>
      <c r="AS1" s="1" t="s">
        <v>13</v>
      </c>
      <c r="AT1" s="2"/>
      <c r="AU1" s="3"/>
      <c r="AV1" s="1" t="s">
        <v>14</v>
      </c>
      <c r="AW1" s="2"/>
      <c r="AX1" s="3"/>
      <c r="AY1" s="1" t="s">
        <v>15</v>
      </c>
      <c r="AZ1" s="2"/>
      <c r="BA1" s="3"/>
      <c r="BB1" s="1" t="s">
        <v>16</v>
      </c>
      <c r="BC1" s="2"/>
      <c r="BD1" s="3"/>
      <c r="BE1" s="1" t="s">
        <v>17</v>
      </c>
      <c r="BF1" s="2"/>
      <c r="BG1" s="3"/>
      <c r="BH1" s="1" t="s">
        <v>18</v>
      </c>
      <c r="BI1" s="2"/>
      <c r="BJ1" s="3"/>
      <c r="BK1" s="1" t="s">
        <v>19</v>
      </c>
      <c r="BL1" s="2"/>
      <c r="BM1" s="3"/>
      <c r="BN1" s="1" t="s">
        <v>20</v>
      </c>
      <c r="BO1" s="2"/>
      <c r="BP1" s="3"/>
      <c r="BQ1" s="1" t="s">
        <v>21</v>
      </c>
      <c r="BR1" s="2"/>
      <c r="BS1" s="3"/>
      <c r="BT1" s="1" t="s">
        <v>22</v>
      </c>
      <c r="BU1" s="2"/>
      <c r="BV1" s="3"/>
      <c r="BW1" s="1" t="s">
        <v>23</v>
      </c>
      <c r="BX1" s="2"/>
      <c r="BY1" s="3"/>
      <c r="BZ1" s="1" t="s">
        <v>24</v>
      </c>
      <c r="CA1" s="2"/>
      <c r="CB1" s="3"/>
    </row>
    <row r="2" spans="1:80" ht="42" x14ac:dyDescent="0.25">
      <c r="A2" s="246"/>
      <c r="B2" s="5" t="s">
        <v>26</v>
      </c>
      <c r="C2" s="6" t="s">
        <v>27</v>
      </c>
      <c r="D2" s="7" t="s">
        <v>28</v>
      </c>
      <c r="E2" s="5" t="s">
        <v>26</v>
      </c>
      <c r="F2" s="6" t="s">
        <v>27</v>
      </c>
      <c r="G2" s="7" t="s">
        <v>28</v>
      </c>
      <c r="H2" s="5" t="s">
        <v>29</v>
      </c>
      <c r="I2" s="6" t="s">
        <v>30</v>
      </c>
      <c r="J2" s="7" t="s">
        <v>31</v>
      </c>
      <c r="K2" s="5" t="s">
        <v>26</v>
      </c>
      <c r="L2" s="6" t="s">
        <v>27</v>
      </c>
      <c r="M2" s="7" t="s">
        <v>28</v>
      </c>
      <c r="N2" s="5" t="s">
        <v>29</v>
      </c>
      <c r="O2" s="6" t="s">
        <v>30</v>
      </c>
      <c r="P2" s="7" t="s">
        <v>31</v>
      </c>
      <c r="Q2" s="5" t="s">
        <v>26</v>
      </c>
      <c r="R2" s="6" t="s">
        <v>27</v>
      </c>
      <c r="S2" s="7" t="s">
        <v>28</v>
      </c>
      <c r="T2" s="5" t="s">
        <v>29</v>
      </c>
      <c r="U2" s="6" t="s">
        <v>30</v>
      </c>
      <c r="V2" s="7" t="s">
        <v>31</v>
      </c>
      <c r="W2" s="5" t="s">
        <v>26</v>
      </c>
      <c r="X2" s="6" t="s">
        <v>27</v>
      </c>
      <c r="Y2" s="7" t="s">
        <v>28</v>
      </c>
      <c r="Z2" s="5" t="s">
        <v>29</v>
      </c>
      <c r="AA2" s="6" t="s">
        <v>30</v>
      </c>
      <c r="AB2" s="7" t="s">
        <v>31</v>
      </c>
      <c r="AC2" s="8" t="s">
        <v>26</v>
      </c>
      <c r="AD2" s="9" t="s">
        <v>27</v>
      </c>
      <c r="AE2" s="5" t="s">
        <v>29</v>
      </c>
      <c r="AF2" s="6" t="s">
        <v>30</v>
      </c>
      <c r="AG2" s="7" t="s">
        <v>31</v>
      </c>
      <c r="AH2" s="8" t="s">
        <v>26</v>
      </c>
      <c r="AI2" s="9" t="s">
        <v>27</v>
      </c>
      <c r="AJ2" s="5" t="s">
        <v>29</v>
      </c>
      <c r="AK2" s="6" t="s">
        <v>30</v>
      </c>
      <c r="AL2" s="7" t="s">
        <v>31</v>
      </c>
      <c r="AM2" s="5" t="s">
        <v>29</v>
      </c>
      <c r="AN2" s="6" t="s">
        <v>30</v>
      </c>
      <c r="AO2" s="7" t="s">
        <v>31</v>
      </c>
      <c r="AP2" s="5" t="s">
        <v>29</v>
      </c>
      <c r="AQ2" s="6" t="s">
        <v>30</v>
      </c>
      <c r="AR2" s="7" t="s">
        <v>31</v>
      </c>
      <c r="AS2" s="5" t="s">
        <v>29</v>
      </c>
      <c r="AT2" s="6" t="s">
        <v>30</v>
      </c>
      <c r="AU2" s="7" t="s">
        <v>31</v>
      </c>
      <c r="AV2" s="5" t="s">
        <v>26</v>
      </c>
      <c r="AW2" s="6" t="s">
        <v>27</v>
      </c>
      <c r="AX2" s="7" t="s">
        <v>28</v>
      </c>
      <c r="AY2" s="5" t="s">
        <v>26</v>
      </c>
      <c r="AZ2" s="6" t="s">
        <v>27</v>
      </c>
      <c r="BA2" s="7" t="s">
        <v>28</v>
      </c>
      <c r="BB2" s="5" t="s">
        <v>26</v>
      </c>
      <c r="BC2" s="6" t="s">
        <v>27</v>
      </c>
      <c r="BD2" s="7" t="s">
        <v>28</v>
      </c>
      <c r="BE2" s="5" t="s">
        <v>29</v>
      </c>
      <c r="BF2" s="6" t="s">
        <v>30</v>
      </c>
      <c r="BG2" s="7" t="s">
        <v>31</v>
      </c>
      <c r="BH2" s="5" t="s">
        <v>29</v>
      </c>
      <c r="BI2" s="6" t="s">
        <v>30</v>
      </c>
      <c r="BJ2" s="7" t="s">
        <v>31</v>
      </c>
      <c r="BK2" s="5" t="s">
        <v>26</v>
      </c>
      <c r="BL2" s="6" t="s">
        <v>27</v>
      </c>
      <c r="BM2" s="7" t="s">
        <v>28</v>
      </c>
      <c r="BN2" s="5" t="s">
        <v>26</v>
      </c>
      <c r="BO2" s="6" t="s">
        <v>27</v>
      </c>
      <c r="BP2" s="7" t="s">
        <v>28</v>
      </c>
      <c r="BQ2" s="5" t="s">
        <v>29</v>
      </c>
      <c r="BR2" s="6" t="s">
        <v>30</v>
      </c>
      <c r="BS2" s="7" t="s">
        <v>31</v>
      </c>
      <c r="BT2" s="5" t="s">
        <v>29</v>
      </c>
      <c r="BU2" s="6" t="s">
        <v>30</v>
      </c>
      <c r="BV2" s="7" t="s">
        <v>31</v>
      </c>
      <c r="BW2" s="5" t="s">
        <v>29</v>
      </c>
      <c r="BX2" s="6" t="s">
        <v>30</v>
      </c>
      <c r="BY2" s="7" t="s">
        <v>31</v>
      </c>
      <c r="BZ2" s="5" t="s">
        <v>29</v>
      </c>
      <c r="CA2" s="6" t="s">
        <v>30</v>
      </c>
      <c r="CB2" s="10" t="s">
        <v>31</v>
      </c>
    </row>
    <row r="3" spans="1:80" x14ac:dyDescent="0.25">
      <c r="A3" s="168" t="s">
        <v>32</v>
      </c>
      <c r="B3" s="167">
        <v>668266.57189000025</v>
      </c>
      <c r="C3" s="166">
        <v>480079.59226</v>
      </c>
      <c r="D3" s="165">
        <v>731736.13133000024</v>
      </c>
      <c r="E3" s="167">
        <v>647942.3815700002</v>
      </c>
      <c r="F3" s="166">
        <v>465480.06509000011</v>
      </c>
      <c r="G3" s="165">
        <v>710245.27754000016</v>
      </c>
      <c r="H3" s="164">
        <v>1.0302583550635291</v>
      </c>
      <c r="I3" s="163">
        <v>-1.1089252658629256E-3</v>
      </c>
      <c r="J3" s="162">
        <v>-1.1060969612359806E-3</v>
      </c>
      <c r="K3" s="161">
        <v>316045.01686000003</v>
      </c>
      <c r="L3" s="160">
        <v>218721.91525999992</v>
      </c>
      <c r="M3" s="160">
        <v>333474.64046000002</v>
      </c>
      <c r="N3" s="158">
        <v>0.46952039106126847</v>
      </c>
      <c r="O3" s="155">
        <v>-1.8246771343211843E-2</v>
      </c>
      <c r="P3" s="157">
        <v>-3.6421123144253498E-4</v>
      </c>
      <c r="Q3" s="160">
        <v>21674.902719999991</v>
      </c>
      <c r="R3" s="160">
        <v>12604.237139999997</v>
      </c>
      <c r="S3" s="159">
        <v>18826.533720000003</v>
      </c>
      <c r="T3" s="158">
        <v>2.6507087502513828E-2</v>
      </c>
      <c r="U3" s="155">
        <v>-6.9448109016012199E-3</v>
      </c>
      <c r="V3" s="157">
        <v>-5.7084361697027144E-4</v>
      </c>
      <c r="W3" s="154">
        <v>228166.33629999997</v>
      </c>
      <c r="X3" s="147">
        <v>174202.51238000003</v>
      </c>
      <c r="Y3" s="153">
        <v>270405.1129399999</v>
      </c>
      <c r="Z3" s="158">
        <v>0.38072074745301071</v>
      </c>
      <c r="AA3" s="155">
        <v>2.8580892444390438E-2</v>
      </c>
      <c r="AB3" s="157">
        <v>6.4780559935641024E-3</v>
      </c>
      <c r="AC3" s="161">
        <v>163986.06870999999</v>
      </c>
      <c r="AD3" s="160">
        <v>183648.81221</v>
      </c>
      <c r="AE3" s="161">
        <v>186636.14502999996</v>
      </c>
      <c r="AF3" s="160">
        <v>22650.076319999964</v>
      </c>
      <c r="AG3" s="159">
        <v>2987.3328199999523</v>
      </c>
      <c r="AH3" s="161">
        <v>21482.917899999997</v>
      </c>
      <c r="AI3" s="160">
        <v>17036.025419999998</v>
      </c>
      <c r="AJ3" s="161">
        <v>16523.686969999995</v>
      </c>
      <c r="AK3" s="160">
        <v>-4959.2309300000015</v>
      </c>
      <c r="AL3" s="159">
        <v>-512.33845000000292</v>
      </c>
      <c r="AM3" s="158">
        <v>0.25505935410182762</v>
      </c>
      <c r="AN3" s="155">
        <v>9.6691526344514223E-3</v>
      </c>
      <c r="AO3" s="157">
        <v>-0.1274789065758728</v>
      </c>
      <c r="AP3" s="158">
        <v>2.2581482945179455E-2</v>
      </c>
      <c r="AQ3" s="155">
        <v>-9.5657451276563998E-3</v>
      </c>
      <c r="AR3" s="157">
        <v>-1.2904352517648716E-2</v>
      </c>
      <c r="AS3" s="156">
        <v>2.3264761473995723E-2</v>
      </c>
      <c r="AT3" s="155">
        <v>-9.8908377136136712E-3</v>
      </c>
      <c r="AU3" s="155">
        <v>-1.3334067772765034E-2</v>
      </c>
      <c r="AV3" s="154">
        <v>329461</v>
      </c>
      <c r="AW3" s="147">
        <v>234368</v>
      </c>
      <c r="AX3" s="153">
        <v>354158</v>
      </c>
      <c r="AY3" s="154">
        <v>3567.302777777777</v>
      </c>
      <c r="AZ3" s="147">
        <v>3486.9260000000004</v>
      </c>
      <c r="BA3" s="153">
        <v>3494.9517777777792</v>
      </c>
      <c r="BB3" s="154">
        <v>5999.8711111111106</v>
      </c>
      <c r="BC3" s="147">
        <v>5947.4750000000013</v>
      </c>
      <c r="BD3" s="153">
        <v>5902.5816666666669</v>
      </c>
      <c r="BE3" s="152">
        <v>11.259351027129092</v>
      </c>
      <c r="BF3" s="145">
        <v>0.99759864496049033</v>
      </c>
      <c r="BG3" s="145">
        <v>5.7124959431261502E-2</v>
      </c>
      <c r="BH3" s="146">
        <v>6.6667250215465979</v>
      </c>
      <c r="BI3" s="145">
        <v>0.56546432779836131</v>
      </c>
      <c r="BJ3" s="144">
        <v>9.900790910252244E-2</v>
      </c>
      <c r="BK3" s="147">
        <v>12320</v>
      </c>
      <c r="BL3" s="147">
        <v>12279</v>
      </c>
      <c r="BM3" s="147">
        <v>12391</v>
      </c>
      <c r="BN3" s="151">
        <v>1783176</v>
      </c>
      <c r="BO3" s="150">
        <v>1244224</v>
      </c>
      <c r="BP3" s="149">
        <v>1850344</v>
      </c>
      <c r="BQ3" s="148">
        <v>383.84499181773776</v>
      </c>
      <c r="BR3" s="145">
        <v>20.480757681567127</v>
      </c>
      <c r="BS3" s="144">
        <v>9.7322395400127562</v>
      </c>
      <c r="BT3" s="147">
        <v>2005.4475051813038</v>
      </c>
      <c r="BU3" s="147">
        <v>38.773508653641329</v>
      </c>
      <c r="BV3" s="147">
        <v>19.339909050432198</v>
      </c>
      <c r="BW3" s="146">
        <v>5.2246285556164196</v>
      </c>
      <c r="BX3" s="145">
        <v>-0.18777534044411581</v>
      </c>
      <c r="BY3" s="144">
        <v>-8.421906863262496E-2</v>
      </c>
      <c r="BZ3" s="143">
        <v>0.54900615722037338</v>
      </c>
      <c r="CA3" s="142">
        <v>1.8829191329121753E-2</v>
      </c>
      <c r="CB3" s="141">
        <v>-1.082491581947953E-2</v>
      </c>
    </row>
    <row r="4" spans="1:80" x14ac:dyDescent="0.25">
      <c r="A4" s="88" t="s">
        <v>216</v>
      </c>
      <c r="B4" s="169">
        <v>10439.834000000001</v>
      </c>
      <c r="C4" s="95">
        <v>3378.2869999999998</v>
      </c>
      <c r="D4" s="96">
        <v>11120.948</v>
      </c>
      <c r="E4" s="169">
        <v>9348.2929999999997</v>
      </c>
      <c r="F4" s="95">
        <v>3687.3690000000001</v>
      </c>
      <c r="G4" s="96">
        <v>10909.411</v>
      </c>
      <c r="H4" s="89">
        <v>1.0193903227222809</v>
      </c>
      <c r="I4" s="90">
        <v>-9.7373347393749921E-2</v>
      </c>
      <c r="J4" s="91">
        <v>0.10321214798576828</v>
      </c>
      <c r="K4" s="169">
        <v>5837.0370000000003</v>
      </c>
      <c r="L4" s="95">
        <v>2490.7640000000001</v>
      </c>
      <c r="M4" s="95">
        <v>7327.777</v>
      </c>
      <c r="N4" s="92">
        <v>0.67169318306918679</v>
      </c>
      <c r="O4" s="93">
        <v>4.7297156971160104E-2</v>
      </c>
      <c r="P4" s="94">
        <v>-3.7922375654174667E-3</v>
      </c>
      <c r="Q4" s="169">
        <v>1360.752</v>
      </c>
      <c r="R4" s="95">
        <v>50.277999999999999</v>
      </c>
      <c r="S4" s="96">
        <v>55.302000000000007</v>
      </c>
      <c r="T4" s="92">
        <v>5.0692012611863284E-3</v>
      </c>
      <c r="U4" s="93">
        <v>-0.14049234671340113</v>
      </c>
      <c r="V4" s="94">
        <v>-8.565994999345232E-3</v>
      </c>
      <c r="W4" s="169">
        <v>1047.5509999999999</v>
      </c>
      <c r="X4" s="95">
        <v>380.36799999999999</v>
      </c>
      <c r="Y4" s="96">
        <v>1024.953</v>
      </c>
      <c r="Z4" s="92">
        <v>9.3951268313202246E-2</v>
      </c>
      <c r="AA4" s="93">
        <v>-1.8106729868925767E-2</v>
      </c>
      <c r="AB4" s="94">
        <v>-9.2030403551192491E-3</v>
      </c>
      <c r="AC4" s="169">
        <v>903.47500000000002</v>
      </c>
      <c r="AD4" s="95">
        <v>1808.366</v>
      </c>
      <c r="AE4" s="95">
        <v>1932.403</v>
      </c>
      <c r="AF4" s="95">
        <v>1028.9279999999999</v>
      </c>
      <c r="AG4" s="96">
        <v>124.03700000000003</v>
      </c>
      <c r="AH4" s="169">
        <v>0</v>
      </c>
      <c r="AI4" s="95">
        <v>0</v>
      </c>
      <c r="AJ4" s="95">
        <v>0</v>
      </c>
      <c r="AK4" s="95">
        <v>0</v>
      </c>
      <c r="AL4" s="96">
        <v>0</v>
      </c>
      <c r="AM4" s="92">
        <v>0.17376243464136332</v>
      </c>
      <c r="AN4" s="93">
        <v>8.722130764643217E-2</v>
      </c>
      <c r="AO4" s="94">
        <v>-0.36152837990458853</v>
      </c>
      <c r="AP4" s="92">
        <v>0</v>
      </c>
      <c r="AQ4" s="93">
        <v>0</v>
      </c>
      <c r="AR4" s="94">
        <v>0</v>
      </c>
      <c r="AS4" s="93">
        <v>0</v>
      </c>
      <c r="AT4" s="93">
        <v>0</v>
      </c>
      <c r="AU4" s="93">
        <v>0</v>
      </c>
      <c r="AV4" s="169">
        <v>5578</v>
      </c>
      <c r="AW4" s="95">
        <v>1962</v>
      </c>
      <c r="AX4" s="96">
        <v>6037</v>
      </c>
      <c r="AY4" s="170">
        <v>57</v>
      </c>
      <c r="AZ4" s="171">
        <v>57</v>
      </c>
      <c r="BA4" s="178">
        <v>57</v>
      </c>
      <c r="BB4" s="170">
        <v>98</v>
      </c>
      <c r="BC4" s="171">
        <v>115</v>
      </c>
      <c r="BD4" s="178">
        <v>115</v>
      </c>
      <c r="BE4" s="97">
        <v>11.768031189083821</v>
      </c>
      <c r="BF4" s="97">
        <v>0.89473684210526372</v>
      </c>
      <c r="BG4" s="97">
        <v>6.0311890838206637</v>
      </c>
      <c r="BH4" s="98">
        <v>5.832850241545894</v>
      </c>
      <c r="BI4" s="97">
        <v>-0.49141279700285878</v>
      </c>
      <c r="BJ4" s="99">
        <v>2.9893719806763288</v>
      </c>
      <c r="BK4" s="95">
        <v>153</v>
      </c>
      <c r="BL4" s="95">
        <v>144</v>
      </c>
      <c r="BM4" s="95">
        <v>144</v>
      </c>
      <c r="BN4" s="169">
        <v>22714</v>
      </c>
      <c r="BO4" s="95">
        <v>7573</v>
      </c>
      <c r="BP4" s="96">
        <v>22163</v>
      </c>
      <c r="BQ4" s="100">
        <v>492.23530208004331</v>
      </c>
      <c r="BR4" s="100">
        <v>80.670055976318736</v>
      </c>
      <c r="BS4" s="100">
        <v>5.3253588607114466</v>
      </c>
      <c r="BT4" s="101">
        <v>1807.0914361437801</v>
      </c>
      <c r="BU4" s="100">
        <v>131.16942108461922</v>
      </c>
      <c r="BV4" s="102">
        <v>-72.301530217076106</v>
      </c>
      <c r="BW4" s="97">
        <v>3.6711943018055324</v>
      </c>
      <c r="BX4" s="97">
        <v>-0.40087454007327761</v>
      </c>
      <c r="BY4" s="97">
        <v>-0.18864259931577232</v>
      </c>
      <c r="BZ4" s="92">
        <v>0.56584456699346408</v>
      </c>
      <c r="CA4" s="93">
        <v>2.204414084009676E-2</v>
      </c>
      <c r="CB4" s="103">
        <v>0.27529054612176362</v>
      </c>
    </row>
    <row r="5" spans="1:80" x14ac:dyDescent="0.25">
      <c r="A5" s="88" t="s">
        <v>215</v>
      </c>
      <c r="B5" s="169">
        <v>7645.68</v>
      </c>
      <c r="C5" s="95">
        <v>4856.6930000000002</v>
      </c>
      <c r="D5" s="96">
        <v>7571.7650000000003</v>
      </c>
      <c r="E5" s="169">
        <v>7832.47</v>
      </c>
      <c r="F5" s="95">
        <v>4861.1559999999999</v>
      </c>
      <c r="G5" s="96">
        <v>7731.7709999999997</v>
      </c>
      <c r="H5" s="89">
        <v>0.97930538811871182</v>
      </c>
      <c r="I5" s="90">
        <v>3.1535484053135665E-3</v>
      </c>
      <c r="J5" s="91">
        <v>-1.9776517502091195E-2</v>
      </c>
      <c r="K5" s="169">
        <v>5758.7960000000003</v>
      </c>
      <c r="L5" s="95">
        <v>3455.1689999999999</v>
      </c>
      <c r="M5" s="95">
        <v>5963.6080000000002</v>
      </c>
      <c r="N5" s="92">
        <v>0.77131203187471542</v>
      </c>
      <c r="O5" s="93">
        <v>3.6065551517944217E-2</v>
      </c>
      <c r="P5" s="94">
        <v>6.054097248061252E-2</v>
      </c>
      <c r="Q5" s="169">
        <v>33.387999999999998</v>
      </c>
      <c r="R5" s="95">
        <v>224.25800000000001</v>
      </c>
      <c r="S5" s="96">
        <v>82.057000000000002</v>
      </c>
      <c r="T5" s="92">
        <v>1.0612963058528248E-2</v>
      </c>
      <c r="U5" s="93">
        <v>6.3501953747707616E-3</v>
      </c>
      <c r="V5" s="94">
        <v>-3.5519685225131034E-2</v>
      </c>
      <c r="W5" s="169">
        <v>826.06899999999996</v>
      </c>
      <c r="X5" s="95">
        <v>545.178</v>
      </c>
      <c r="Y5" s="96">
        <v>667.03499999999997</v>
      </c>
      <c r="Z5" s="92">
        <v>8.6271955028155906E-2</v>
      </c>
      <c r="AA5" s="93">
        <v>-1.9195285829453498E-2</v>
      </c>
      <c r="AB5" s="94">
        <v>-2.5877912205070103E-2</v>
      </c>
      <c r="AC5" s="169">
        <v>2200.444</v>
      </c>
      <c r="AD5" s="95">
        <v>2568.9609999999998</v>
      </c>
      <c r="AE5" s="95">
        <v>2426.067</v>
      </c>
      <c r="AF5" s="95">
        <v>225.62300000000005</v>
      </c>
      <c r="AG5" s="96">
        <v>-142.89399999999978</v>
      </c>
      <c r="AH5" s="169">
        <v>0</v>
      </c>
      <c r="AI5" s="95">
        <v>0</v>
      </c>
      <c r="AJ5" s="95">
        <v>0</v>
      </c>
      <c r="AK5" s="95">
        <v>0</v>
      </c>
      <c r="AL5" s="96">
        <v>0</v>
      </c>
      <c r="AM5" s="92">
        <v>0.32040970632342658</v>
      </c>
      <c r="AN5" s="93">
        <v>3.2607444130920482E-2</v>
      </c>
      <c r="AO5" s="94">
        <v>-0.20854301932754615</v>
      </c>
      <c r="AP5" s="92">
        <v>0</v>
      </c>
      <c r="AQ5" s="93">
        <v>0</v>
      </c>
      <c r="AR5" s="94">
        <v>0</v>
      </c>
      <c r="AS5" s="93">
        <v>0</v>
      </c>
      <c r="AT5" s="93">
        <v>0</v>
      </c>
      <c r="AU5" s="93">
        <v>0</v>
      </c>
      <c r="AV5" s="169">
        <v>4993</v>
      </c>
      <c r="AW5" s="95">
        <v>3550</v>
      </c>
      <c r="AX5" s="96">
        <v>5453</v>
      </c>
      <c r="AY5" s="170">
        <v>46</v>
      </c>
      <c r="AZ5" s="171">
        <v>49</v>
      </c>
      <c r="BA5" s="178">
        <v>45</v>
      </c>
      <c r="BB5" s="170">
        <v>102</v>
      </c>
      <c r="BC5" s="171">
        <v>97</v>
      </c>
      <c r="BD5" s="178">
        <v>94</v>
      </c>
      <c r="BE5" s="97">
        <v>13.464197530864197</v>
      </c>
      <c r="BF5" s="97">
        <v>1.4038110574342468</v>
      </c>
      <c r="BG5" s="97">
        <v>1.3893675988914094</v>
      </c>
      <c r="BH5" s="98">
        <v>6.4456264775413707</v>
      </c>
      <c r="BI5" s="97">
        <v>1.0066286561906077</v>
      </c>
      <c r="BJ5" s="99">
        <v>0.34597012015305495</v>
      </c>
      <c r="BK5" s="95">
        <v>147</v>
      </c>
      <c r="BL5" s="95">
        <v>147</v>
      </c>
      <c r="BM5" s="95">
        <v>147</v>
      </c>
      <c r="BN5" s="169">
        <v>20891</v>
      </c>
      <c r="BO5" s="95">
        <v>14320</v>
      </c>
      <c r="BP5" s="96">
        <v>21224</v>
      </c>
      <c r="BQ5" s="100">
        <v>364.29377120241236</v>
      </c>
      <c r="BR5" s="100">
        <v>-10.627008080532448</v>
      </c>
      <c r="BS5" s="100">
        <v>24.827570085093896</v>
      </c>
      <c r="BT5" s="101">
        <v>1417.8930863744727</v>
      </c>
      <c r="BU5" s="100">
        <v>-150.79707985825326</v>
      </c>
      <c r="BV5" s="102">
        <v>48.553368064613551</v>
      </c>
      <c r="BW5" s="97">
        <v>3.8921694480102698</v>
      </c>
      <c r="BX5" s="97">
        <v>-0.2918882327427843</v>
      </c>
      <c r="BY5" s="97">
        <v>-0.14163336889113864</v>
      </c>
      <c r="BZ5" s="92">
        <v>0.53081232492997199</v>
      </c>
      <c r="CA5" s="93">
        <v>1.0242192114941262E-2</v>
      </c>
      <c r="CB5" s="103">
        <v>-7.3919070390587871E-3</v>
      </c>
    </row>
    <row r="6" spans="1:80" x14ac:dyDescent="0.25">
      <c r="A6" s="104" t="s">
        <v>214</v>
      </c>
      <c r="B6" s="169">
        <v>14689.004000000001</v>
      </c>
      <c r="C6" s="95">
        <v>10522.630999999999</v>
      </c>
      <c r="D6" s="96">
        <v>15677.999</v>
      </c>
      <c r="E6" s="169">
        <v>15287.15</v>
      </c>
      <c r="F6" s="95">
        <v>11274.16</v>
      </c>
      <c r="G6" s="96">
        <v>16351.281000000001</v>
      </c>
      <c r="H6" s="89">
        <v>0.95882389887373343</v>
      </c>
      <c r="I6" s="90">
        <v>-2.0487294448218174E-3</v>
      </c>
      <c r="J6" s="91">
        <v>2.5483321837395545E-2</v>
      </c>
      <c r="K6" s="169">
        <v>9879.9030000000002</v>
      </c>
      <c r="L6" s="95">
        <v>7249.8419999999996</v>
      </c>
      <c r="M6" s="95">
        <v>10750.343999999999</v>
      </c>
      <c r="N6" s="92">
        <v>0.65746188326162325</v>
      </c>
      <c r="O6" s="93">
        <v>1.1173791629108365E-2</v>
      </c>
      <c r="P6" s="94">
        <v>1.4412467606709778E-2</v>
      </c>
      <c r="Q6" s="169">
        <v>299.58699999999999</v>
      </c>
      <c r="R6" s="95">
        <v>251.88300000000001</v>
      </c>
      <c r="S6" s="96">
        <v>283.916</v>
      </c>
      <c r="T6" s="92">
        <v>1.7363532557479747E-2</v>
      </c>
      <c r="U6" s="93">
        <v>-2.2337762934179009E-3</v>
      </c>
      <c r="V6" s="94">
        <v>-4.9780875720908842E-3</v>
      </c>
      <c r="W6" s="169">
        <v>2227.1860000000001</v>
      </c>
      <c r="X6" s="95">
        <v>1465.395</v>
      </c>
      <c r="Y6" s="96">
        <v>2134.5280000000002</v>
      </c>
      <c r="Z6" s="92">
        <v>0.13054194347219647</v>
      </c>
      <c r="AA6" s="93">
        <v>-1.5148129562999768E-2</v>
      </c>
      <c r="AB6" s="94">
        <v>5.6374553993365772E-4</v>
      </c>
      <c r="AC6" s="169">
        <v>5773.5889999999999</v>
      </c>
      <c r="AD6" s="95">
        <v>5037.6710000000003</v>
      </c>
      <c r="AE6" s="95">
        <v>4954.3599999999997</v>
      </c>
      <c r="AF6" s="95">
        <v>-819.22900000000027</v>
      </c>
      <c r="AG6" s="96">
        <v>-83.311000000000604</v>
      </c>
      <c r="AH6" s="169">
        <v>0</v>
      </c>
      <c r="AI6" s="95">
        <v>0</v>
      </c>
      <c r="AJ6" s="95">
        <v>0</v>
      </c>
      <c r="AK6" s="95">
        <v>0</v>
      </c>
      <c r="AL6" s="96">
        <v>0</v>
      </c>
      <c r="AM6" s="92">
        <v>0.31600716392442679</v>
      </c>
      <c r="AN6" s="93">
        <v>-7.7048008502512422E-2</v>
      </c>
      <c r="AO6" s="94">
        <v>-0.16273916862301313</v>
      </c>
      <c r="AP6" s="92">
        <v>0</v>
      </c>
      <c r="AQ6" s="93">
        <v>0</v>
      </c>
      <c r="AR6" s="94">
        <v>0</v>
      </c>
      <c r="AS6" s="93">
        <v>0</v>
      </c>
      <c r="AT6" s="93">
        <v>0</v>
      </c>
      <c r="AU6" s="93">
        <v>0</v>
      </c>
      <c r="AV6" s="169">
        <v>8440</v>
      </c>
      <c r="AW6" s="95">
        <v>6056</v>
      </c>
      <c r="AX6" s="96">
        <v>8962</v>
      </c>
      <c r="AY6" s="170">
        <v>87</v>
      </c>
      <c r="AZ6" s="171">
        <v>89</v>
      </c>
      <c r="BA6" s="178">
        <v>89</v>
      </c>
      <c r="BB6" s="170">
        <v>190</v>
      </c>
      <c r="BC6" s="171">
        <v>201</v>
      </c>
      <c r="BD6" s="178">
        <v>200</v>
      </c>
      <c r="BE6" s="97">
        <v>11.188514357053684</v>
      </c>
      <c r="BF6" s="97">
        <v>0.40945944006773338</v>
      </c>
      <c r="BG6" s="97">
        <v>-0.15230961298376933</v>
      </c>
      <c r="BH6" s="98">
        <v>4.9788888888888891</v>
      </c>
      <c r="BI6" s="97">
        <v>4.3216374269006153E-2</v>
      </c>
      <c r="BJ6" s="99">
        <v>-4.2669983416251611E-2</v>
      </c>
      <c r="BK6" s="95">
        <v>277</v>
      </c>
      <c r="BL6" s="95">
        <v>278</v>
      </c>
      <c r="BM6" s="95">
        <v>290</v>
      </c>
      <c r="BN6" s="169">
        <v>36640</v>
      </c>
      <c r="BO6" s="95">
        <v>26046</v>
      </c>
      <c r="BP6" s="96">
        <v>36696</v>
      </c>
      <c r="BQ6" s="100">
        <v>445.58755722694571</v>
      </c>
      <c r="BR6" s="100">
        <v>28.36184761995878</v>
      </c>
      <c r="BS6" s="100">
        <v>12.731840418222703</v>
      </c>
      <c r="BT6" s="101">
        <v>1824.5124972104441</v>
      </c>
      <c r="BU6" s="100">
        <v>13.238800527979492</v>
      </c>
      <c r="BV6" s="102">
        <v>-37.138757743320866</v>
      </c>
      <c r="BW6" s="97">
        <v>4.0946217362195938</v>
      </c>
      <c r="BX6" s="97">
        <v>-0.24661049126855783</v>
      </c>
      <c r="BY6" s="97">
        <v>-0.20623691635636376</v>
      </c>
      <c r="BZ6" s="92">
        <v>0.46521298174442188</v>
      </c>
      <c r="CA6" s="93">
        <v>-1.9308513607398381E-2</v>
      </c>
      <c r="CB6" s="103">
        <v>-5.2414904896541603E-2</v>
      </c>
    </row>
    <row r="7" spans="1:80" x14ac:dyDescent="0.25">
      <c r="A7" s="104" t="s">
        <v>213</v>
      </c>
      <c r="B7" s="169">
        <v>3388.3939999999998</v>
      </c>
      <c r="C7" s="95">
        <v>2258.9670000000001</v>
      </c>
      <c r="D7" s="96">
        <v>3503.81</v>
      </c>
      <c r="E7" s="169">
        <v>3095.0920000000001</v>
      </c>
      <c r="F7" s="95">
        <v>2149.2089999999998</v>
      </c>
      <c r="G7" s="96">
        <v>3253.37</v>
      </c>
      <c r="H7" s="89">
        <v>1.0769786406095834</v>
      </c>
      <c r="I7" s="90">
        <v>-1.7784939923725318E-2</v>
      </c>
      <c r="J7" s="91">
        <v>2.590961940224612E-2</v>
      </c>
      <c r="K7" s="169">
        <v>1828.7850000000001</v>
      </c>
      <c r="L7" s="95">
        <v>1625.1980000000001</v>
      </c>
      <c r="M7" s="95">
        <v>2470.0070000000001</v>
      </c>
      <c r="N7" s="92">
        <v>0.75921490638937472</v>
      </c>
      <c r="O7" s="93">
        <v>0.16834878673929643</v>
      </c>
      <c r="P7" s="94">
        <v>3.0306544157415738E-3</v>
      </c>
      <c r="Q7" s="169">
        <v>417.60599999999999</v>
      </c>
      <c r="R7" s="95">
        <v>16.922000000000001</v>
      </c>
      <c r="S7" s="96">
        <v>23.626999999999999</v>
      </c>
      <c r="T7" s="92">
        <v>7.2623156911141374E-3</v>
      </c>
      <c r="U7" s="93">
        <v>-0.12766291431820384</v>
      </c>
      <c r="V7" s="94">
        <v>-6.1127873362538335E-4</v>
      </c>
      <c r="W7" s="169">
        <v>404.05200000000002</v>
      </c>
      <c r="X7" s="95">
        <v>184.096</v>
      </c>
      <c r="Y7" s="96">
        <v>281.24799999999999</v>
      </c>
      <c r="Z7" s="92">
        <v>8.6448206014071563E-2</v>
      </c>
      <c r="AA7" s="93">
        <v>-4.409783268203181E-2</v>
      </c>
      <c r="AB7" s="94">
        <v>7.906454883153391E-4</v>
      </c>
      <c r="AC7" s="169">
        <v>441.26</v>
      </c>
      <c r="AD7" s="95">
        <v>541.82500000000005</v>
      </c>
      <c r="AE7" s="95">
        <v>562.56899999999996</v>
      </c>
      <c r="AF7" s="95">
        <v>121.30899999999997</v>
      </c>
      <c r="AG7" s="96">
        <v>20.743999999999915</v>
      </c>
      <c r="AH7" s="169">
        <v>0</v>
      </c>
      <c r="AI7" s="95">
        <v>0</v>
      </c>
      <c r="AJ7" s="95">
        <v>0</v>
      </c>
      <c r="AK7" s="95">
        <v>0</v>
      </c>
      <c r="AL7" s="96">
        <v>0</v>
      </c>
      <c r="AM7" s="92">
        <v>0.16055921982070945</v>
      </c>
      <c r="AN7" s="93">
        <v>3.0332333573124315E-2</v>
      </c>
      <c r="AO7" s="94">
        <v>-7.9295988334168427E-2</v>
      </c>
      <c r="AP7" s="92">
        <v>0</v>
      </c>
      <c r="AQ7" s="93">
        <v>0</v>
      </c>
      <c r="AR7" s="94">
        <v>0</v>
      </c>
      <c r="AS7" s="93">
        <v>0</v>
      </c>
      <c r="AT7" s="93">
        <v>0</v>
      </c>
      <c r="AU7" s="93">
        <v>0</v>
      </c>
      <c r="AV7" s="169">
        <v>1739</v>
      </c>
      <c r="AW7" s="95">
        <v>1289</v>
      </c>
      <c r="AX7" s="96">
        <v>1918</v>
      </c>
      <c r="AY7" s="170">
        <v>14</v>
      </c>
      <c r="AZ7" s="171">
        <v>15</v>
      </c>
      <c r="BA7" s="178">
        <v>15</v>
      </c>
      <c r="BB7" s="170">
        <v>28</v>
      </c>
      <c r="BC7" s="171">
        <v>27</v>
      </c>
      <c r="BD7" s="178">
        <v>27</v>
      </c>
      <c r="BE7" s="97">
        <v>14.207407407407407</v>
      </c>
      <c r="BF7" s="97">
        <v>0.40582010582010675</v>
      </c>
      <c r="BG7" s="97">
        <v>-0.11481481481481559</v>
      </c>
      <c r="BH7" s="98">
        <v>7.8930041152263373</v>
      </c>
      <c r="BI7" s="97">
        <v>0.99221046443268701</v>
      </c>
      <c r="BJ7" s="99">
        <v>-6.3786008230453106E-2</v>
      </c>
      <c r="BK7" s="95">
        <v>64</v>
      </c>
      <c r="BL7" s="95">
        <v>70</v>
      </c>
      <c r="BM7" s="95">
        <v>70</v>
      </c>
      <c r="BN7" s="169">
        <v>8625</v>
      </c>
      <c r="BO7" s="95">
        <v>5772</v>
      </c>
      <c r="BP7" s="96">
        <v>8552</v>
      </c>
      <c r="BQ7" s="100">
        <v>380.42212347988777</v>
      </c>
      <c r="BR7" s="100">
        <v>21.570877103076157</v>
      </c>
      <c r="BS7" s="100">
        <v>8.0712918790561616</v>
      </c>
      <c r="BT7" s="101">
        <v>1696.2304483837331</v>
      </c>
      <c r="BU7" s="100">
        <v>-83.580937470205981</v>
      </c>
      <c r="BV7" s="102">
        <v>28.884443728961969</v>
      </c>
      <c r="BW7" s="97">
        <v>4.4588112617309701</v>
      </c>
      <c r="BX7" s="97">
        <v>-0.50093571929260694</v>
      </c>
      <c r="BY7" s="97">
        <v>-1.9078575352040161E-2</v>
      </c>
      <c r="BZ7" s="92">
        <v>0.44915966386554623</v>
      </c>
      <c r="CA7" s="93">
        <v>-4.4487314156431812E-2</v>
      </c>
      <c r="CB7" s="103">
        <v>-6.4046613120385953E-3</v>
      </c>
    </row>
    <row r="8" spans="1:80" x14ac:dyDescent="0.25">
      <c r="A8" s="88" t="s">
        <v>212</v>
      </c>
      <c r="B8" s="172">
        <v>2776.4334700000004</v>
      </c>
      <c r="C8" s="111">
        <v>1977.8688</v>
      </c>
      <c r="D8" s="112">
        <v>2921.8282100000001</v>
      </c>
      <c r="E8" s="172">
        <v>2475.5230000000001</v>
      </c>
      <c r="F8" s="111">
        <v>1694.4537</v>
      </c>
      <c r="G8" s="112">
        <v>2628.5731599999995</v>
      </c>
      <c r="H8" s="105">
        <v>1.1115643477087016</v>
      </c>
      <c r="I8" s="106">
        <v>-9.9899541499359756E-3</v>
      </c>
      <c r="J8" s="107">
        <v>-5.5696109157130635E-2</v>
      </c>
      <c r="K8" s="172">
        <v>1846.6489999999999</v>
      </c>
      <c r="L8" s="111">
        <v>1121.0864099999999</v>
      </c>
      <c r="M8" s="111">
        <v>1890.0991000000001</v>
      </c>
      <c r="N8" s="108">
        <v>0.71905896657637658</v>
      </c>
      <c r="O8" s="109">
        <v>-2.6904209689810332E-2</v>
      </c>
      <c r="P8" s="110">
        <v>5.7437813988967523E-2</v>
      </c>
      <c r="Q8" s="172">
        <v>37.329000000000001</v>
      </c>
      <c r="R8" s="111">
        <v>37.1828</v>
      </c>
      <c r="S8" s="112">
        <v>53.074749999999995</v>
      </c>
      <c r="T8" s="108">
        <v>2.0191467678228901E-2</v>
      </c>
      <c r="U8" s="109">
        <v>5.1122298767623028E-3</v>
      </c>
      <c r="V8" s="110">
        <v>-1.7523599990927029E-3</v>
      </c>
      <c r="W8" s="172">
        <v>174.41154</v>
      </c>
      <c r="X8" s="111">
        <v>99.639579999999995</v>
      </c>
      <c r="Y8" s="112">
        <v>137.61850000000001</v>
      </c>
      <c r="Z8" s="108">
        <v>5.2354829644536138E-2</v>
      </c>
      <c r="AA8" s="109">
        <v>-1.8099591502025614E-2</v>
      </c>
      <c r="AB8" s="110">
        <v>-6.4485357115075179E-3</v>
      </c>
      <c r="AC8" s="172">
        <v>396.45150000000001</v>
      </c>
      <c r="AD8" s="111">
        <v>298.62215000000003</v>
      </c>
      <c r="AE8" s="111">
        <v>355.25387000000001</v>
      </c>
      <c r="AF8" s="111">
        <v>-41.197630000000004</v>
      </c>
      <c r="AG8" s="112">
        <v>56.631719999999973</v>
      </c>
      <c r="AH8" s="172">
        <v>0</v>
      </c>
      <c r="AI8" s="111">
        <v>0</v>
      </c>
      <c r="AJ8" s="111">
        <v>0</v>
      </c>
      <c r="AK8" s="111">
        <v>0</v>
      </c>
      <c r="AL8" s="112">
        <v>0</v>
      </c>
      <c r="AM8" s="108">
        <v>0.12158615923555614</v>
      </c>
      <c r="AN8" s="109">
        <v>-2.1205484894854063E-2</v>
      </c>
      <c r="AO8" s="110">
        <v>-2.9395619737852027E-2</v>
      </c>
      <c r="AP8" s="108">
        <v>0</v>
      </c>
      <c r="AQ8" s="109">
        <v>0</v>
      </c>
      <c r="AR8" s="110">
        <v>0</v>
      </c>
      <c r="AS8" s="109">
        <v>0</v>
      </c>
      <c r="AT8" s="109">
        <v>0</v>
      </c>
      <c r="AU8" s="109">
        <v>0</v>
      </c>
      <c r="AV8" s="172">
        <v>1493</v>
      </c>
      <c r="AW8" s="111">
        <v>1150</v>
      </c>
      <c r="AX8" s="112">
        <v>1692</v>
      </c>
      <c r="AY8" s="173">
        <v>16</v>
      </c>
      <c r="AZ8" s="174">
        <v>16</v>
      </c>
      <c r="BA8" s="179">
        <v>17</v>
      </c>
      <c r="BB8" s="173">
        <v>32</v>
      </c>
      <c r="BC8" s="174">
        <v>35</v>
      </c>
      <c r="BD8" s="179">
        <v>35</v>
      </c>
      <c r="BE8" s="113">
        <v>11.058823529411764</v>
      </c>
      <c r="BF8" s="113">
        <v>0.69076797385620914</v>
      </c>
      <c r="BG8" s="113">
        <v>-0.92034313725490158</v>
      </c>
      <c r="BH8" s="114">
        <v>5.371428571428571</v>
      </c>
      <c r="BI8" s="113">
        <v>0.18740079365079332</v>
      </c>
      <c r="BJ8" s="115">
        <v>-0.10476190476190439</v>
      </c>
      <c r="BK8" s="111">
        <v>65</v>
      </c>
      <c r="BL8" s="111">
        <v>60</v>
      </c>
      <c r="BM8" s="111">
        <v>60</v>
      </c>
      <c r="BN8" s="172">
        <v>7474</v>
      </c>
      <c r="BO8" s="111">
        <v>5363</v>
      </c>
      <c r="BP8" s="112">
        <v>7787</v>
      </c>
      <c r="BQ8" s="116">
        <v>337.55915757030942</v>
      </c>
      <c r="BR8" s="116">
        <v>6.3412019909677042</v>
      </c>
      <c r="BS8" s="116">
        <v>21.606575060520129</v>
      </c>
      <c r="BT8" s="117">
        <v>1553.5302364066192</v>
      </c>
      <c r="BU8" s="116">
        <v>-104.55616680838421</v>
      </c>
      <c r="BV8" s="118">
        <v>80.09223640661935</v>
      </c>
      <c r="BW8" s="113">
        <v>4.6022458628841605</v>
      </c>
      <c r="BX8" s="113">
        <v>-0.40378226839514308</v>
      </c>
      <c r="BY8" s="113">
        <v>-6.1232397985405029E-2</v>
      </c>
      <c r="BZ8" s="108">
        <v>0.47714460784313723</v>
      </c>
      <c r="CA8" s="109">
        <v>5.5955540500223722E-2</v>
      </c>
      <c r="CB8" s="119">
        <v>-1.6685963059256903E-2</v>
      </c>
    </row>
    <row r="9" spans="1:80" x14ac:dyDescent="0.25">
      <c r="A9" s="88" t="s">
        <v>211</v>
      </c>
      <c r="B9" s="172">
        <v>1415.489</v>
      </c>
      <c r="C9" s="111">
        <v>757.67700000000002</v>
      </c>
      <c r="D9" s="112">
        <v>1222.1890000000001</v>
      </c>
      <c r="E9" s="172">
        <v>1884.26</v>
      </c>
      <c r="F9" s="111">
        <v>1168.7929999999999</v>
      </c>
      <c r="G9" s="112">
        <v>1845.53</v>
      </c>
      <c r="H9" s="105">
        <v>0.66224282455446404</v>
      </c>
      <c r="I9" s="106">
        <v>-8.8974629512384551E-2</v>
      </c>
      <c r="J9" s="107">
        <v>1.3986888730070812E-2</v>
      </c>
      <c r="K9" s="172">
        <v>1406.2449999999999</v>
      </c>
      <c r="L9" s="111">
        <v>914.83500000000004</v>
      </c>
      <c r="M9" s="111">
        <v>1413.5630000000001</v>
      </c>
      <c r="N9" s="108">
        <v>0.76593878181335451</v>
      </c>
      <c r="O9" s="109">
        <v>1.9627232451801535E-2</v>
      </c>
      <c r="P9" s="110">
        <v>-1.6778944935522455E-2</v>
      </c>
      <c r="Q9" s="172">
        <v>60.634999999999998</v>
      </c>
      <c r="R9" s="111">
        <v>42.088999999999999</v>
      </c>
      <c r="S9" s="112">
        <v>58.302999999999997</v>
      </c>
      <c r="T9" s="108">
        <v>3.1591466949873477E-2</v>
      </c>
      <c r="U9" s="109">
        <v>-5.8827469936813259E-4</v>
      </c>
      <c r="V9" s="110">
        <v>-4.419186775807632E-3</v>
      </c>
      <c r="W9" s="172">
        <v>82.498000000000005</v>
      </c>
      <c r="X9" s="111">
        <v>26.381</v>
      </c>
      <c r="Y9" s="112">
        <v>62.127000000000002</v>
      </c>
      <c r="Z9" s="108">
        <v>3.3663500457863052E-2</v>
      </c>
      <c r="AA9" s="109">
        <v>-1.0119204688985049E-2</v>
      </c>
      <c r="AB9" s="110">
        <v>1.1092352273368446E-2</v>
      </c>
      <c r="AC9" s="172">
        <v>2162.66</v>
      </c>
      <c r="AD9" s="111">
        <v>2704.4270000000001</v>
      </c>
      <c r="AE9" s="111">
        <v>2869.2759999999998</v>
      </c>
      <c r="AF9" s="111">
        <v>706.61599999999999</v>
      </c>
      <c r="AG9" s="112">
        <v>164.84899999999971</v>
      </c>
      <c r="AH9" s="172">
        <v>1111.665</v>
      </c>
      <c r="AI9" s="111">
        <v>1757.5250000000001</v>
      </c>
      <c r="AJ9" s="111">
        <v>1740.3610000000001</v>
      </c>
      <c r="AK9" s="111">
        <v>628.69600000000014</v>
      </c>
      <c r="AL9" s="112">
        <v>-17.163999999999987</v>
      </c>
      <c r="AM9" s="108">
        <v>2.3476532680297399</v>
      </c>
      <c r="AN9" s="109">
        <v>0.81979964288676821</v>
      </c>
      <c r="AO9" s="110">
        <v>-1.221713361813848</v>
      </c>
      <c r="AP9" s="108">
        <v>1.4239704333781436</v>
      </c>
      <c r="AQ9" s="109">
        <v>0.63861286436842324</v>
      </c>
      <c r="AR9" s="110">
        <v>-0.89565257220339078</v>
      </c>
      <c r="AS9" s="109">
        <v>0.94301420188238616</v>
      </c>
      <c r="AT9" s="109">
        <v>0.35303988835877476</v>
      </c>
      <c r="AU9" s="109">
        <v>-0.56069518036066301</v>
      </c>
      <c r="AV9" s="172">
        <v>1083</v>
      </c>
      <c r="AW9" s="111">
        <v>690</v>
      </c>
      <c r="AX9" s="112">
        <v>1016</v>
      </c>
      <c r="AY9" s="173">
        <v>16</v>
      </c>
      <c r="AZ9" s="174">
        <v>16</v>
      </c>
      <c r="BA9" s="179">
        <v>18</v>
      </c>
      <c r="BB9" s="173">
        <v>26</v>
      </c>
      <c r="BC9" s="174">
        <v>22</v>
      </c>
      <c r="BD9" s="179">
        <v>22</v>
      </c>
      <c r="BE9" s="113">
        <v>6.2716049382716044</v>
      </c>
      <c r="BF9" s="113">
        <v>-1.2492283950617287</v>
      </c>
      <c r="BG9" s="113">
        <v>-0.91589506172839563</v>
      </c>
      <c r="BH9" s="114">
        <v>5.1313131313131315</v>
      </c>
      <c r="BI9" s="113">
        <v>0.50310800310800374</v>
      </c>
      <c r="BJ9" s="115">
        <v>-9.5959595959596022E-2</v>
      </c>
      <c r="BK9" s="111">
        <v>62</v>
      </c>
      <c r="BL9" s="111">
        <v>62</v>
      </c>
      <c r="BM9" s="111">
        <v>62</v>
      </c>
      <c r="BN9" s="172">
        <v>4373</v>
      </c>
      <c r="BO9" s="111">
        <v>3013</v>
      </c>
      <c r="BP9" s="112">
        <v>4364</v>
      </c>
      <c r="BQ9" s="116">
        <v>422.89871677360219</v>
      </c>
      <c r="BR9" s="116">
        <v>-7.9862592154213417</v>
      </c>
      <c r="BS9" s="116">
        <v>34.982022449008753</v>
      </c>
      <c r="BT9" s="117">
        <v>1816.4665354330709</v>
      </c>
      <c r="BU9" s="116">
        <v>76.614273198537148</v>
      </c>
      <c r="BV9" s="118">
        <v>122.56363688234637</v>
      </c>
      <c r="BW9" s="113">
        <v>4.2952755905511815</v>
      </c>
      <c r="BX9" s="113">
        <v>0.25741778815044292</v>
      </c>
      <c r="BY9" s="113">
        <v>-7.1391076115484786E-2</v>
      </c>
      <c r="BZ9" s="108">
        <v>0.25877609108159394</v>
      </c>
      <c r="CA9" s="109">
        <v>4.1617143135169732E-4</v>
      </c>
      <c r="CB9" s="119">
        <v>-9.7143740761319597E-3</v>
      </c>
    </row>
    <row r="10" spans="1:80" x14ac:dyDescent="0.25">
      <c r="A10" s="88" t="s">
        <v>210</v>
      </c>
      <c r="B10" s="172">
        <v>1089.0920000000001</v>
      </c>
      <c r="C10" s="111">
        <v>930.28300000000002</v>
      </c>
      <c r="D10" s="112">
        <v>1340.2819999999999</v>
      </c>
      <c r="E10" s="172">
        <v>796.995</v>
      </c>
      <c r="F10" s="111">
        <v>706.56500000000005</v>
      </c>
      <c r="G10" s="112">
        <v>1118.9929999999999</v>
      </c>
      <c r="H10" s="105">
        <v>1.197757269259057</v>
      </c>
      <c r="I10" s="106">
        <v>-0.16874063850698939</v>
      </c>
      <c r="J10" s="107">
        <v>-0.11887035877233432</v>
      </c>
      <c r="K10" s="172">
        <v>631.18499999999995</v>
      </c>
      <c r="L10" s="111">
        <v>547.46400000000006</v>
      </c>
      <c r="M10" s="111">
        <v>872.79600000000005</v>
      </c>
      <c r="N10" s="108">
        <v>0.77998343153174332</v>
      </c>
      <c r="O10" s="109">
        <v>-1.197260332418415E-2</v>
      </c>
      <c r="P10" s="110">
        <v>5.1587515659935468E-3</v>
      </c>
      <c r="Q10" s="172">
        <v>25.564</v>
      </c>
      <c r="R10" s="111">
        <v>26.819000000000003</v>
      </c>
      <c r="S10" s="112">
        <v>34.213000000000001</v>
      </c>
      <c r="T10" s="108">
        <v>3.0574811459946581E-2</v>
      </c>
      <c r="U10" s="109">
        <v>-1.5006720750818728E-3</v>
      </c>
      <c r="V10" s="110">
        <v>-7.3820644113462217E-3</v>
      </c>
      <c r="W10" s="172">
        <v>17.745999999999999</v>
      </c>
      <c r="X10" s="111">
        <v>16.72</v>
      </c>
      <c r="Y10" s="112">
        <v>23.346</v>
      </c>
      <c r="Z10" s="108">
        <v>2.0863401290267234E-2</v>
      </c>
      <c r="AA10" s="109">
        <v>-1.4027358875067786E-3</v>
      </c>
      <c r="AB10" s="110">
        <v>-2.8003805273999274E-3</v>
      </c>
      <c r="AC10" s="172">
        <v>132.042</v>
      </c>
      <c r="AD10" s="111">
        <v>163.99199999999999</v>
      </c>
      <c r="AE10" s="111">
        <v>180.607</v>
      </c>
      <c r="AF10" s="111">
        <v>48.564999999999998</v>
      </c>
      <c r="AG10" s="112">
        <v>16.615000000000009</v>
      </c>
      <c r="AH10" s="172">
        <v>0</v>
      </c>
      <c r="AI10" s="111">
        <v>0</v>
      </c>
      <c r="AJ10" s="111">
        <v>0</v>
      </c>
      <c r="AK10" s="111">
        <v>0</v>
      </c>
      <c r="AL10" s="112">
        <v>0</v>
      </c>
      <c r="AM10" s="108">
        <v>0.13475298481961259</v>
      </c>
      <c r="AN10" s="109">
        <v>1.351253864977571E-2</v>
      </c>
      <c r="AO10" s="110">
        <v>-4.1528856297552819E-2</v>
      </c>
      <c r="AP10" s="108">
        <v>0</v>
      </c>
      <c r="AQ10" s="109">
        <v>0</v>
      </c>
      <c r="AR10" s="110">
        <v>0</v>
      </c>
      <c r="AS10" s="109">
        <v>0</v>
      </c>
      <c r="AT10" s="109">
        <v>0</v>
      </c>
      <c r="AU10" s="109">
        <v>0</v>
      </c>
      <c r="AV10" s="172">
        <v>591</v>
      </c>
      <c r="AW10" s="111">
        <v>528</v>
      </c>
      <c r="AX10" s="112">
        <v>768</v>
      </c>
      <c r="AY10" s="173">
        <v>10</v>
      </c>
      <c r="AZ10" s="174">
        <v>9</v>
      </c>
      <c r="BA10" s="179">
        <v>9</v>
      </c>
      <c r="BB10" s="173">
        <v>12</v>
      </c>
      <c r="BC10" s="174">
        <v>13</v>
      </c>
      <c r="BD10" s="179">
        <v>13</v>
      </c>
      <c r="BE10" s="113">
        <v>9.481481481481481</v>
      </c>
      <c r="BF10" s="113">
        <v>2.9148148148148145</v>
      </c>
      <c r="BG10" s="113">
        <v>-0.29629629629629584</v>
      </c>
      <c r="BH10" s="114">
        <v>6.5641025641025648</v>
      </c>
      <c r="BI10" s="113">
        <v>1.0918803418803424</v>
      </c>
      <c r="BJ10" s="115">
        <v>-0.2051282051282044</v>
      </c>
      <c r="BK10" s="111">
        <v>25</v>
      </c>
      <c r="BL10" s="111">
        <v>25</v>
      </c>
      <c r="BM10" s="111">
        <v>25</v>
      </c>
      <c r="BN10" s="172">
        <v>3641</v>
      </c>
      <c r="BO10" s="111">
        <v>3211</v>
      </c>
      <c r="BP10" s="112">
        <v>4595</v>
      </c>
      <c r="BQ10" s="116">
        <v>243.52404787812841</v>
      </c>
      <c r="BR10" s="116">
        <v>24.629513409575821</v>
      </c>
      <c r="BS10" s="116">
        <v>23.478890606250502</v>
      </c>
      <c r="BT10" s="117">
        <v>1457.0221354166667</v>
      </c>
      <c r="BU10" s="116">
        <v>108.46883592428094</v>
      </c>
      <c r="BV10" s="118">
        <v>118.83084753787875</v>
      </c>
      <c r="BW10" s="113">
        <v>5.983072916666667</v>
      </c>
      <c r="BX10" s="113">
        <v>-0.17767158417935658</v>
      </c>
      <c r="BY10" s="113">
        <v>-9.8366477272726627E-2</v>
      </c>
      <c r="BZ10" s="108">
        <v>0.6757352941176471</v>
      </c>
      <c r="CA10" s="109">
        <v>0.14225544063779372</v>
      </c>
      <c r="CB10" s="119">
        <v>-3.38779655508612E-2</v>
      </c>
    </row>
    <row r="11" spans="1:80" x14ac:dyDescent="0.25">
      <c r="A11" s="88" t="s">
        <v>209</v>
      </c>
      <c r="B11" s="172">
        <v>1555.74</v>
      </c>
      <c r="C11" s="111">
        <v>1060.5329999999999</v>
      </c>
      <c r="D11" s="112">
        <v>1468.971</v>
      </c>
      <c r="E11" s="172">
        <v>1677.1610000000001</v>
      </c>
      <c r="F11" s="111">
        <v>903.32399999999996</v>
      </c>
      <c r="G11" s="112">
        <v>1355.664</v>
      </c>
      <c r="H11" s="105">
        <v>1.0835804447119641</v>
      </c>
      <c r="I11" s="106">
        <v>0.1559771913570388</v>
      </c>
      <c r="J11" s="107">
        <v>-9.0453456745320349E-2</v>
      </c>
      <c r="K11" s="172">
        <v>1357.3530000000001</v>
      </c>
      <c r="L11" s="111">
        <v>721.63599999999997</v>
      </c>
      <c r="M11" s="111">
        <v>1109.5309999999999</v>
      </c>
      <c r="N11" s="108">
        <v>0.81844100012982568</v>
      </c>
      <c r="O11" s="109">
        <v>9.1251383848888201E-3</v>
      </c>
      <c r="P11" s="110">
        <v>1.9573705559992494E-2</v>
      </c>
      <c r="Q11" s="172">
        <v>19.751000000000001</v>
      </c>
      <c r="R11" s="111">
        <v>0.97899999999999998</v>
      </c>
      <c r="S11" s="112">
        <v>1.5580000000000001</v>
      </c>
      <c r="T11" s="108">
        <v>1.1492523221093133E-3</v>
      </c>
      <c r="U11" s="109">
        <v>-1.0627196092801361E-2</v>
      </c>
      <c r="V11" s="110">
        <v>6.5477286795295178E-5</v>
      </c>
      <c r="W11" s="172">
        <v>98.436000000000007</v>
      </c>
      <c r="X11" s="111">
        <v>26.783999999999999</v>
      </c>
      <c r="Y11" s="112">
        <v>37.555999999999997</v>
      </c>
      <c r="Z11" s="108">
        <v>2.77030296592666E-2</v>
      </c>
      <c r="AA11" s="109">
        <v>-3.0989010043540707E-2</v>
      </c>
      <c r="AB11" s="110">
        <v>-1.9474611945134376E-3</v>
      </c>
      <c r="AC11" s="172">
        <v>718.04600000000005</v>
      </c>
      <c r="AD11" s="111">
        <v>588.73299999999995</v>
      </c>
      <c r="AE11" s="111">
        <v>613.25599999999997</v>
      </c>
      <c r="AF11" s="111">
        <v>-104.79000000000008</v>
      </c>
      <c r="AG11" s="112">
        <v>24.523000000000025</v>
      </c>
      <c r="AH11" s="172">
        <v>0</v>
      </c>
      <c r="AI11" s="111">
        <v>0</v>
      </c>
      <c r="AJ11" s="111">
        <v>0</v>
      </c>
      <c r="AK11" s="111">
        <v>0</v>
      </c>
      <c r="AL11" s="112">
        <v>0</v>
      </c>
      <c r="AM11" s="108">
        <v>0.41747318360947899</v>
      </c>
      <c r="AN11" s="109">
        <v>-4.4073090189484854E-2</v>
      </c>
      <c r="AO11" s="110">
        <v>-0.13765617115835943</v>
      </c>
      <c r="AP11" s="108">
        <v>0</v>
      </c>
      <c r="AQ11" s="109">
        <v>0</v>
      </c>
      <c r="AR11" s="110">
        <v>0</v>
      </c>
      <c r="AS11" s="109">
        <v>0</v>
      </c>
      <c r="AT11" s="109">
        <v>0</v>
      </c>
      <c r="AU11" s="109">
        <v>0</v>
      </c>
      <c r="AV11" s="172">
        <v>1179</v>
      </c>
      <c r="AW11" s="111">
        <v>803</v>
      </c>
      <c r="AX11" s="112">
        <v>803</v>
      </c>
      <c r="AY11" s="173">
        <v>17</v>
      </c>
      <c r="AZ11" s="174">
        <v>15</v>
      </c>
      <c r="BA11" s="179">
        <v>15</v>
      </c>
      <c r="BB11" s="173">
        <v>28</v>
      </c>
      <c r="BC11" s="174">
        <v>27</v>
      </c>
      <c r="BD11" s="179">
        <v>27</v>
      </c>
      <c r="BE11" s="113">
        <v>5.9481481481481477</v>
      </c>
      <c r="BF11" s="113">
        <v>-1.7577342047930298</v>
      </c>
      <c r="BG11" s="113">
        <v>-2.9740740740740748</v>
      </c>
      <c r="BH11" s="114">
        <v>3.3045267489711936</v>
      </c>
      <c r="BI11" s="113">
        <v>-1.3740446796002344</v>
      </c>
      <c r="BJ11" s="115">
        <v>-1.6522633744855968</v>
      </c>
      <c r="BK11" s="111">
        <v>61</v>
      </c>
      <c r="BL11" s="111">
        <v>61</v>
      </c>
      <c r="BM11" s="111">
        <v>61</v>
      </c>
      <c r="BN11" s="172">
        <v>6307</v>
      </c>
      <c r="BO11" s="111">
        <v>4212</v>
      </c>
      <c r="BP11" s="112">
        <v>4212</v>
      </c>
      <c r="BQ11" s="116">
        <v>321.85754985754988</v>
      </c>
      <c r="BR11" s="116">
        <v>55.936985405353937</v>
      </c>
      <c r="BS11" s="116">
        <v>107.39316239316241</v>
      </c>
      <c r="BT11" s="117">
        <v>1688.2490660024907</v>
      </c>
      <c r="BU11" s="116">
        <v>265.72065209239736</v>
      </c>
      <c r="BV11" s="118">
        <v>563.31257783312594</v>
      </c>
      <c r="BW11" s="113">
        <v>5.2453300124532998</v>
      </c>
      <c r="BX11" s="113">
        <v>-0.10411867287324839</v>
      </c>
      <c r="BY11" s="113">
        <v>0</v>
      </c>
      <c r="BZ11" s="108">
        <v>0.25385728061716489</v>
      </c>
      <c r="CA11" s="109">
        <v>-0.124873278441263</v>
      </c>
      <c r="CB11" s="119">
        <v>-0.12762990351470721</v>
      </c>
    </row>
    <row r="12" spans="1:80" x14ac:dyDescent="0.25">
      <c r="A12" s="88" t="s">
        <v>208</v>
      </c>
      <c r="B12" s="172">
        <v>336.57900000000001</v>
      </c>
      <c r="C12" s="111">
        <v>310.36</v>
      </c>
      <c r="D12" s="112">
        <v>452.70206000000002</v>
      </c>
      <c r="E12" s="172">
        <v>394.90386999999993</v>
      </c>
      <c r="F12" s="111">
        <v>314.76400000000001</v>
      </c>
      <c r="G12" s="112">
        <v>456.15259999999995</v>
      </c>
      <c r="H12" s="105">
        <v>0.99243555774975323</v>
      </c>
      <c r="I12" s="106">
        <v>0.14012940030439802</v>
      </c>
      <c r="J12" s="107">
        <v>6.426992602531767E-3</v>
      </c>
      <c r="K12" s="172">
        <v>282.88931000000002</v>
      </c>
      <c r="L12" s="111">
        <v>171.911</v>
      </c>
      <c r="M12" s="111">
        <v>259.40600000000001</v>
      </c>
      <c r="N12" s="108">
        <v>0.56868249791845982</v>
      </c>
      <c r="O12" s="109">
        <v>-0.14766730640227288</v>
      </c>
      <c r="P12" s="110">
        <v>2.2524106234531605E-2</v>
      </c>
      <c r="Q12" s="172">
        <v>14.744430000000001</v>
      </c>
      <c r="R12" s="111">
        <v>55.142000000000003</v>
      </c>
      <c r="S12" s="112">
        <v>76.285129999999995</v>
      </c>
      <c r="T12" s="108">
        <v>0.16723598637824272</v>
      </c>
      <c r="U12" s="109">
        <v>0.12989922895421444</v>
      </c>
      <c r="V12" s="110">
        <v>-7.9492317534368973E-3</v>
      </c>
      <c r="W12" s="172">
        <v>0.12</v>
      </c>
      <c r="X12" s="111">
        <v>5.1400000000000001E-2</v>
      </c>
      <c r="Y12" s="112">
        <v>0.10100000000000001</v>
      </c>
      <c r="Z12" s="108">
        <v>2.2141713102150469E-4</v>
      </c>
      <c r="AA12" s="109">
        <v>-8.2454289635882153E-5</v>
      </c>
      <c r="AB12" s="110">
        <v>5.8120184737939863E-5</v>
      </c>
      <c r="AC12" s="172">
        <v>556.60514000000001</v>
      </c>
      <c r="AD12" s="111">
        <v>548.03797000000009</v>
      </c>
      <c r="AE12" s="111">
        <v>535.75917000000004</v>
      </c>
      <c r="AF12" s="111">
        <v>-20.845969999999966</v>
      </c>
      <c r="AG12" s="112">
        <v>-12.278800000000047</v>
      </c>
      <c r="AH12" s="172">
        <v>515.41065000000003</v>
      </c>
      <c r="AI12" s="111">
        <v>524.58715000000007</v>
      </c>
      <c r="AJ12" s="111">
        <v>498.98955999999998</v>
      </c>
      <c r="AK12" s="111">
        <v>-16.421090000000049</v>
      </c>
      <c r="AL12" s="112">
        <v>-25.597590000000082</v>
      </c>
      <c r="AM12" s="108">
        <v>1.1834696974871288</v>
      </c>
      <c r="AN12" s="109">
        <v>-0.47024351694395561</v>
      </c>
      <c r="AO12" s="110">
        <v>-0.58234409939391285</v>
      </c>
      <c r="AP12" s="108">
        <v>1.1022471600858188</v>
      </c>
      <c r="AQ12" s="109">
        <v>-0.42907431273334118</v>
      </c>
      <c r="AR12" s="110">
        <v>-0.58800657750923224</v>
      </c>
      <c r="AS12" s="109">
        <v>1.0939092750978512</v>
      </c>
      <c r="AT12" s="109">
        <v>-0.21124544521420896</v>
      </c>
      <c r="AU12" s="109">
        <v>-0.57269538744297321</v>
      </c>
      <c r="AV12" s="172">
        <v>162</v>
      </c>
      <c r="AW12" s="111">
        <v>104</v>
      </c>
      <c r="AX12" s="112">
        <v>177</v>
      </c>
      <c r="AY12" s="173">
        <v>8</v>
      </c>
      <c r="AZ12" s="174">
        <v>9.57</v>
      </c>
      <c r="BA12" s="179">
        <v>9.57</v>
      </c>
      <c r="BB12" s="173">
        <v>3</v>
      </c>
      <c r="BC12" s="174">
        <v>1.625</v>
      </c>
      <c r="BD12" s="179">
        <v>1.625</v>
      </c>
      <c r="BE12" s="113">
        <v>2.055033089515848</v>
      </c>
      <c r="BF12" s="113">
        <v>-0.19496691048415205</v>
      </c>
      <c r="BG12" s="113">
        <v>0.24381748519679536</v>
      </c>
      <c r="BH12" s="114">
        <v>12.102564102564102</v>
      </c>
      <c r="BI12" s="113">
        <v>6.1025641025641022</v>
      </c>
      <c r="BJ12" s="115">
        <v>1.4358974358974361</v>
      </c>
      <c r="BK12" s="111">
        <v>50</v>
      </c>
      <c r="BL12" s="111">
        <v>60</v>
      </c>
      <c r="BM12" s="111">
        <v>60</v>
      </c>
      <c r="BN12" s="172">
        <v>3751</v>
      </c>
      <c r="BO12" s="111">
        <v>857</v>
      </c>
      <c r="BP12" s="112">
        <v>1391</v>
      </c>
      <c r="BQ12" s="116">
        <v>327.93141624730407</v>
      </c>
      <c r="BR12" s="116">
        <v>222.65179214706416</v>
      </c>
      <c r="BS12" s="116">
        <v>-39.354464732859299</v>
      </c>
      <c r="BT12" s="117">
        <v>2577.1333333333332</v>
      </c>
      <c r="BU12" s="116">
        <v>139.45512345679026</v>
      </c>
      <c r="BV12" s="118">
        <v>-449.44358974358965</v>
      </c>
      <c r="BW12" s="113">
        <v>7.8587570621468927</v>
      </c>
      <c r="BX12" s="113">
        <v>-15.295563925507427</v>
      </c>
      <c r="BY12" s="113">
        <v>-0.38162755323772224</v>
      </c>
      <c r="BZ12" s="108">
        <v>8.5232843137254904E-2</v>
      </c>
      <c r="CA12" s="109">
        <v>-0.18956569166127987</v>
      </c>
      <c r="CB12" s="119">
        <v>6.319399306684001E-3</v>
      </c>
    </row>
    <row r="13" spans="1:80" x14ac:dyDescent="0.25">
      <c r="A13" s="88" t="s">
        <v>207</v>
      </c>
      <c r="B13" s="172">
        <v>3420.1819999999998</v>
      </c>
      <c r="C13" s="111">
        <v>2144.2080000000001</v>
      </c>
      <c r="D13" s="112">
        <v>3159.2539999999999</v>
      </c>
      <c r="E13" s="172">
        <v>3443.8330000000001</v>
      </c>
      <c r="F13" s="111">
        <v>2193.306</v>
      </c>
      <c r="G13" s="112">
        <v>3216.212</v>
      </c>
      <c r="H13" s="105">
        <v>0.98229034653188285</v>
      </c>
      <c r="I13" s="106">
        <v>-1.0842014996681359E-2</v>
      </c>
      <c r="J13" s="107">
        <v>4.67573188166992E-3</v>
      </c>
      <c r="K13" s="172">
        <v>2265.998</v>
      </c>
      <c r="L13" s="111">
        <v>1437.8820000000001</v>
      </c>
      <c r="M13" s="111">
        <v>2139.2069999999999</v>
      </c>
      <c r="N13" s="108">
        <v>0.66513246017364525</v>
      </c>
      <c r="O13" s="109">
        <v>7.1452697378721064E-3</v>
      </c>
      <c r="P13" s="110">
        <v>9.5549894513656808E-3</v>
      </c>
      <c r="Q13" s="172">
        <v>474.56399999999996</v>
      </c>
      <c r="R13" s="111">
        <v>326.56099999999998</v>
      </c>
      <c r="S13" s="112">
        <v>493.72699999999998</v>
      </c>
      <c r="T13" s="108">
        <v>0.1535119575450872</v>
      </c>
      <c r="U13" s="109">
        <v>1.5710850464691617E-2</v>
      </c>
      <c r="V13" s="110">
        <v>4.6221081579063961E-3</v>
      </c>
      <c r="W13" s="172">
        <v>196.91399999999999</v>
      </c>
      <c r="X13" s="111">
        <v>94.744</v>
      </c>
      <c r="Y13" s="112">
        <v>135.00399999999999</v>
      </c>
      <c r="Z13" s="108">
        <v>4.1976088640922921E-2</v>
      </c>
      <c r="AA13" s="109">
        <v>-1.5202642151191562E-2</v>
      </c>
      <c r="AB13" s="110">
        <v>-1.2208022625807419E-3</v>
      </c>
      <c r="AC13" s="172">
        <v>386.10899999999998</v>
      </c>
      <c r="AD13" s="111">
        <v>655.16800000000001</v>
      </c>
      <c r="AE13" s="111">
        <v>482.13499999999999</v>
      </c>
      <c r="AF13" s="111">
        <v>96.02600000000001</v>
      </c>
      <c r="AG13" s="112">
        <v>-173.03300000000002</v>
      </c>
      <c r="AH13" s="172">
        <v>47.936</v>
      </c>
      <c r="AI13" s="111">
        <v>73.200999999999993</v>
      </c>
      <c r="AJ13" s="111">
        <v>62.271999999999998</v>
      </c>
      <c r="AK13" s="111">
        <v>14.335999999999999</v>
      </c>
      <c r="AL13" s="112">
        <v>-10.928999999999995</v>
      </c>
      <c r="AM13" s="108">
        <v>0.15261039473242735</v>
      </c>
      <c r="AN13" s="109">
        <v>3.9719033980280247E-2</v>
      </c>
      <c r="AO13" s="110">
        <v>-0.15294205167202593</v>
      </c>
      <c r="AP13" s="108">
        <v>1.9710982402807751E-2</v>
      </c>
      <c r="AQ13" s="109">
        <v>5.6953539947288811E-3</v>
      </c>
      <c r="AR13" s="110">
        <v>-1.4427963072631191E-2</v>
      </c>
      <c r="AS13" s="109">
        <v>1.9361907734937872E-2</v>
      </c>
      <c r="AT13" s="109">
        <v>5.4425335957156741E-3</v>
      </c>
      <c r="AU13" s="109">
        <v>-1.4012824290598004E-2</v>
      </c>
      <c r="AV13" s="172">
        <v>2422</v>
      </c>
      <c r="AW13" s="111">
        <v>1704</v>
      </c>
      <c r="AX13" s="112">
        <v>2511</v>
      </c>
      <c r="AY13" s="173">
        <v>37.125</v>
      </c>
      <c r="AZ13" s="174">
        <v>37</v>
      </c>
      <c r="BA13" s="179">
        <v>37</v>
      </c>
      <c r="BB13" s="173">
        <v>49</v>
      </c>
      <c r="BC13" s="174">
        <v>49</v>
      </c>
      <c r="BD13" s="179">
        <v>49</v>
      </c>
      <c r="BE13" s="113">
        <v>7.5405405405405412</v>
      </c>
      <c r="BF13" s="113">
        <v>0.29175640286751392</v>
      </c>
      <c r="BG13" s="113">
        <v>-0.13513513513513509</v>
      </c>
      <c r="BH13" s="114">
        <v>5.6938775510204085</v>
      </c>
      <c r="BI13" s="113">
        <v>0.2018140589569164</v>
      </c>
      <c r="BJ13" s="115">
        <v>-0.1020408163265305</v>
      </c>
      <c r="BK13" s="111">
        <v>95</v>
      </c>
      <c r="BL13" s="111">
        <v>85</v>
      </c>
      <c r="BM13" s="111">
        <v>85</v>
      </c>
      <c r="BN13" s="172">
        <v>11163</v>
      </c>
      <c r="BO13" s="111">
        <v>7330</v>
      </c>
      <c r="BP13" s="112">
        <v>10522</v>
      </c>
      <c r="BQ13" s="116">
        <v>305.6654628397643</v>
      </c>
      <c r="BR13" s="116">
        <v>-2.8387922887853847</v>
      </c>
      <c r="BS13" s="116">
        <v>6.4422704796006087</v>
      </c>
      <c r="BT13" s="117">
        <v>1280.8490641178814</v>
      </c>
      <c r="BU13" s="116">
        <v>-141.04730252125978</v>
      </c>
      <c r="BV13" s="118">
        <v>-6.3023443328227131</v>
      </c>
      <c r="BW13" s="113">
        <v>4.1903624054161686</v>
      </c>
      <c r="BX13" s="113">
        <v>-0.41863842034766297</v>
      </c>
      <c r="BY13" s="113">
        <v>-0.11128078707209443</v>
      </c>
      <c r="BZ13" s="108">
        <v>0.45510380622837365</v>
      </c>
      <c r="CA13" s="109">
        <v>2.4681596858795896E-2</v>
      </c>
      <c r="CB13" s="119">
        <v>-2.1334282819400141E-2</v>
      </c>
    </row>
    <row r="14" spans="1:80" x14ac:dyDescent="0.25">
      <c r="A14" s="88" t="s">
        <v>206</v>
      </c>
      <c r="B14" s="172">
        <v>3696.2719099999999</v>
      </c>
      <c r="C14" s="111">
        <v>2443.5740000000001</v>
      </c>
      <c r="D14" s="112">
        <v>3621.884</v>
      </c>
      <c r="E14" s="172">
        <v>3559.9018700000001</v>
      </c>
      <c r="F14" s="111">
        <v>2399.0169999999998</v>
      </c>
      <c r="G14" s="112">
        <v>3688.4369999999999</v>
      </c>
      <c r="H14" s="105">
        <v>0.98195631374481929</v>
      </c>
      <c r="I14" s="106">
        <v>-5.6350933190613794E-2</v>
      </c>
      <c r="J14" s="107">
        <v>-3.6616710122873375E-2</v>
      </c>
      <c r="K14" s="172">
        <v>2110.3767000000003</v>
      </c>
      <c r="L14" s="111">
        <v>1437.077</v>
      </c>
      <c r="M14" s="111">
        <v>2323.779</v>
      </c>
      <c r="N14" s="108">
        <v>0.63001726747671172</v>
      </c>
      <c r="O14" s="109">
        <v>3.7198482839819413E-2</v>
      </c>
      <c r="P14" s="110">
        <v>3.0989832489798252E-2</v>
      </c>
      <c r="Q14" s="172">
        <v>132.89519999999999</v>
      </c>
      <c r="R14" s="111">
        <v>110.01</v>
      </c>
      <c r="S14" s="112">
        <v>150.922</v>
      </c>
      <c r="T14" s="108">
        <v>4.091760276778484E-2</v>
      </c>
      <c r="U14" s="109">
        <v>3.5864613900029874E-3</v>
      </c>
      <c r="V14" s="110">
        <v>-4.9386792010382291E-3</v>
      </c>
      <c r="W14" s="172">
        <v>403.71800000000002</v>
      </c>
      <c r="X14" s="111">
        <v>217.57300000000001</v>
      </c>
      <c r="Y14" s="112">
        <v>314.06900000000002</v>
      </c>
      <c r="Z14" s="108">
        <v>8.5149617575140918E-2</v>
      </c>
      <c r="AA14" s="109">
        <v>-2.8257441030100916E-2</v>
      </c>
      <c r="AB14" s="110">
        <v>-5.5429452537177487E-3</v>
      </c>
      <c r="AC14" s="172">
        <v>379.08764000000002</v>
      </c>
      <c r="AD14" s="111">
        <v>457.14699999999999</v>
      </c>
      <c r="AE14" s="111">
        <v>504.53800000000001</v>
      </c>
      <c r="AF14" s="111">
        <v>125.45035999999999</v>
      </c>
      <c r="AG14" s="112">
        <v>47.39100000000002</v>
      </c>
      <c r="AH14" s="172">
        <v>26.597999999999999</v>
      </c>
      <c r="AI14" s="111">
        <v>0</v>
      </c>
      <c r="AJ14" s="111">
        <v>0</v>
      </c>
      <c r="AK14" s="111">
        <v>-26.597999999999999</v>
      </c>
      <c r="AL14" s="112">
        <v>0</v>
      </c>
      <c r="AM14" s="108">
        <v>0.13930263917894664</v>
      </c>
      <c r="AN14" s="109">
        <v>3.6743182182721476E-2</v>
      </c>
      <c r="AO14" s="110">
        <v>-4.7778660589343575E-2</v>
      </c>
      <c r="AP14" s="108">
        <v>0</v>
      </c>
      <c r="AQ14" s="109">
        <v>-7.195899178315591E-3</v>
      </c>
      <c r="AR14" s="110">
        <v>0</v>
      </c>
      <c r="AS14" s="109">
        <v>0</v>
      </c>
      <c r="AT14" s="109">
        <v>-7.4715542650618059E-3</v>
      </c>
      <c r="AU14" s="109">
        <v>0</v>
      </c>
      <c r="AV14" s="172">
        <v>2306</v>
      </c>
      <c r="AW14" s="111">
        <v>1677</v>
      </c>
      <c r="AX14" s="112">
        <v>2489</v>
      </c>
      <c r="AY14" s="173">
        <v>32</v>
      </c>
      <c r="AZ14" s="174">
        <v>36</v>
      </c>
      <c r="BA14" s="179">
        <v>37</v>
      </c>
      <c r="BB14" s="173">
        <v>46</v>
      </c>
      <c r="BC14" s="174">
        <v>45</v>
      </c>
      <c r="BD14" s="179">
        <v>46</v>
      </c>
      <c r="BE14" s="113">
        <v>7.4744744744744747</v>
      </c>
      <c r="BF14" s="113">
        <v>-0.53246996996996998</v>
      </c>
      <c r="BG14" s="113">
        <v>-0.28941441441441462</v>
      </c>
      <c r="BH14" s="114">
        <v>6.0120772946859908</v>
      </c>
      <c r="BI14" s="113">
        <v>0.44202898550724701</v>
      </c>
      <c r="BJ14" s="115">
        <v>-0.19903381642512041</v>
      </c>
      <c r="BK14" s="111">
        <v>88</v>
      </c>
      <c r="BL14" s="111">
        <v>88</v>
      </c>
      <c r="BM14" s="111">
        <v>87</v>
      </c>
      <c r="BN14" s="172">
        <v>13051</v>
      </c>
      <c r="BO14" s="111">
        <v>8770</v>
      </c>
      <c r="BP14" s="112">
        <v>12761</v>
      </c>
      <c r="BQ14" s="116">
        <v>289.03980879241436</v>
      </c>
      <c r="BR14" s="116">
        <v>16.271295268546453</v>
      </c>
      <c r="BS14" s="116">
        <v>15.491690206325416</v>
      </c>
      <c r="BT14" s="117">
        <v>1481.8951386098836</v>
      </c>
      <c r="BU14" s="116">
        <v>-61.86109295993424</v>
      </c>
      <c r="BV14" s="118">
        <v>51.354291859734531</v>
      </c>
      <c r="BW14" s="113">
        <v>5.1269586179188433</v>
      </c>
      <c r="BX14" s="113">
        <v>-0.53262507679061066</v>
      </c>
      <c r="BY14" s="113">
        <v>-0.10261800700661894</v>
      </c>
      <c r="BZ14" s="108">
        <v>0.53925794455713316</v>
      </c>
      <c r="CA14" s="109">
        <v>-3.9904736912851346E-3</v>
      </c>
      <c r="CB14" s="119">
        <v>-1.1344767647789022E-2</v>
      </c>
    </row>
    <row r="15" spans="1:80" x14ac:dyDescent="0.25">
      <c r="A15" s="88" t="s">
        <v>205</v>
      </c>
      <c r="B15" s="172">
        <v>7921.9570000000003</v>
      </c>
      <c r="C15" s="111">
        <v>4743.4920000000002</v>
      </c>
      <c r="D15" s="112">
        <v>7247.8540000000003</v>
      </c>
      <c r="E15" s="172">
        <v>7573.6379999999999</v>
      </c>
      <c r="F15" s="111">
        <v>4301.8090000000002</v>
      </c>
      <c r="G15" s="112">
        <v>6629.6319999999996</v>
      </c>
      <c r="H15" s="105">
        <v>1.0932513297872342</v>
      </c>
      <c r="I15" s="106">
        <v>4.7260354248133796E-2</v>
      </c>
      <c r="J15" s="107">
        <v>-9.4224523355890266E-3</v>
      </c>
      <c r="K15" s="172">
        <v>4953.3019999999997</v>
      </c>
      <c r="L15" s="111">
        <v>3128.634</v>
      </c>
      <c r="M15" s="111">
        <v>4880.4889999999996</v>
      </c>
      <c r="N15" s="108">
        <v>0.7361628820423215</v>
      </c>
      <c r="O15" s="109">
        <v>8.214403403295012E-2</v>
      </c>
      <c r="P15" s="110">
        <v>8.8795461248040164E-3</v>
      </c>
      <c r="Q15" s="172">
        <v>90.765999999999991</v>
      </c>
      <c r="R15" s="111">
        <v>64.468999999999994</v>
      </c>
      <c r="S15" s="112">
        <v>89.436000000000007</v>
      </c>
      <c r="T15" s="108">
        <v>1.3490341545352745E-2</v>
      </c>
      <c r="U15" s="109">
        <v>1.5058764837799585E-3</v>
      </c>
      <c r="V15" s="110">
        <v>-1.4961443725483026E-3</v>
      </c>
      <c r="W15" s="172">
        <v>938.29700000000003</v>
      </c>
      <c r="X15" s="111">
        <v>221.14499999999998</v>
      </c>
      <c r="Y15" s="112">
        <v>387.75600000000003</v>
      </c>
      <c r="Z15" s="108">
        <v>5.8488314283507752E-2</v>
      </c>
      <c r="AA15" s="109">
        <v>-6.5401552118873774E-2</v>
      </c>
      <c r="AB15" s="110">
        <v>7.0808715076894901E-3</v>
      </c>
      <c r="AC15" s="172">
        <v>955.38599999999997</v>
      </c>
      <c r="AD15" s="111">
        <v>1072.7940000000001</v>
      </c>
      <c r="AE15" s="111">
        <v>1119.5719999999999</v>
      </c>
      <c r="AF15" s="111">
        <v>164.18599999999992</v>
      </c>
      <c r="AG15" s="112">
        <v>46.777999999999793</v>
      </c>
      <c r="AH15" s="172">
        <v>0</v>
      </c>
      <c r="AI15" s="111">
        <v>0</v>
      </c>
      <c r="AJ15" s="111">
        <v>0</v>
      </c>
      <c r="AK15" s="111">
        <v>0</v>
      </c>
      <c r="AL15" s="112">
        <v>0</v>
      </c>
      <c r="AM15" s="108">
        <v>0.15446944709427091</v>
      </c>
      <c r="AN15" s="109">
        <v>3.386970134962726E-2</v>
      </c>
      <c r="AO15" s="110">
        <v>-7.1691786022597431E-2</v>
      </c>
      <c r="AP15" s="108">
        <v>0</v>
      </c>
      <c r="AQ15" s="109">
        <v>0</v>
      </c>
      <c r="AR15" s="110">
        <v>0</v>
      </c>
      <c r="AS15" s="109">
        <v>0</v>
      </c>
      <c r="AT15" s="109">
        <v>0</v>
      </c>
      <c r="AU15" s="109">
        <v>0</v>
      </c>
      <c r="AV15" s="172">
        <v>5355</v>
      </c>
      <c r="AW15" s="111">
        <v>3594</v>
      </c>
      <c r="AX15" s="112">
        <v>5434</v>
      </c>
      <c r="AY15" s="173">
        <v>64.22</v>
      </c>
      <c r="AZ15" s="174">
        <v>57.65</v>
      </c>
      <c r="BA15" s="179">
        <v>57.02</v>
      </c>
      <c r="BB15" s="173">
        <v>88.44</v>
      </c>
      <c r="BC15" s="174">
        <v>85.63</v>
      </c>
      <c r="BD15" s="179">
        <v>86.98</v>
      </c>
      <c r="BE15" s="113">
        <v>10.588877197084843</v>
      </c>
      <c r="BF15" s="113">
        <v>1.3238507255806375</v>
      </c>
      <c r="BG15" s="113">
        <v>0.19859098719759238</v>
      </c>
      <c r="BH15" s="114">
        <v>6.9415702204849135</v>
      </c>
      <c r="BI15" s="113">
        <v>0.21384520917781202</v>
      </c>
      <c r="BJ15" s="115">
        <v>-5.3641737940871792E-2</v>
      </c>
      <c r="BK15" s="111">
        <v>210</v>
      </c>
      <c r="BL15" s="111">
        <v>205</v>
      </c>
      <c r="BM15" s="111">
        <v>203</v>
      </c>
      <c r="BN15" s="172">
        <v>25534</v>
      </c>
      <c r="BO15" s="111">
        <v>15489</v>
      </c>
      <c r="BP15" s="112">
        <v>23154</v>
      </c>
      <c r="BQ15" s="116">
        <v>286.3277187526993</v>
      </c>
      <c r="BR15" s="116">
        <v>-10.282213102865853</v>
      </c>
      <c r="BS15" s="116">
        <v>8.59455328042867</v>
      </c>
      <c r="BT15" s="117">
        <v>1220.0279720279721</v>
      </c>
      <c r="BU15" s="116">
        <v>-194.28351256586552</v>
      </c>
      <c r="BV15" s="118">
        <v>23.08612450432156</v>
      </c>
      <c r="BW15" s="113">
        <v>4.2609495767390504</v>
      </c>
      <c r="BX15" s="113">
        <v>-0.5073043915149178</v>
      </c>
      <c r="BY15" s="113">
        <v>-4.8733227935406909E-2</v>
      </c>
      <c r="BZ15" s="108">
        <v>0.41933497536945813</v>
      </c>
      <c r="CA15" s="109">
        <v>-2.6051384302615832E-2</v>
      </c>
      <c r="CB15" s="119">
        <v>1.8979722701453206E-3</v>
      </c>
    </row>
    <row r="16" spans="1:80" x14ac:dyDescent="0.25">
      <c r="A16" s="88" t="s">
        <v>204</v>
      </c>
      <c r="B16" s="172">
        <v>1017.2329999999999</v>
      </c>
      <c r="C16" s="111">
        <v>466.55900000000003</v>
      </c>
      <c r="D16" s="112">
        <v>1051.222</v>
      </c>
      <c r="E16" s="172">
        <v>941</v>
      </c>
      <c r="F16" s="111">
        <v>516.86500000000001</v>
      </c>
      <c r="G16" s="112">
        <v>834.45100000000002</v>
      </c>
      <c r="H16" s="105">
        <v>1.2597767873727757</v>
      </c>
      <c r="I16" s="106">
        <v>0.17876403498170235</v>
      </c>
      <c r="J16" s="107">
        <v>0.3571058771737875</v>
      </c>
      <c r="K16" s="172">
        <v>754.03899999999999</v>
      </c>
      <c r="L16" s="111">
        <v>405.23500000000001</v>
      </c>
      <c r="M16" s="111">
        <v>592.85500000000002</v>
      </c>
      <c r="N16" s="108">
        <v>0.71047311346022712</v>
      </c>
      <c r="O16" s="109">
        <v>-9.0843570918093808E-2</v>
      </c>
      <c r="P16" s="110">
        <v>-7.3551728616524037E-2</v>
      </c>
      <c r="Q16" s="172">
        <v>27.71</v>
      </c>
      <c r="R16" s="111">
        <v>12.561999999999999</v>
      </c>
      <c r="S16" s="112">
        <v>105.515</v>
      </c>
      <c r="T16" s="108">
        <v>0.1264484073960005</v>
      </c>
      <c r="U16" s="109">
        <v>9.7001011009177962E-2</v>
      </c>
      <c r="V16" s="110">
        <v>0.10214418869285752</v>
      </c>
      <c r="W16" s="172">
        <v>29.524999999999999</v>
      </c>
      <c r="X16" s="111">
        <v>18.356999999999999</v>
      </c>
      <c r="Y16" s="112">
        <v>25.094000000000001</v>
      </c>
      <c r="Z16" s="108">
        <v>3.0072466807517757E-2</v>
      </c>
      <c r="AA16" s="109">
        <v>-1.3037287291453696E-3</v>
      </c>
      <c r="AB16" s="110">
        <v>-5.4435770337173776E-3</v>
      </c>
      <c r="AC16" s="172">
        <v>1108.3240000000001</v>
      </c>
      <c r="AD16" s="111">
        <v>1024.2619999999999</v>
      </c>
      <c r="AE16" s="111">
        <v>812.04600000000005</v>
      </c>
      <c r="AF16" s="111">
        <v>-296.27800000000002</v>
      </c>
      <c r="AG16" s="112">
        <v>-212.21599999999989</v>
      </c>
      <c r="AH16" s="172">
        <v>1070.5940000000001</v>
      </c>
      <c r="AI16" s="111">
        <v>977.71500000000003</v>
      </c>
      <c r="AJ16" s="111">
        <v>772.89599999999996</v>
      </c>
      <c r="AK16" s="111">
        <v>-297.69800000000009</v>
      </c>
      <c r="AL16" s="112">
        <v>-204.81900000000007</v>
      </c>
      <c r="AM16" s="108">
        <v>0.77247812545780059</v>
      </c>
      <c r="AN16" s="109">
        <v>-0.31706969691917708</v>
      </c>
      <c r="AO16" s="110">
        <v>-1.4228755168468168</v>
      </c>
      <c r="AP16" s="108">
        <v>0.73523575419844711</v>
      </c>
      <c r="AQ16" s="109">
        <v>-0.31722125417623204</v>
      </c>
      <c r="AR16" s="110">
        <v>-1.3603512991002784</v>
      </c>
      <c r="AS16" s="109">
        <v>0.92623293638571935</v>
      </c>
      <c r="AT16" s="109">
        <v>-0.21148651101066762</v>
      </c>
      <c r="AU16" s="109">
        <v>-0.96539253641665645</v>
      </c>
      <c r="AV16" s="172">
        <v>471</v>
      </c>
      <c r="AW16" s="111">
        <v>330</v>
      </c>
      <c r="AX16" s="112">
        <v>459</v>
      </c>
      <c r="AY16" s="173">
        <v>14</v>
      </c>
      <c r="AZ16" s="174">
        <v>14</v>
      </c>
      <c r="BA16" s="179">
        <v>14</v>
      </c>
      <c r="BB16" s="173">
        <v>17</v>
      </c>
      <c r="BC16" s="174">
        <v>16</v>
      </c>
      <c r="BD16" s="179">
        <v>16</v>
      </c>
      <c r="BE16" s="113">
        <v>3.6428571428571428</v>
      </c>
      <c r="BF16" s="113">
        <v>-9.5238095238095788E-2</v>
      </c>
      <c r="BG16" s="113">
        <v>-0.28571428571428603</v>
      </c>
      <c r="BH16" s="114">
        <v>3.1875</v>
      </c>
      <c r="BI16" s="113">
        <v>0.10906862745098023</v>
      </c>
      <c r="BJ16" s="115">
        <v>-0.25</v>
      </c>
      <c r="BK16" s="111">
        <v>50</v>
      </c>
      <c r="BL16" s="111">
        <v>50</v>
      </c>
      <c r="BM16" s="111">
        <v>35</v>
      </c>
      <c r="BN16" s="172">
        <v>2492</v>
      </c>
      <c r="BO16" s="111">
        <v>1708</v>
      </c>
      <c r="BP16" s="112">
        <v>2336</v>
      </c>
      <c r="BQ16" s="116">
        <v>357.21361301369865</v>
      </c>
      <c r="BR16" s="116">
        <v>-20.394733695771663</v>
      </c>
      <c r="BS16" s="116">
        <v>54.599444395431647</v>
      </c>
      <c r="BT16" s="117">
        <v>1817.9760348583877</v>
      </c>
      <c r="BU16" s="116">
        <v>-179.90082289108159</v>
      </c>
      <c r="BV16" s="118">
        <v>251.71845910081197</v>
      </c>
      <c r="BW16" s="113">
        <v>5.0893246187363834</v>
      </c>
      <c r="BX16" s="113">
        <v>-0.20154586958633391</v>
      </c>
      <c r="BY16" s="113">
        <v>-8.6432957021192358E-2</v>
      </c>
      <c r="BZ16" s="108">
        <v>0.24537815126050422</v>
      </c>
      <c r="CA16" s="109">
        <v>6.2814048696401642E-2</v>
      </c>
      <c r="CB16" s="119">
        <v>5.6648869492548437E-2</v>
      </c>
    </row>
    <row r="17" spans="1:80" x14ac:dyDescent="0.25">
      <c r="A17" s="88" t="s">
        <v>203</v>
      </c>
      <c r="B17" s="172">
        <v>3455.1790000000001</v>
      </c>
      <c r="C17" s="111">
        <v>2237.848</v>
      </c>
      <c r="D17" s="112">
        <v>3430.576</v>
      </c>
      <c r="E17" s="172">
        <v>4016.02</v>
      </c>
      <c r="F17" s="111">
        <v>2626.413</v>
      </c>
      <c r="G17" s="112">
        <v>3735.2730000000001</v>
      </c>
      <c r="H17" s="105">
        <v>0.91842711362730378</v>
      </c>
      <c r="I17" s="106">
        <v>5.807806158075024E-2</v>
      </c>
      <c r="J17" s="107">
        <v>6.6372238784695226E-2</v>
      </c>
      <c r="K17" s="172">
        <v>2569.2869999999998</v>
      </c>
      <c r="L17" s="111">
        <v>2116.19</v>
      </c>
      <c r="M17" s="111">
        <v>3007.2190000000001</v>
      </c>
      <c r="N17" s="108">
        <v>0.80508680356161377</v>
      </c>
      <c r="O17" s="109">
        <v>0.16532729041177896</v>
      </c>
      <c r="P17" s="110">
        <v>-6.4710043596771794E-4</v>
      </c>
      <c r="Q17" s="172">
        <v>705.64800000000002</v>
      </c>
      <c r="R17" s="111">
        <v>259.411</v>
      </c>
      <c r="S17" s="112">
        <v>81.045999999999992</v>
      </c>
      <c r="T17" s="108">
        <v>2.1697476998334523E-2</v>
      </c>
      <c r="U17" s="109">
        <v>-0.15401081130700262</v>
      </c>
      <c r="V17" s="110">
        <v>-7.7072594578374856E-2</v>
      </c>
      <c r="W17" s="172">
        <v>175.73699999999999</v>
      </c>
      <c r="X17" s="111">
        <v>108.041</v>
      </c>
      <c r="Y17" s="112">
        <v>150.27199999999999</v>
      </c>
      <c r="Z17" s="108">
        <v>4.0230526657623146E-2</v>
      </c>
      <c r="AA17" s="109">
        <v>-3.5284685665042254E-3</v>
      </c>
      <c r="AB17" s="110">
        <v>-9.0580643241258002E-4</v>
      </c>
      <c r="AC17" s="172">
        <v>721.82799999999997</v>
      </c>
      <c r="AD17" s="111">
        <v>1426.232</v>
      </c>
      <c r="AE17" s="111">
        <v>1273.7349999999999</v>
      </c>
      <c r="AF17" s="111">
        <v>551.90699999999993</v>
      </c>
      <c r="AG17" s="112">
        <v>-152.49700000000007</v>
      </c>
      <c r="AH17" s="172">
        <v>331.37200000000001</v>
      </c>
      <c r="AI17" s="111">
        <v>670.90599999999995</v>
      </c>
      <c r="AJ17" s="111">
        <v>633.90499999999997</v>
      </c>
      <c r="AK17" s="111">
        <v>302.53299999999996</v>
      </c>
      <c r="AL17" s="112">
        <v>-37.000999999999976</v>
      </c>
      <c r="AM17" s="108">
        <v>0.37128896138724221</v>
      </c>
      <c r="AN17" s="109">
        <v>0.16237706420333367</v>
      </c>
      <c r="AO17" s="110">
        <v>-0.26603403820879823</v>
      </c>
      <c r="AP17" s="108">
        <v>0.18478092308696847</v>
      </c>
      <c r="AQ17" s="109">
        <v>8.8875038037308243E-2</v>
      </c>
      <c r="AR17" s="110">
        <v>-0.11501870584225282</v>
      </c>
      <c r="AS17" s="109">
        <v>0.16970780984415329</v>
      </c>
      <c r="AT17" s="109">
        <v>8.7195272555992367E-2</v>
      </c>
      <c r="AU17" s="109">
        <v>-8.5737925460994791E-2</v>
      </c>
      <c r="AV17" s="172">
        <v>1879</v>
      </c>
      <c r="AW17" s="111">
        <v>1564</v>
      </c>
      <c r="AX17" s="112">
        <v>2296</v>
      </c>
      <c r="AY17" s="173">
        <v>31</v>
      </c>
      <c r="AZ17" s="174">
        <v>31</v>
      </c>
      <c r="BA17" s="179">
        <v>31</v>
      </c>
      <c r="BB17" s="173">
        <v>56</v>
      </c>
      <c r="BC17" s="174">
        <v>50</v>
      </c>
      <c r="BD17" s="179">
        <v>48</v>
      </c>
      <c r="BE17" s="113">
        <v>8.2293906810035846</v>
      </c>
      <c r="BF17" s="113">
        <v>1.4946236559139789</v>
      </c>
      <c r="BG17" s="113">
        <v>-0.17921146953404943</v>
      </c>
      <c r="BH17" s="114">
        <v>5.3148148148148149</v>
      </c>
      <c r="BI17" s="113">
        <v>1.5866402116402116</v>
      </c>
      <c r="BJ17" s="115">
        <v>0.10148148148148106</v>
      </c>
      <c r="BK17" s="111">
        <v>105</v>
      </c>
      <c r="BL17" s="111">
        <v>105</v>
      </c>
      <c r="BM17" s="111">
        <v>105</v>
      </c>
      <c r="BN17" s="172">
        <v>8780</v>
      </c>
      <c r="BO17" s="111">
        <v>7114</v>
      </c>
      <c r="BP17" s="112">
        <v>10530</v>
      </c>
      <c r="BQ17" s="116">
        <v>354.72678062678062</v>
      </c>
      <c r="BR17" s="116">
        <v>-102.67868634360661</v>
      </c>
      <c r="BS17" s="116">
        <v>-14.462564326831966</v>
      </c>
      <c r="BT17" s="117">
        <v>1626.86106271777</v>
      </c>
      <c r="BU17" s="116">
        <v>-510.45665947488578</v>
      </c>
      <c r="BV17" s="118">
        <v>-52.431136770720968</v>
      </c>
      <c r="BW17" s="113">
        <v>4.5862369337979096</v>
      </c>
      <c r="BX17" s="113">
        <v>-8.6461309948764331E-2</v>
      </c>
      <c r="BY17" s="113">
        <v>3.764358341427787E-2</v>
      </c>
      <c r="BZ17" s="108">
        <v>0.36869747899159666</v>
      </c>
      <c r="CA17" s="109">
        <v>6.2400601266147493E-2</v>
      </c>
      <c r="CB17" s="119">
        <v>-5.6250677066406185E-3</v>
      </c>
    </row>
    <row r="18" spans="1:80" x14ac:dyDescent="0.25">
      <c r="A18" s="88" t="s">
        <v>202</v>
      </c>
      <c r="B18" s="172">
        <v>3383.4912600000002</v>
      </c>
      <c r="C18" s="111">
        <v>2210.2483999999999</v>
      </c>
      <c r="D18" s="112">
        <v>3294.8765899999999</v>
      </c>
      <c r="E18" s="172">
        <v>3307.4938900000002</v>
      </c>
      <c r="F18" s="111">
        <v>2102.0660700000003</v>
      </c>
      <c r="G18" s="112">
        <v>3097.6041</v>
      </c>
      <c r="H18" s="105">
        <v>1.0636855077768008</v>
      </c>
      <c r="I18" s="106">
        <v>4.0708180371972214E-2</v>
      </c>
      <c r="J18" s="107">
        <v>1.2220745777193676E-2</v>
      </c>
      <c r="K18" s="172">
        <v>2593.0938099999998</v>
      </c>
      <c r="L18" s="111">
        <v>1574.9807800000001</v>
      </c>
      <c r="M18" s="111">
        <v>2393.1448999999998</v>
      </c>
      <c r="N18" s="108">
        <v>0.77257932994084033</v>
      </c>
      <c r="O18" s="109">
        <v>-1.1426293724877024E-2</v>
      </c>
      <c r="P18" s="110">
        <v>2.3325630222448601E-2</v>
      </c>
      <c r="Q18" s="172">
        <v>51.860810000000008</v>
      </c>
      <c r="R18" s="111">
        <v>54.313069999999996</v>
      </c>
      <c r="S18" s="112">
        <v>68.169730000000001</v>
      </c>
      <c r="T18" s="108">
        <v>2.2007244244027183E-2</v>
      </c>
      <c r="U18" s="109">
        <v>6.3274541295849744E-3</v>
      </c>
      <c r="V18" s="110">
        <v>-3.8307019438393042E-3</v>
      </c>
      <c r="W18" s="172">
        <v>167.71090000000001</v>
      </c>
      <c r="X18" s="111">
        <v>104.27227999999999</v>
      </c>
      <c r="Y18" s="112">
        <v>146.13308000000001</v>
      </c>
      <c r="Z18" s="108">
        <v>4.717616431357384E-2</v>
      </c>
      <c r="AA18" s="109">
        <v>-3.5301727433330113E-3</v>
      </c>
      <c r="AB18" s="110">
        <v>-2.4284991592540967E-3</v>
      </c>
      <c r="AC18" s="172">
        <v>406.44280000000003</v>
      </c>
      <c r="AD18" s="111">
        <v>434.13213000000002</v>
      </c>
      <c r="AE18" s="111">
        <v>439.94372999999996</v>
      </c>
      <c r="AF18" s="111">
        <v>33.500929999999926</v>
      </c>
      <c r="AG18" s="112">
        <v>5.8115999999999417</v>
      </c>
      <c r="AH18" s="172">
        <v>0</v>
      </c>
      <c r="AI18" s="111">
        <v>0</v>
      </c>
      <c r="AJ18" s="111">
        <v>0</v>
      </c>
      <c r="AK18" s="111">
        <v>0</v>
      </c>
      <c r="AL18" s="112">
        <v>0</v>
      </c>
      <c r="AM18" s="108">
        <v>0.13352358365567799</v>
      </c>
      <c r="AN18" s="109">
        <v>1.3398313995605038E-2</v>
      </c>
      <c r="AO18" s="110">
        <v>-6.2894217167071192E-2</v>
      </c>
      <c r="AP18" s="108">
        <v>0</v>
      </c>
      <c r="AQ18" s="109">
        <v>0</v>
      </c>
      <c r="AR18" s="110">
        <v>0</v>
      </c>
      <c r="AS18" s="109">
        <v>0</v>
      </c>
      <c r="AT18" s="109">
        <v>0</v>
      </c>
      <c r="AU18" s="109">
        <v>0</v>
      </c>
      <c r="AV18" s="172">
        <v>2518</v>
      </c>
      <c r="AW18" s="111">
        <v>1773</v>
      </c>
      <c r="AX18" s="112">
        <v>2659</v>
      </c>
      <c r="AY18" s="173">
        <v>33</v>
      </c>
      <c r="AZ18" s="174">
        <v>32</v>
      </c>
      <c r="BA18" s="179">
        <v>32</v>
      </c>
      <c r="BB18" s="173">
        <v>58</v>
      </c>
      <c r="BC18" s="174">
        <v>54</v>
      </c>
      <c r="BD18" s="179">
        <v>52</v>
      </c>
      <c r="BE18" s="113">
        <v>9.2326388888888893</v>
      </c>
      <c r="BF18" s="113">
        <v>0.75452441077441179</v>
      </c>
      <c r="BG18" s="113">
        <v>-1.7361111111107164E-3</v>
      </c>
      <c r="BH18" s="114">
        <v>5.6816239316239319</v>
      </c>
      <c r="BI18" s="113">
        <v>0.85786914235190093</v>
      </c>
      <c r="BJ18" s="115">
        <v>0.20940170940170955</v>
      </c>
      <c r="BK18" s="111">
        <v>82</v>
      </c>
      <c r="BL18" s="111">
        <v>82</v>
      </c>
      <c r="BM18" s="111">
        <v>82</v>
      </c>
      <c r="BN18" s="172">
        <v>11161</v>
      </c>
      <c r="BO18" s="111">
        <v>7534</v>
      </c>
      <c r="BP18" s="112">
        <v>11234</v>
      </c>
      <c r="BQ18" s="116">
        <v>275.73474274523767</v>
      </c>
      <c r="BR18" s="116">
        <v>-20.60912339578914</v>
      </c>
      <c r="BS18" s="116">
        <v>-3.2758850753092474</v>
      </c>
      <c r="BT18" s="117">
        <v>1164.9507709665288</v>
      </c>
      <c r="BU18" s="116">
        <v>-148.58929654737108</v>
      </c>
      <c r="BV18" s="118">
        <v>-20.647689270357887</v>
      </c>
      <c r="BW18" s="113">
        <v>4.2248965776607745</v>
      </c>
      <c r="BX18" s="113">
        <v>-0.20758952241865369</v>
      </c>
      <c r="BY18" s="113">
        <v>-2.439840259867232E-2</v>
      </c>
      <c r="BZ18" s="108">
        <v>0.50367647058823528</v>
      </c>
      <c r="CA18" s="109">
        <v>5.1059354323342299E-3</v>
      </c>
      <c r="CB18" s="119">
        <v>-3.9370585857304574E-3</v>
      </c>
    </row>
    <row r="19" spans="1:80" x14ac:dyDescent="0.25">
      <c r="A19" s="88" t="s">
        <v>201</v>
      </c>
      <c r="B19" s="172">
        <v>4322.04</v>
      </c>
      <c r="C19" s="111">
        <v>3152.1610000000001</v>
      </c>
      <c r="D19" s="112">
        <v>4730.2449999999999</v>
      </c>
      <c r="E19" s="172">
        <v>4125.6379999999999</v>
      </c>
      <c r="F19" s="111">
        <v>2917.9360000000001</v>
      </c>
      <c r="G19" s="112">
        <v>4249.4549999999999</v>
      </c>
      <c r="H19" s="105">
        <v>1.113141567565723</v>
      </c>
      <c r="I19" s="106">
        <v>6.5536324449385619E-2</v>
      </c>
      <c r="J19" s="107">
        <v>3.2870787123657097E-2</v>
      </c>
      <c r="K19" s="172">
        <v>3072.759</v>
      </c>
      <c r="L19" s="111">
        <v>2212.5360000000001</v>
      </c>
      <c r="M19" s="111">
        <v>3291.2220000000002</v>
      </c>
      <c r="N19" s="108">
        <v>0.77450449528233622</v>
      </c>
      <c r="O19" s="109">
        <v>2.970841768173238E-2</v>
      </c>
      <c r="P19" s="110">
        <v>1.6250715898552648E-2</v>
      </c>
      <c r="Q19" s="172">
        <v>81.40100000000001</v>
      </c>
      <c r="R19" s="111">
        <v>83.117999999999995</v>
      </c>
      <c r="S19" s="112">
        <v>111.53699999999999</v>
      </c>
      <c r="T19" s="108">
        <v>2.6247365838678136E-2</v>
      </c>
      <c r="U19" s="109">
        <v>6.516841735496999E-3</v>
      </c>
      <c r="V19" s="110">
        <v>-2.2378374008720087E-3</v>
      </c>
      <c r="W19" s="172">
        <v>360.28899999999999</v>
      </c>
      <c r="X19" s="111">
        <v>225.703</v>
      </c>
      <c r="Y19" s="112">
        <v>316.22500000000002</v>
      </c>
      <c r="Z19" s="108">
        <v>7.4415425036857677E-2</v>
      </c>
      <c r="AA19" s="109">
        <v>-1.2913855913143271E-2</v>
      </c>
      <c r="AB19" s="110">
        <v>-2.9347978604231384E-3</v>
      </c>
      <c r="AC19" s="172">
        <v>377.27699999999999</v>
      </c>
      <c r="AD19" s="111">
        <v>473.65699999999998</v>
      </c>
      <c r="AE19" s="111">
        <v>471.98200000000003</v>
      </c>
      <c r="AF19" s="111">
        <v>94.705000000000041</v>
      </c>
      <c r="AG19" s="112">
        <v>-1.6749999999999545</v>
      </c>
      <c r="AH19" s="172">
        <v>0</v>
      </c>
      <c r="AI19" s="111">
        <v>0</v>
      </c>
      <c r="AJ19" s="111">
        <v>0</v>
      </c>
      <c r="AK19" s="111">
        <v>0</v>
      </c>
      <c r="AL19" s="112">
        <v>0</v>
      </c>
      <c r="AM19" s="108">
        <v>9.9779609724232055E-2</v>
      </c>
      <c r="AN19" s="109">
        <v>1.2488191782704439E-2</v>
      </c>
      <c r="AO19" s="110">
        <v>-5.0484605840899283E-2</v>
      </c>
      <c r="AP19" s="108">
        <v>0</v>
      </c>
      <c r="AQ19" s="109">
        <v>0</v>
      </c>
      <c r="AR19" s="110">
        <v>0</v>
      </c>
      <c r="AS19" s="109">
        <v>0</v>
      </c>
      <c r="AT19" s="109">
        <v>0</v>
      </c>
      <c r="AU19" s="109">
        <v>0</v>
      </c>
      <c r="AV19" s="172">
        <v>2190</v>
      </c>
      <c r="AW19" s="111">
        <v>1979</v>
      </c>
      <c r="AX19" s="112">
        <v>2940</v>
      </c>
      <c r="AY19" s="173">
        <v>33</v>
      </c>
      <c r="AZ19" s="174">
        <v>33</v>
      </c>
      <c r="BA19" s="179">
        <v>33</v>
      </c>
      <c r="BB19" s="173">
        <v>63</v>
      </c>
      <c r="BC19" s="174">
        <v>63</v>
      </c>
      <c r="BD19" s="179">
        <v>63</v>
      </c>
      <c r="BE19" s="113">
        <v>9.8989898989898997</v>
      </c>
      <c r="BF19" s="113">
        <v>2.525252525252526</v>
      </c>
      <c r="BG19" s="113">
        <v>-9.5959595959595134E-2</v>
      </c>
      <c r="BH19" s="114">
        <v>5.1851851851851851</v>
      </c>
      <c r="BI19" s="113">
        <v>1.3227513227513228</v>
      </c>
      <c r="BJ19" s="115">
        <v>-5.026455026454979E-2</v>
      </c>
      <c r="BK19" s="111">
        <v>90</v>
      </c>
      <c r="BL19" s="111">
        <v>90</v>
      </c>
      <c r="BM19" s="111">
        <v>90</v>
      </c>
      <c r="BN19" s="172">
        <v>10844</v>
      </c>
      <c r="BO19" s="111">
        <v>8912</v>
      </c>
      <c r="BP19" s="112">
        <v>13081</v>
      </c>
      <c r="BQ19" s="116">
        <v>324.85704456845809</v>
      </c>
      <c r="BR19" s="116">
        <v>-55.596478116897856</v>
      </c>
      <c r="BS19" s="116">
        <v>-2.5594724871971835</v>
      </c>
      <c r="BT19" s="117">
        <v>1445.3928571428571</v>
      </c>
      <c r="BU19" s="116">
        <v>-438.46011089367266</v>
      </c>
      <c r="BV19" s="118">
        <v>-29.05686493900248</v>
      </c>
      <c r="BW19" s="113">
        <v>4.4493197278911563</v>
      </c>
      <c r="BX19" s="113">
        <v>-0.50227844562482549</v>
      </c>
      <c r="BY19" s="113">
        <v>-5.3964759223547709E-2</v>
      </c>
      <c r="BZ19" s="108">
        <v>0.53435457516339868</v>
      </c>
      <c r="CA19" s="109">
        <v>9.3003333812157307E-2</v>
      </c>
      <c r="CB19" s="119">
        <v>-1.2729525511862239E-2</v>
      </c>
    </row>
    <row r="20" spans="1:80" x14ac:dyDescent="0.25">
      <c r="A20" s="88" t="s">
        <v>200</v>
      </c>
      <c r="B20" s="172">
        <v>2298.212</v>
      </c>
      <c r="C20" s="111">
        <v>1307.6279999999999</v>
      </c>
      <c r="D20" s="112">
        <v>1835.2619999999999</v>
      </c>
      <c r="E20" s="172">
        <v>2260.4789999999998</v>
      </c>
      <c r="F20" s="111">
        <v>1281.905</v>
      </c>
      <c r="G20" s="112">
        <v>1828.08302</v>
      </c>
      <c r="H20" s="105">
        <v>1.0039270535973799</v>
      </c>
      <c r="I20" s="106">
        <v>-1.2765426182348216E-2</v>
      </c>
      <c r="J20" s="107">
        <v>-1.6139175959412499E-2</v>
      </c>
      <c r="K20" s="172">
        <v>1342.989</v>
      </c>
      <c r="L20" s="111">
        <v>754.68299999999999</v>
      </c>
      <c r="M20" s="111">
        <v>1177.4469999999999</v>
      </c>
      <c r="N20" s="108">
        <v>0.6440883631204013</v>
      </c>
      <c r="O20" s="109">
        <v>4.9971364024192E-2</v>
      </c>
      <c r="P20" s="110">
        <v>5.5368450178334583E-2</v>
      </c>
      <c r="Q20" s="172">
        <v>212.86100000000002</v>
      </c>
      <c r="R20" s="111">
        <v>131.245</v>
      </c>
      <c r="S20" s="112">
        <v>180.70967999999999</v>
      </c>
      <c r="T20" s="108">
        <v>9.8852009467272434E-2</v>
      </c>
      <c r="U20" s="109">
        <v>4.6856845423339372E-3</v>
      </c>
      <c r="V20" s="110">
        <v>-3.5307724081395514E-3</v>
      </c>
      <c r="W20" s="172">
        <v>244.41899999999998</v>
      </c>
      <c r="X20" s="111">
        <v>99.173000000000002</v>
      </c>
      <c r="Y20" s="112">
        <v>106.82392999999999</v>
      </c>
      <c r="Z20" s="108">
        <v>5.8434944601148356E-2</v>
      </c>
      <c r="AA20" s="109">
        <v>-4.9692138198559138E-2</v>
      </c>
      <c r="AB20" s="110">
        <v>-1.8928822604689838E-2</v>
      </c>
      <c r="AC20" s="172">
        <v>198.28674000000001</v>
      </c>
      <c r="AD20" s="111">
        <v>196.86099999999999</v>
      </c>
      <c r="AE20" s="111">
        <v>212.42510000000001</v>
      </c>
      <c r="AF20" s="111">
        <v>14.138360000000006</v>
      </c>
      <c r="AG20" s="112">
        <v>15.564100000000025</v>
      </c>
      <c r="AH20" s="172">
        <v>0</v>
      </c>
      <c r="AI20" s="111">
        <v>0</v>
      </c>
      <c r="AJ20" s="111">
        <v>0</v>
      </c>
      <c r="AK20" s="111">
        <v>0</v>
      </c>
      <c r="AL20" s="112">
        <v>0</v>
      </c>
      <c r="AM20" s="108">
        <v>0.11574647107606435</v>
      </c>
      <c r="AN20" s="109">
        <v>2.946777267922368E-2</v>
      </c>
      <c r="AO20" s="110">
        <v>-3.4801697057380329E-2</v>
      </c>
      <c r="AP20" s="108">
        <v>0</v>
      </c>
      <c r="AQ20" s="109">
        <v>0</v>
      </c>
      <c r="AR20" s="110">
        <v>0</v>
      </c>
      <c r="AS20" s="109">
        <v>0</v>
      </c>
      <c r="AT20" s="109">
        <v>0</v>
      </c>
      <c r="AU20" s="109">
        <v>0</v>
      </c>
      <c r="AV20" s="172">
        <v>1036</v>
      </c>
      <c r="AW20" s="111">
        <v>751</v>
      </c>
      <c r="AX20" s="112">
        <v>1063</v>
      </c>
      <c r="AY20" s="173">
        <v>22</v>
      </c>
      <c r="AZ20" s="174">
        <v>22</v>
      </c>
      <c r="BA20" s="174">
        <v>22</v>
      </c>
      <c r="BB20" s="173">
        <v>32</v>
      </c>
      <c r="BC20" s="174">
        <v>30</v>
      </c>
      <c r="BD20" s="179">
        <v>31</v>
      </c>
      <c r="BE20" s="113">
        <v>5.3686868686868685</v>
      </c>
      <c r="BF20" s="113">
        <v>0.1363636363636358</v>
      </c>
      <c r="BG20" s="113">
        <v>-0.32070707070707005</v>
      </c>
      <c r="BH20" s="114">
        <v>3.8100358422939067</v>
      </c>
      <c r="BI20" s="113">
        <v>0.21281362007168436</v>
      </c>
      <c r="BJ20" s="115">
        <v>-0.36218637992831582</v>
      </c>
      <c r="BK20" s="111">
        <v>70</v>
      </c>
      <c r="BL20" s="111">
        <v>70</v>
      </c>
      <c r="BM20" s="111">
        <v>70</v>
      </c>
      <c r="BN20" s="172">
        <v>5835</v>
      </c>
      <c r="BO20" s="111">
        <v>3877</v>
      </c>
      <c r="BP20" s="112">
        <v>5354</v>
      </c>
      <c r="BQ20" s="116">
        <v>341.44247665296973</v>
      </c>
      <c r="BR20" s="116">
        <v>-45.957523347030246</v>
      </c>
      <c r="BS20" s="116">
        <v>10.798937834295486</v>
      </c>
      <c r="BT20" s="117">
        <v>1719.7394355597366</v>
      </c>
      <c r="BU20" s="116">
        <v>-462.19010111980015</v>
      </c>
      <c r="BV20" s="118">
        <v>12.808676571720753</v>
      </c>
      <c r="BW20" s="113">
        <v>5.0366886171213547</v>
      </c>
      <c r="BX20" s="113">
        <v>-0.59555076511802785</v>
      </c>
      <c r="BY20" s="113">
        <v>-0.12576144945654111</v>
      </c>
      <c r="BZ20" s="108">
        <v>0.28119747899159664</v>
      </c>
      <c r="CA20" s="109">
        <v>-2.4140040631637272E-2</v>
      </c>
      <c r="CB20" s="119">
        <v>-2.4800942476438104E-2</v>
      </c>
    </row>
    <row r="21" spans="1:80" x14ac:dyDescent="0.25">
      <c r="A21" s="88" t="s">
        <v>199</v>
      </c>
      <c r="B21" s="172">
        <v>6365.9369999999999</v>
      </c>
      <c r="C21" s="111">
        <v>4042.857</v>
      </c>
      <c r="D21" s="112">
        <v>6121.3490000000002</v>
      </c>
      <c r="E21" s="172">
        <v>5856.6909999999998</v>
      </c>
      <c r="F21" s="111">
        <v>3863.3359999999998</v>
      </c>
      <c r="G21" s="112">
        <v>5798.2190000000001</v>
      </c>
      <c r="H21" s="105">
        <v>1.055729181667681</v>
      </c>
      <c r="I21" s="106">
        <v>-3.1221965319585321E-2</v>
      </c>
      <c r="J21" s="107">
        <v>9.2613103771692629E-3</v>
      </c>
      <c r="K21" s="172">
        <v>4132.4620000000004</v>
      </c>
      <c r="L21" s="111">
        <v>2553.5639999999999</v>
      </c>
      <c r="M21" s="111">
        <v>3902.0070000000001</v>
      </c>
      <c r="N21" s="108">
        <v>0.67296647470542248</v>
      </c>
      <c r="O21" s="109">
        <v>-3.2630252183532438E-2</v>
      </c>
      <c r="P21" s="110">
        <v>1.1992642763287487E-2</v>
      </c>
      <c r="Q21" s="172">
        <v>45.722000000000001</v>
      </c>
      <c r="R21" s="111">
        <v>188.66300000000001</v>
      </c>
      <c r="S21" s="112">
        <v>297.45299999999997</v>
      </c>
      <c r="T21" s="108">
        <v>5.1300752869113772E-2</v>
      </c>
      <c r="U21" s="109">
        <v>4.3493955481305538E-2</v>
      </c>
      <c r="V21" s="110">
        <v>2.4665329099903543E-3</v>
      </c>
      <c r="W21" s="172">
        <v>680.31499999999994</v>
      </c>
      <c r="X21" s="111">
        <v>335.822</v>
      </c>
      <c r="Y21" s="112">
        <v>521.13</v>
      </c>
      <c r="Z21" s="108">
        <v>8.9877598621231791E-2</v>
      </c>
      <c r="AA21" s="109">
        <v>-2.6282704184567587E-2</v>
      </c>
      <c r="AB21" s="110">
        <v>2.9522056447989775E-3</v>
      </c>
      <c r="AC21" s="172">
        <v>1608.1569999999999</v>
      </c>
      <c r="AD21" s="111">
        <v>1258.9390000000001</v>
      </c>
      <c r="AE21" s="111">
        <v>1201.8309999999999</v>
      </c>
      <c r="AF21" s="111">
        <v>-406.32600000000002</v>
      </c>
      <c r="AG21" s="112">
        <v>-57.108000000000175</v>
      </c>
      <c r="AH21" s="172">
        <v>396.31599999999997</v>
      </c>
      <c r="AI21" s="111">
        <v>0</v>
      </c>
      <c r="AJ21" s="111">
        <v>0</v>
      </c>
      <c r="AK21" s="111">
        <v>-396.31599999999997</v>
      </c>
      <c r="AL21" s="112">
        <v>0</v>
      </c>
      <c r="AM21" s="108">
        <v>0.19633433741484105</v>
      </c>
      <c r="AN21" s="109">
        <v>-5.6284719292757551E-2</v>
      </c>
      <c r="AO21" s="110">
        <v>-0.11506401281124909</v>
      </c>
      <c r="AP21" s="108">
        <v>0</v>
      </c>
      <c r="AQ21" s="109">
        <v>-6.2255721349425856E-2</v>
      </c>
      <c r="AR21" s="110">
        <v>0</v>
      </c>
      <c r="AS21" s="109">
        <v>0</v>
      </c>
      <c r="AT21" s="109">
        <v>-6.7668927727278075E-2</v>
      </c>
      <c r="AU21" s="109">
        <v>0</v>
      </c>
      <c r="AV21" s="172">
        <v>3998</v>
      </c>
      <c r="AW21" s="111">
        <v>2659</v>
      </c>
      <c r="AX21" s="112">
        <v>3960</v>
      </c>
      <c r="AY21" s="173">
        <v>52</v>
      </c>
      <c r="AZ21" s="174">
        <v>54</v>
      </c>
      <c r="BA21" s="174">
        <v>55</v>
      </c>
      <c r="BB21" s="173">
        <v>68</v>
      </c>
      <c r="BC21" s="174">
        <v>68</v>
      </c>
      <c r="BD21" s="179">
        <v>67</v>
      </c>
      <c r="BE21" s="113">
        <v>8</v>
      </c>
      <c r="BF21" s="113">
        <v>-0.54273504273504258</v>
      </c>
      <c r="BG21" s="113">
        <v>-0.20679012345678949</v>
      </c>
      <c r="BH21" s="114">
        <v>6.567164179104477</v>
      </c>
      <c r="BI21" s="113">
        <v>3.4484440542385641E-2</v>
      </c>
      <c r="BJ21" s="115">
        <v>5.0007316359379494E-2</v>
      </c>
      <c r="BK21" s="111">
        <v>122</v>
      </c>
      <c r="BL21" s="111">
        <v>122</v>
      </c>
      <c r="BM21" s="111">
        <v>122</v>
      </c>
      <c r="BN21" s="172">
        <v>18045</v>
      </c>
      <c r="BO21" s="111">
        <v>11227</v>
      </c>
      <c r="BP21" s="112">
        <v>16349</v>
      </c>
      <c r="BQ21" s="116">
        <v>354.65282280261789</v>
      </c>
      <c r="BR21" s="116">
        <v>30.092501383942363</v>
      </c>
      <c r="BS21" s="116">
        <v>10.541662207623688</v>
      </c>
      <c r="BT21" s="117">
        <v>1464.1967171717172</v>
      </c>
      <c r="BU21" s="116">
        <v>-0.7084854295835612</v>
      </c>
      <c r="BV21" s="118">
        <v>11.268548687324483</v>
      </c>
      <c r="BW21" s="113">
        <v>4.1285353535353533</v>
      </c>
      <c r="BX21" s="113">
        <v>-0.38497139984133533</v>
      </c>
      <c r="BY21" s="113">
        <v>-9.3728655490596502E-2</v>
      </c>
      <c r="BZ21" s="108">
        <v>0.49267719382835096</v>
      </c>
      <c r="CA21" s="109">
        <v>-4.9117077474116977E-2</v>
      </c>
      <c r="CB21" s="119">
        <v>-1.574595624863484E-2</v>
      </c>
    </row>
    <row r="22" spans="1:80" x14ac:dyDescent="0.25">
      <c r="A22" s="88" t="s">
        <v>198</v>
      </c>
      <c r="B22" s="172">
        <v>1352.481</v>
      </c>
      <c r="C22" s="111">
        <v>937.41600000000005</v>
      </c>
      <c r="D22" s="112">
        <v>1414.671</v>
      </c>
      <c r="E22" s="172">
        <v>1266.2149999999999</v>
      </c>
      <c r="F22" s="111">
        <v>926.77099999999996</v>
      </c>
      <c r="G22" s="112">
        <v>1458.816</v>
      </c>
      <c r="H22" s="105">
        <v>0.96973915833113977</v>
      </c>
      <c r="I22" s="106">
        <v>-9.8389871888846625E-2</v>
      </c>
      <c r="J22" s="107">
        <v>-4.1746958519732869E-2</v>
      </c>
      <c r="K22" s="172">
        <v>991.19</v>
      </c>
      <c r="L22" s="111">
        <v>715.33</v>
      </c>
      <c r="M22" s="111">
        <v>1119.2260000000001</v>
      </c>
      <c r="N22" s="108">
        <v>0.76721533078880411</v>
      </c>
      <c r="O22" s="109">
        <v>-1.5582219390273044E-2</v>
      </c>
      <c r="P22" s="110">
        <v>-4.6366153769693552E-3</v>
      </c>
      <c r="Q22" s="172">
        <v>6.3019999999999996</v>
      </c>
      <c r="R22" s="111">
        <v>14.795999999999999</v>
      </c>
      <c r="S22" s="112">
        <v>60.201000000000001</v>
      </c>
      <c r="T22" s="108">
        <v>4.1267027507238749E-2</v>
      </c>
      <c r="U22" s="109">
        <v>3.628998964242116E-2</v>
      </c>
      <c r="V22" s="110">
        <v>2.5301918542888331E-2</v>
      </c>
      <c r="W22" s="172">
        <v>50.997999999999998</v>
      </c>
      <c r="X22" s="111">
        <v>39.432000000000002</v>
      </c>
      <c r="Y22" s="112">
        <v>62.066000000000003</v>
      </c>
      <c r="Z22" s="108">
        <v>4.2545461524962712E-2</v>
      </c>
      <c r="AA22" s="109">
        <v>2.2695210251265849E-3</v>
      </c>
      <c r="AB22" s="110">
        <v>-2.2660150660602785E-6</v>
      </c>
      <c r="AC22" s="172">
        <v>163.988</v>
      </c>
      <c r="AD22" s="111">
        <v>181.58774</v>
      </c>
      <c r="AE22" s="111">
        <v>187.62799999999999</v>
      </c>
      <c r="AF22" s="111">
        <v>23.639999999999986</v>
      </c>
      <c r="AG22" s="112">
        <v>6.0402599999999893</v>
      </c>
      <c r="AH22" s="172">
        <v>5.2249999999999996</v>
      </c>
      <c r="AI22" s="111">
        <v>0</v>
      </c>
      <c r="AJ22" s="111">
        <v>0</v>
      </c>
      <c r="AK22" s="111">
        <v>-5.2249999999999996</v>
      </c>
      <c r="AL22" s="112">
        <v>0</v>
      </c>
      <c r="AM22" s="108">
        <v>0.1326301309633123</v>
      </c>
      <c r="AN22" s="109">
        <v>1.1380368489754447E-2</v>
      </c>
      <c r="AO22" s="110">
        <v>-6.1080814870767747E-2</v>
      </c>
      <c r="AP22" s="108">
        <v>0</v>
      </c>
      <c r="AQ22" s="109">
        <v>-3.8632705376267758E-3</v>
      </c>
      <c r="AR22" s="110">
        <v>0</v>
      </c>
      <c r="AS22" s="109">
        <v>0</v>
      </c>
      <c r="AT22" s="109">
        <v>-4.1264714128327338E-3</v>
      </c>
      <c r="AU22" s="109">
        <v>0</v>
      </c>
      <c r="AV22" s="172">
        <v>744</v>
      </c>
      <c r="AW22" s="111">
        <v>577</v>
      </c>
      <c r="AX22" s="112">
        <v>917</v>
      </c>
      <c r="AY22" s="173">
        <v>12</v>
      </c>
      <c r="AZ22" s="174">
        <v>12</v>
      </c>
      <c r="BA22" s="179">
        <v>12</v>
      </c>
      <c r="BB22" s="173">
        <v>17</v>
      </c>
      <c r="BC22" s="174">
        <v>16</v>
      </c>
      <c r="BD22" s="179">
        <v>17</v>
      </c>
      <c r="BE22" s="113">
        <v>8.4907407407407405</v>
      </c>
      <c r="BF22" s="113">
        <v>1.6018518518518512</v>
      </c>
      <c r="BG22" s="113">
        <v>0.47685185185185119</v>
      </c>
      <c r="BH22" s="114">
        <v>5.9934640522875817</v>
      </c>
      <c r="BI22" s="113">
        <v>1.1307189542483655</v>
      </c>
      <c r="BJ22" s="115">
        <v>-1.695261437908524E-2</v>
      </c>
      <c r="BK22" s="111">
        <v>45</v>
      </c>
      <c r="BL22" s="111">
        <v>35</v>
      </c>
      <c r="BM22" s="111">
        <v>35</v>
      </c>
      <c r="BN22" s="172">
        <v>3643</v>
      </c>
      <c r="BO22" s="111">
        <v>3125</v>
      </c>
      <c r="BP22" s="112">
        <v>4703</v>
      </c>
      <c r="BQ22" s="116">
        <v>310.18839038911335</v>
      </c>
      <c r="BR22" s="116">
        <v>-37.386410599083206</v>
      </c>
      <c r="BS22" s="116">
        <v>13.621670389113376</v>
      </c>
      <c r="BT22" s="117">
        <v>1590.8571428571429</v>
      </c>
      <c r="BU22" s="116">
        <v>-111.04473886328719</v>
      </c>
      <c r="BV22" s="118">
        <v>-15.331765288437737</v>
      </c>
      <c r="BW22" s="113">
        <v>5.1286804798255181</v>
      </c>
      <c r="BX22" s="113">
        <v>0.23217510348143211</v>
      </c>
      <c r="BY22" s="113">
        <v>-0.28726406090238488</v>
      </c>
      <c r="BZ22" s="108">
        <v>0.49401260504201677</v>
      </c>
      <c r="CA22" s="109">
        <v>0.19747210850152025</v>
      </c>
      <c r="CB22" s="119">
        <v>7.2136589442400867E-4</v>
      </c>
    </row>
    <row r="23" spans="1:80" x14ac:dyDescent="0.25">
      <c r="A23" s="88" t="s">
        <v>197</v>
      </c>
      <c r="B23" s="172">
        <v>2540.77</v>
      </c>
      <c r="C23" s="111">
        <v>1744.319</v>
      </c>
      <c r="D23" s="112">
        <v>2583.739</v>
      </c>
      <c r="E23" s="172">
        <v>2724.377</v>
      </c>
      <c r="F23" s="111">
        <v>1823.415</v>
      </c>
      <c r="G23" s="112">
        <v>2729.8780000000002</v>
      </c>
      <c r="H23" s="105">
        <v>0.94646683844479496</v>
      </c>
      <c r="I23" s="106">
        <v>1.3860961945323713E-2</v>
      </c>
      <c r="J23" s="107">
        <v>-1.0155214132374857E-2</v>
      </c>
      <c r="K23" s="172">
        <v>1923.691</v>
      </c>
      <c r="L23" s="111">
        <v>1330.5540000000001</v>
      </c>
      <c r="M23" s="111">
        <v>2011.8340000000001</v>
      </c>
      <c r="N23" s="108">
        <v>0.73696846525742177</v>
      </c>
      <c r="O23" s="109">
        <v>3.0865381873587561E-2</v>
      </c>
      <c r="P23" s="110">
        <v>7.2640370279730693E-3</v>
      </c>
      <c r="Q23" s="172">
        <v>30.561</v>
      </c>
      <c r="R23" s="111">
        <v>17.908000000000001</v>
      </c>
      <c r="S23" s="112">
        <v>14.432</v>
      </c>
      <c r="T23" s="108">
        <v>5.2866831411513627E-3</v>
      </c>
      <c r="U23" s="109">
        <v>-5.9309273437411466E-3</v>
      </c>
      <c r="V23" s="110">
        <v>-4.534449184731666E-3</v>
      </c>
      <c r="W23" s="172">
        <v>208.79900000000001</v>
      </c>
      <c r="X23" s="111">
        <v>131.57</v>
      </c>
      <c r="Y23" s="112">
        <v>194.67599999999999</v>
      </c>
      <c r="Z23" s="108">
        <v>7.1313076994649574E-2</v>
      </c>
      <c r="AA23" s="109">
        <v>-5.3279312064914569E-3</v>
      </c>
      <c r="AB23" s="110">
        <v>-8.4274052357857787E-4</v>
      </c>
      <c r="AC23" s="172">
        <v>367.803</v>
      </c>
      <c r="AD23" s="111">
        <v>418.43099999999998</v>
      </c>
      <c r="AE23" s="111">
        <v>423.52600000000001</v>
      </c>
      <c r="AF23" s="111">
        <v>55.723000000000013</v>
      </c>
      <c r="AG23" s="112">
        <v>5.0950000000000273</v>
      </c>
      <c r="AH23" s="172">
        <v>0</v>
      </c>
      <c r="AI23" s="111">
        <v>0</v>
      </c>
      <c r="AJ23" s="111">
        <v>0</v>
      </c>
      <c r="AK23" s="111">
        <v>0</v>
      </c>
      <c r="AL23" s="112">
        <v>0</v>
      </c>
      <c r="AM23" s="108">
        <v>0.16391980768955378</v>
      </c>
      <c r="AN23" s="109">
        <v>1.9159361053297824E-2</v>
      </c>
      <c r="AO23" s="110">
        <v>-7.5962346893409555E-2</v>
      </c>
      <c r="AP23" s="108">
        <v>0</v>
      </c>
      <c r="AQ23" s="109">
        <v>0</v>
      </c>
      <c r="AR23" s="110">
        <v>0</v>
      </c>
      <c r="AS23" s="109">
        <v>0</v>
      </c>
      <c r="AT23" s="109">
        <v>0</v>
      </c>
      <c r="AU23" s="109">
        <v>0</v>
      </c>
      <c r="AV23" s="172">
        <v>1631</v>
      </c>
      <c r="AW23" s="111">
        <v>1172</v>
      </c>
      <c r="AX23" s="112">
        <v>1741</v>
      </c>
      <c r="AY23" s="173">
        <v>25</v>
      </c>
      <c r="AZ23" s="174">
        <v>24</v>
      </c>
      <c r="BA23" s="179">
        <v>24</v>
      </c>
      <c r="BB23" s="173">
        <v>41</v>
      </c>
      <c r="BC23" s="174">
        <v>39</v>
      </c>
      <c r="BD23" s="179">
        <v>39</v>
      </c>
      <c r="BE23" s="113">
        <v>8.0601851851851851</v>
      </c>
      <c r="BF23" s="113">
        <v>0.8112962962962964</v>
      </c>
      <c r="BG23" s="113">
        <v>-7.8703703703704164E-2</v>
      </c>
      <c r="BH23" s="114">
        <v>4.9601139601139606</v>
      </c>
      <c r="BI23" s="113">
        <v>0.54005975957195496</v>
      </c>
      <c r="BJ23" s="115">
        <v>-4.8433048433047965E-2</v>
      </c>
      <c r="BK23" s="111">
        <v>92</v>
      </c>
      <c r="BL23" s="111">
        <v>92</v>
      </c>
      <c r="BM23" s="111">
        <v>92</v>
      </c>
      <c r="BN23" s="172">
        <v>8090</v>
      </c>
      <c r="BO23" s="111">
        <v>6218</v>
      </c>
      <c r="BP23" s="112">
        <v>9179</v>
      </c>
      <c r="BQ23" s="116">
        <v>297.40472818389804</v>
      </c>
      <c r="BR23" s="116">
        <v>-39.353862669006787</v>
      </c>
      <c r="BS23" s="116">
        <v>4.1568993000125261</v>
      </c>
      <c r="BT23" s="117">
        <v>1567.9942561746122</v>
      </c>
      <c r="BU23" s="116">
        <v>-102.3779081417581</v>
      </c>
      <c r="BV23" s="118">
        <v>12.179409758229895</v>
      </c>
      <c r="BW23" s="113">
        <v>5.2722573233773691</v>
      </c>
      <c r="BX23" s="113">
        <v>0.31211017438901845</v>
      </c>
      <c r="BY23" s="113">
        <v>-3.3203427475873681E-2</v>
      </c>
      <c r="BZ23" s="108">
        <v>0.36680786445012786</v>
      </c>
      <c r="CA23" s="109">
        <v>4.4702433649044859E-2</v>
      </c>
      <c r="CB23" s="119">
        <v>-6.6007351174915962E-3</v>
      </c>
    </row>
    <row r="24" spans="1:80" x14ac:dyDescent="0.25">
      <c r="A24" s="104" t="s">
        <v>196</v>
      </c>
      <c r="B24" s="169">
        <v>2195.4169999999999</v>
      </c>
      <c r="C24" s="95">
        <v>1457.2159999999999</v>
      </c>
      <c r="D24" s="96">
        <v>2119.1579999999999</v>
      </c>
      <c r="E24" s="169">
        <v>1714.8869999999999</v>
      </c>
      <c r="F24" s="95">
        <v>1142.5530000000001</v>
      </c>
      <c r="G24" s="96">
        <v>1675.866</v>
      </c>
      <c r="H24" s="89">
        <v>1.2645151820014249</v>
      </c>
      <c r="I24" s="90">
        <v>-1.5695700698134862E-2</v>
      </c>
      <c r="J24" s="91">
        <v>-1.0888234732853386E-2</v>
      </c>
      <c r="K24" s="169">
        <v>1305.001</v>
      </c>
      <c r="L24" s="95">
        <v>840.93299999999999</v>
      </c>
      <c r="M24" s="95">
        <v>1264.6320000000001</v>
      </c>
      <c r="N24" s="92">
        <v>0.75461403238683766</v>
      </c>
      <c r="O24" s="93">
        <v>-6.3696359248354151E-3</v>
      </c>
      <c r="P24" s="94">
        <v>1.8601786127802056E-2</v>
      </c>
      <c r="Q24" s="169">
        <v>114.084</v>
      </c>
      <c r="R24" s="95">
        <v>14.692</v>
      </c>
      <c r="S24" s="96">
        <v>19.716999999999999</v>
      </c>
      <c r="T24" s="92">
        <v>1.1765260468319065E-2</v>
      </c>
      <c r="U24" s="93">
        <v>-5.4760405654288441E-2</v>
      </c>
      <c r="V24" s="94">
        <v>-1.0936616123196439E-3</v>
      </c>
      <c r="W24" s="169">
        <v>159.553</v>
      </c>
      <c r="X24" s="95">
        <v>69.47</v>
      </c>
      <c r="Y24" s="96">
        <v>101.04900000000001</v>
      </c>
      <c r="Z24" s="92">
        <v>6.0296586958623187E-2</v>
      </c>
      <c r="AA24" s="93">
        <v>-3.2743362612398109E-2</v>
      </c>
      <c r="AB24" s="94">
        <v>-5.0584408833918154E-4</v>
      </c>
      <c r="AC24" s="169">
        <v>228.78299999999999</v>
      </c>
      <c r="AD24" s="95">
        <v>268.19200000000001</v>
      </c>
      <c r="AE24" s="95">
        <v>231.10599999999999</v>
      </c>
      <c r="AF24" s="95">
        <v>2.3230000000000075</v>
      </c>
      <c r="AG24" s="96">
        <v>-37.086000000000013</v>
      </c>
      <c r="AH24" s="169">
        <v>0</v>
      </c>
      <c r="AI24" s="95">
        <v>0</v>
      </c>
      <c r="AJ24" s="95">
        <v>0</v>
      </c>
      <c r="AK24" s="95">
        <v>0</v>
      </c>
      <c r="AL24" s="96">
        <v>0</v>
      </c>
      <c r="AM24" s="92">
        <v>0.10905557773417555</v>
      </c>
      <c r="AN24" s="93">
        <v>4.8462179633438629E-3</v>
      </c>
      <c r="AO24" s="94">
        <v>-7.4988517307328265E-2</v>
      </c>
      <c r="AP24" s="92">
        <v>0</v>
      </c>
      <c r="AQ24" s="93">
        <v>0</v>
      </c>
      <c r="AR24" s="94">
        <v>0</v>
      </c>
      <c r="AS24" s="93">
        <v>0</v>
      </c>
      <c r="AT24" s="93">
        <v>0</v>
      </c>
      <c r="AU24" s="93">
        <v>0</v>
      </c>
      <c r="AV24" s="169">
        <v>1327</v>
      </c>
      <c r="AW24" s="95">
        <v>961</v>
      </c>
      <c r="AX24" s="96">
        <v>1393</v>
      </c>
      <c r="AY24" s="170">
        <v>20</v>
      </c>
      <c r="AZ24" s="171">
        <v>21</v>
      </c>
      <c r="BA24" s="178">
        <v>20</v>
      </c>
      <c r="BB24" s="170">
        <v>33</v>
      </c>
      <c r="BC24" s="171">
        <v>34</v>
      </c>
      <c r="BD24" s="178">
        <v>34</v>
      </c>
      <c r="BE24" s="97">
        <v>7.7388888888888898</v>
      </c>
      <c r="BF24" s="97">
        <v>0.36666666666666803</v>
      </c>
      <c r="BG24" s="97">
        <v>0.11190476190476328</v>
      </c>
      <c r="BH24" s="98">
        <v>4.5522875816993462</v>
      </c>
      <c r="BI24" s="97">
        <v>8.4274113685878227E-2</v>
      </c>
      <c r="BJ24" s="99">
        <v>-0.15849673202614412</v>
      </c>
      <c r="BK24" s="95">
        <v>59</v>
      </c>
      <c r="BL24" s="95">
        <v>59</v>
      </c>
      <c r="BM24" s="95">
        <v>59</v>
      </c>
      <c r="BN24" s="169">
        <v>6444</v>
      </c>
      <c r="BO24" s="95">
        <v>4533</v>
      </c>
      <c r="BP24" s="96">
        <v>6493</v>
      </c>
      <c r="BQ24" s="100">
        <v>258.10349607269364</v>
      </c>
      <c r="BR24" s="100">
        <v>-8.0180123071946241</v>
      </c>
      <c r="BS24" s="100">
        <v>6.0512128165718764</v>
      </c>
      <c r="BT24" s="101">
        <v>1203.0624551328069</v>
      </c>
      <c r="BU24" s="100">
        <v>-89.241237406755999</v>
      </c>
      <c r="BV24" s="102">
        <v>14.141539420007803</v>
      </c>
      <c r="BW24" s="97">
        <v>4.6611629576453701</v>
      </c>
      <c r="BX24" s="97">
        <v>-0.19490335735086184</v>
      </c>
      <c r="BY24" s="97">
        <v>-5.5798540793755791E-2</v>
      </c>
      <c r="BZ24" s="92">
        <v>0.40459870388833497</v>
      </c>
      <c r="CA24" s="93">
        <v>4.5242021189179082E-3</v>
      </c>
      <c r="CB24" s="103">
        <v>-1.987924348501463E-2</v>
      </c>
    </row>
    <row r="25" spans="1:80" x14ac:dyDescent="0.25">
      <c r="A25" s="88" t="s">
        <v>195</v>
      </c>
      <c r="B25" s="172">
        <v>1521.7159999999999</v>
      </c>
      <c r="C25" s="111">
        <v>987.38599999999997</v>
      </c>
      <c r="D25" s="112">
        <v>1511.0229999999999</v>
      </c>
      <c r="E25" s="172">
        <v>1681.086</v>
      </c>
      <c r="F25" s="111">
        <v>1101.143</v>
      </c>
      <c r="G25" s="112">
        <v>1657.616</v>
      </c>
      <c r="H25" s="105">
        <v>0.91156395691161274</v>
      </c>
      <c r="I25" s="106">
        <v>6.3657695493957167E-3</v>
      </c>
      <c r="J25" s="107">
        <v>1.4872064941178431E-2</v>
      </c>
      <c r="K25" s="172">
        <v>1275.211</v>
      </c>
      <c r="L25" s="111">
        <v>831.80399999999997</v>
      </c>
      <c r="M25" s="111">
        <v>1264.53</v>
      </c>
      <c r="N25" s="108">
        <v>0.76286063841082619</v>
      </c>
      <c r="O25" s="109">
        <v>4.2968290637731554E-3</v>
      </c>
      <c r="P25" s="110">
        <v>7.4601136833385429E-3</v>
      </c>
      <c r="Q25" s="172">
        <v>53.067</v>
      </c>
      <c r="R25" s="111">
        <v>31.462000000000003</v>
      </c>
      <c r="S25" s="112">
        <v>58.510000000000005</v>
      </c>
      <c r="T25" s="108">
        <v>3.5297680524319267E-2</v>
      </c>
      <c r="U25" s="109">
        <v>3.7305863958808638E-3</v>
      </c>
      <c r="V25" s="110">
        <v>6.7255513821460854E-3</v>
      </c>
      <c r="W25" s="172">
        <v>54.305999999999997</v>
      </c>
      <c r="X25" s="111">
        <v>37.466999999999999</v>
      </c>
      <c r="Y25" s="112">
        <v>51.147999999999996</v>
      </c>
      <c r="Z25" s="108">
        <v>3.0856362390324417E-2</v>
      </c>
      <c r="AA25" s="109">
        <v>-1.4477553050225161E-3</v>
      </c>
      <c r="AB25" s="110">
        <v>-3.1691910573204349E-3</v>
      </c>
      <c r="AC25" s="172">
        <v>273.81</v>
      </c>
      <c r="AD25" s="111">
        <v>355.13799999999998</v>
      </c>
      <c r="AE25" s="111">
        <v>345.77100000000002</v>
      </c>
      <c r="AF25" s="111">
        <v>71.961000000000013</v>
      </c>
      <c r="AG25" s="112">
        <v>-9.3669999999999618</v>
      </c>
      <c r="AH25" s="172">
        <v>0</v>
      </c>
      <c r="AI25" s="111">
        <v>0</v>
      </c>
      <c r="AJ25" s="111">
        <v>0</v>
      </c>
      <c r="AK25" s="111">
        <v>0</v>
      </c>
      <c r="AL25" s="112">
        <v>0</v>
      </c>
      <c r="AM25" s="108">
        <v>0.22883238706492226</v>
      </c>
      <c r="AN25" s="109">
        <v>4.889736633832148E-2</v>
      </c>
      <c r="AO25" s="110">
        <v>-0.13084255262431782</v>
      </c>
      <c r="AP25" s="108">
        <v>0</v>
      </c>
      <c r="AQ25" s="109">
        <v>0</v>
      </c>
      <c r="AR25" s="110">
        <v>0</v>
      </c>
      <c r="AS25" s="109">
        <v>0</v>
      </c>
      <c r="AT25" s="109">
        <v>0</v>
      </c>
      <c r="AU25" s="109">
        <v>0</v>
      </c>
      <c r="AV25" s="172">
        <v>729</v>
      </c>
      <c r="AW25" s="111">
        <v>468</v>
      </c>
      <c r="AX25" s="112">
        <v>663</v>
      </c>
      <c r="AY25" s="173">
        <v>14.66</v>
      </c>
      <c r="AZ25" s="174">
        <v>15.33</v>
      </c>
      <c r="BA25" s="179">
        <v>15.23</v>
      </c>
      <c r="BB25" s="173">
        <v>24.57</v>
      </c>
      <c r="BC25" s="174">
        <v>23.22</v>
      </c>
      <c r="BD25" s="174">
        <v>22.67</v>
      </c>
      <c r="BE25" s="114">
        <v>4.836944626833005</v>
      </c>
      <c r="BF25" s="113">
        <v>-0.6882941180510338</v>
      </c>
      <c r="BG25" s="113">
        <v>-0.25111799547619285</v>
      </c>
      <c r="BH25" s="114">
        <v>3.2495221290986618</v>
      </c>
      <c r="BI25" s="113">
        <v>-4.7181167604635199E-2</v>
      </c>
      <c r="BJ25" s="115">
        <v>-0.10965099751632534</v>
      </c>
      <c r="BK25" s="111">
        <v>39</v>
      </c>
      <c r="BL25" s="111">
        <v>38</v>
      </c>
      <c r="BM25" s="111">
        <v>38</v>
      </c>
      <c r="BN25" s="172">
        <v>4105</v>
      </c>
      <c r="BO25" s="111">
        <v>2529</v>
      </c>
      <c r="BP25" s="112">
        <v>3530</v>
      </c>
      <c r="BQ25" s="116">
        <v>469.57960339943344</v>
      </c>
      <c r="BR25" s="116">
        <v>60.058044325133778</v>
      </c>
      <c r="BS25" s="116">
        <v>34.173118622841912</v>
      </c>
      <c r="BT25" s="117">
        <v>2500.1749622926095</v>
      </c>
      <c r="BU25" s="116">
        <v>194.15850138725955</v>
      </c>
      <c r="BV25" s="118">
        <v>147.30530417295131</v>
      </c>
      <c r="BW25" s="113">
        <v>5.324283559577677</v>
      </c>
      <c r="BX25" s="113">
        <v>-0.30671781216443517</v>
      </c>
      <c r="BY25" s="113">
        <v>-7.9562594268477227E-2</v>
      </c>
      <c r="BZ25" s="92">
        <v>0.34152476780185759</v>
      </c>
      <c r="CA25" s="93">
        <v>-4.4029848521989545E-2</v>
      </c>
      <c r="CB25" s="119">
        <v>-2.6169329319398582E-2</v>
      </c>
    </row>
    <row r="26" spans="1:80" x14ac:dyDescent="0.25">
      <c r="A26" s="88" t="s">
        <v>194</v>
      </c>
      <c r="B26" s="172">
        <v>1579.3430000000001</v>
      </c>
      <c r="C26" s="111">
        <v>966.53200000000004</v>
      </c>
      <c r="D26" s="112">
        <v>1465.5409999999999</v>
      </c>
      <c r="E26" s="172">
        <v>1331.605</v>
      </c>
      <c r="F26" s="111">
        <v>775.57399999999996</v>
      </c>
      <c r="G26" s="112">
        <v>1160.075</v>
      </c>
      <c r="H26" s="105">
        <v>1.2633157338965153</v>
      </c>
      <c r="I26" s="106">
        <v>7.7271073505483345E-2</v>
      </c>
      <c r="J26" s="107">
        <v>1.7100672535510286E-2</v>
      </c>
      <c r="K26" s="172">
        <v>1042.347</v>
      </c>
      <c r="L26" s="111">
        <v>592.46199999999999</v>
      </c>
      <c r="M26" s="111">
        <v>901.06</v>
      </c>
      <c r="N26" s="108">
        <v>0.776725642738616</v>
      </c>
      <c r="O26" s="109">
        <v>-6.0492792540168816E-3</v>
      </c>
      <c r="P26" s="110">
        <v>1.2824325778532208E-2</v>
      </c>
      <c r="Q26" s="172">
        <v>21.77</v>
      </c>
      <c r="R26" s="111">
        <v>18.234000000000002</v>
      </c>
      <c r="S26" s="112">
        <v>25.625</v>
      </c>
      <c r="T26" s="108">
        <v>2.2089089067517186E-2</v>
      </c>
      <c r="U26" s="109">
        <v>5.7403970755225617E-3</v>
      </c>
      <c r="V26" s="110">
        <v>-1.4212400564606736E-3</v>
      </c>
      <c r="W26" s="172">
        <v>51.634</v>
      </c>
      <c r="X26" s="111">
        <v>33.787999999999997</v>
      </c>
      <c r="Y26" s="112">
        <v>50.22</v>
      </c>
      <c r="Z26" s="108">
        <v>4.3290304506174167E-2</v>
      </c>
      <c r="AA26" s="109">
        <v>4.5145414232779651E-3</v>
      </c>
      <c r="AB26" s="110">
        <v>-2.7484852886826283E-4</v>
      </c>
      <c r="AC26" s="172">
        <v>136.24100000000001</v>
      </c>
      <c r="AD26" s="111">
        <v>140.30099999999999</v>
      </c>
      <c r="AE26" s="111">
        <v>149.857</v>
      </c>
      <c r="AF26" s="111">
        <v>13.615999999999985</v>
      </c>
      <c r="AG26" s="112">
        <v>9.5560000000000116</v>
      </c>
      <c r="AH26" s="172">
        <v>0</v>
      </c>
      <c r="AI26" s="111">
        <v>0</v>
      </c>
      <c r="AJ26" s="111">
        <v>0</v>
      </c>
      <c r="AK26" s="111">
        <v>0</v>
      </c>
      <c r="AL26" s="112">
        <v>0</v>
      </c>
      <c r="AM26" s="108">
        <v>0.10225370699284428</v>
      </c>
      <c r="AN26" s="109">
        <v>1.5989355297234137E-2</v>
      </c>
      <c r="AO26" s="110">
        <v>-4.2905480700889592E-2</v>
      </c>
      <c r="AP26" s="108">
        <v>0</v>
      </c>
      <c r="AQ26" s="109">
        <v>0</v>
      </c>
      <c r="AR26" s="110">
        <v>0</v>
      </c>
      <c r="AS26" s="109">
        <v>0</v>
      </c>
      <c r="AT26" s="109">
        <v>0</v>
      </c>
      <c r="AU26" s="109">
        <v>0</v>
      </c>
      <c r="AV26" s="172">
        <v>593</v>
      </c>
      <c r="AW26" s="111">
        <v>534</v>
      </c>
      <c r="AX26" s="112">
        <v>800</v>
      </c>
      <c r="AY26" s="173">
        <v>14</v>
      </c>
      <c r="AZ26" s="174">
        <v>14</v>
      </c>
      <c r="BA26" s="179">
        <v>14</v>
      </c>
      <c r="BB26" s="173">
        <v>25</v>
      </c>
      <c r="BC26" s="174">
        <v>24</v>
      </c>
      <c r="BD26" s="174">
        <v>23</v>
      </c>
      <c r="BE26" s="114">
        <v>6.3492063492063497</v>
      </c>
      <c r="BF26" s="113">
        <v>1.6428571428571441</v>
      </c>
      <c r="BG26" s="113">
        <v>-7.9365079365079083E-3</v>
      </c>
      <c r="BH26" s="114">
        <v>3.8647342995169081</v>
      </c>
      <c r="BI26" s="113">
        <v>1.2291787439613526</v>
      </c>
      <c r="BJ26" s="115">
        <v>0.15640096618357457</v>
      </c>
      <c r="BK26" s="111">
        <v>37</v>
      </c>
      <c r="BL26" s="111">
        <v>37</v>
      </c>
      <c r="BM26" s="111">
        <v>37</v>
      </c>
      <c r="BN26" s="172">
        <v>2838</v>
      </c>
      <c r="BO26" s="111">
        <v>2424</v>
      </c>
      <c r="BP26" s="112">
        <v>3529</v>
      </c>
      <c r="BQ26" s="116">
        <v>328.72626806460755</v>
      </c>
      <c r="BR26" s="116">
        <v>-140.47915829198161</v>
      </c>
      <c r="BS26" s="116">
        <v>8.7699974375448733</v>
      </c>
      <c r="BT26" s="117">
        <v>1450.09375</v>
      </c>
      <c r="BU26" s="116">
        <v>-795.44587900505894</v>
      </c>
      <c r="BV26" s="118">
        <v>-2.2920177902622072</v>
      </c>
      <c r="BW26" s="113">
        <v>4.4112499999999999</v>
      </c>
      <c r="BX26" s="113">
        <v>-0.37458473861720076</v>
      </c>
      <c r="BY26" s="113">
        <v>-0.12807584269662975</v>
      </c>
      <c r="BZ26" s="108">
        <v>0.35065580286168518</v>
      </c>
      <c r="CA26" s="109">
        <v>6.9693521899404198E-2</v>
      </c>
      <c r="CB26" s="119">
        <v>-1.1297310472643651E-2</v>
      </c>
    </row>
    <row r="27" spans="1:80" x14ac:dyDescent="0.25">
      <c r="A27" s="88" t="s">
        <v>193</v>
      </c>
      <c r="B27" s="172">
        <v>5937.1102300000002</v>
      </c>
      <c r="C27" s="111">
        <v>3901.3490000000002</v>
      </c>
      <c r="D27" s="112">
        <v>5650.3161500000006</v>
      </c>
      <c r="E27" s="172">
        <v>5295.2855400000008</v>
      </c>
      <c r="F27" s="111">
        <v>3400.1907700000002</v>
      </c>
      <c r="G27" s="112">
        <v>4973.1852099999996</v>
      </c>
      <c r="H27" s="105">
        <v>1.1361563889956154</v>
      </c>
      <c r="I27" s="106">
        <v>1.4949574905661844E-2</v>
      </c>
      <c r="J27" s="107">
        <v>-1.1234820468787543E-2</v>
      </c>
      <c r="K27" s="172">
        <v>3664.5501399999998</v>
      </c>
      <c r="L27" s="111">
        <v>2470.9027700000001</v>
      </c>
      <c r="M27" s="111">
        <v>3757.0940299999997</v>
      </c>
      <c r="N27" s="108">
        <v>0.75547036182068916</v>
      </c>
      <c r="O27" s="109">
        <v>6.3430223037162947E-2</v>
      </c>
      <c r="P27" s="110">
        <v>2.877502701745982E-2</v>
      </c>
      <c r="Q27" s="172">
        <v>52.17127</v>
      </c>
      <c r="R27" s="111">
        <v>40.584000000000003</v>
      </c>
      <c r="S27" s="112">
        <v>51.332310000000007</v>
      </c>
      <c r="T27" s="108">
        <v>1.0321817473594556E-2</v>
      </c>
      <c r="U27" s="109">
        <v>4.6941771046488112E-4</v>
      </c>
      <c r="V27" s="110">
        <v>-1.6139834108952287E-3</v>
      </c>
      <c r="W27" s="172">
        <v>572.04471999999998</v>
      </c>
      <c r="X27" s="111">
        <v>137.304</v>
      </c>
      <c r="Y27" s="112">
        <v>350.90204</v>
      </c>
      <c r="Z27" s="108">
        <v>7.055881194499089E-2</v>
      </c>
      <c r="AA27" s="109">
        <v>-3.7470248183842106E-2</v>
      </c>
      <c r="AB27" s="110">
        <v>3.0177548278423151E-2</v>
      </c>
      <c r="AC27" s="172">
        <v>600.1261300000001</v>
      </c>
      <c r="AD27" s="111">
        <v>538.91953999999998</v>
      </c>
      <c r="AE27" s="111">
        <v>632.26832999999999</v>
      </c>
      <c r="AF27" s="111">
        <v>32.142199999999889</v>
      </c>
      <c r="AG27" s="112">
        <v>93.348790000000008</v>
      </c>
      <c r="AH27" s="172">
        <v>109.65600000000001</v>
      </c>
      <c r="AI27" s="111">
        <v>27.193150000000003</v>
      </c>
      <c r="AJ27" s="111">
        <v>27.193150000000003</v>
      </c>
      <c r="AK27" s="111">
        <v>-82.462850000000003</v>
      </c>
      <c r="AL27" s="112">
        <v>0</v>
      </c>
      <c r="AM27" s="108">
        <v>0.11189963768664518</v>
      </c>
      <c r="AN27" s="109">
        <v>1.0819127682369908E-2</v>
      </c>
      <c r="AO27" s="110">
        <v>-2.6237078613280812E-2</v>
      </c>
      <c r="AP27" s="108">
        <v>4.8126776056592871E-3</v>
      </c>
      <c r="AQ27" s="109">
        <v>-1.3656913786784845E-2</v>
      </c>
      <c r="AR27" s="110">
        <v>-2.157513987043648E-3</v>
      </c>
      <c r="AS27" s="109">
        <v>5.4679544098459191E-3</v>
      </c>
      <c r="AT27" s="109">
        <v>-1.5240277312819597E-2</v>
      </c>
      <c r="AU27" s="109">
        <v>-2.5295821519041159E-3</v>
      </c>
      <c r="AV27" s="172">
        <v>3913</v>
      </c>
      <c r="AW27" s="111">
        <v>2888</v>
      </c>
      <c r="AX27" s="112">
        <v>4210</v>
      </c>
      <c r="AY27" s="173">
        <v>52.6</v>
      </c>
      <c r="AZ27" s="174">
        <v>52.7</v>
      </c>
      <c r="BA27" s="179">
        <v>52.8</v>
      </c>
      <c r="BB27" s="173">
        <v>72.5</v>
      </c>
      <c r="BC27" s="174">
        <v>68.599999999999994</v>
      </c>
      <c r="BD27" s="174">
        <v>69.099999999999994</v>
      </c>
      <c r="BE27" s="114">
        <v>8.859427609427609</v>
      </c>
      <c r="BF27" s="113">
        <v>0.59369038931776608</v>
      </c>
      <c r="BG27" s="113">
        <v>-0.2740322261195125</v>
      </c>
      <c r="BH27" s="114">
        <v>6.7695771024280438</v>
      </c>
      <c r="BI27" s="113">
        <v>0.77264223652766084</v>
      </c>
      <c r="BJ27" s="115">
        <v>-0.24694379164387215</v>
      </c>
      <c r="BK27" s="111">
        <v>180</v>
      </c>
      <c r="BL27" s="111">
        <v>162</v>
      </c>
      <c r="BM27" s="111">
        <v>162</v>
      </c>
      <c r="BN27" s="172">
        <v>23355</v>
      </c>
      <c r="BO27" s="111">
        <v>16242</v>
      </c>
      <c r="BP27" s="112">
        <v>23436</v>
      </c>
      <c r="BQ27" s="116">
        <v>212.2028166069295</v>
      </c>
      <c r="BR27" s="116">
        <v>-14.527456996153404</v>
      </c>
      <c r="BS27" s="116">
        <v>2.8572452487223927</v>
      </c>
      <c r="BT27" s="117">
        <v>1181.2791472684085</v>
      </c>
      <c r="BU27" s="116">
        <v>-171.97552689463805</v>
      </c>
      <c r="BV27" s="118">
        <v>3.927772614668811</v>
      </c>
      <c r="BW27" s="113">
        <v>5.5667458432304038</v>
      </c>
      <c r="BX27" s="113">
        <v>-0.40182047417312283</v>
      </c>
      <c r="BY27" s="113">
        <v>-5.7215375606161523E-2</v>
      </c>
      <c r="BZ27" s="108">
        <v>0.53186274509803921</v>
      </c>
      <c r="CA27" s="109">
        <v>5.6588019823313962E-2</v>
      </c>
      <c r="CB27" s="119">
        <v>-2.2055814345382063E-2</v>
      </c>
    </row>
    <row r="28" spans="1:80" x14ac:dyDescent="0.25">
      <c r="A28" s="88" t="s">
        <v>192</v>
      </c>
      <c r="B28" s="172">
        <v>5186.317</v>
      </c>
      <c r="C28" s="111">
        <v>3460.8710000000001</v>
      </c>
      <c r="D28" s="112">
        <v>5270.01</v>
      </c>
      <c r="E28" s="172">
        <v>5098.0320000000002</v>
      </c>
      <c r="F28" s="111">
        <v>3382.578</v>
      </c>
      <c r="G28" s="112">
        <v>5131.4709999999995</v>
      </c>
      <c r="H28" s="105">
        <v>1.0269979115150414</v>
      </c>
      <c r="I28" s="106">
        <v>9.6804446964728896E-3</v>
      </c>
      <c r="J28" s="107">
        <v>3.8519559746221788E-3</v>
      </c>
      <c r="K28" s="172">
        <v>3624.7840000000001</v>
      </c>
      <c r="L28" s="111">
        <v>2421.4349999999999</v>
      </c>
      <c r="M28" s="111">
        <v>3649.9470000000001</v>
      </c>
      <c r="N28" s="108">
        <v>0.71128668563068964</v>
      </c>
      <c r="O28" s="109">
        <v>2.703561921926223E-4</v>
      </c>
      <c r="P28" s="110">
        <v>-4.5682037465841763E-3</v>
      </c>
      <c r="Q28" s="172">
        <v>156.29300000000001</v>
      </c>
      <c r="R28" s="111">
        <v>129.43899999999999</v>
      </c>
      <c r="S28" s="112">
        <v>244.75300000000001</v>
      </c>
      <c r="T28" s="108">
        <v>4.7696459748091731E-2</v>
      </c>
      <c r="U28" s="109">
        <v>1.7038943278991497E-2</v>
      </c>
      <c r="V28" s="110">
        <v>9.4300842203138072E-3</v>
      </c>
      <c r="W28" s="172">
        <v>504.07600000000002</v>
      </c>
      <c r="X28" s="111">
        <v>321.79599999999999</v>
      </c>
      <c r="Y28" s="112">
        <v>469.40199999999999</v>
      </c>
      <c r="Z28" s="108">
        <v>9.1475134517957912E-2</v>
      </c>
      <c r="AA28" s="109">
        <v>-7.4014515842870388E-3</v>
      </c>
      <c r="AB28" s="110">
        <v>-3.658222347722645E-3</v>
      </c>
      <c r="AC28" s="172">
        <v>461.024</v>
      </c>
      <c r="AD28" s="111">
        <v>558.71900000000005</v>
      </c>
      <c r="AE28" s="111">
        <v>614.39300000000003</v>
      </c>
      <c r="AF28" s="111">
        <v>153.36900000000003</v>
      </c>
      <c r="AG28" s="112">
        <v>55.673999999999978</v>
      </c>
      <c r="AH28" s="172">
        <v>0</v>
      </c>
      <c r="AI28" s="111">
        <v>0</v>
      </c>
      <c r="AJ28" s="111">
        <v>0</v>
      </c>
      <c r="AK28" s="111">
        <v>0</v>
      </c>
      <c r="AL28" s="112">
        <v>0</v>
      </c>
      <c r="AM28" s="108">
        <v>0.11658289073455269</v>
      </c>
      <c r="AN28" s="109">
        <v>2.7690522605107459E-2</v>
      </c>
      <c r="AO28" s="110">
        <v>-4.4855949372460846E-2</v>
      </c>
      <c r="AP28" s="108">
        <v>0</v>
      </c>
      <c r="AQ28" s="109">
        <v>0</v>
      </c>
      <c r="AR28" s="110">
        <v>0</v>
      </c>
      <c r="AS28" s="109">
        <v>0</v>
      </c>
      <c r="AT28" s="109">
        <v>0</v>
      </c>
      <c r="AU28" s="109">
        <v>0</v>
      </c>
      <c r="AV28" s="172">
        <v>2759</v>
      </c>
      <c r="AW28" s="111">
        <v>2176</v>
      </c>
      <c r="AX28" s="112">
        <v>3185</v>
      </c>
      <c r="AY28" s="173">
        <v>35.75</v>
      </c>
      <c r="AZ28" s="174">
        <v>36.5</v>
      </c>
      <c r="BA28" s="179">
        <v>36.75</v>
      </c>
      <c r="BB28" s="173">
        <v>77.75</v>
      </c>
      <c r="BC28" s="174">
        <v>75.75</v>
      </c>
      <c r="BD28" s="174">
        <v>70.19</v>
      </c>
      <c r="BE28" s="114">
        <v>9.6296296296296298</v>
      </c>
      <c r="BF28" s="113">
        <v>1.0546490546490546</v>
      </c>
      <c r="BG28" s="113">
        <v>-0.30644342973110028</v>
      </c>
      <c r="BH28" s="114">
        <v>5.0418704785423687</v>
      </c>
      <c r="BI28" s="113">
        <v>1.099033751139725</v>
      </c>
      <c r="BJ28" s="115">
        <v>0.25419171066558111</v>
      </c>
      <c r="BK28" s="111">
        <v>110</v>
      </c>
      <c r="BL28" s="111">
        <v>110</v>
      </c>
      <c r="BM28" s="111">
        <v>110</v>
      </c>
      <c r="BN28" s="172">
        <v>12290</v>
      </c>
      <c r="BO28" s="111">
        <v>9879</v>
      </c>
      <c r="BP28" s="112">
        <v>14387</v>
      </c>
      <c r="BQ28" s="116">
        <v>356.67415027455343</v>
      </c>
      <c r="BR28" s="116">
        <v>-58.137241100548295</v>
      </c>
      <c r="BS28" s="116">
        <v>14.273299986062682</v>
      </c>
      <c r="BT28" s="117">
        <v>1611.1368916797487</v>
      </c>
      <c r="BU28" s="116">
        <v>-236.64563822238983</v>
      </c>
      <c r="BV28" s="118">
        <v>56.64332550327822</v>
      </c>
      <c r="BW28" s="113">
        <v>4.5171114599686026</v>
      </c>
      <c r="BX28" s="113">
        <v>6.2598955437975334E-2</v>
      </c>
      <c r="BY28" s="113">
        <v>-2.2870157678456238E-2</v>
      </c>
      <c r="BZ28" s="108">
        <v>0.48084893048128341</v>
      </c>
      <c r="CA28" s="109">
        <v>7.1591521223874133E-2</v>
      </c>
      <c r="CB28" s="119">
        <v>-1.5333892220876333E-2</v>
      </c>
    </row>
    <row r="29" spans="1:80" x14ac:dyDescent="0.25">
      <c r="A29" s="88" t="s">
        <v>191</v>
      </c>
      <c r="B29" s="172">
        <v>2782.8776899999998</v>
      </c>
      <c r="C29" s="111">
        <v>2214.06</v>
      </c>
      <c r="D29" s="112">
        <v>3289.1019999999999</v>
      </c>
      <c r="E29" s="172">
        <v>3127.2629999999999</v>
      </c>
      <c r="F29" s="111">
        <v>2213.6909999999998</v>
      </c>
      <c r="G29" s="112">
        <v>3331.2719999999999</v>
      </c>
      <c r="H29" s="105">
        <v>0.98734117178062908</v>
      </c>
      <c r="I29" s="106">
        <v>9.7464723909119755E-2</v>
      </c>
      <c r="J29" s="107">
        <v>-1.282551815035049E-2</v>
      </c>
      <c r="K29" s="172">
        <v>2050.3539999999998</v>
      </c>
      <c r="L29" s="111">
        <v>1588.145</v>
      </c>
      <c r="M29" s="111">
        <v>2538.931</v>
      </c>
      <c r="N29" s="108">
        <v>0.76215061393966033</v>
      </c>
      <c r="O29" s="109">
        <v>0.10651212111062747</v>
      </c>
      <c r="P29" s="110">
        <v>4.4731154764915515E-2</v>
      </c>
      <c r="Q29" s="172">
        <v>435.24199999999996</v>
      </c>
      <c r="R29" s="111">
        <v>218.678</v>
      </c>
      <c r="S29" s="112">
        <v>230.03800000000001</v>
      </c>
      <c r="T29" s="108">
        <v>6.905410305733066E-2</v>
      </c>
      <c r="U29" s="109">
        <v>-7.0122550777028655E-2</v>
      </c>
      <c r="V29" s="110">
        <v>-2.9730234955517576E-2</v>
      </c>
      <c r="W29" s="172">
        <v>230.00900000000001</v>
      </c>
      <c r="X29" s="111">
        <v>156.22800000000001</v>
      </c>
      <c r="Y29" s="112">
        <v>221.59300000000002</v>
      </c>
      <c r="Z29" s="108">
        <v>6.6519035371473731E-2</v>
      </c>
      <c r="AA29" s="109">
        <v>-7.0305829369320672E-3</v>
      </c>
      <c r="AB29" s="110">
        <v>-4.0544999593380288E-3</v>
      </c>
      <c r="AC29" s="172">
        <v>84.798000000000002</v>
      </c>
      <c r="AD29" s="111">
        <v>86.696239999999989</v>
      </c>
      <c r="AE29" s="111">
        <v>391.28500000000003</v>
      </c>
      <c r="AF29" s="111">
        <v>306.48700000000002</v>
      </c>
      <c r="AG29" s="112">
        <v>304.58876000000004</v>
      </c>
      <c r="AH29" s="172">
        <v>0</v>
      </c>
      <c r="AI29" s="111">
        <v>0</v>
      </c>
      <c r="AJ29" s="111">
        <v>0</v>
      </c>
      <c r="AK29" s="111">
        <v>0</v>
      </c>
      <c r="AL29" s="112">
        <v>0</v>
      </c>
      <c r="AM29" s="108">
        <v>0.11896408198955218</v>
      </c>
      <c r="AN29" s="109">
        <v>8.8492746398802585E-2</v>
      </c>
      <c r="AO29" s="110">
        <v>7.9806949843178543E-2</v>
      </c>
      <c r="AP29" s="108">
        <v>0</v>
      </c>
      <c r="AQ29" s="109">
        <v>0</v>
      </c>
      <c r="AR29" s="110">
        <v>0</v>
      </c>
      <c r="AS29" s="109">
        <v>0</v>
      </c>
      <c r="AT29" s="109">
        <v>0</v>
      </c>
      <c r="AU29" s="109">
        <v>0</v>
      </c>
      <c r="AV29" s="172">
        <v>1640</v>
      </c>
      <c r="AW29" s="111">
        <v>1568</v>
      </c>
      <c r="AX29" s="112">
        <v>2238</v>
      </c>
      <c r="AY29" s="173">
        <v>29</v>
      </c>
      <c r="AZ29" s="174">
        <v>29</v>
      </c>
      <c r="BA29" s="179">
        <v>28.78</v>
      </c>
      <c r="BB29" s="173">
        <v>40.950000000000003</v>
      </c>
      <c r="BC29" s="174">
        <v>39.75</v>
      </c>
      <c r="BD29" s="174">
        <v>39.4</v>
      </c>
      <c r="BE29" s="114">
        <v>8.6402594394255274</v>
      </c>
      <c r="BF29" s="113">
        <v>2.3567345352109683</v>
      </c>
      <c r="BG29" s="113">
        <v>-0.37123481344803544</v>
      </c>
      <c r="BH29" s="114">
        <v>6.3113367174280874</v>
      </c>
      <c r="BI29" s="113">
        <v>1.8614656008903046</v>
      </c>
      <c r="BJ29" s="115">
        <v>-0.26308676265577002</v>
      </c>
      <c r="BK29" s="111">
        <v>80</v>
      </c>
      <c r="BL29" s="111">
        <v>80</v>
      </c>
      <c r="BM29" s="111">
        <v>80</v>
      </c>
      <c r="BN29" s="172">
        <v>8662</v>
      </c>
      <c r="BO29" s="111">
        <v>7657</v>
      </c>
      <c r="BP29" s="112">
        <v>11101</v>
      </c>
      <c r="BQ29" s="116">
        <v>300.08755967930819</v>
      </c>
      <c r="BR29" s="116">
        <v>-60.944880865600624</v>
      </c>
      <c r="BS29" s="116">
        <v>10.980729327995675</v>
      </c>
      <c r="BT29" s="117">
        <v>1488.5040214477212</v>
      </c>
      <c r="BU29" s="116">
        <v>-418.36366147910803</v>
      </c>
      <c r="BV29" s="118">
        <v>76.71129185588461</v>
      </c>
      <c r="BW29" s="113">
        <v>4.9602323503127792</v>
      </c>
      <c r="BX29" s="113">
        <v>-0.32147496676039111</v>
      </c>
      <c r="BY29" s="113">
        <v>7.69415339862487E-2</v>
      </c>
      <c r="BZ29" s="108">
        <v>0.51015624999999998</v>
      </c>
      <c r="CA29" s="109">
        <v>0.11354452838827833</v>
      </c>
      <c r="CB29" s="119">
        <v>-1.8642092541436561E-2</v>
      </c>
    </row>
    <row r="30" spans="1:80" x14ac:dyDescent="0.25">
      <c r="A30" s="88" t="s">
        <v>190</v>
      </c>
      <c r="B30" s="172">
        <v>2284.9090000000001</v>
      </c>
      <c r="C30" s="111">
        <v>1156.761</v>
      </c>
      <c r="D30" s="112">
        <v>1726.009</v>
      </c>
      <c r="E30" s="172">
        <v>2396.9499999999998</v>
      </c>
      <c r="F30" s="111">
        <v>1393.3879999999999</v>
      </c>
      <c r="G30" s="112">
        <v>2115.317</v>
      </c>
      <c r="H30" s="105">
        <v>0.81595760824500541</v>
      </c>
      <c r="I30" s="106">
        <v>-0.13729923899836649</v>
      </c>
      <c r="J30" s="107">
        <v>-1.4221064170718001E-2</v>
      </c>
      <c r="K30" s="172">
        <v>1273.692</v>
      </c>
      <c r="L30" s="111">
        <v>1083.2670000000001</v>
      </c>
      <c r="M30" s="111">
        <v>1640.095</v>
      </c>
      <c r="N30" s="108">
        <v>0.77534241912677859</v>
      </c>
      <c r="O30" s="109">
        <v>0.24396212333420886</v>
      </c>
      <c r="P30" s="110">
        <v>-2.0914327508033681E-3</v>
      </c>
      <c r="Q30" s="172">
        <v>678.6930000000001</v>
      </c>
      <c r="R30" s="111">
        <v>49.024999999999999</v>
      </c>
      <c r="S30" s="112">
        <v>65.203000000000003</v>
      </c>
      <c r="T30" s="108">
        <v>3.0824221617847349E-2</v>
      </c>
      <c r="U30" s="109">
        <v>-0.25232436304182437</v>
      </c>
      <c r="V30" s="110">
        <v>-4.3598046548060723E-3</v>
      </c>
      <c r="W30" s="172">
        <v>139.58557999999999</v>
      </c>
      <c r="X30" s="111">
        <v>70.113</v>
      </c>
      <c r="Y30" s="112">
        <v>105.631</v>
      </c>
      <c r="Z30" s="108">
        <v>4.9936250689612952E-2</v>
      </c>
      <c r="AA30" s="109">
        <v>-8.2984141970138051E-3</v>
      </c>
      <c r="AB30" s="110">
        <v>-3.8211002542119787E-4</v>
      </c>
      <c r="AC30" s="172">
        <v>368.22899999999998</v>
      </c>
      <c r="AD30" s="111">
        <v>449.48599999999999</v>
      </c>
      <c r="AE30" s="111">
        <v>425.20299999999997</v>
      </c>
      <c r="AF30" s="111">
        <v>56.97399999999999</v>
      </c>
      <c r="AG30" s="112">
        <v>-24.283000000000015</v>
      </c>
      <c r="AH30" s="172">
        <v>0</v>
      </c>
      <c r="AI30" s="111">
        <v>0</v>
      </c>
      <c r="AJ30" s="111">
        <v>0</v>
      </c>
      <c r="AK30" s="111">
        <v>0</v>
      </c>
      <c r="AL30" s="112">
        <v>0</v>
      </c>
      <c r="AM30" s="108">
        <v>0.24635039562366126</v>
      </c>
      <c r="AN30" s="109">
        <v>8.51934305103898E-2</v>
      </c>
      <c r="AO30" s="110">
        <v>-0.14222252479810263</v>
      </c>
      <c r="AP30" s="108">
        <v>0</v>
      </c>
      <c r="AQ30" s="109">
        <v>0</v>
      </c>
      <c r="AR30" s="110">
        <v>0</v>
      </c>
      <c r="AS30" s="109">
        <v>0</v>
      </c>
      <c r="AT30" s="109">
        <v>0</v>
      </c>
      <c r="AU30" s="109">
        <v>0</v>
      </c>
      <c r="AV30" s="172">
        <v>1401</v>
      </c>
      <c r="AW30" s="111">
        <v>981</v>
      </c>
      <c r="AX30" s="112">
        <v>1512</v>
      </c>
      <c r="AY30" s="173">
        <v>20</v>
      </c>
      <c r="AZ30" s="174">
        <v>20</v>
      </c>
      <c r="BA30" s="179">
        <v>20</v>
      </c>
      <c r="BB30" s="173">
        <v>35</v>
      </c>
      <c r="BC30" s="174">
        <v>28</v>
      </c>
      <c r="BD30" s="174">
        <v>28</v>
      </c>
      <c r="BE30" s="114">
        <v>8.3999999999999986</v>
      </c>
      <c r="BF30" s="113">
        <v>0.61666666666666536</v>
      </c>
      <c r="BG30" s="113">
        <v>0.22499999999999964</v>
      </c>
      <c r="BH30" s="114">
        <v>6</v>
      </c>
      <c r="BI30" s="113">
        <v>1.5523809523809522</v>
      </c>
      <c r="BJ30" s="115">
        <v>0.16071428571428559</v>
      </c>
      <c r="BK30" s="111">
        <v>108</v>
      </c>
      <c r="BL30" s="111">
        <v>108</v>
      </c>
      <c r="BM30" s="111">
        <v>108</v>
      </c>
      <c r="BN30" s="172">
        <v>7995</v>
      </c>
      <c r="BO30" s="111">
        <v>5131</v>
      </c>
      <c r="BP30" s="112">
        <v>7788</v>
      </c>
      <c r="BQ30" s="116">
        <v>271.61235233692861</v>
      </c>
      <c r="BR30" s="116">
        <v>-28.193776493590462</v>
      </c>
      <c r="BS30" s="116">
        <v>4.9693985730016266E-2</v>
      </c>
      <c r="BT30" s="117">
        <v>1399.0191798941798</v>
      </c>
      <c r="BU30" s="116">
        <v>-311.86590219004574</v>
      </c>
      <c r="BV30" s="118">
        <v>-21.355947526819136</v>
      </c>
      <c r="BW30" s="113">
        <v>5.1507936507936511</v>
      </c>
      <c r="BX30" s="113">
        <v>-0.55584446483804051</v>
      </c>
      <c r="BY30" s="113">
        <v>-7.9583515363331081E-2</v>
      </c>
      <c r="BZ30" s="108">
        <v>0.26511437908496732</v>
      </c>
      <c r="CA30" s="109">
        <v>-6.0496420790538408E-3</v>
      </c>
      <c r="CB30" s="119">
        <v>2.6322837299437851E-3</v>
      </c>
    </row>
    <row r="31" spans="1:80" x14ac:dyDescent="0.25">
      <c r="A31" s="88" t="s">
        <v>189</v>
      </c>
      <c r="B31" s="172">
        <v>1983.5630000000001</v>
      </c>
      <c r="C31" s="111">
        <v>1363.6959999999999</v>
      </c>
      <c r="D31" s="112">
        <v>2057.9850000000001</v>
      </c>
      <c r="E31" s="172">
        <v>1820.3620000000001</v>
      </c>
      <c r="F31" s="111">
        <v>1451.2080000000001</v>
      </c>
      <c r="G31" s="112">
        <v>2053.4070000000002</v>
      </c>
      <c r="H31" s="105">
        <v>1.0022294654688524</v>
      </c>
      <c r="I31" s="106">
        <v>-8.7423581562452446E-2</v>
      </c>
      <c r="J31" s="107">
        <v>6.2532330392419677E-2</v>
      </c>
      <c r="K31" s="172">
        <v>1489.9760000000001</v>
      </c>
      <c r="L31" s="111">
        <v>1176.172</v>
      </c>
      <c r="M31" s="111">
        <v>1691.5150000000001</v>
      </c>
      <c r="N31" s="108">
        <v>0.82376021899214324</v>
      </c>
      <c r="O31" s="109">
        <v>5.2548887336562045E-3</v>
      </c>
      <c r="P31" s="110">
        <v>1.3282327470045874E-2</v>
      </c>
      <c r="Q31" s="172">
        <v>30.984999999999999</v>
      </c>
      <c r="R31" s="111">
        <v>21.667999999999999</v>
      </c>
      <c r="S31" s="112">
        <v>30.545999999999999</v>
      </c>
      <c r="T31" s="108">
        <v>1.4875765009080029E-2</v>
      </c>
      <c r="U31" s="109">
        <v>-2.1455747024718471E-3</v>
      </c>
      <c r="V31" s="110">
        <v>-5.5244191530771578E-5</v>
      </c>
      <c r="W31" s="172">
        <v>84.466999999999999</v>
      </c>
      <c r="X31" s="111">
        <v>48.817</v>
      </c>
      <c r="Y31" s="112">
        <v>70.709999999999994</v>
      </c>
      <c r="Z31" s="108">
        <v>3.4435452883914384E-2</v>
      </c>
      <c r="AA31" s="109">
        <v>-1.1965757424804428E-2</v>
      </c>
      <c r="AB31" s="110">
        <v>7.9658099235921376E-4</v>
      </c>
      <c r="AC31" s="172">
        <v>215.89599999999999</v>
      </c>
      <c r="AD31" s="111">
        <v>259.37900000000002</v>
      </c>
      <c r="AE31" s="111">
        <v>230.227</v>
      </c>
      <c r="AF31" s="111">
        <v>14.331000000000017</v>
      </c>
      <c r="AG31" s="112">
        <v>-29.152000000000015</v>
      </c>
      <c r="AH31" s="172">
        <v>0</v>
      </c>
      <c r="AI31" s="111">
        <v>0</v>
      </c>
      <c r="AJ31" s="111">
        <v>0</v>
      </c>
      <c r="AK31" s="111">
        <v>0</v>
      </c>
      <c r="AL31" s="112">
        <v>0</v>
      </c>
      <c r="AM31" s="108">
        <v>0.11187010595315321</v>
      </c>
      <c r="AN31" s="109">
        <v>3.0275836838832282E-3</v>
      </c>
      <c r="AO31" s="110">
        <v>-7.833284250456761E-2</v>
      </c>
      <c r="AP31" s="108">
        <v>0</v>
      </c>
      <c r="AQ31" s="109">
        <v>0</v>
      </c>
      <c r="AR31" s="110">
        <v>0</v>
      </c>
      <c r="AS31" s="109">
        <v>0</v>
      </c>
      <c r="AT31" s="109">
        <v>0</v>
      </c>
      <c r="AU31" s="109">
        <v>0</v>
      </c>
      <c r="AV31" s="172">
        <v>1410</v>
      </c>
      <c r="AW31" s="111">
        <v>1061</v>
      </c>
      <c r="AX31" s="112">
        <v>1529</v>
      </c>
      <c r="AY31" s="173">
        <v>16</v>
      </c>
      <c r="AZ31" s="174">
        <v>16</v>
      </c>
      <c r="BA31" s="179">
        <v>16</v>
      </c>
      <c r="BB31" s="173">
        <v>30.5</v>
      </c>
      <c r="BC31" s="174">
        <v>30</v>
      </c>
      <c r="BD31" s="174">
        <v>33</v>
      </c>
      <c r="BE31" s="114">
        <v>10.618055555555555</v>
      </c>
      <c r="BF31" s="113">
        <v>0.82638888888888928</v>
      </c>
      <c r="BG31" s="113">
        <v>-0.43402777777777857</v>
      </c>
      <c r="BH31" s="114">
        <v>5.1481481481481488</v>
      </c>
      <c r="BI31" s="113">
        <v>1.1536126290224935E-2</v>
      </c>
      <c r="BJ31" s="115">
        <v>-0.74629629629629601</v>
      </c>
      <c r="BK31" s="111">
        <v>60</v>
      </c>
      <c r="BL31" s="111">
        <v>60</v>
      </c>
      <c r="BM31" s="111">
        <v>60</v>
      </c>
      <c r="BN31" s="172">
        <v>7701</v>
      </c>
      <c r="BO31" s="111">
        <v>5291</v>
      </c>
      <c r="BP31" s="112">
        <v>7589</v>
      </c>
      <c r="BQ31" s="116">
        <v>270.57675583080777</v>
      </c>
      <c r="BR31" s="116">
        <v>34.19680517504878</v>
      </c>
      <c r="BS31" s="116">
        <v>-3.7018304477784909</v>
      </c>
      <c r="BT31" s="117">
        <v>1342.97383911053</v>
      </c>
      <c r="BU31" s="116">
        <v>51.936959677905861</v>
      </c>
      <c r="BV31" s="118">
        <v>-24.799959192957203</v>
      </c>
      <c r="BW31" s="113">
        <v>4.9633747547416611</v>
      </c>
      <c r="BX31" s="113">
        <v>-0.49832737291791318</v>
      </c>
      <c r="BY31" s="113">
        <v>-2.3430146295096321E-2</v>
      </c>
      <c r="BZ31" s="108">
        <v>0.4650122549019608</v>
      </c>
      <c r="CA31" s="109">
        <v>-5.134265244559344E-3</v>
      </c>
      <c r="CB31" s="119">
        <v>-2.2188481746289679E-2</v>
      </c>
    </row>
    <row r="32" spans="1:80" x14ac:dyDescent="0.25">
      <c r="A32" s="88" t="s">
        <v>188</v>
      </c>
      <c r="B32" s="172">
        <v>8630.84</v>
      </c>
      <c r="C32" s="111">
        <v>5716.1909999999998</v>
      </c>
      <c r="D32" s="112">
        <v>8367.0470000000005</v>
      </c>
      <c r="E32" s="172">
        <v>8369.4560000000001</v>
      </c>
      <c r="F32" s="111">
        <v>5356.5259999999998</v>
      </c>
      <c r="G32" s="112">
        <v>8013.5910000000003</v>
      </c>
      <c r="H32" s="105">
        <v>1.0441070676055217</v>
      </c>
      <c r="I32" s="106">
        <v>1.2876363961222825E-2</v>
      </c>
      <c r="J32" s="107">
        <v>-2.3038130606901852E-2</v>
      </c>
      <c r="K32" s="172">
        <v>5349.6970000000001</v>
      </c>
      <c r="L32" s="111">
        <v>3297.6019999999999</v>
      </c>
      <c r="M32" s="111">
        <v>5113.4210000000003</v>
      </c>
      <c r="N32" s="108">
        <v>0.63809358376288483</v>
      </c>
      <c r="O32" s="109">
        <v>-1.0993339130070945E-3</v>
      </c>
      <c r="P32" s="110">
        <v>2.2470323463205544E-2</v>
      </c>
      <c r="Q32" s="172">
        <v>308.18</v>
      </c>
      <c r="R32" s="111">
        <v>214.67699999999999</v>
      </c>
      <c r="S32" s="112">
        <v>288.495</v>
      </c>
      <c r="T32" s="108">
        <v>3.6000714286516494E-2</v>
      </c>
      <c r="U32" s="109">
        <v>-8.2127271000992375E-4</v>
      </c>
      <c r="V32" s="110">
        <v>-4.0769405218425078E-3</v>
      </c>
      <c r="W32" s="172">
        <v>1042.789</v>
      </c>
      <c r="X32" s="111">
        <v>726.61799999999994</v>
      </c>
      <c r="Y32" s="112">
        <v>1000.7329999999999</v>
      </c>
      <c r="Z32" s="108">
        <v>0.12487947038974162</v>
      </c>
      <c r="AA32" s="109">
        <v>2.8487308258091926E-4</v>
      </c>
      <c r="AB32" s="110">
        <v>-1.0771509368407595E-2</v>
      </c>
      <c r="AC32" s="172">
        <v>2108.7840000000001</v>
      </c>
      <c r="AD32" s="111">
        <v>2153.1959999999999</v>
      </c>
      <c r="AE32" s="111">
        <v>2142.6390000000001</v>
      </c>
      <c r="AF32" s="111">
        <v>33.855000000000018</v>
      </c>
      <c r="AG32" s="112">
        <v>-10.556999999999789</v>
      </c>
      <c r="AH32" s="172">
        <v>0</v>
      </c>
      <c r="AI32" s="111">
        <v>0</v>
      </c>
      <c r="AJ32" s="111">
        <v>0</v>
      </c>
      <c r="AK32" s="111">
        <v>0</v>
      </c>
      <c r="AL32" s="112">
        <v>0</v>
      </c>
      <c r="AM32" s="108">
        <v>0.25608066979903421</v>
      </c>
      <c r="AN32" s="109">
        <v>1.1749411196163573E-2</v>
      </c>
      <c r="AO32" s="110">
        <v>-0.12060303443688092</v>
      </c>
      <c r="AP32" s="108">
        <v>0</v>
      </c>
      <c r="AQ32" s="109">
        <v>0</v>
      </c>
      <c r="AR32" s="110">
        <v>0</v>
      </c>
      <c r="AS32" s="109">
        <v>0</v>
      </c>
      <c r="AT32" s="109">
        <v>0</v>
      </c>
      <c r="AU32" s="109">
        <v>0</v>
      </c>
      <c r="AV32" s="172">
        <v>5063</v>
      </c>
      <c r="AW32" s="111">
        <v>3755</v>
      </c>
      <c r="AX32" s="112">
        <v>5441</v>
      </c>
      <c r="AY32" s="173">
        <v>44</v>
      </c>
      <c r="AZ32" s="174">
        <v>46.25</v>
      </c>
      <c r="BA32" s="179">
        <v>46.25</v>
      </c>
      <c r="BB32" s="173">
        <v>131</v>
      </c>
      <c r="BC32" s="174">
        <v>117</v>
      </c>
      <c r="BD32" s="174">
        <v>118</v>
      </c>
      <c r="BE32" s="114">
        <v>13.071471471471472</v>
      </c>
      <c r="BF32" s="113">
        <v>0.28611793611793779</v>
      </c>
      <c r="BG32" s="113">
        <v>-0.46006006006006039</v>
      </c>
      <c r="BH32" s="114">
        <v>5.1233521657250476</v>
      </c>
      <c r="BI32" s="113">
        <v>0.82903494774370756</v>
      </c>
      <c r="BJ32" s="115">
        <v>-0.22565068327780224</v>
      </c>
      <c r="BK32" s="111">
        <v>268</v>
      </c>
      <c r="BL32" s="111">
        <v>269</v>
      </c>
      <c r="BM32" s="111">
        <v>269</v>
      </c>
      <c r="BN32" s="172">
        <v>35160</v>
      </c>
      <c r="BO32" s="111">
        <v>24969</v>
      </c>
      <c r="BP32" s="112">
        <v>36451</v>
      </c>
      <c r="BQ32" s="116">
        <v>219.84557350964309</v>
      </c>
      <c r="BR32" s="116">
        <v>-18.193561871471815</v>
      </c>
      <c r="BS32" s="116">
        <v>5.3185199632455635</v>
      </c>
      <c r="BT32" s="117">
        <v>1472.8158426759787</v>
      </c>
      <c r="BU32" s="116">
        <v>-180.24676842415943</v>
      </c>
      <c r="BV32" s="118">
        <v>46.310915911664551</v>
      </c>
      <c r="BW32" s="113">
        <v>6.6993199779452306</v>
      </c>
      <c r="BX32" s="113">
        <v>-0.24517933076502008</v>
      </c>
      <c r="BY32" s="113">
        <v>4.9786023218199915E-2</v>
      </c>
      <c r="BZ32" s="108">
        <v>0.49818226547124428</v>
      </c>
      <c r="CA32" s="109">
        <v>1.7618053563748792E-2</v>
      </c>
      <c r="CB32" s="119">
        <v>-1.464404026516436E-2</v>
      </c>
    </row>
    <row r="33" spans="1:80" x14ac:dyDescent="0.25">
      <c r="A33" s="88" t="s">
        <v>187</v>
      </c>
      <c r="B33" s="172">
        <v>5190.6139999999996</v>
      </c>
      <c r="C33" s="111">
        <v>3305.2950000000001</v>
      </c>
      <c r="D33" s="112">
        <v>1380.374</v>
      </c>
      <c r="E33" s="172">
        <v>5758.27</v>
      </c>
      <c r="F33" s="111">
        <v>3384.259</v>
      </c>
      <c r="G33" s="112">
        <v>1705.6179999999999</v>
      </c>
      <c r="H33" s="105">
        <v>0.80931017379037984</v>
      </c>
      <c r="I33" s="106">
        <v>-9.2108828791992892E-2</v>
      </c>
      <c r="J33" s="107">
        <v>-0.16735709665198284</v>
      </c>
      <c r="K33" s="172">
        <v>3920.2159999999999</v>
      </c>
      <c r="L33" s="111">
        <v>2410.0169999999998</v>
      </c>
      <c r="M33" s="111">
        <v>1203.204</v>
      </c>
      <c r="N33" s="108">
        <v>0.70543580098240055</v>
      </c>
      <c r="O33" s="109">
        <v>2.4638269779452493E-2</v>
      </c>
      <c r="P33" s="110">
        <v>-6.689659864419939E-3</v>
      </c>
      <c r="Q33" s="172">
        <v>758.31499999999994</v>
      </c>
      <c r="R33" s="111">
        <v>132.75200000000001</v>
      </c>
      <c r="S33" s="112">
        <v>70.566000000000003</v>
      </c>
      <c r="T33" s="108">
        <v>4.1372687201940886E-2</v>
      </c>
      <c r="U33" s="109">
        <v>-9.0318775685349892E-2</v>
      </c>
      <c r="V33" s="110">
        <v>2.1463750313889252E-3</v>
      </c>
      <c r="W33" s="172">
        <v>591.52300000000002</v>
      </c>
      <c r="X33" s="111">
        <v>256.363</v>
      </c>
      <c r="Y33" s="112">
        <v>256.363</v>
      </c>
      <c r="Z33" s="108">
        <v>0.15030505072061856</v>
      </c>
      <c r="AA33" s="109">
        <v>4.7579232028546123E-2</v>
      </c>
      <c r="AB33" s="110">
        <v>7.4553460786160236E-2</v>
      </c>
      <c r="AC33" s="172">
        <v>1938.768</v>
      </c>
      <c r="AD33" s="111">
        <v>2585.1419999999998</v>
      </c>
      <c r="AE33" s="111">
        <v>2422.5479999999998</v>
      </c>
      <c r="AF33" s="111">
        <v>483.77999999999975</v>
      </c>
      <c r="AG33" s="112">
        <v>-162.59400000000005</v>
      </c>
      <c r="AH33" s="172">
        <v>445.54700000000003</v>
      </c>
      <c r="AI33" s="111">
        <v>617.08900000000006</v>
      </c>
      <c r="AJ33" s="111">
        <v>613.32100000000003</v>
      </c>
      <c r="AK33" s="111">
        <v>167.774</v>
      </c>
      <c r="AL33" s="112">
        <v>-3.7680000000000291</v>
      </c>
      <c r="AM33" s="108">
        <v>1.754993936425925</v>
      </c>
      <c r="AN33" s="109">
        <v>1.381479743307346</v>
      </c>
      <c r="AO33" s="110">
        <v>0.97287252214974096</v>
      </c>
      <c r="AP33" s="108">
        <v>0.44431509141725362</v>
      </c>
      <c r="AQ33" s="109">
        <v>0.35847804015511003</v>
      </c>
      <c r="AR33" s="110">
        <v>0.25761798873806763</v>
      </c>
      <c r="AS33" s="109">
        <v>0.359588723852586</v>
      </c>
      <c r="AT33" s="109">
        <v>0.28221357471925257</v>
      </c>
      <c r="AU33" s="109">
        <v>0.1772477741794079</v>
      </c>
      <c r="AV33" s="172">
        <v>3320</v>
      </c>
      <c r="AW33" s="111">
        <v>2269</v>
      </c>
      <c r="AX33" s="112">
        <v>3150</v>
      </c>
      <c r="AY33" s="173">
        <v>47</v>
      </c>
      <c r="AZ33" s="174">
        <v>47</v>
      </c>
      <c r="BA33" s="179">
        <v>51</v>
      </c>
      <c r="BB33" s="173">
        <v>63</v>
      </c>
      <c r="BC33" s="174">
        <v>55</v>
      </c>
      <c r="BD33" s="174">
        <v>38</v>
      </c>
      <c r="BE33" s="114">
        <v>6.8627450980392162</v>
      </c>
      <c r="BF33" s="113">
        <v>-0.98595466555416511</v>
      </c>
      <c r="BG33" s="113">
        <v>-1.1833541927409268</v>
      </c>
      <c r="BH33" s="114">
        <v>9.2105263157894726</v>
      </c>
      <c r="BI33" s="113">
        <v>3.3551471270769504</v>
      </c>
      <c r="BJ33" s="115">
        <v>2.3347687400318966</v>
      </c>
      <c r="BK33" s="111">
        <v>82</v>
      </c>
      <c r="BL33" s="111">
        <v>82</v>
      </c>
      <c r="BM33" s="111">
        <v>152</v>
      </c>
      <c r="BN33" s="172">
        <v>14873</v>
      </c>
      <c r="BO33" s="111">
        <v>9491</v>
      </c>
      <c r="BP33" s="112">
        <v>4597</v>
      </c>
      <c r="BQ33" s="116">
        <v>371.02849684576898</v>
      </c>
      <c r="BR33" s="116">
        <v>-16.134146871033295</v>
      </c>
      <c r="BS33" s="116">
        <v>14.452898910883277</v>
      </c>
      <c r="BT33" s="117">
        <v>541.46603174603172</v>
      </c>
      <c r="BU33" s="116">
        <v>-1192.9526429527637</v>
      </c>
      <c r="BV33" s="118">
        <v>-950.0540211407025</v>
      </c>
      <c r="BW33" s="113">
        <v>1.4593650793650794</v>
      </c>
      <c r="BX33" s="113">
        <v>-3.0204541977433546</v>
      </c>
      <c r="BY33" s="113">
        <v>-2.7235348765626424</v>
      </c>
      <c r="BZ33" s="108">
        <v>0.1111890479876161</v>
      </c>
      <c r="CA33" s="109">
        <v>-0.55319940908376786</v>
      </c>
      <c r="CB33" s="119">
        <v>-0.52828002626113746</v>
      </c>
    </row>
    <row r="34" spans="1:80" x14ac:dyDescent="0.25">
      <c r="A34" s="104" t="s">
        <v>186</v>
      </c>
      <c r="B34" s="169">
        <v>2641.9679999999998</v>
      </c>
      <c r="C34" s="95">
        <v>1781.973</v>
      </c>
      <c r="D34" s="96">
        <v>2583.7190000000001</v>
      </c>
      <c r="E34" s="169">
        <v>2532.5790000000002</v>
      </c>
      <c r="F34" s="95">
        <v>1776.6020000000001</v>
      </c>
      <c r="G34" s="96">
        <v>2578.7449999999999</v>
      </c>
      <c r="H34" s="89">
        <v>1.0019288452328556</v>
      </c>
      <c r="I34" s="90">
        <v>-4.1263884391768091E-2</v>
      </c>
      <c r="J34" s="91">
        <v>-1.0943417274200673E-3</v>
      </c>
      <c r="K34" s="169">
        <v>1833.4490000000001</v>
      </c>
      <c r="L34" s="95">
        <v>1242.329</v>
      </c>
      <c r="M34" s="95">
        <v>1916.011</v>
      </c>
      <c r="N34" s="92">
        <v>0.7430013436768661</v>
      </c>
      <c r="O34" s="93">
        <v>1.9055910977629487E-2</v>
      </c>
      <c r="P34" s="94">
        <v>4.3728799798158358E-2</v>
      </c>
      <c r="Q34" s="169">
        <v>81.746000000000009</v>
      </c>
      <c r="R34" s="95">
        <v>63.454999999999998</v>
      </c>
      <c r="S34" s="96">
        <v>70.375</v>
      </c>
      <c r="T34" s="92">
        <v>2.7290406767633096E-2</v>
      </c>
      <c r="U34" s="93">
        <v>-4.9873622575384823E-3</v>
      </c>
      <c r="V34" s="94">
        <v>-8.4266531028387333E-3</v>
      </c>
      <c r="W34" s="169">
        <v>73.224000000000004</v>
      </c>
      <c r="X34" s="95">
        <v>36.816000000000003</v>
      </c>
      <c r="Y34" s="96">
        <v>92.295000000000002</v>
      </c>
      <c r="Z34" s="92">
        <v>3.5790665614475262E-2</v>
      </c>
      <c r="AA34" s="93">
        <v>6.8778459156623138E-3</v>
      </c>
      <c r="AB34" s="94">
        <v>1.5067960135138864E-2</v>
      </c>
      <c r="AC34" s="169">
        <v>1489.8219999999999</v>
      </c>
      <c r="AD34" s="95">
        <v>1584.529</v>
      </c>
      <c r="AE34" s="95">
        <v>1573.58</v>
      </c>
      <c r="AF34" s="95">
        <v>83.758000000000038</v>
      </c>
      <c r="AG34" s="96">
        <v>-10.949000000000069</v>
      </c>
      <c r="AH34" s="169">
        <v>0</v>
      </c>
      <c r="AI34" s="95">
        <v>0</v>
      </c>
      <c r="AJ34" s="95">
        <v>0</v>
      </c>
      <c r="AK34" s="95">
        <v>0</v>
      </c>
      <c r="AL34" s="96">
        <v>0</v>
      </c>
      <c r="AM34" s="92">
        <v>0.60903681863236669</v>
      </c>
      <c r="AN34" s="93">
        <v>4.5130669882646801E-2</v>
      </c>
      <c r="AO34" s="94">
        <v>-0.28016240043548679</v>
      </c>
      <c r="AP34" s="92">
        <v>0</v>
      </c>
      <c r="AQ34" s="93">
        <v>0</v>
      </c>
      <c r="AR34" s="94">
        <v>0</v>
      </c>
      <c r="AS34" s="93">
        <v>0</v>
      </c>
      <c r="AT34" s="93">
        <v>0</v>
      </c>
      <c r="AU34" s="93">
        <v>0</v>
      </c>
      <c r="AV34" s="169">
        <v>1862</v>
      </c>
      <c r="AW34" s="95">
        <v>1233</v>
      </c>
      <c r="AX34" s="96">
        <v>1787</v>
      </c>
      <c r="AY34" s="170">
        <v>27</v>
      </c>
      <c r="AZ34" s="171">
        <v>26</v>
      </c>
      <c r="BA34" s="178">
        <v>26</v>
      </c>
      <c r="BB34" s="170">
        <v>49</v>
      </c>
      <c r="BC34" s="171">
        <v>45</v>
      </c>
      <c r="BD34" s="171">
        <v>45</v>
      </c>
      <c r="BE34" s="98">
        <v>7.6367521367521363</v>
      </c>
      <c r="BF34" s="97">
        <v>-2.5799303577081822E-2</v>
      </c>
      <c r="BG34" s="97">
        <v>-0.26709401709401703</v>
      </c>
      <c r="BH34" s="98">
        <v>4.4123456790123452</v>
      </c>
      <c r="BI34" s="97">
        <v>0.19012345679012288</v>
      </c>
      <c r="BJ34" s="99">
        <v>-0.15432098765432123</v>
      </c>
      <c r="BK34" s="95">
        <v>93</v>
      </c>
      <c r="BL34" s="95">
        <v>93</v>
      </c>
      <c r="BM34" s="95">
        <v>93</v>
      </c>
      <c r="BN34" s="169">
        <v>14587</v>
      </c>
      <c r="BO34" s="95">
        <v>9937</v>
      </c>
      <c r="BP34" s="96">
        <v>14559</v>
      </c>
      <c r="BQ34" s="100">
        <v>177.12377223710419</v>
      </c>
      <c r="BR34" s="100">
        <v>3.5048649909260803</v>
      </c>
      <c r="BS34" s="100">
        <v>-1.6627830612756043</v>
      </c>
      <c r="BT34" s="101">
        <v>1443.05819809737</v>
      </c>
      <c r="BU34" s="100">
        <v>82.919100353009071</v>
      </c>
      <c r="BV34" s="102">
        <v>2.1806636285946297</v>
      </c>
      <c r="BW34" s="97">
        <v>8.1471740346950199</v>
      </c>
      <c r="BX34" s="97">
        <v>0.31312462545764053</v>
      </c>
      <c r="BY34" s="97">
        <v>8.7968844102967125E-2</v>
      </c>
      <c r="BZ34" s="92">
        <v>0.57554554079696396</v>
      </c>
      <c r="CA34" s="93">
        <v>1.0053856116475357E-3</v>
      </c>
      <c r="CB34" s="103">
        <v>-1.4782980559894576E-2</v>
      </c>
    </row>
    <row r="35" spans="1:80" x14ac:dyDescent="0.25">
      <c r="A35" s="88" t="s">
        <v>185</v>
      </c>
      <c r="B35" s="172">
        <v>695.64099999999996</v>
      </c>
      <c r="C35" s="111">
        <v>508.08800000000002</v>
      </c>
      <c r="D35" s="112">
        <v>783.89800000000002</v>
      </c>
      <c r="E35" s="172">
        <v>669.42200000000003</v>
      </c>
      <c r="F35" s="111">
        <v>485.553</v>
      </c>
      <c r="G35" s="112">
        <v>730.80499999999995</v>
      </c>
      <c r="H35" s="105">
        <v>1.0726500229199309</v>
      </c>
      <c r="I35" s="106">
        <v>3.3483398578334933E-2</v>
      </c>
      <c r="J35" s="107">
        <v>2.6239023502771408E-2</v>
      </c>
      <c r="K35" s="172">
        <v>474.38099999999997</v>
      </c>
      <c r="L35" s="111">
        <v>299.666</v>
      </c>
      <c r="M35" s="111">
        <v>494.52100000000002</v>
      </c>
      <c r="N35" s="108">
        <v>0.67667982567169083</v>
      </c>
      <c r="O35" s="109">
        <v>-3.1962854132677632E-2</v>
      </c>
      <c r="P35" s="110">
        <v>5.9515479040118224E-2</v>
      </c>
      <c r="Q35" s="172">
        <v>95.927999999999997</v>
      </c>
      <c r="R35" s="111">
        <v>110.27800000000001</v>
      </c>
      <c r="S35" s="112">
        <v>124.798</v>
      </c>
      <c r="T35" s="108">
        <v>0.17076785188935489</v>
      </c>
      <c r="U35" s="109">
        <v>2.7468109723725459E-2</v>
      </c>
      <c r="V35" s="110">
        <v>-5.6350505941819062E-2</v>
      </c>
      <c r="W35" s="172">
        <v>20.118000000000002</v>
      </c>
      <c r="X35" s="111">
        <v>15.384</v>
      </c>
      <c r="Y35" s="112">
        <v>20.957999999999998</v>
      </c>
      <c r="Z35" s="108">
        <v>2.8677964710148399E-2</v>
      </c>
      <c r="AA35" s="109">
        <v>-1.3748271012949086E-3</v>
      </c>
      <c r="AB35" s="110">
        <v>-3.0054972394225055E-3</v>
      </c>
      <c r="AC35" s="172">
        <v>488.41699999999997</v>
      </c>
      <c r="AD35" s="111">
        <v>441.56</v>
      </c>
      <c r="AE35" s="111">
        <v>425.48700000000002</v>
      </c>
      <c r="AF35" s="111">
        <v>-62.92999999999995</v>
      </c>
      <c r="AG35" s="112">
        <v>-16.072999999999979</v>
      </c>
      <c r="AH35" s="172">
        <v>2.21</v>
      </c>
      <c r="AI35" s="111">
        <v>2.21</v>
      </c>
      <c r="AJ35" s="111">
        <v>2.21</v>
      </c>
      <c r="AK35" s="111">
        <v>0</v>
      </c>
      <c r="AL35" s="112">
        <v>0</v>
      </c>
      <c r="AM35" s="108">
        <v>0.54278362746173614</v>
      </c>
      <c r="AN35" s="109">
        <v>-0.15932708769162596</v>
      </c>
      <c r="AO35" s="110">
        <v>-0.32627842478118241</v>
      </c>
      <c r="AP35" s="108">
        <v>2.8192443404626622E-3</v>
      </c>
      <c r="AQ35" s="109">
        <v>-3.5768168891168453E-4</v>
      </c>
      <c r="AR35" s="110">
        <v>-1.5303958793417807E-3</v>
      </c>
      <c r="AS35" s="109">
        <v>3.0240625064141598E-3</v>
      </c>
      <c r="AT35" s="109">
        <v>-2.7729299131373049E-4</v>
      </c>
      <c r="AU35" s="109">
        <v>-1.5274488630964804E-3</v>
      </c>
      <c r="AV35" s="172">
        <v>427</v>
      </c>
      <c r="AW35" s="111">
        <v>310</v>
      </c>
      <c r="AX35" s="112">
        <v>425</v>
      </c>
      <c r="AY35" s="173">
        <v>14</v>
      </c>
      <c r="AZ35" s="174">
        <v>12</v>
      </c>
      <c r="BA35" s="179">
        <v>11</v>
      </c>
      <c r="BB35" s="173">
        <v>14.5</v>
      </c>
      <c r="BC35" s="174">
        <v>15</v>
      </c>
      <c r="BD35" s="174">
        <v>15</v>
      </c>
      <c r="BE35" s="114">
        <v>4.2929292929292924</v>
      </c>
      <c r="BF35" s="113">
        <v>0.90404040404040353</v>
      </c>
      <c r="BG35" s="113">
        <v>-1.2626262626262985E-2</v>
      </c>
      <c r="BH35" s="114">
        <v>3.1481481481481479</v>
      </c>
      <c r="BI35" s="113">
        <v>-0.12388250319284833</v>
      </c>
      <c r="BJ35" s="115">
        <v>-0.29629629629629672</v>
      </c>
      <c r="BK35" s="111">
        <v>42</v>
      </c>
      <c r="BL35" s="111">
        <v>45</v>
      </c>
      <c r="BM35" s="111">
        <v>45</v>
      </c>
      <c r="BN35" s="172">
        <v>2091</v>
      </c>
      <c r="BO35" s="111">
        <v>1623</v>
      </c>
      <c r="BP35" s="112">
        <v>2240</v>
      </c>
      <c r="BQ35" s="116">
        <v>326.25223214285717</v>
      </c>
      <c r="BR35" s="116">
        <v>6.1078036397486244</v>
      </c>
      <c r="BS35" s="116">
        <v>27.082176689992082</v>
      </c>
      <c r="BT35" s="117">
        <v>1719.5411764705882</v>
      </c>
      <c r="BU35" s="116">
        <v>151.80815539330479</v>
      </c>
      <c r="BV35" s="118">
        <v>153.24117647058824</v>
      </c>
      <c r="BW35" s="113">
        <v>5.2705882352941176</v>
      </c>
      <c r="BX35" s="113">
        <v>0.37363273178123713</v>
      </c>
      <c r="BY35" s="113">
        <v>3.5104364326375759E-2</v>
      </c>
      <c r="BZ35" s="108">
        <v>0.18300653594771243</v>
      </c>
      <c r="CA35" s="109">
        <v>6.4128215388722931E-4</v>
      </c>
      <c r="CB35" s="119">
        <v>-1.6256815801827168E-2</v>
      </c>
    </row>
    <row r="36" spans="1:80" x14ac:dyDescent="0.25">
      <c r="A36" s="88" t="s">
        <v>184</v>
      </c>
      <c r="B36" s="172">
        <v>3610.4393699999996</v>
      </c>
      <c r="C36" s="111">
        <v>2437.9982999999997</v>
      </c>
      <c r="D36" s="112">
        <v>3613.9884200000001</v>
      </c>
      <c r="E36" s="172">
        <v>3544.8056699999997</v>
      </c>
      <c r="F36" s="111">
        <v>2333.6143500000003</v>
      </c>
      <c r="G36" s="112">
        <v>3448.0763400000001</v>
      </c>
      <c r="H36" s="105">
        <v>1.0481172873336093</v>
      </c>
      <c r="I36" s="106">
        <v>2.9601829474956043E-2</v>
      </c>
      <c r="J36" s="107">
        <v>3.3866959229078564E-3</v>
      </c>
      <c r="K36" s="172">
        <v>2598.2617700000001</v>
      </c>
      <c r="L36" s="111">
        <v>1676.69335</v>
      </c>
      <c r="M36" s="111">
        <v>2483.7328099999995</v>
      </c>
      <c r="N36" s="108">
        <v>0.72032419386631086</v>
      </c>
      <c r="O36" s="109">
        <v>-1.2653016136854212E-2</v>
      </c>
      <c r="P36" s="110">
        <v>1.8278621995125865E-3</v>
      </c>
      <c r="Q36" s="172">
        <v>56.495710000000003</v>
      </c>
      <c r="R36" s="111">
        <v>51.476529999999997</v>
      </c>
      <c r="S36" s="112">
        <v>67.045649999999995</v>
      </c>
      <c r="T36" s="108">
        <v>1.9444363578098735E-2</v>
      </c>
      <c r="U36" s="109">
        <v>3.5067593031653764E-3</v>
      </c>
      <c r="V36" s="110">
        <v>-2.6143497650035624E-3</v>
      </c>
      <c r="W36" s="172">
        <v>320.92638999999997</v>
      </c>
      <c r="X36" s="111">
        <v>229.17478000000003</v>
      </c>
      <c r="Y36" s="112">
        <v>343.56022999999999</v>
      </c>
      <c r="Z36" s="108">
        <v>9.963823190759169E-2</v>
      </c>
      <c r="AA36" s="109">
        <v>9.1039629303024533E-3</v>
      </c>
      <c r="AB36" s="110">
        <v>1.4322965524204284E-3</v>
      </c>
      <c r="AC36" s="172">
        <v>846.86143000000015</v>
      </c>
      <c r="AD36" s="111">
        <v>862.99075000000005</v>
      </c>
      <c r="AE36" s="111">
        <v>725.06826999999998</v>
      </c>
      <c r="AF36" s="111">
        <v>-121.79316000000017</v>
      </c>
      <c r="AG36" s="112">
        <v>-137.92248000000006</v>
      </c>
      <c r="AH36" s="172">
        <v>41.903500000000001</v>
      </c>
      <c r="AI36" s="111">
        <v>6.3934899999999999</v>
      </c>
      <c r="AJ36" s="111">
        <v>6.3929999999999998</v>
      </c>
      <c r="AK36" s="111">
        <v>-35.5105</v>
      </c>
      <c r="AL36" s="112">
        <v>-4.9000000000010147E-4</v>
      </c>
      <c r="AM36" s="108">
        <v>0.20062827705463426</v>
      </c>
      <c r="AN36" s="109">
        <v>-3.3930828697638832E-2</v>
      </c>
      <c r="AO36" s="110">
        <v>-0.15334684671801158</v>
      </c>
      <c r="AP36" s="108">
        <v>1.7689597356263802E-3</v>
      </c>
      <c r="AQ36" s="109">
        <v>-9.8372454116435505E-3</v>
      </c>
      <c r="AR36" s="110">
        <v>-8.5347441455329827E-4</v>
      </c>
      <c r="AS36" s="109">
        <v>1.8540772795071004E-3</v>
      </c>
      <c r="AT36" s="109">
        <v>-9.9670220700659902E-3</v>
      </c>
      <c r="AU36" s="109">
        <v>-8.8565990114573508E-4</v>
      </c>
      <c r="AV36" s="172">
        <v>1733</v>
      </c>
      <c r="AW36" s="111">
        <v>1367</v>
      </c>
      <c r="AX36" s="112">
        <v>2032</v>
      </c>
      <c r="AY36" s="173">
        <v>30</v>
      </c>
      <c r="AZ36" s="174">
        <v>28.83</v>
      </c>
      <c r="BA36" s="179">
        <v>29.06</v>
      </c>
      <c r="BB36" s="173">
        <v>52</v>
      </c>
      <c r="BC36" s="174">
        <v>50.5</v>
      </c>
      <c r="BD36" s="174">
        <v>50.02</v>
      </c>
      <c r="BE36" s="114">
        <v>7.7693660625525736</v>
      </c>
      <c r="BF36" s="113">
        <v>1.350847544034055</v>
      </c>
      <c r="BG36" s="113">
        <v>-0.13328164238441431</v>
      </c>
      <c r="BH36" s="114">
        <v>4.5137500555333414</v>
      </c>
      <c r="BI36" s="113">
        <v>0.81075860254188825</v>
      </c>
      <c r="BJ36" s="115">
        <v>2.1989004178299965E-3</v>
      </c>
      <c r="BK36" s="111">
        <v>80</v>
      </c>
      <c r="BL36" s="111">
        <v>80</v>
      </c>
      <c r="BM36" s="111">
        <v>80</v>
      </c>
      <c r="BN36" s="172">
        <v>8039</v>
      </c>
      <c r="BO36" s="111">
        <v>6287</v>
      </c>
      <c r="BP36" s="112">
        <v>8977</v>
      </c>
      <c r="BQ36" s="116">
        <v>384.10118525119748</v>
      </c>
      <c r="BR36" s="116">
        <v>-56.849887021473251</v>
      </c>
      <c r="BS36" s="116">
        <v>12.920280209047007</v>
      </c>
      <c r="BT36" s="117">
        <v>1696.887962598425</v>
      </c>
      <c r="BU36" s="116">
        <v>-348.58559193129213</v>
      </c>
      <c r="BV36" s="118">
        <v>-10.218365126520212</v>
      </c>
      <c r="BW36" s="113">
        <v>4.4178149606299213</v>
      </c>
      <c r="BX36" s="113">
        <v>-0.22096172719466001</v>
      </c>
      <c r="BY36" s="113">
        <v>-0.18130720469560924</v>
      </c>
      <c r="BZ36" s="108">
        <v>0.41254595588235299</v>
      </c>
      <c r="CA36" s="109">
        <v>4.4459875296272433E-2</v>
      </c>
      <c r="CB36" s="119">
        <v>-2.1639126990575241E-2</v>
      </c>
    </row>
    <row r="37" spans="1:80" x14ac:dyDescent="0.25">
      <c r="A37" s="88" t="s">
        <v>183</v>
      </c>
      <c r="B37" s="172">
        <v>2000.395</v>
      </c>
      <c r="C37" s="111">
        <v>1507.7819999999999</v>
      </c>
      <c r="D37" s="112">
        <v>2189.5030000000002</v>
      </c>
      <c r="E37" s="172">
        <v>2073.66</v>
      </c>
      <c r="F37" s="111">
        <v>1518.933</v>
      </c>
      <c r="G37" s="112">
        <v>2246.9899999999998</v>
      </c>
      <c r="H37" s="105">
        <v>0.97441599651088806</v>
      </c>
      <c r="I37" s="106">
        <v>9.747246571167878E-3</v>
      </c>
      <c r="J37" s="107">
        <v>-1.8242665852757911E-2</v>
      </c>
      <c r="K37" s="172">
        <v>1639.6020000000001</v>
      </c>
      <c r="L37" s="111">
        <v>1201.211</v>
      </c>
      <c r="M37" s="111">
        <v>1790.143</v>
      </c>
      <c r="N37" s="108">
        <v>0.79668489846416768</v>
      </c>
      <c r="O37" s="109">
        <v>6.0046519435229539E-3</v>
      </c>
      <c r="P37" s="110">
        <v>5.8593650140418285E-3</v>
      </c>
      <c r="Q37" s="172">
        <v>24.514000000000003</v>
      </c>
      <c r="R37" s="111">
        <v>25.587</v>
      </c>
      <c r="S37" s="112">
        <v>34</v>
      </c>
      <c r="T37" s="108">
        <v>1.5131353499570538E-2</v>
      </c>
      <c r="U37" s="109">
        <v>3.3097433995541402E-3</v>
      </c>
      <c r="V37" s="110">
        <v>-1.7140241438146527E-3</v>
      </c>
      <c r="W37" s="172">
        <v>60.493000000000002</v>
      </c>
      <c r="X37" s="111">
        <v>94.36699999999999</v>
      </c>
      <c r="Y37" s="112">
        <v>69.093999999999994</v>
      </c>
      <c r="Z37" s="108">
        <v>3.0749580549980195E-2</v>
      </c>
      <c r="AA37" s="109">
        <v>1.5774886930701865E-3</v>
      </c>
      <c r="AB37" s="110">
        <v>-3.1377583715988075E-2</v>
      </c>
      <c r="AC37" s="172">
        <v>224.846</v>
      </c>
      <c r="AD37" s="111">
        <v>246.22</v>
      </c>
      <c r="AE37" s="111">
        <v>247.75899999999999</v>
      </c>
      <c r="AF37" s="111">
        <v>22.912999999999982</v>
      </c>
      <c r="AG37" s="112">
        <v>1.5389999999999873</v>
      </c>
      <c r="AH37" s="172">
        <v>0</v>
      </c>
      <c r="AI37" s="111">
        <v>0</v>
      </c>
      <c r="AJ37" s="111">
        <v>0</v>
      </c>
      <c r="AK37" s="111">
        <v>0</v>
      </c>
      <c r="AL37" s="112">
        <v>0</v>
      </c>
      <c r="AM37" s="108">
        <v>0.11315764353828242</v>
      </c>
      <c r="AN37" s="109">
        <v>7.5684269644868407E-4</v>
      </c>
      <c r="AO37" s="110">
        <v>-5.014182548310131E-2</v>
      </c>
      <c r="AP37" s="108">
        <v>0</v>
      </c>
      <c r="AQ37" s="109">
        <v>0</v>
      </c>
      <c r="AR37" s="110">
        <v>0</v>
      </c>
      <c r="AS37" s="109">
        <v>0</v>
      </c>
      <c r="AT37" s="109">
        <v>0</v>
      </c>
      <c r="AU37" s="109">
        <v>0</v>
      </c>
      <c r="AV37" s="172">
        <v>1302</v>
      </c>
      <c r="AW37" s="111">
        <v>1036</v>
      </c>
      <c r="AX37" s="112">
        <v>1561</v>
      </c>
      <c r="AY37" s="173">
        <v>20</v>
      </c>
      <c r="AZ37" s="174">
        <v>21</v>
      </c>
      <c r="BA37" s="179">
        <v>21</v>
      </c>
      <c r="BB37" s="173">
        <v>26</v>
      </c>
      <c r="BC37" s="174">
        <v>26</v>
      </c>
      <c r="BD37" s="174">
        <v>27</v>
      </c>
      <c r="BE37" s="114">
        <v>8.2592592592592595</v>
      </c>
      <c r="BF37" s="113">
        <v>1.025925925925927</v>
      </c>
      <c r="BG37" s="113">
        <v>3.7037037037036313E-2</v>
      </c>
      <c r="BH37" s="114">
        <v>6.423868312757202</v>
      </c>
      <c r="BI37" s="113">
        <v>0.85976574865463729</v>
      </c>
      <c r="BJ37" s="115">
        <v>-0.21715732826843936</v>
      </c>
      <c r="BK37" s="111">
        <v>66</v>
      </c>
      <c r="BL37" s="111">
        <v>66</v>
      </c>
      <c r="BM37" s="111">
        <v>66</v>
      </c>
      <c r="BN37" s="172">
        <v>8059</v>
      </c>
      <c r="BO37" s="111">
        <v>6169</v>
      </c>
      <c r="BP37" s="112">
        <v>9252</v>
      </c>
      <c r="BQ37" s="116">
        <v>242.86532641591006</v>
      </c>
      <c r="BR37" s="116">
        <v>-14.444513514602392</v>
      </c>
      <c r="BS37" s="116">
        <v>-3.3549686075945715</v>
      </c>
      <c r="BT37" s="117">
        <v>1439.4554772581678</v>
      </c>
      <c r="BU37" s="116">
        <v>-153.21733380173987</v>
      </c>
      <c r="BV37" s="118">
        <v>-26.696067143376695</v>
      </c>
      <c r="BW37" s="113">
        <v>5.9269698910954514</v>
      </c>
      <c r="BX37" s="113">
        <v>-0.26273825022559283</v>
      </c>
      <c r="BY37" s="113">
        <v>-2.7663313537753531E-2</v>
      </c>
      <c r="BZ37" s="108">
        <v>0.51537433155080214</v>
      </c>
      <c r="CA37" s="109">
        <v>6.809938427585488E-2</v>
      </c>
      <c r="CB37" s="119">
        <v>-1.0328340276340997E-3</v>
      </c>
    </row>
    <row r="38" spans="1:80" x14ac:dyDescent="0.25">
      <c r="A38" s="88" t="s">
        <v>182</v>
      </c>
      <c r="B38" s="172">
        <v>3227.2060000000001</v>
      </c>
      <c r="C38" s="111">
        <v>2319.3539999999998</v>
      </c>
      <c r="D38" s="112">
        <v>3495.1109999999999</v>
      </c>
      <c r="E38" s="172">
        <v>2838.0120000000002</v>
      </c>
      <c r="F38" s="111">
        <v>2034.27</v>
      </c>
      <c r="G38" s="112">
        <v>3048.3254799999995</v>
      </c>
      <c r="H38" s="105">
        <v>1.146567524672595</v>
      </c>
      <c r="I38" s="106">
        <v>9.4313885322263591E-3</v>
      </c>
      <c r="J38" s="107">
        <v>6.4268353835625902E-3</v>
      </c>
      <c r="K38" s="172">
        <v>2028.89</v>
      </c>
      <c r="L38" s="111">
        <v>1398.068</v>
      </c>
      <c r="M38" s="111">
        <v>2160.2136499999997</v>
      </c>
      <c r="N38" s="108">
        <v>0.70865583881154315</v>
      </c>
      <c r="O38" s="109">
        <v>-6.242477333702201E-3</v>
      </c>
      <c r="P38" s="110">
        <v>2.139800184791496E-2</v>
      </c>
      <c r="Q38" s="172">
        <v>82.772999999999996</v>
      </c>
      <c r="R38" s="111">
        <v>28.388000000000002</v>
      </c>
      <c r="S38" s="112">
        <v>38.342300000000002</v>
      </c>
      <c r="T38" s="108">
        <v>1.257815159554419E-2</v>
      </c>
      <c r="U38" s="109">
        <v>-1.6587687026702647E-2</v>
      </c>
      <c r="V38" s="110">
        <v>-1.3767314829065576E-3</v>
      </c>
      <c r="W38" s="172">
        <v>105.501</v>
      </c>
      <c r="X38" s="111">
        <v>67.918999999999997</v>
      </c>
      <c r="Y38" s="112">
        <v>97.718000000000004</v>
      </c>
      <c r="Z38" s="108">
        <v>3.205628816250948E-2</v>
      </c>
      <c r="AA38" s="109">
        <v>-5.1179732571039679E-3</v>
      </c>
      <c r="AB38" s="110">
        <v>-1.3311186222339372E-3</v>
      </c>
      <c r="AC38" s="172">
        <v>286.73500000000001</v>
      </c>
      <c r="AD38" s="111">
        <v>276.18900000000002</v>
      </c>
      <c r="AE38" s="111">
        <v>282.27699999999999</v>
      </c>
      <c r="AF38" s="111">
        <v>-4.4580000000000268</v>
      </c>
      <c r="AG38" s="112">
        <v>6.0879999999999654</v>
      </c>
      <c r="AH38" s="172">
        <v>0</v>
      </c>
      <c r="AI38" s="111">
        <v>0</v>
      </c>
      <c r="AJ38" s="111">
        <v>0</v>
      </c>
      <c r="AK38" s="111">
        <v>0</v>
      </c>
      <c r="AL38" s="112">
        <v>0</v>
      </c>
      <c r="AM38" s="108">
        <v>8.0763386341664106E-2</v>
      </c>
      <c r="AN38" s="109">
        <v>-8.0859155002387662E-3</v>
      </c>
      <c r="AO38" s="110">
        <v>-3.8316754076745521E-2</v>
      </c>
      <c r="AP38" s="108">
        <v>0</v>
      </c>
      <c r="AQ38" s="109">
        <v>0</v>
      </c>
      <c r="AR38" s="110">
        <v>0</v>
      </c>
      <c r="AS38" s="109">
        <v>0</v>
      </c>
      <c r="AT38" s="109">
        <v>0</v>
      </c>
      <c r="AU38" s="109">
        <v>0</v>
      </c>
      <c r="AV38" s="172">
        <v>2639</v>
      </c>
      <c r="AW38" s="111">
        <v>1870</v>
      </c>
      <c r="AX38" s="112">
        <v>2798</v>
      </c>
      <c r="AY38" s="173">
        <v>20</v>
      </c>
      <c r="AZ38" s="174">
        <v>20</v>
      </c>
      <c r="BA38" s="179">
        <v>20</v>
      </c>
      <c r="BB38" s="173">
        <v>44</v>
      </c>
      <c r="BC38" s="174">
        <v>43</v>
      </c>
      <c r="BD38" s="174">
        <v>44</v>
      </c>
      <c r="BE38" s="114">
        <v>15.544444444444444</v>
      </c>
      <c r="BF38" s="113">
        <v>0.88333333333333464</v>
      </c>
      <c r="BG38" s="113">
        <v>-3.8888888888889639E-2</v>
      </c>
      <c r="BH38" s="114">
        <v>7.0656565656565657</v>
      </c>
      <c r="BI38" s="113">
        <v>0.40151515151515138</v>
      </c>
      <c r="BJ38" s="115">
        <v>-0.18240544984731066</v>
      </c>
      <c r="BK38" s="111">
        <v>67</v>
      </c>
      <c r="BL38" s="111">
        <v>67</v>
      </c>
      <c r="BM38" s="111">
        <v>67</v>
      </c>
      <c r="BN38" s="172">
        <v>12220</v>
      </c>
      <c r="BO38" s="111">
        <v>8418</v>
      </c>
      <c r="BP38" s="112">
        <v>12708</v>
      </c>
      <c r="BQ38" s="116">
        <v>239.87452628265655</v>
      </c>
      <c r="BR38" s="116">
        <v>7.631318426682725</v>
      </c>
      <c r="BS38" s="116">
        <v>-1.7826369390112973</v>
      </c>
      <c r="BT38" s="117">
        <v>1089.465861329521</v>
      </c>
      <c r="BU38" s="116">
        <v>14.053962883139775</v>
      </c>
      <c r="BV38" s="118">
        <v>1.6209415434248058</v>
      </c>
      <c r="BW38" s="113">
        <v>4.5418155825589706</v>
      </c>
      <c r="BX38" s="113">
        <v>-8.872628936221183E-2</v>
      </c>
      <c r="BY38" s="113">
        <v>4.0211304484103927E-2</v>
      </c>
      <c r="BZ38" s="108">
        <v>0.69732221246707637</v>
      </c>
      <c r="CA38" s="109">
        <v>2.92340816923784E-2</v>
      </c>
      <c r="CB38" s="119">
        <v>3.168670783230465E-3</v>
      </c>
    </row>
    <row r="39" spans="1:80" x14ac:dyDescent="0.25">
      <c r="A39" s="104" t="s">
        <v>181</v>
      </c>
      <c r="B39" s="169">
        <v>1608.2342100000001</v>
      </c>
      <c r="C39" s="95">
        <v>1067.50737</v>
      </c>
      <c r="D39" s="96">
        <v>1616.376</v>
      </c>
      <c r="E39" s="169">
        <v>1592.626</v>
      </c>
      <c r="F39" s="95">
        <v>1065.703</v>
      </c>
      <c r="G39" s="96">
        <v>1614.9169999999999</v>
      </c>
      <c r="H39" s="89">
        <v>1.000903452004035</v>
      </c>
      <c r="I39" s="90">
        <v>-8.8968463711014412E-3</v>
      </c>
      <c r="J39" s="91">
        <v>-7.8967450494560332E-4</v>
      </c>
      <c r="K39" s="169">
        <v>1291.222</v>
      </c>
      <c r="L39" s="95">
        <v>948.31799999999998</v>
      </c>
      <c r="M39" s="95">
        <v>1395.4190000000001</v>
      </c>
      <c r="N39" s="92">
        <v>0.86408094038269467</v>
      </c>
      <c r="O39" s="93">
        <v>5.3330644958659135E-2</v>
      </c>
      <c r="P39" s="94">
        <v>-2.5771110329370517E-2</v>
      </c>
      <c r="Q39" s="169">
        <v>35.530999999999999</v>
      </c>
      <c r="R39" s="95">
        <v>24.449000000000002</v>
      </c>
      <c r="S39" s="96">
        <v>32.280999999999999</v>
      </c>
      <c r="T39" s="92">
        <v>1.9989262606065823E-2</v>
      </c>
      <c r="U39" s="93">
        <v>-2.3204321998710371E-3</v>
      </c>
      <c r="V39" s="94">
        <v>-2.9524012533771946E-3</v>
      </c>
      <c r="W39" s="169">
        <v>41.63</v>
      </c>
      <c r="X39" s="95">
        <v>27.088999999999999</v>
      </c>
      <c r="Y39" s="96">
        <v>39.804000000000002</v>
      </c>
      <c r="Z39" s="92">
        <v>2.4647706352710391E-2</v>
      </c>
      <c r="AA39" s="93">
        <v>-1.4915127734372452E-3</v>
      </c>
      <c r="AB39" s="94">
        <v>-7.7119553646511074E-4</v>
      </c>
      <c r="AC39" s="169">
        <v>291.64299999999997</v>
      </c>
      <c r="AD39" s="95">
        <v>269.279</v>
      </c>
      <c r="AE39" s="95">
        <v>258.637</v>
      </c>
      <c r="AF39" s="95">
        <v>-33.005999999999972</v>
      </c>
      <c r="AG39" s="96">
        <v>-10.641999999999996</v>
      </c>
      <c r="AH39" s="169">
        <v>0</v>
      </c>
      <c r="AI39" s="95">
        <v>0</v>
      </c>
      <c r="AJ39" s="95">
        <v>0</v>
      </c>
      <c r="AK39" s="95">
        <v>0</v>
      </c>
      <c r="AL39" s="96">
        <v>0</v>
      </c>
      <c r="AM39" s="92">
        <v>0.16001041836800348</v>
      </c>
      <c r="AN39" s="93">
        <v>-2.1333193269259199E-2</v>
      </c>
      <c r="AO39" s="94">
        <v>-9.2239830733321232E-2</v>
      </c>
      <c r="AP39" s="92">
        <v>0</v>
      </c>
      <c r="AQ39" s="93">
        <v>0</v>
      </c>
      <c r="AR39" s="94">
        <v>0</v>
      </c>
      <c r="AS39" s="93">
        <v>0</v>
      </c>
      <c r="AT39" s="93">
        <v>0</v>
      </c>
      <c r="AU39" s="93">
        <v>0</v>
      </c>
      <c r="AV39" s="169">
        <v>1182</v>
      </c>
      <c r="AW39" s="95">
        <v>795</v>
      </c>
      <c r="AX39" s="96">
        <v>1204</v>
      </c>
      <c r="AY39" s="170">
        <v>18</v>
      </c>
      <c r="AZ39" s="171">
        <v>16.5</v>
      </c>
      <c r="BA39" s="178">
        <v>16.5</v>
      </c>
      <c r="BB39" s="170">
        <v>23</v>
      </c>
      <c r="BC39" s="171">
        <v>22</v>
      </c>
      <c r="BD39" s="171">
        <v>22</v>
      </c>
      <c r="BE39" s="98">
        <v>8.1077441077441073</v>
      </c>
      <c r="BF39" s="97">
        <v>0.81144781144781053</v>
      </c>
      <c r="BG39" s="97">
        <v>7.7441077441077866E-2</v>
      </c>
      <c r="BH39" s="98">
        <v>6.0808080808080804</v>
      </c>
      <c r="BI39" s="97">
        <v>0.37066315327184896</v>
      </c>
      <c r="BJ39" s="99">
        <v>5.8080808080807955E-2</v>
      </c>
      <c r="BK39" s="95">
        <v>78</v>
      </c>
      <c r="BL39" s="95">
        <v>78</v>
      </c>
      <c r="BM39" s="95">
        <v>78</v>
      </c>
      <c r="BN39" s="169">
        <v>9803</v>
      </c>
      <c r="BO39" s="95">
        <v>6245</v>
      </c>
      <c r="BP39" s="96">
        <v>9503</v>
      </c>
      <c r="BQ39" s="100">
        <v>169.93759865305694</v>
      </c>
      <c r="BR39" s="100">
        <v>7.4744751194447758</v>
      </c>
      <c r="BS39" s="100">
        <v>-0.71140054630254212</v>
      </c>
      <c r="BT39" s="101">
        <v>1341.2931893687708</v>
      </c>
      <c r="BU39" s="100">
        <v>-6.1061338122783582</v>
      </c>
      <c r="BV39" s="102">
        <v>0.78627112977710567</v>
      </c>
      <c r="BW39" s="97">
        <v>7.8928571428571432</v>
      </c>
      <c r="BX39" s="97">
        <v>-0.4007130771090166</v>
      </c>
      <c r="BY39" s="97">
        <v>3.7511230907457893E-2</v>
      </c>
      <c r="BZ39" s="92">
        <v>0.44791666666666663</v>
      </c>
      <c r="CA39" s="93">
        <v>-1.2447755236216829E-2</v>
      </c>
      <c r="CB39" s="103">
        <v>5.5735585777021424E-3</v>
      </c>
    </row>
    <row r="40" spans="1:80" x14ac:dyDescent="0.25">
      <c r="A40" s="88" t="s">
        <v>180</v>
      </c>
      <c r="B40" s="172">
        <v>5941.1329999999998</v>
      </c>
      <c r="C40" s="111">
        <v>4054.5079999999998</v>
      </c>
      <c r="D40" s="112">
        <v>6235.9780000000001</v>
      </c>
      <c r="E40" s="172">
        <v>5445.1710000000003</v>
      </c>
      <c r="F40" s="111">
        <v>3843.4070000000002</v>
      </c>
      <c r="G40" s="112">
        <v>5764.2110000000002</v>
      </c>
      <c r="H40" s="105">
        <v>1.0818441587235443</v>
      </c>
      <c r="I40" s="106">
        <v>-9.2387475800408403E-3</v>
      </c>
      <c r="J40" s="107">
        <v>2.6918672039464298E-2</v>
      </c>
      <c r="K40" s="172">
        <v>3968.366</v>
      </c>
      <c r="L40" s="111">
        <v>2866.7539999999999</v>
      </c>
      <c r="M40" s="111">
        <v>4336.2889999999998</v>
      </c>
      <c r="N40" s="108">
        <v>0.75227797872076496</v>
      </c>
      <c r="O40" s="109">
        <v>2.3491683487796178E-2</v>
      </c>
      <c r="P40" s="110">
        <v>6.3892399012749346E-3</v>
      </c>
      <c r="Q40" s="172">
        <v>266.63900000000001</v>
      </c>
      <c r="R40" s="111">
        <v>212.76900000000001</v>
      </c>
      <c r="S40" s="112">
        <v>376.63</v>
      </c>
      <c r="T40" s="108">
        <v>6.5339384696361733E-2</v>
      </c>
      <c r="U40" s="109">
        <v>1.6371409218640283E-2</v>
      </c>
      <c r="V40" s="110">
        <v>9.9799080653413946E-3</v>
      </c>
      <c r="W40" s="172">
        <v>479.44299999999998</v>
      </c>
      <c r="X40" s="111">
        <v>270.99799999999999</v>
      </c>
      <c r="Y40" s="112">
        <v>447.06900000000002</v>
      </c>
      <c r="Z40" s="108">
        <v>7.755944395512239E-2</v>
      </c>
      <c r="AA40" s="109">
        <v>-1.0489765151441927E-2</v>
      </c>
      <c r="AB40" s="110">
        <v>7.049607239937139E-3</v>
      </c>
      <c r="AC40" s="172">
        <v>764.76599999999996</v>
      </c>
      <c r="AD40" s="111">
        <v>751.79399999999998</v>
      </c>
      <c r="AE40" s="111">
        <v>735.18100000000004</v>
      </c>
      <c r="AF40" s="111">
        <v>-29.584999999999923</v>
      </c>
      <c r="AG40" s="112">
        <v>-16.612999999999943</v>
      </c>
      <c r="AH40" s="172">
        <v>0</v>
      </c>
      <c r="AI40" s="111">
        <v>0</v>
      </c>
      <c r="AJ40" s="111">
        <v>0</v>
      </c>
      <c r="AK40" s="111">
        <v>0</v>
      </c>
      <c r="AL40" s="112">
        <v>0</v>
      </c>
      <c r="AM40" s="108">
        <v>0.11789345632713907</v>
      </c>
      <c r="AN40" s="109">
        <v>-1.0830475623214514E-2</v>
      </c>
      <c r="AO40" s="110">
        <v>-6.752830138057786E-2</v>
      </c>
      <c r="AP40" s="108">
        <v>0</v>
      </c>
      <c r="AQ40" s="109">
        <v>0</v>
      </c>
      <c r="AR40" s="110">
        <v>0</v>
      </c>
      <c r="AS40" s="109">
        <v>0</v>
      </c>
      <c r="AT40" s="109">
        <v>0</v>
      </c>
      <c r="AU40" s="109">
        <v>0</v>
      </c>
      <c r="AV40" s="172">
        <v>1769</v>
      </c>
      <c r="AW40" s="111">
        <v>3235</v>
      </c>
      <c r="AX40" s="112">
        <v>4810</v>
      </c>
      <c r="AY40" s="173">
        <v>40.299999999999997</v>
      </c>
      <c r="AZ40" s="174">
        <v>38.19</v>
      </c>
      <c r="BA40" s="179">
        <v>37.46</v>
      </c>
      <c r="BB40" s="173">
        <v>57.21</v>
      </c>
      <c r="BC40" s="174">
        <v>57.53</v>
      </c>
      <c r="BD40" s="174">
        <v>58.45</v>
      </c>
      <c r="BE40" s="114">
        <v>14.26707005991576</v>
      </c>
      <c r="BF40" s="113">
        <v>9.3897609890583027</v>
      </c>
      <c r="BG40" s="113">
        <v>0.14906360098235716</v>
      </c>
      <c r="BH40" s="114">
        <v>9.1436175268510596</v>
      </c>
      <c r="BI40" s="113">
        <v>5.7079322348469415</v>
      </c>
      <c r="BJ40" s="115">
        <v>-0.22830436897140949</v>
      </c>
      <c r="BK40" s="111">
        <v>115</v>
      </c>
      <c r="BL40" s="111">
        <v>115</v>
      </c>
      <c r="BM40" s="111">
        <v>115</v>
      </c>
      <c r="BN40" s="172">
        <v>6936</v>
      </c>
      <c r="BO40" s="111">
        <v>13321</v>
      </c>
      <c r="BP40" s="112">
        <v>19802</v>
      </c>
      <c r="BQ40" s="116">
        <v>291.09236440763561</v>
      </c>
      <c r="BR40" s="116">
        <v>-493.96689164772772</v>
      </c>
      <c r="BS40" s="116">
        <v>2.5699561800250876</v>
      </c>
      <c r="BT40" s="117">
        <v>1198.3806652806652</v>
      </c>
      <c r="BU40" s="116">
        <v>-1879.7261747419466</v>
      </c>
      <c r="BV40" s="118">
        <v>10.310495265209283</v>
      </c>
      <c r="BW40" s="113">
        <v>4.1168399168399166</v>
      </c>
      <c r="BX40" s="113">
        <v>0.19598067433002386</v>
      </c>
      <c r="BY40" s="113">
        <v>-9.3442628218554091E-4</v>
      </c>
      <c r="BZ40" s="108">
        <v>0.6330562659846547</v>
      </c>
      <c r="CA40" s="109">
        <v>0.41212936679688594</v>
      </c>
      <c r="CB40" s="119">
        <v>-6.9149086490228884E-3</v>
      </c>
    </row>
    <row r="41" spans="1:80" x14ac:dyDescent="0.25">
      <c r="A41" s="88" t="s">
        <v>179</v>
      </c>
      <c r="B41" s="172">
        <v>8262.9879999999994</v>
      </c>
      <c r="C41" s="111">
        <v>6033.6379999999999</v>
      </c>
      <c r="D41" s="112">
        <v>8888.695740000001</v>
      </c>
      <c r="E41" s="172">
        <v>8227.4480000000003</v>
      </c>
      <c r="F41" s="111">
        <v>5839.7870000000003</v>
      </c>
      <c r="G41" s="112">
        <v>8645.29565</v>
      </c>
      <c r="H41" s="105">
        <v>1.0281540504632714</v>
      </c>
      <c r="I41" s="106">
        <v>2.3834363483785204E-2</v>
      </c>
      <c r="J41" s="107">
        <v>-5.0408246237823029E-3</v>
      </c>
      <c r="K41" s="172">
        <v>5616.0060000000003</v>
      </c>
      <c r="L41" s="111">
        <v>4010.98</v>
      </c>
      <c r="M41" s="111">
        <v>6029.9190199999994</v>
      </c>
      <c r="N41" s="108">
        <v>0.69747979295537443</v>
      </c>
      <c r="O41" s="109">
        <v>1.4885870757385455E-2</v>
      </c>
      <c r="P41" s="110">
        <v>1.0643098397850381E-2</v>
      </c>
      <c r="Q41" s="172">
        <v>70.747</v>
      </c>
      <c r="R41" s="111">
        <v>50.771999999999998</v>
      </c>
      <c r="S41" s="112">
        <v>67.217610000000008</v>
      </c>
      <c r="T41" s="108">
        <v>7.7750504692109638E-3</v>
      </c>
      <c r="U41" s="109">
        <v>-8.2384921389854968E-4</v>
      </c>
      <c r="V41" s="110">
        <v>-9.1910224560551833E-4</v>
      </c>
      <c r="W41" s="172">
        <v>863.34199999999987</v>
      </c>
      <c r="X41" s="111">
        <v>478.56299999999999</v>
      </c>
      <c r="Y41" s="112">
        <v>711.89259000000004</v>
      </c>
      <c r="Z41" s="108">
        <v>8.2344504898453075E-2</v>
      </c>
      <c r="AA41" s="109">
        <v>-2.2589856278913203E-2</v>
      </c>
      <c r="AB41" s="110">
        <v>3.9579683769674912E-4</v>
      </c>
      <c r="AC41" s="172">
        <v>1405.7</v>
      </c>
      <c r="AD41" s="111">
        <v>1301.97</v>
      </c>
      <c r="AE41" s="111">
        <v>1310.28532</v>
      </c>
      <c r="AF41" s="111">
        <v>-95.414680000000089</v>
      </c>
      <c r="AG41" s="112">
        <v>8.3153199999999288</v>
      </c>
      <c r="AH41" s="172">
        <v>0</v>
      </c>
      <c r="AI41" s="111">
        <v>0</v>
      </c>
      <c r="AJ41" s="111">
        <v>0</v>
      </c>
      <c r="AK41" s="111">
        <v>0</v>
      </c>
      <c r="AL41" s="112">
        <v>0</v>
      </c>
      <c r="AM41" s="108">
        <v>0.14741030161529636</v>
      </c>
      <c r="AN41" s="109">
        <v>-2.2709756649341106E-2</v>
      </c>
      <c r="AO41" s="110">
        <v>-6.8374934423060613E-2</v>
      </c>
      <c r="AP41" s="108">
        <v>0</v>
      </c>
      <c r="AQ41" s="109">
        <v>0</v>
      </c>
      <c r="AR41" s="110">
        <v>0</v>
      </c>
      <c r="AS41" s="109">
        <v>0</v>
      </c>
      <c r="AT41" s="109">
        <v>0</v>
      </c>
      <c r="AU41" s="109">
        <v>0</v>
      </c>
      <c r="AV41" s="172">
        <v>6875</v>
      </c>
      <c r="AW41" s="111">
        <v>5416</v>
      </c>
      <c r="AX41" s="112">
        <v>8004</v>
      </c>
      <c r="AY41" s="173">
        <v>85</v>
      </c>
      <c r="AZ41" s="174">
        <v>88</v>
      </c>
      <c r="BA41" s="179">
        <v>89</v>
      </c>
      <c r="BB41" s="173">
        <v>109</v>
      </c>
      <c r="BC41" s="174">
        <v>107</v>
      </c>
      <c r="BD41" s="174">
        <v>107</v>
      </c>
      <c r="BE41" s="114">
        <v>9.9925093632958806</v>
      </c>
      <c r="BF41" s="113">
        <v>1.0055812587207171</v>
      </c>
      <c r="BG41" s="113">
        <v>-0.26506639427987722</v>
      </c>
      <c r="BH41" s="114">
        <v>8.3115264797507784</v>
      </c>
      <c r="BI41" s="113">
        <v>1.3033715358160185</v>
      </c>
      <c r="BJ41" s="115">
        <v>-0.12461059190031243</v>
      </c>
      <c r="BK41" s="111">
        <v>253</v>
      </c>
      <c r="BL41" s="111">
        <v>253</v>
      </c>
      <c r="BM41" s="111">
        <v>253</v>
      </c>
      <c r="BN41" s="172">
        <v>32531</v>
      </c>
      <c r="BO41" s="111">
        <v>25212</v>
      </c>
      <c r="BP41" s="112">
        <v>37251</v>
      </c>
      <c r="BQ41" s="116">
        <v>232.08224342970661</v>
      </c>
      <c r="BR41" s="116">
        <v>-20.828764531929977</v>
      </c>
      <c r="BS41" s="116">
        <v>0.45496276970342819</v>
      </c>
      <c r="BT41" s="117">
        <v>1080.1218953023488</v>
      </c>
      <c r="BU41" s="116">
        <v>-116.59781378856042</v>
      </c>
      <c r="BV41" s="118">
        <v>1.8746648739884222</v>
      </c>
      <c r="BW41" s="113">
        <v>4.6540479760119942</v>
      </c>
      <c r="BX41" s="113">
        <v>-7.773384216982393E-2</v>
      </c>
      <c r="BY41" s="113">
        <v>-1.0480358048452487E-3</v>
      </c>
      <c r="BZ41" s="108">
        <v>0.54131306672866775</v>
      </c>
      <c r="CA41" s="109">
        <v>7.0320291388066336E-2</v>
      </c>
      <c r="CB41" s="119">
        <v>-9.2514300284786133E-3</v>
      </c>
    </row>
    <row r="42" spans="1:80" x14ac:dyDescent="0.25">
      <c r="A42" s="88" t="s">
        <v>178</v>
      </c>
      <c r="B42" s="172">
        <v>5886.3413</v>
      </c>
      <c r="C42" s="111">
        <v>3843.2431399999996</v>
      </c>
      <c r="D42" s="112">
        <v>5658.7357500000007</v>
      </c>
      <c r="E42" s="172">
        <v>5816.4582700000001</v>
      </c>
      <c r="F42" s="111">
        <v>3754.0208700000003</v>
      </c>
      <c r="G42" s="112">
        <v>5628.1633499999998</v>
      </c>
      <c r="H42" s="105">
        <v>1.0054320384997355</v>
      </c>
      <c r="I42" s="106">
        <v>-6.582666455759778E-3</v>
      </c>
      <c r="J42" s="107">
        <v>-1.8335082965414751E-2</v>
      </c>
      <c r="K42" s="172">
        <v>3766.5853900000002</v>
      </c>
      <c r="L42" s="111">
        <v>2766.06585</v>
      </c>
      <c r="M42" s="111">
        <v>4213.61042</v>
      </c>
      <c r="N42" s="108">
        <v>0.74866526750685014</v>
      </c>
      <c r="O42" s="109">
        <v>0.10109156970741584</v>
      </c>
      <c r="P42" s="110">
        <v>1.1837757541515392E-2</v>
      </c>
      <c r="Q42" s="172">
        <v>95.18459</v>
      </c>
      <c r="R42" s="111">
        <v>77.858760000000004</v>
      </c>
      <c r="S42" s="112">
        <v>128.72818000000001</v>
      </c>
      <c r="T42" s="108">
        <v>2.2872147092177064E-2</v>
      </c>
      <c r="U42" s="109">
        <v>6.5074478918164293E-3</v>
      </c>
      <c r="V42" s="110">
        <v>2.1320492887250547E-3</v>
      </c>
      <c r="W42" s="172">
        <v>1021.4606699999999</v>
      </c>
      <c r="X42" s="111">
        <v>319.39058999999997</v>
      </c>
      <c r="Y42" s="112">
        <v>444.30935999999997</v>
      </c>
      <c r="Z42" s="108">
        <v>7.8943934702961308E-2</v>
      </c>
      <c r="AA42" s="109">
        <v>-9.6671641406037387E-2</v>
      </c>
      <c r="AB42" s="110">
        <v>-6.1356642285171764E-3</v>
      </c>
      <c r="AC42" s="172">
        <v>1274.3976</v>
      </c>
      <c r="AD42" s="111">
        <v>1239.2774999999999</v>
      </c>
      <c r="AE42" s="111">
        <v>1189.57545</v>
      </c>
      <c r="AF42" s="111">
        <v>-84.822149999999965</v>
      </c>
      <c r="AG42" s="112">
        <v>-49.702049999999872</v>
      </c>
      <c r="AH42" s="172">
        <v>0</v>
      </c>
      <c r="AI42" s="111">
        <v>0</v>
      </c>
      <c r="AJ42" s="111">
        <v>0</v>
      </c>
      <c r="AK42" s="111">
        <v>0</v>
      </c>
      <c r="AL42" s="112">
        <v>0</v>
      </c>
      <c r="AM42" s="108">
        <v>0.21021929677490239</v>
      </c>
      <c r="AN42" s="109">
        <v>-6.2815031362410678E-3</v>
      </c>
      <c r="AO42" s="110">
        <v>-0.1122368827734985</v>
      </c>
      <c r="AP42" s="108">
        <v>0</v>
      </c>
      <c r="AQ42" s="109">
        <v>0</v>
      </c>
      <c r="AR42" s="110">
        <v>0</v>
      </c>
      <c r="AS42" s="109">
        <v>0</v>
      </c>
      <c r="AT42" s="109">
        <v>0</v>
      </c>
      <c r="AU42" s="109">
        <v>0</v>
      </c>
      <c r="AV42" s="172">
        <v>3383</v>
      </c>
      <c r="AW42" s="111">
        <v>2454</v>
      </c>
      <c r="AX42" s="112">
        <v>3581</v>
      </c>
      <c r="AY42" s="173">
        <v>32</v>
      </c>
      <c r="AZ42" s="174">
        <v>37.49</v>
      </c>
      <c r="BA42" s="179">
        <v>37.64</v>
      </c>
      <c r="BB42" s="173">
        <v>68.41</v>
      </c>
      <c r="BC42" s="174">
        <v>73.400000000000006</v>
      </c>
      <c r="BD42" s="174">
        <v>73.39</v>
      </c>
      <c r="BE42" s="114">
        <v>10.570905655921596</v>
      </c>
      <c r="BF42" s="113">
        <v>-1.1756221218561826</v>
      </c>
      <c r="BG42" s="113">
        <v>-0.33867023098157922</v>
      </c>
      <c r="BH42" s="114">
        <v>5.421568182162269</v>
      </c>
      <c r="BI42" s="113">
        <v>-7.3080098628389045E-2</v>
      </c>
      <c r="BJ42" s="115">
        <v>-0.15063890230639565</v>
      </c>
      <c r="BK42" s="111">
        <v>126</v>
      </c>
      <c r="BL42" s="111">
        <v>130</v>
      </c>
      <c r="BM42" s="111">
        <v>130</v>
      </c>
      <c r="BN42" s="172">
        <v>16662</v>
      </c>
      <c r="BO42" s="111">
        <v>11541</v>
      </c>
      <c r="BP42" s="112">
        <v>16491</v>
      </c>
      <c r="BQ42" s="116">
        <v>341.28696561760961</v>
      </c>
      <c r="BR42" s="116">
        <v>-7.7982744496092664</v>
      </c>
      <c r="BS42" s="116">
        <v>16.01005113879495</v>
      </c>
      <c r="BT42" s="117">
        <v>1571.6736526110024</v>
      </c>
      <c r="BU42" s="116">
        <v>-147.64596607064141</v>
      </c>
      <c r="BV42" s="118">
        <v>41.917796865280934</v>
      </c>
      <c r="BW42" s="113">
        <v>4.6051382295448198</v>
      </c>
      <c r="BX42" s="113">
        <v>-0.32007607728343945</v>
      </c>
      <c r="BY42" s="113">
        <v>-9.7795755785253569E-2</v>
      </c>
      <c r="BZ42" s="108">
        <v>0.46637443438914028</v>
      </c>
      <c r="CA42" s="109">
        <v>-1.8014192856629807E-2</v>
      </c>
      <c r="CB42" s="119">
        <v>-2.4105803604909881E-2</v>
      </c>
    </row>
    <row r="43" spans="1:80" x14ac:dyDescent="0.25">
      <c r="A43" s="88" t="s">
        <v>177</v>
      </c>
      <c r="B43" s="172">
        <v>4448.0680000000002</v>
      </c>
      <c r="C43" s="111">
        <v>3361.3934599999998</v>
      </c>
      <c r="D43" s="112">
        <v>4968.8280000000004</v>
      </c>
      <c r="E43" s="172">
        <v>4729.3879999999999</v>
      </c>
      <c r="F43" s="111">
        <v>3358.8613500000001</v>
      </c>
      <c r="G43" s="112">
        <v>5004.5469999999996</v>
      </c>
      <c r="H43" s="105">
        <v>0.99286269066910571</v>
      </c>
      <c r="I43" s="106">
        <v>5.2346074142823551E-2</v>
      </c>
      <c r="J43" s="107">
        <v>-7.8911689684765252E-3</v>
      </c>
      <c r="K43" s="172">
        <v>3440.3910000000001</v>
      </c>
      <c r="L43" s="111">
        <v>2508.7949700000004</v>
      </c>
      <c r="M43" s="111">
        <v>3764.4</v>
      </c>
      <c r="N43" s="108">
        <v>0.75219595300034159</v>
      </c>
      <c r="O43" s="109">
        <v>2.4746439448059543E-2</v>
      </c>
      <c r="P43" s="110">
        <v>5.2776647536414423E-3</v>
      </c>
      <c r="Q43" s="172">
        <v>1213.501</v>
      </c>
      <c r="R43" s="111">
        <v>98.243880000000019</v>
      </c>
      <c r="S43" s="112">
        <v>147.15199999999999</v>
      </c>
      <c r="T43" s="108">
        <v>2.940366031131289E-2</v>
      </c>
      <c r="U43" s="109">
        <v>-0.22718366134637305</v>
      </c>
      <c r="V43" s="110">
        <v>1.54498240362861E-4</v>
      </c>
      <c r="W43" s="172">
        <v>75.495999999999995</v>
      </c>
      <c r="X43" s="111">
        <v>72.55716000000001</v>
      </c>
      <c r="Y43" s="112">
        <v>104.91800000000001</v>
      </c>
      <c r="Z43" s="108">
        <v>2.0964534852005588E-2</v>
      </c>
      <c r="AA43" s="109">
        <v>5.0013700619735597E-3</v>
      </c>
      <c r="AB43" s="110">
        <v>-6.3717847861462576E-4</v>
      </c>
      <c r="AC43" s="172">
        <v>1171.6089999999999</v>
      </c>
      <c r="AD43" s="111">
        <v>1109.3651400000001</v>
      </c>
      <c r="AE43" s="111">
        <v>1085.86166</v>
      </c>
      <c r="AF43" s="111">
        <v>-85.747339999999895</v>
      </c>
      <c r="AG43" s="112">
        <v>-23.503480000000081</v>
      </c>
      <c r="AH43" s="172">
        <v>0</v>
      </c>
      <c r="AI43" s="111">
        <v>0</v>
      </c>
      <c r="AJ43" s="111">
        <v>0</v>
      </c>
      <c r="AK43" s="111">
        <v>0</v>
      </c>
      <c r="AL43" s="112">
        <v>0</v>
      </c>
      <c r="AM43" s="108">
        <v>0.21853476513978748</v>
      </c>
      <c r="AN43" s="109">
        <v>-4.4862512060111437E-2</v>
      </c>
      <c r="AO43" s="110">
        <v>-0.11149656061878654</v>
      </c>
      <c r="AP43" s="108">
        <v>0</v>
      </c>
      <c r="AQ43" s="109">
        <v>0</v>
      </c>
      <c r="AR43" s="110">
        <v>0</v>
      </c>
      <c r="AS43" s="109">
        <v>0</v>
      </c>
      <c r="AT43" s="109">
        <v>0</v>
      </c>
      <c r="AU43" s="109">
        <v>0</v>
      </c>
      <c r="AV43" s="172">
        <v>4245</v>
      </c>
      <c r="AW43" s="111">
        <v>3128</v>
      </c>
      <c r="AX43" s="112">
        <v>4623</v>
      </c>
      <c r="AY43" s="173">
        <v>75</v>
      </c>
      <c r="AZ43" s="174">
        <v>68</v>
      </c>
      <c r="BA43" s="179">
        <v>71</v>
      </c>
      <c r="BB43" s="173">
        <v>82</v>
      </c>
      <c r="BC43" s="174">
        <v>63</v>
      </c>
      <c r="BD43" s="174">
        <v>60</v>
      </c>
      <c r="BE43" s="114">
        <v>7.234741784037559</v>
      </c>
      <c r="BF43" s="113">
        <v>0.94585289514867021</v>
      </c>
      <c r="BG43" s="113">
        <v>-0.431924882629108</v>
      </c>
      <c r="BH43" s="114">
        <v>8.56111111111111</v>
      </c>
      <c r="BI43" s="113">
        <v>2.8090785907859068</v>
      </c>
      <c r="BJ43" s="115">
        <v>0.28597883597883467</v>
      </c>
      <c r="BK43" s="111">
        <v>192</v>
      </c>
      <c r="BL43" s="111">
        <v>192</v>
      </c>
      <c r="BM43" s="111">
        <v>192</v>
      </c>
      <c r="BN43" s="172">
        <v>14662</v>
      </c>
      <c r="BO43" s="111">
        <v>11153</v>
      </c>
      <c r="BP43" s="112">
        <v>16054</v>
      </c>
      <c r="BQ43" s="116">
        <v>311.73209169054439</v>
      </c>
      <c r="BR43" s="116">
        <v>-10.828814052191944</v>
      </c>
      <c r="BS43" s="116">
        <v>10.569951459216497</v>
      </c>
      <c r="BT43" s="117">
        <v>1082.5323383084576</v>
      </c>
      <c r="BU43" s="116">
        <v>-31.57555332876268</v>
      </c>
      <c r="BV43" s="118">
        <v>8.7275588966929263</v>
      </c>
      <c r="BW43" s="113">
        <v>3.472636815920398</v>
      </c>
      <c r="BX43" s="113">
        <v>1.8690997310268465E-2</v>
      </c>
      <c r="BY43" s="113">
        <v>-9.2900268478579129E-2</v>
      </c>
      <c r="BZ43" s="108">
        <v>0.30740655637254899</v>
      </c>
      <c r="CA43" s="109">
        <v>2.768280789880051E-2</v>
      </c>
      <c r="CB43" s="119">
        <v>-1.3524613056548618E-2</v>
      </c>
    </row>
    <row r="44" spans="1:80" x14ac:dyDescent="0.25">
      <c r="A44" s="88" t="s">
        <v>176</v>
      </c>
      <c r="B44" s="172">
        <v>8787.2980000000007</v>
      </c>
      <c r="C44" s="111">
        <v>5856.8741100000007</v>
      </c>
      <c r="D44" s="112">
        <v>8937.2232299999996</v>
      </c>
      <c r="E44" s="172">
        <v>8593.2720000000008</v>
      </c>
      <c r="F44" s="111">
        <v>5856.8739999999998</v>
      </c>
      <c r="G44" s="112">
        <v>8937.223</v>
      </c>
      <c r="H44" s="105">
        <v>1.0000000257350632</v>
      </c>
      <c r="I44" s="106">
        <v>-2.257880104942589E-2</v>
      </c>
      <c r="J44" s="107">
        <v>6.953713160839925E-9</v>
      </c>
      <c r="K44" s="172">
        <v>6569.3860000000004</v>
      </c>
      <c r="L44" s="111">
        <v>4640.4369999999999</v>
      </c>
      <c r="M44" s="111">
        <v>7121.9409999999998</v>
      </c>
      <c r="N44" s="108">
        <v>0.79688522933801698</v>
      </c>
      <c r="O44" s="109">
        <v>3.2405063924889177E-2</v>
      </c>
      <c r="P44" s="110">
        <v>4.5791288482335268E-3</v>
      </c>
      <c r="Q44" s="172">
        <v>152.01400000000001</v>
      </c>
      <c r="R44" s="111">
        <v>42.995000000000005</v>
      </c>
      <c r="S44" s="112">
        <v>103.876</v>
      </c>
      <c r="T44" s="108">
        <v>1.1622849737552706E-2</v>
      </c>
      <c r="U44" s="109">
        <v>-6.0670360242386107E-3</v>
      </c>
      <c r="V44" s="110">
        <v>4.2819030140957889E-3</v>
      </c>
      <c r="W44" s="172">
        <v>759.346</v>
      </c>
      <c r="X44" s="111">
        <v>382.35899999999998</v>
      </c>
      <c r="Y44" s="112">
        <v>586.23700000000008</v>
      </c>
      <c r="Z44" s="108">
        <v>6.5594984034749948E-2</v>
      </c>
      <c r="AA44" s="109">
        <v>-2.277019281523221E-2</v>
      </c>
      <c r="AB44" s="110">
        <v>3.1118247098060881E-4</v>
      </c>
      <c r="AC44" s="172">
        <v>1982.8029099999999</v>
      </c>
      <c r="AD44" s="111">
        <v>1860.0809999999999</v>
      </c>
      <c r="AE44" s="111">
        <v>1913.2809999999999</v>
      </c>
      <c r="AF44" s="111">
        <v>-69.521909999999934</v>
      </c>
      <c r="AG44" s="112">
        <v>53.200000000000045</v>
      </c>
      <c r="AH44" s="172">
        <v>0</v>
      </c>
      <c r="AI44" s="111">
        <v>0</v>
      </c>
      <c r="AJ44" s="111">
        <v>0</v>
      </c>
      <c r="AK44" s="111">
        <v>0</v>
      </c>
      <c r="AL44" s="112">
        <v>0</v>
      </c>
      <c r="AM44" s="108">
        <v>0.21408002807601351</v>
      </c>
      <c r="AN44" s="109">
        <v>-1.156418132714998E-2</v>
      </c>
      <c r="AO44" s="110">
        <v>-0.10350934896456621</v>
      </c>
      <c r="AP44" s="108">
        <v>0</v>
      </c>
      <c r="AQ44" s="109">
        <v>0</v>
      </c>
      <c r="AR44" s="110">
        <v>0</v>
      </c>
      <c r="AS44" s="109">
        <v>0</v>
      </c>
      <c r="AT44" s="109">
        <v>0</v>
      </c>
      <c r="AU44" s="109">
        <v>0</v>
      </c>
      <c r="AV44" s="172">
        <v>6702</v>
      </c>
      <c r="AW44" s="111">
        <v>603</v>
      </c>
      <c r="AX44" s="112">
        <v>7251</v>
      </c>
      <c r="AY44" s="173">
        <v>65</v>
      </c>
      <c r="AZ44" s="174">
        <v>63</v>
      </c>
      <c r="BA44" s="179">
        <v>63</v>
      </c>
      <c r="BB44" s="173">
        <v>93</v>
      </c>
      <c r="BC44" s="174">
        <v>92</v>
      </c>
      <c r="BD44" s="174">
        <v>91</v>
      </c>
      <c r="BE44" s="114">
        <v>12.78835978835979</v>
      </c>
      <c r="BF44" s="113">
        <v>1.3319495319495331</v>
      </c>
      <c r="BG44" s="113">
        <v>11.193121693121695</v>
      </c>
      <c r="BH44" s="114">
        <v>8.853479853479854</v>
      </c>
      <c r="BI44" s="113">
        <v>0.84631139469849259</v>
      </c>
      <c r="BJ44" s="115">
        <v>7.7610885491320278</v>
      </c>
      <c r="BK44" s="111">
        <v>214</v>
      </c>
      <c r="BL44" s="111">
        <v>214</v>
      </c>
      <c r="BM44" s="111">
        <v>214</v>
      </c>
      <c r="BN44" s="172">
        <v>25100</v>
      </c>
      <c r="BO44" s="111">
        <v>2629</v>
      </c>
      <c r="BP44" s="112">
        <v>26094</v>
      </c>
      <c r="BQ44" s="116">
        <v>342.50107304361154</v>
      </c>
      <c r="BR44" s="116">
        <v>0.13963878066334701</v>
      </c>
      <c r="BS44" s="116">
        <v>-1885.2942864086517</v>
      </c>
      <c r="BT44" s="117">
        <v>1232.5504068404357</v>
      </c>
      <c r="BU44" s="116">
        <v>-49.644758781766541</v>
      </c>
      <c r="BV44" s="118">
        <v>-8480.3417987980392</v>
      </c>
      <c r="BW44" s="113">
        <v>3.5986760446834918</v>
      </c>
      <c r="BX44" s="113">
        <v>-0.14647465659970704</v>
      </c>
      <c r="BY44" s="113">
        <v>-0.76119128533309155</v>
      </c>
      <c r="BZ44" s="108">
        <v>0.44828889499725122</v>
      </c>
      <c r="CA44" s="109">
        <v>1.8656222373924392E-2</v>
      </c>
      <c r="CB44" s="119">
        <v>0.38041570864933982</v>
      </c>
    </row>
    <row r="45" spans="1:80" x14ac:dyDescent="0.25">
      <c r="A45" s="88" t="s">
        <v>175</v>
      </c>
      <c r="B45" s="172">
        <v>2703.672</v>
      </c>
      <c r="C45" s="111">
        <v>2156.5050000000001</v>
      </c>
      <c r="D45" s="112">
        <v>3200.5839999999998</v>
      </c>
      <c r="E45" s="172">
        <v>2042.8689999999999</v>
      </c>
      <c r="F45" s="111">
        <v>1871.548</v>
      </c>
      <c r="G45" s="112">
        <v>2784.556</v>
      </c>
      <c r="H45" s="105">
        <v>1.1494055066588713</v>
      </c>
      <c r="I45" s="106">
        <v>-0.17406261586880922</v>
      </c>
      <c r="J45" s="107">
        <v>-2.8518759997622212E-3</v>
      </c>
      <c r="K45" s="172">
        <v>1313.5170000000001</v>
      </c>
      <c r="L45" s="111">
        <v>1397.884</v>
      </c>
      <c r="M45" s="111">
        <v>2137.9749999999999</v>
      </c>
      <c r="N45" s="108">
        <v>0.76779745137106237</v>
      </c>
      <c r="O45" s="109">
        <v>0.1248208336828992</v>
      </c>
      <c r="P45" s="110">
        <v>2.0884200949486176E-2</v>
      </c>
      <c r="Q45" s="172">
        <v>63.826000000000001</v>
      </c>
      <c r="R45" s="111">
        <v>140.999</v>
      </c>
      <c r="S45" s="112">
        <v>160.34300000000002</v>
      </c>
      <c r="T45" s="108">
        <v>5.7582968343965792E-2</v>
      </c>
      <c r="U45" s="109">
        <v>2.6339653182788053E-2</v>
      </c>
      <c r="V45" s="110">
        <v>-1.7755200914850965E-2</v>
      </c>
      <c r="W45" s="172">
        <v>266.97699999999998</v>
      </c>
      <c r="X45" s="111">
        <v>121.70599999999999</v>
      </c>
      <c r="Y45" s="112">
        <v>160.333</v>
      </c>
      <c r="Z45" s="108">
        <v>5.7579377107158193E-2</v>
      </c>
      <c r="AA45" s="109">
        <v>-7.3107906316301652E-2</v>
      </c>
      <c r="AB45" s="110">
        <v>-7.4502133708845772E-3</v>
      </c>
      <c r="AC45" s="172">
        <v>263.65600000000001</v>
      </c>
      <c r="AD45" s="111">
        <v>282.27600000000001</v>
      </c>
      <c r="AE45" s="111">
        <v>289.399</v>
      </c>
      <c r="AF45" s="111">
        <v>25.742999999999995</v>
      </c>
      <c r="AG45" s="112">
        <v>7.1229999999999905</v>
      </c>
      <c r="AH45" s="172">
        <v>0</v>
      </c>
      <c r="AI45" s="111">
        <v>0</v>
      </c>
      <c r="AJ45" s="111">
        <v>0</v>
      </c>
      <c r="AK45" s="111">
        <v>0</v>
      </c>
      <c r="AL45" s="112">
        <v>0</v>
      </c>
      <c r="AM45" s="108">
        <v>9.0420685724855218E-2</v>
      </c>
      <c r="AN45" s="109">
        <v>-7.0970605106348839E-3</v>
      </c>
      <c r="AO45" s="110">
        <v>-4.0474443199028556E-2</v>
      </c>
      <c r="AP45" s="108">
        <v>0</v>
      </c>
      <c r="AQ45" s="109">
        <v>0</v>
      </c>
      <c r="AR45" s="110">
        <v>0</v>
      </c>
      <c r="AS45" s="109">
        <v>0</v>
      </c>
      <c r="AT45" s="109">
        <v>0</v>
      </c>
      <c r="AU45" s="109">
        <v>0</v>
      </c>
      <c r="AV45" s="172">
        <v>1961</v>
      </c>
      <c r="AW45" s="111">
        <v>1527</v>
      </c>
      <c r="AX45" s="112">
        <v>2266</v>
      </c>
      <c r="AY45" s="173">
        <v>11</v>
      </c>
      <c r="AZ45" s="174">
        <v>11</v>
      </c>
      <c r="BA45" s="179">
        <v>11</v>
      </c>
      <c r="BB45" s="173">
        <v>26</v>
      </c>
      <c r="BC45" s="174">
        <v>29</v>
      </c>
      <c r="BD45" s="174">
        <v>29</v>
      </c>
      <c r="BE45" s="114">
        <v>22.888888888888889</v>
      </c>
      <c r="BF45" s="113">
        <v>3.0808080808080796</v>
      </c>
      <c r="BG45" s="113">
        <v>-0.2474747474747474</v>
      </c>
      <c r="BH45" s="114">
        <v>8.6819923371647505</v>
      </c>
      <c r="BI45" s="113">
        <v>0.30165045682286973</v>
      </c>
      <c r="BJ45" s="115">
        <v>-9.3869731800767298E-2</v>
      </c>
      <c r="BK45" s="111">
        <v>70</v>
      </c>
      <c r="BL45" s="111">
        <v>70</v>
      </c>
      <c r="BM45" s="111">
        <v>70</v>
      </c>
      <c r="BN45" s="172">
        <v>10124</v>
      </c>
      <c r="BO45" s="111">
        <v>7609</v>
      </c>
      <c r="BP45" s="112">
        <v>11276</v>
      </c>
      <c r="BQ45" s="116">
        <v>246.94537069882938</v>
      </c>
      <c r="BR45" s="116">
        <v>45.160601832768521</v>
      </c>
      <c r="BS45" s="116">
        <v>0.98032930048532307</v>
      </c>
      <c r="BT45" s="117">
        <v>1228.8420123565754</v>
      </c>
      <c r="BU45" s="116">
        <v>187.09341470231743</v>
      </c>
      <c r="BV45" s="118">
        <v>3.2048152380423289</v>
      </c>
      <c r="BW45" s="113">
        <v>4.9761694616063545</v>
      </c>
      <c r="BX45" s="113">
        <v>-0.18650264446197795</v>
      </c>
      <c r="BY45" s="113">
        <v>-6.8036883609012833E-3</v>
      </c>
      <c r="BZ45" s="108">
        <v>0.59222689075630253</v>
      </c>
      <c r="CA45" s="109">
        <v>6.2451903838458445E-2</v>
      </c>
      <c r="CB45" s="119">
        <v>-8.3255954315427649E-3</v>
      </c>
    </row>
    <row r="46" spans="1:80" x14ac:dyDescent="0.25">
      <c r="A46" s="88" t="s">
        <v>174</v>
      </c>
      <c r="B46" s="172">
        <v>3334.3641999999995</v>
      </c>
      <c r="C46" s="111">
        <v>2182.7140800000002</v>
      </c>
      <c r="D46" s="112">
        <v>3535.2667999999994</v>
      </c>
      <c r="E46" s="172">
        <v>3099.1225800000002</v>
      </c>
      <c r="F46" s="111">
        <v>2283.2923900000001</v>
      </c>
      <c r="G46" s="112">
        <v>3403.2588799999999</v>
      </c>
      <c r="H46" s="105">
        <v>1.0387886801018205</v>
      </c>
      <c r="I46" s="106">
        <v>-3.7117197748290032E-2</v>
      </c>
      <c r="J46" s="107">
        <v>8.2838364864269987E-2</v>
      </c>
      <c r="K46" s="172">
        <v>2455.28593</v>
      </c>
      <c r="L46" s="111">
        <v>1774.60428</v>
      </c>
      <c r="M46" s="111">
        <v>2696.1526699999999</v>
      </c>
      <c r="N46" s="108">
        <v>0.79222673474666727</v>
      </c>
      <c r="O46" s="109">
        <v>-2.5222579912553833E-5</v>
      </c>
      <c r="P46" s="110">
        <v>1.5013843497115098E-2</v>
      </c>
      <c r="Q46" s="172">
        <v>26.298999999999999</v>
      </c>
      <c r="R46" s="111">
        <v>35.160560000000004</v>
      </c>
      <c r="S46" s="112">
        <v>42.560760000000002</v>
      </c>
      <c r="T46" s="108">
        <v>1.2505883772203661E-2</v>
      </c>
      <c r="U46" s="109">
        <v>4.0199335327007115E-3</v>
      </c>
      <c r="V46" s="110">
        <v>-2.8931777557857537E-3</v>
      </c>
      <c r="W46" s="172">
        <v>156.04115999999999</v>
      </c>
      <c r="X46" s="111">
        <v>129.63272999999998</v>
      </c>
      <c r="Y46" s="112">
        <v>186.31407999999999</v>
      </c>
      <c r="Z46" s="108">
        <v>5.4745785310343478E-2</v>
      </c>
      <c r="AA46" s="109">
        <v>4.3956762159171534E-3</v>
      </c>
      <c r="AB46" s="110">
        <v>-2.0286911289179796E-3</v>
      </c>
      <c r="AC46" s="172">
        <v>310.23464999999999</v>
      </c>
      <c r="AD46" s="111">
        <v>682.19395999999995</v>
      </c>
      <c r="AE46" s="111">
        <v>447.56362000000001</v>
      </c>
      <c r="AF46" s="111">
        <v>137.32897000000003</v>
      </c>
      <c r="AG46" s="112">
        <v>-234.63033999999993</v>
      </c>
      <c r="AH46" s="172">
        <v>0</v>
      </c>
      <c r="AI46" s="111">
        <v>0</v>
      </c>
      <c r="AJ46" s="111">
        <v>0</v>
      </c>
      <c r="AK46" s="111">
        <v>0</v>
      </c>
      <c r="AL46" s="112">
        <v>0</v>
      </c>
      <c r="AM46" s="108">
        <v>0.12659967276020018</v>
      </c>
      <c r="AN46" s="109">
        <v>3.355805181189464E-2</v>
      </c>
      <c r="AO46" s="110">
        <v>-0.18594422213234568</v>
      </c>
      <c r="AP46" s="108">
        <v>0</v>
      </c>
      <c r="AQ46" s="109">
        <v>0</v>
      </c>
      <c r="AR46" s="110">
        <v>0</v>
      </c>
      <c r="AS46" s="109">
        <v>0</v>
      </c>
      <c r="AT46" s="109">
        <v>0</v>
      </c>
      <c r="AU46" s="109">
        <v>0</v>
      </c>
      <c r="AV46" s="172">
        <v>1701</v>
      </c>
      <c r="AW46" s="111">
        <v>1707</v>
      </c>
      <c r="AX46" s="112">
        <v>2558</v>
      </c>
      <c r="AY46" s="173">
        <v>36</v>
      </c>
      <c r="AZ46" s="174">
        <v>34.5</v>
      </c>
      <c r="BA46" s="179">
        <v>35</v>
      </c>
      <c r="BB46" s="173">
        <v>40</v>
      </c>
      <c r="BC46" s="174">
        <v>41</v>
      </c>
      <c r="BD46" s="174">
        <v>41</v>
      </c>
      <c r="BE46" s="114">
        <v>8.1206349206349202</v>
      </c>
      <c r="BF46" s="113">
        <v>2.8706349206349202</v>
      </c>
      <c r="BG46" s="113">
        <v>-0.1257418909592829</v>
      </c>
      <c r="BH46" s="114">
        <v>6.9322493224932247</v>
      </c>
      <c r="BI46" s="113">
        <v>2.207249322493225</v>
      </c>
      <c r="BJ46" s="115">
        <v>-6.7750677506772661E-3</v>
      </c>
      <c r="BK46" s="111">
        <v>108</v>
      </c>
      <c r="BL46" s="111">
        <v>110</v>
      </c>
      <c r="BM46" s="111">
        <v>110</v>
      </c>
      <c r="BN46" s="172">
        <v>7115</v>
      </c>
      <c r="BO46" s="111">
        <v>7486</v>
      </c>
      <c r="BP46" s="112">
        <v>11034</v>
      </c>
      <c r="BQ46" s="116">
        <v>308.4338299800616</v>
      </c>
      <c r="BR46" s="116">
        <v>-127.14207725816749</v>
      </c>
      <c r="BS46" s="116">
        <v>3.4254957561769857</v>
      </c>
      <c r="BT46" s="117">
        <v>1330.4374042220484</v>
      </c>
      <c r="BU46" s="116">
        <v>-491.50414780617029</v>
      </c>
      <c r="BV46" s="118">
        <v>-7.167979492070117</v>
      </c>
      <c r="BW46" s="113">
        <v>4.3135261923377639</v>
      </c>
      <c r="BX46" s="113">
        <v>0.13069256505969218</v>
      </c>
      <c r="BY46" s="113">
        <v>-7.1945395242786425E-2</v>
      </c>
      <c r="BZ46" s="108">
        <v>0.36878342245989304</v>
      </c>
      <c r="CA46" s="109">
        <v>0.12746609780923504</v>
      </c>
      <c r="CB46" s="119">
        <v>-7.2085413773746443E-3</v>
      </c>
    </row>
    <row r="47" spans="1:80" x14ac:dyDescent="0.25">
      <c r="A47" s="88" t="s">
        <v>173</v>
      </c>
      <c r="B47" s="172">
        <v>4036.3180000000002</v>
      </c>
      <c r="C47" s="111">
        <v>2565.1570000000002</v>
      </c>
      <c r="D47" s="112">
        <v>3925.3789999999999</v>
      </c>
      <c r="E47" s="172">
        <v>4234.0330000000004</v>
      </c>
      <c r="F47" s="111">
        <v>2555.52</v>
      </c>
      <c r="G47" s="112">
        <v>3866.502</v>
      </c>
      <c r="H47" s="105">
        <v>1.0152274588245396</v>
      </c>
      <c r="I47" s="106">
        <v>6.1924071722927465E-2</v>
      </c>
      <c r="J47" s="107">
        <v>1.1456406357722493E-2</v>
      </c>
      <c r="K47" s="172">
        <v>3041.6660000000002</v>
      </c>
      <c r="L47" s="111">
        <v>1866.1859999999999</v>
      </c>
      <c r="M47" s="111">
        <v>2766.0839999999998</v>
      </c>
      <c r="N47" s="108">
        <v>0.71539701776954978</v>
      </c>
      <c r="O47" s="109">
        <v>-2.9880302449555307E-3</v>
      </c>
      <c r="P47" s="110">
        <v>-1.4859837978008383E-2</v>
      </c>
      <c r="Q47" s="172">
        <v>30.27</v>
      </c>
      <c r="R47" s="111">
        <v>19.757999999999999</v>
      </c>
      <c r="S47" s="112">
        <v>21.823</v>
      </c>
      <c r="T47" s="108">
        <v>5.6441196719929278E-3</v>
      </c>
      <c r="U47" s="109">
        <v>-1.5050924385409288E-3</v>
      </c>
      <c r="V47" s="110">
        <v>-2.0873792010348705E-3</v>
      </c>
      <c r="W47" s="172">
        <v>449.97500000000002</v>
      </c>
      <c r="X47" s="111">
        <v>285.91200000000003</v>
      </c>
      <c r="Y47" s="112">
        <v>411.99400000000003</v>
      </c>
      <c r="Z47" s="108">
        <v>0.10655471017472641</v>
      </c>
      <c r="AA47" s="109">
        <v>2.7896787418223157E-4</v>
      </c>
      <c r="AB47" s="110">
        <v>-5.3254551145297951E-3</v>
      </c>
      <c r="AC47" s="172">
        <v>1696.9110000000001</v>
      </c>
      <c r="AD47" s="111">
        <v>2048.64</v>
      </c>
      <c r="AE47" s="111">
        <v>1978.1320000000001</v>
      </c>
      <c r="AF47" s="111">
        <v>281.221</v>
      </c>
      <c r="AG47" s="112">
        <v>-70.507999999999811</v>
      </c>
      <c r="AH47" s="172">
        <v>0</v>
      </c>
      <c r="AI47" s="111">
        <v>0</v>
      </c>
      <c r="AJ47" s="111">
        <v>0</v>
      </c>
      <c r="AK47" s="111">
        <v>0</v>
      </c>
      <c r="AL47" s="112">
        <v>0</v>
      </c>
      <c r="AM47" s="108">
        <v>0.5039340150339624</v>
      </c>
      <c r="AN47" s="109">
        <v>8.3523383364207948E-2</v>
      </c>
      <c r="AO47" s="110">
        <v>-0.2947071597557287</v>
      </c>
      <c r="AP47" s="108">
        <v>0</v>
      </c>
      <c r="AQ47" s="109">
        <v>0</v>
      </c>
      <c r="AR47" s="110">
        <v>0</v>
      </c>
      <c r="AS47" s="109">
        <v>0</v>
      </c>
      <c r="AT47" s="109">
        <v>0</v>
      </c>
      <c r="AU47" s="109">
        <v>0</v>
      </c>
      <c r="AV47" s="172">
        <v>2270</v>
      </c>
      <c r="AW47" s="111">
        <v>1710</v>
      </c>
      <c r="AX47" s="112">
        <v>2561</v>
      </c>
      <c r="AY47" s="173">
        <v>38</v>
      </c>
      <c r="AZ47" s="174">
        <v>33</v>
      </c>
      <c r="BA47" s="179">
        <v>34</v>
      </c>
      <c r="BB47" s="173">
        <v>55</v>
      </c>
      <c r="BC47" s="174">
        <v>50</v>
      </c>
      <c r="BD47" s="174">
        <v>49</v>
      </c>
      <c r="BE47" s="114">
        <v>8.3692810457516345</v>
      </c>
      <c r="BF47" s="113">
        <v>1.7318541451668388</v>
      </c>
      <c r="BG47" s="113">
        <v>-0.26708259061200224</v>
      </c>
      <c r="BH47" s="114">
        <v>5.8072562358276638</v>
      </c>
      <c r="BI47" s="113">
        <v>1.2213976499690782</v>
      </c>
      <c r="BJ47" s="115">
        <v>0.10725623582766364</v>
      </c>
      <c r="BK47" s="111">
        <v>78</v>
      </c>
      <c r="BL47" s="111">
        <v>88</v>
      </c>
      <c r="BM47" s="111">
        <v>108</v>
      </c>
      <c r="BN47" s="172">
        <v>11856</v>
      </c>
      <c r="BO47" s="111">
        <v>8710</v>
      </c>
      <c r="BP47" s="112">
        <v>13285</v>
      </c>
      <c r="BQ47" s="116">
        <v>291.04267971396314</v>
      </c>
      <c r="BR47" s="116">
        <v>-66.078862121394479</v>
      </c>
      <c r="BS47" s="116">
        <v>-2.3580091494122826</v>
      </c>
      <c r="BT47" s="117">
        <v>1509.7625927372121</v>
      </c>
      <c r="BU47" s="116">
        <v>-355.45018259318431</v>
      </c>
      <c r="BV47" s="118">
        <v>15.306452386334968</v>
      </c>
      <c r="BW47" s="113">
        <v>5.1874267864115584</v>
      </c>
      <c r="BX47" s="113">
        <v>-3.5480702575225287E-2</v>
      </c>
      <c r="BY47" s="113">
        <v>9.3859534949570111E-2</v>
      </c>
      <c r="BZ47" s="108">
        <v>0.45223992374727667</v>
      </c>
      <c r="CA47" s="109">
        <v>-0.10453663302928012</v>
      </c>
      <c r="CB47" s="119">
        <v>-9.459583717688208E-2</v>
      </c>
    </row>
    <row r="48" spans="1:80" x14ac:dyDescent="0.25">
      <c r="A48" s="88" t="s">
        <v>172</v>
      </c>
      <c r="B48" s="172">
        <v>8159.4352199999994</v>
      </c>
      <c r="C48" s="111">
        <v>5310.2486100000006</v>
      </c>
      <c r="D48" s="112">
        <v>8122.0906700000005</v>
      </c>
      <c r="E48" s="172">
        <v>7916.6497800000006</v>
      </c>
      <c r="F48" s="111">
        <v>5026.6342100000002</v>
      </c>
      <c r="G48" s="112">
        <v>7446.7456299999994</v>
      </c>
      <c r="H48" s="105">
        <v>1.0906899568691191</v>
      </c>
      <c r="I48" s="106">
        <v>6.0022256926985484E-2</v>
      </c>
      <c r="J48" s="107">
        <v>3.426762969126762E-2</v>
      </c>
      <c r="K48" s="172">
        <v>5456.7683200000001</v>
      </c>
      <c r="L48" s="111">
        <v>3470.3715400000001</v>
      </c>
      <c r="M48" s="111">
        <v>5164.7805599999992</v>
      </c>
      <c r="N48" s="108">
        <v>0.69356210304715349</v>
      </c>
      <c r="O48" s="109">
        <v>4.2846344662458291E-3</v>
      </c>
      <c r="P48" s="110">
        <v>3.165429046878443E-3</v>
      </c>
      <c r="Q48" s="172">
        <v>237.28747999999999</v>
      </c>
      <c r="R48" s="111">
        <v>163.17696000000001</v>
      </c>
      <c r="S48" s="112">
        <v>245.62911000000003</v>
      </c>
      <c r="T48" s="108">
        <v>3.2984759008076937E-2</v>
      </c>
      <c r="U48" s="109">
        <v>3.0115397052015783E-3</v>
      </c>
      <c r="V48" s="110">
        <v>5.2228945431961188E-4</v>
      </c>
      <c r="W48" s="172">
        <v>831.15459999999996</v>
      </c>
      <c r="X48" s="111">
        <v>478.15833999999995</v>
      </c>
      <c r="Y48" s="112">
        <v>699.57883000000004</v>
      </c>
      <c r="Z48" s="108">
        <v>9.3944236148160207E-2</v>
      </c>
      <c r="AA48" s="109">
        <v>-1.1043937270823589E-2</v>
      </c>
      <c r="AB48" s="110">
        <v>-1.1807162601034371E-3</v>
      </c>
      <c r="AC48" s="172">
        <v>780.24315999999999</v>
      </c>
      <c r="AD48" s="111">
        <v>695.26895000000002</v>
      </c>
      <c r="AE48" s="111">
        <v>733.22190000000001</v>
      </c>
      <c r="AF48" s="111">
        <v>-47.021259999999984</v>
      </c>
      <c r="AG48" s="112">
        <v>37.952949999999987</v>
      </c>
      <c r="AH48" s="172">
        <v>0</v>
      </c>
      <c r="AI48" s="111">
        <v>0</v>
      </c>
      <c r="AJ48" s="111">
        <v>0</v>
      </c>
      <c r="AK48" s="111">
        <v>0</v>
      </c>
      <c r="AL48" s="112">
        <v>0</v>
      </c>
      <c r="AM48" s="108">
        <v>9.0275020286125413E-2</v>
      </c>
      <c r="AN48" s="109">
        <v>-5.3496325191946109E-3</v>
      </c>
      <c r="AO48" s="110">
        <v>-4.0654621819651626E-2</v>
      </c>
      <c r="AP48" s="108">
        <v>0</v>
      </c>
      <c r="AQ48" s="109">
        <v>0</v>
      </c>
      <c r="AR48" s="110">
        <v>0</v>
      </c>
      <c r="AS48" s="109">
        <v>0</v>
      </c>
      <c r="AT48" s="109">
        <v>0</v>
      </c>
      <c r="AU48" s="109">
        <v>0</v>
      </c>
      <c r="AV48" s="172">
        <v>5815</v>
      </c>
      <c r="AW48" s="111">
        <v>3946</v>
      </c>
      <c r="AX48" s="112">
        <v>5969</v>
      </c>
      <c r="AY48" s="173">
        <v>44.1</v>
      </c>
      <c r="AZ48" s="174">
        <v>47.9</v>
      </c>
      <c r="BA48" s="179">
        <v>47.7</v>
      </c>
      <c r="BB48" s="173">
        <v>83.3</v>
      </c>
      <c r="BC48" s="174">
        <v>80.099999999999994</v>
      </c>
      <c r="BD48" s="174">
        <v>79.900000000000006</v>
      </c>
      <c r="BE48" s="114">
        <v>13.9040298159795</v>
      </c>
      <c r="BF48" s="113">
        <v>-0.74701578744705621</v>
      </c>
      <c r="BG48" s="113">
        <v>0.17403677492174019</v>
      </c>
      <c r="BH48" s="114">
        <v>8.3006535947712408</v>
      </c>
      <c r="BI48" s="113">
        <v>0.54421768707482876</v>
      </c>
      <c r="BJ48" s="115">
        <v>9.0083474088759274E-2</v>
      </c>
      <c r="BK48" s="111">
        <v>155</v>
      </c>
      <c r="BL48" s="111">
        <v>155</v>
      </c>
      <c r="BM48" s="111">
        <v>155</v>
      </c>
      <c r="BN48" s="172">
        <v>26402</v>
      </c>
      <c r="BO48" s="111">
        <v>16549</v>
      </c>
      <c r="BP48" s="112">
        <v>24835</v>
      </c>
      <c r="BQ48" s="116">
        <v>299.84882746124418</v>
      </c>
      <c r="BR48" s="116">
        <v>-1.5543280142082949E-3</v>
      </c>
      <c r="BS48" s="116">
        <v>-3.8936470085122892</v>
      </c>
      <c r="BT48" s="117">
        <v>1247.5700502596749</v>
      </c>
      <c r="BU48" s="116">
        <v>-113.84865653310248</v>
      </c>
      <c r="BV48" s="118">
        <v>-26.285552882747879</v>
      </c>
      <c r="BW48" s="113">
        <v>4.1606634277098342</v>
      </c>
      <c r="BX48" s="113">
        <v>-0.37966331347675197</v>
      </c>
      <c r="BY48" s="113">
        <v>-3.3203779588696136E-2</v>
      </c>
      <c r="BZ48" s="108">
        <v>0.5890654648956356</v>
      </c>
      <c r="CA48" s="109">
        <v>-3.4874036463220626E-2</v>
      </c>
      <c r="CB48" s="119">
        <v>-8.1156237223112271E-4</v>
      </c>
    </row>
    <row r="49" spans="1:80" x14ac:dyDescent="0.25">
      <c r="A49" s="88" t="s">
        <v>171</v>
      </c>
      <c r="B49" s="172">
        <v>3895.6239999999998</v>
      </c>
      <c r="C49" s="111">
        <v>2539.038</v>
      </c>
      <c r="D49" s="112">
        <v>3579.2539999999999</v>
      </c>
      <c r="E49" s="172">
        <v>3025.6</v>
      </c>
      <c r="F49" s="111">
        <v>1991.61913</v>
      </c>
      <c r="G49" s="112">
        <v>3071.1550000000002</v>
      </c>
      <c r="H49" s="105">
        <v>1.165442317304076</v>
      </c>
      <c r="I49" s="106">
        <v>-0.1221118868207256</v>
      </c>
      <c r="J49" s="107">
        <v>-0.10941890578530056</v>
      </c>
      <c r="K49" s="172">
        <v>1856.62</v>
      </c>
      <c r="L49" s="111">
        <v>1331.6613400000001</v>
      </c>
      <c r="M49" s="111">
        <v>2128.37</v>
      </c>
      <c r="N49" s="108">
        <v>0.69301940149552843</v>
      </c>
      <c r="O49" s="109">
        <v>7.9382436926517363E-2</v>
      </c>
      <c r="P49" s="110">
        <v>2.4386870334813904E-2</v>
      </c>
      <c r="Q49" s="172">
        <v>834.47799999999995</v>
      </c>
      <c r="R49" s="111">
        <v>468.14919000000003</v>
      </c>
      <c r="S49" s="112">
        <v>671.47500000000002</v>
      </c>
      <c r="T49" s="108">
        <v>0.2186392415882624</v>
      </c>
      <c r="U49" s="109">
        <v>-5.7166548998728611E-2</v>
      </c>
      <c r="V49" s="110">
        <v>-1.6420355373933909E-2</v>
      </c>
      <c r="W49" s="172">
        <v>334.50200000000001</v>
      </c>
      <c r="X49" s="111">
        <v>191.80859999999998</v>
      </c>
      <c r="Y49" s="112">
        <v>271.31</v>
      </c>
      <c r="Z49" s="108">
        <v>8.8341356916209049E-2</v>
      </c>
      <c r="AA49" s="109">
        <v>-2.2215887927788835E-2</v>
      </c>
      <c r="AB49" s="110">
        <v>-7.9665149608802166E-3</v>
      </c>
      <c r="AC49" s="172">
        <v>955.39099999999996</v>
      </c>
      <c r="AD49" s="111">
        <v>530.87199999999996</v>
      </c>
      <c r="AE49" s="111">
        <v>437.35700000000003</v>
      </c>
      <c r="AF49" s="111">
        <v>-518.03399999999988</v>
      </c>
      <c r="AG49" s="112">
        <v>-93.51499999999993</v>
      </c>
      <c r="AH49" s="172">
        <v>893.90599999999995</v>
      </c>
      <c r="AI49" s="111">
        <v>370.74299999999999</v>
      </c>
      <c r="AJ49" s="111">
        <v>281.24200000000002</v>
      </c>
      <c r="AK49" s="111">
        <v>-612.66399999999999</v>
      </c>
      <c r="AL49" s="112">
        <v>-89.500999999999976</v>
      </c>
      <c r="AM49" s="108">
        <v>0.12219222217814105</v>
      </c>
      <c r="AN49" s="109">
        <v>-0.1230550090741564</v>
      </c>
      <c r="AO49" s="110">
        <v>-8.6891690705399871E-2</v>
      </c>
      <c r="AP49" s="108">
        <v>7.8575591450061946E-2</v>
      </c>
      <c r="AQ49" s="109">
        <v>-0.15088854574593025</v>
      </c>
      <c r="AR49" s="110">
        <v>-6.7441522118147731E-2</v>
      </c>
      <c r="AS49" s="109">
        <v>9.1575319383098541E-2</v>
      </c>
      <c r="AT49" s="109">
        <v>-0.20387219515947153</v>
      </c>
      <c r="AU49" s="109">
        <v>-9.4576236612449655E-2</v>
      </c>
      <c r="AV49" s="172">
        <v>2535</v>
      </c>
      <c r="AW49" s="111">
        <v>1878</v>
      </c>
      <c r="AX49" s="112">
        <v>2840</v>
      </c>
      <c r="AY49" s="173">
        <v>25</v>
      </c>
      <c r="AZ49" s="174">
        <v>25</v>
      </c>
      <c r="BA49" s="179">
        <v>25</v>
      </c>
      <c r="BB49" s="173">
        <v>54</v>
      </c>
      <c r="BC49" s="174">
        <v>55</v>
      </c>
      <c r="BD49" s="174">
        <v>52</v>
      </c>
      <c r="BE49" s="114">
        <v>12.622222222222222</v>
      </c>
      <c r="BF49" s="113">
        <v>1.3555555555555543</v>
      </c>
      <c r="BG49" s="113">
        <v>0.10222222222222044</v>
      </c>
      <c r="BH49" s="114">
        <v>6.0683760683760681</v>
      </c>
      <c r="BI49" s="113">
        <v>0.85232668566001912</v>
      </c>
      <c r="BJ49" s="115">
        <v>0.37746697746697677</v>
      </c>
      <c r="BK49" s="111">
        <v>79</v>
      </c>
      <c r="BL49" s="111">
        <v>79</v>
      </c>
      <c r="BM49" s="111">
        <v>79</v>
      </c>
      <c r="BN49" s="172">
        <v>10781</v>
      </c>
      <c r="BO49" s="111">
        <v>8498</v>
      </c>
      <c r="BP49" s="112">
        <v>10781</v>
      </c>
      <c r="BQ49" s="116">
        <v>284.8673592431129</v>
      </c>
      <c r="BR49" s="116">
        <v>4.2254892867081253</v>
      </c>
      <c r="BS49" s="116">
        <v>50.50408200140896</v>
      </c>
      <c r="BT49" s="117">
        <v>1081.3926056338028</v>
      </c>
      <c r="BU49" s="116">
        <v>-112.13796635830772</v>
      </c>
      <c r="BV49" s="118">
        <v>20.892536411225592</v>
      </c>
      <c r="BW49" s="113">
        <v>3.7961267605633804</v>
      </c>
      <c r="BX49" s="113">
        <v>-0.45673319998888751</v>
      </c>
      <c r="BY49" s="113">
        <v>-0.7288998635047772</v>
      </c>
      <c r="BZ49" s="108">
        <v>0.5017218912881608</v>
      </c>
      <c r="CA49" s="109">
        <v>1.8378091255976114E-3</v>
      </c>
      <c r="CB49" s="119">
        <v>-9.258540292821793E-2</v>
      </c>
    </row>
    <row r="50" spans="1:80" x14ac:dyDescent="0.25">
      <c r="A50" s="88" t="s">
        <v>170</v>
      </c>
      <c r="B50" s="172">
        <v>4587.7401900000004</v>
      </c>
      <c r="C50" s="111">
        <v>3241.6808700000001</v>
      </c>
      <c r="D50" s="112">
        <v>4806.7382300000008</v>
      </c>
      <c r="E50" s="172">
        <v>3950.5543899999998</v>
      </c>
      <c r="F50" s="111">
        <v>2966.4715799999994</v>
      </c>
      <c r="G50" s="112">
        <v>4467.4956500000008</v>
      </c>
      <c r="H50" s="105">
        <v>1.0759357381802934</v>
      </c>
      <c r="I50" s="106">
        <v>-8.5354485190103135E-2</v>
      </c>
      <c r="J50" s="107">
        <v>-1.6837538953209608E-2</v>
      </c>
      <c r="K50" s="172">
        <v>2619.2370499999997</v>
      </c>
      <c r="L50" s="111">
        <v>1828.49953</v>
      </c>
      <c r="M50" s="111">
        <v>2775.5624700000003</v>
      </c>
      <c r="N50" s="108">
        <v>0.62127927757467427</v>
      </c>
      <c r="O50" s="109">
        <v>-4.1725655765833425E-2</v>
      </c>
      <c r="P50" s="110">
        <v>4.8905879516978334E-3</v>
      </c>
      <c r="Q50" s="172">
        <v>208.31935000000001</v>
      </c>
      <c r="R50" s="111">
        <v>51.606569999999998</v>
      </c>
      <c r="S50" s="112">
        <v>73.098199999999991</v>
      </c>
      <c r="T50" s="108">
        <v>1.6362231936364612E-2</v>
      </c>
      <c r="U50" s="109">
        <v>-3.6369443022298595E-2</v>
      </c>
      <c r="V50" s="110">
        <v>-1.0343850910602762E-3</v>
      </c>
      <c r="W50" s="172">
        <v>374.21695</v>
      </c>
      <c r="X50" s="111">
        <v>231.37128000000001</v>
      </c>
      <c r="Y50" s="112">
        <v>374.34242000000006</v>
      </c>
      <c r="Z50" s="108">
        <v>8.379245316109038E-2</v>
      </c>
      <c r="AA50" s="109">
        <v>-1.0932720335381854E-2</v>
      </c>
      <c r="AB50" s="110">
        <v>5.7970051143573509E-3</v>
      </c>
      <c r="AC50" s="172">
        <v>4271.1775399999997</v>
      </c>
      <c r="AD50" s="111">
        <v>3391.0604399999997</v>
      </c>
      <c r="AE50" s="111">
        <v>3155.5415899999998</v>
      </c>
      <c r="AF50" s="111">
        <v>-1115.6359499999999</v>
      </c>
      <c r="AG50" s="112">
        <v>-235.51884999999993</v>
      </c>
      <c r="AH50" s="172">
        <v>3845.0355</v>
      </c>
      <c r="AI50" s="111">
        <v>2911.0326500000001</v>
      </c>
      <c r="AJ50" s="111">
        <v>2683.2083900000002</v>
      </c>
      <c r="AK50" s="111">
        <v>-1161.8271099999997</v>
      </c>
      <c r="AL50" s="112">
        <v>-227.82425999999987</v>
      </c>
      <c r="AM50" s="108">
        <v>0.65648292854924184</v>
      </c>
      <c r="AN50" s="109">
        <v>-0.2745152019268432</v>
      </c>
      <c r="AO50" s="110">
        <v>-0.38959797083305914</v>
      </c>
      <c r="AP50" s="108">
        <v>0.5582181224792846</v>
      </c>
      <c r="AQ50" s="109">
        <v>-0.27989287351414793</v>
      </c>
      <c r="AR50" s="110">
        <v>-0.33978287352869074</v>
      </c>
      <c r="AS50" s="109">
        <v>0.60060682767536655</v>
      </c>
      <c r="AT50" s="109">
        <v>-0.3726832780710323</v>
      </c>
      <c r="AU50" s="109">
        <v>-0.38070466360141841</v>
      </c>
      <c r="AV50" s="172">
        <v>3171</v>
      </c>
      <c r="AW50" s="111">
        <v>2346</v>
      </c>
      <c r="AX50" s="112">
        <v>4041</v>
      </c>
      <c r="AY50" s="173">
        <v>36</v>
      </c>
      <c r="AZ50" s="174">
        <v>38</v>
      </c>
      <c r="BA50" s="179">
        <v>36.5</v>
      </c>
      <c r="BB50" s="173">
        <v>49</v>
      </c>
      <c r="BC50" s="174">
        <v>51</v>
      </c>
      <c r="BD50" s="174">
        <v>51.75</v>
      </c>
      <c r="BE50" s="114">
        <v>12.301369863013697</v>
      </c>
      <c r="BF50" s="113">
        <v>2.5143328259766609</v>
      </c>
      <c r="BG50" s="113">
        <v>2.0118961788031715</v>
      </c>
      <c r="BH50" s="114">
        <v>8.6763285024154584</v>
      </c>
      <c r="BI50" s="113">
        <v>1.4858523119392686</v>
      </c>
      <c r="BJ50" s="115">
        <v>1.0096618357487914</v>
      </c>
      <c r="BK50" s="111">
        <v>87</v>
      </c>
      <c r="BL50" s="111">
        <v>93</v>
      </c>
      <c r="BM50" s="111">
        <v>93</v>
      </c>
      <c r="BN50" s="172">
        <v>12078</v>
      </c>
      <c r="BO50" s="111">
        <v>9262</v>
      </c>
      <c r="BP50" s="112">
        <v>13394</v>
      </c>
      <c r="BQ50" s="116">
        <v>333.54454606540247</v>
      </c>
      <c r="BR50" s="116">
        <v>6.4577444426172974</v>
      </c>
      <c r="BS50" s="116">
        <v>13.260419526857902</v>
      </c>
      <c r="BT50" s="117">
        <v>1105.5421059143778</v>
      </c>
      <c r="BU50" s="116">
        <v>-140.29655381441421</v>
      </c>
      <c r="BV50" s="118">
        <v>-158.9385334718113</v>
      </c>
      <c r="BW50" s="113">
        <v>3.3145261073991588</v>
      </c>
      <c r="BX50" s="113">
        <v>-0.49436698626214692</v>
      </c>
      <c r="BY50" s="113">
        <v>-0.63347048254116523</v>
      </c>
      <c r="BZ50" s="108">
        <v>0.52949082858950036</v>
      </c>
      <c r="CA50" s="109">
        <v>2.0964871787681583E-2</v>
      </c>
      <c r="CB50" s="119">
        <v>-2.0737888810844263E-2</v>
      </c>
    </row>
    <row r="51" spans="1:80" x14ac:dyDescent="0.25">
      <c r="A51" s="88" t="s">
        <v>169</v>
      </c>
      <c r="B51" s="172">
        <v>2957.8139999999999</v>
      </c>
      <c r="C51" s="111">
        <v>2062.431</v>
      </c>
      <c r="D51" s="112">
        <v>2987.6909999999998</v>
      </c>
      <c r="E51" s="172">
        <v>3037.163</v>
      </c>
      <c r="F51" s="111">
        <v>1145.502</v>
      </c>
      <c r="G51" s="112">
        <v>2941.5859999999998</v>
      </c>
      <c r="H51" s="105">
        <v>1.0156735176194067</v>
      </c>
      <c r="I51" s="106">
        <v>4.1799543782638726E-2</v>
      </c>
      <c r="J51" s="107">
        <v>-0.78478689187791417</v>
      </c>
      <c r="K51" s="172">
        <v>2206.1309999999999</v>
      </c>
      <c r="L51" s="111">
        <v>877.95500000000004</v>
      </c>
      <c r="M51" s="111">
        <v>2241.4079999999999</v>
      </c>
      <c r="N51" s="108">
        <v>0.76197262293198298</v>
      </c>
      <c r="O51" s="109">
        <v>3.559376213327059E-2</v>
      </c>
      <c r="P51" s="110">
        <v>-4.4642754758766889E-3</v>
      </c>
      <c r="Q51" s="172">
        <v>42.182000000000002</v>
      </c>
      <c r="R51" s="111">
        <v>15.804</v>
      </c>
      <c r="S51" s="112">
        <v>48.534999999999997</v>
      </c>
      <c r="T51" s="108">
        <v>1.6499602595334624E-2</v>
      </c>
      <c r="U51" s="109">
        <v>2.6109835123285415E-3</v>
      </c>
      <c r="V51" s="110">
        <v>2.7030313104307122E-3</v>
      </c>
      <c r="W51" s="172">
        <v>173.828</v>
      </c>
      <c r="X51" s="111">
        <v>62.685000000000002</v>
      </c>
      <c r="Y51" s="112">
        <v>156.142</v>
      </c>
      <c r="Z51" s="108">
        <v>5.3080889017013272E-2</v>
      </c>
      <c r="AA51" s="109">
        <v>-4.1527859619061996E-3</v>
      </c>
      <c r="AB51" s="110">
        <v>-1.6418438983373806E-3</v>
      </c>
      <c r="AC51" s="172">
        <v>370.31099999999998</v>
      </c>
      <c r="AD51" s="111">
        <v>475.18099999999998</v>
      </c>
      <c r="AE51" s="111">
        <v>357.89100000000002</v>
      </c>
      <c r="AF51" s="111">
        <v>-12.419999999999959</v>
      </c>
      <c r="AG51" s="112">
        <v>-117.28999999999996</v>
      </c>
      <c r="AH51" s="172">
        <v>0</v>
      </c>
      <c r="AI51" s="111">
        <v>0</v>
      </c>
      <c r="AJ51" s="111">
        <v>0</v>
      </c>
      <c r="AK51" s="111">
        <v>0</v>
      </c>
      <c r="AL51" s="112">
        <v>0</v>
      </c>
      <c r="AM51" s="108">
        <v>0.11978849218342862</v>
      </c>
      <c r="AN51" s="109">
        <v>-5.4090354501548227E-3</v>
      </c>
      <c r="AO51" s="110">
        <v>-0.11061000357230817</v>
      </c>
      <c r="AP51" s="108">
        <v>0</v>
      </c>
      <c r="AQ51" s="109">
        <v>0</v>
      </c>
      <c r="AR51" s="110">
        <v>0</v>
      </c>
      <c r="AS51" s="109">
        <v>0</v>
      </c>
      <c r="AT51" s="109">
        <v>0</v>
      </c>
      <c r="AU51" s="109">
        <v>0</v>
      </c>
      <c r="AV51" s="172">
        <v>1553</v>
      </c>
      <c r="AW51" s="111">
        <v>1179</v>
      </c>
      <c r="AX51" s="112">
        <v>1514</v>
      </c>
      <c r="AY51" s="173">
        <v>20</v>
      </c>
      <c r="AZ51" s="174">
        <v>26</v>
      </c>
      <c r="BA51" s="179">
        <v>26</v>
      </c>
      <c r="BB51" s="173">
        <v>47</v>
      </c>
      <c r="BC51" s="174">
        <v>46</v>
      </c>
      <c r="BD51" s="174">
        <v>46</v>
      </c>
      <c r="BE51" s="114">
        <v>6.4700854700854702</v>
      </c>
      <c r="BF51" s="113">
        <v>-2.157692307692308</v>
      </c>
      <c r="BG51" s="113">
        <v>-1.0876068376068373</v>
      </c>
      <c r="BH51" s="114">
        <v>3.6570048309178742</v>
      </c>
      <c r="BI51" s="113">
        <v>-1.4389968136499398E-2</v>
      </c>
      <c r="BJ51" s="115">
        <v>-0.61473429951690806</v>
      </c>
      <c r="BK51" s="111">
        <v>90</v>
      </c>
      <c r="BL51" s="111">
        <v>90</v>
      </c>
      <c r="BM51" s="111">
        <v>90</v>
      </c>
      <c r="BN51" s="172">
        <v>8259</v>
      </c>
      <c r="BO51" s="111">
        <v>5901</v>
      </c>
      <c r="BP51" s="112">
        <v>7572</v>
      </c>
      <c r="BQ51" s="116">
        <v>388.48203909138931</v>
      </c>
      <c r="BR51" s="116">
        <v>20.742240084245566</v>
      </c>
      <c r="BS51" s="116">
        <v>194.36205942692567</v>
      </c>
      <c r="BT51" s="117">
        <v>1942.9233817701454</v>
      </c>
      <c r="BU51" s="116">
        <v>-12.751441153228825</v>
      </c>
      <c r="BV51" s="118">
        <v>971.33559551060341</v>
      </c>
      <c r="BW51" s="113">
        <v>5.001321003963012</v>
      </c>
      <c r="BX51" s="113">
        <v>-0.31677300762745819</v>
      </c>
      <c r="BY51" s="113">
        <v>-3.7680545611609162E-3</v>
      </c>
      <c r="BZ51" s="108">
        <v>0.30931372549019609</v>
      </c>
      <c r="CA51" s="109">
        <v>-2.6827910651440023E-2</v>
      </c>
      <c r="CB51" s="119">
        <v>-5.2933051673708098E-2</v>
      </c>
    </row>
    <row r="52" spans="1:80" x14ac:dyDescent="0.25">
      <c r="A52" s="88" t="s">
        <v>168</v>
      </c>
      <c r="B52" s="172">
        <v>2203.64</v>
      </c>
      <c r="C52" s="111">
        <v>1649.1030000000001</v>
      </c>
      <c r="D52" s="112">
        <v>2499.6439999999998</v>
      </c>
      <c r="E52" s="172">
        <v>2203.6395300000004</v>
      </c>
      <c r="F52" s="111">
        <v>1649.1030000000001</v>
      </c>
      <c r="G52" s="112">
        <v>2499.6439999999998</v>
      </c>
      <c r="H52" s="105">
        <v>1</v>
      </c>
      <c r="I52" s="106">
        <v>-2.1328352173277665E-7</v>
      </c>
      <c r="J52" s="107">
        <v>0</v>
      </c>
      <c r="K52" s="172">
        <v>1432.6179999999999</v>
      </c>
      <c r="L52" s="111">
        <v>1347.6320000000001</v>
      </c>
      <c r="M52" s="111">
        <v>2027.241</v>
      </c>
      <c r="N52" s="108">
        <v>0.81101188809286451</v>
      </c>
      <c r="O52" s="109">
        <v>0.16089739318724816</v>
      </c>
      <c r="P52" s="110">
        <v>-6.1790332746910481E-3</v>
      </c>
      <c r="Q52" s="172">
        <v>237.71900000000002</v>
      </c>
      <c r="R52" s="111">
        <v>26.556000000000001</v>
      </c>
      <c r="S52" s="112">
        <v>37.955999999999996</v>
      </c>
      <c r="T52" s="108">
        <v>1.5184562281668909E-2</v>
      </c>
      <c r="U52" s="109">
        <v>-9.2691066542252204E-2</v>
      </c>
      <c r="V52" s="110">
        <v>-9.1873751221904082E-4</v>
      </c>
      <c r="W52" s="172">
        <v>178.93600000000001</v>
      </c>
      <c r="X52" s="111">
        <v>177.91399999999999</v>
      </c>
      <c r="Y52" s="112">
        <v>229.68</v>
      </c>
      <c r="Z52" s="108">
        <v>9.1885084436023695E-2</v>
      </c>
      <c r="AA52" s="109">
        <v>1.0684871078079444E-2</v>
      </c>
      <c r="AB52" s="110">
        <v>-1.6000232612092755E-2</v>
      </c>
      <c r="AC52" s="172">
        <v>281.60888</v>
      </c>
      <c r="AD52" s="111">
        <v>334.04828000000003</v>
      </c>
      <c r="AE52" s="111">
        <v>349.99700000000001</v>
      </c>
      <c r="AF52" s="111">
        <v>68.388120000000015</v>
      </c>
      <c r="AG52" s="112">
        <v>15.94871999999998</v>
      </c>
      <c r="AH52" s="172">
        <v>0</v>
      </c>
      <c r="AI52" s="111">
        <v>0</v>
      </c>
      <c r="AJ52" s="111">
        <v>0</v>
      </c>
      <c r="AK52" s="111">
        <v>0</v>
      </c>
      <c r="AL52" s="112">
        <v>0</v>
      </c>
      <c r="AM52" s="108">
        <v>0.14001873866838641</v>
      </c>
      <c r="AN52" s="109">
        <v>1.2226140966402399E-2</v>
      </c>
      <c r="AO52" s="110">
        <v>-6.2544885313863346E-2</v>
      </c>
      <c r="AP52" s="108">
        <v>0</v>
      </c>
      <c r="AQ52" s="109">
        <v>0</v>
      </c>
      <c r="AR52" s="110">
        <v>0</v>
      </c>
      <c r="AS52" s="109">
        <v>0</v>
      </c>
      <c r="AT52" s="109">
        <v>0</v>
      </c>
      <c r="AU52" s="109">
        <v>0</v>
      </c>
      <c r="AV52" s="172">
        <v>1558</v>
      </c>
      <c r="AW52" s="111">
        <v>1211</v>
      </c>
      <c r="AX52" s="112">
        <v>1749</v>
      </c>
      <c r="AY52" s="173">
        <v>18</v>
      </c>
      <c r="AZ52" s="174">
        <v>18</v>
      </c>
      <c r="BA52" s="179">
        <v>18</v>
      </c>
      <c r="BB52" s="173">
        <v>42</v>
      </c>
      <c r="BC52" s="174">
        <v>41</v>
      </c>
      <c r="BD52" s="174">
        <v>41</v>
      </c>
      <c r="BE52" s="114">
        <v>10.796296296296298</v>
      </c>
      <c r="BF52" s="113">
        <v>1.1790123456790127</v>
      </c>
      <c r="BG52" s="113">
        <v>-0.4166666666666643</v>
      </c>
      <c r="BH52" s="114">
        <v>4.7398373983739832</v>
      </c>
      <c r="BI52" s="113">
        <v>0.61814427668086136</v>
      </c>
      <c r="BJ52" s="115">
        <v>-0.18292682926829329</v>
      </c>
      <c r="BK52" s="111">
        <v>75</v>
      </c>
      <c r="BL52" s="111">
        <v>75</v>
      </c>
      <c r="BM52" s="111">
        <v>75</v>
      </c>
      <c r="BN52" s="172">
        <v>10192</v>
      </c>
      <c r="BO52" s="111">
        <v>7337</v>
      </c>
      <c r="BP52" s="112">
        <v>10508</v>
      </c>
      <c r="BQ52" s="116">
        <v>237.88009135896459</v>
      </c>
      <c r="BR52" s="116">
        <v>21.667421617991266</v>
      </c>
      <c r="BS52" s="116">
        <v>13.114792190367069</v>
      </c>
      <c r="BT52" s="117">
        <v>1429.1846769582619</v>
      </c>
      <c r="BU52" s="116">
        <v>14.781897754153988</v>
      </c>
      <c r="BV52" s="118">
        <v>67.415065067262731</v>
      </c>
      <c r="BW52" s="113">
        <v>6.0080045740423103</v>
      </c>
      <c r="BX52" s="113">
        <v>-0.53371558000133579</v>
      </c>
      <c r="BY52" s="113">
        <v>-5.062465799732685E-2</v>
      </c>
      <c r="BZ52" s="108">
        <v>0.5150980392156862</v>
      </c>
      <c r="CA52" s="109">
        <v>1.732026143790838E-2</v>
      </c>
      <c r="CB52" s="119">
        <v>-2.5380782147113035E-2</v>
      </c>
    </row>
    <row r="53" spans="1:80" x14ac:dyDescent="0.25">
      <c r="A53" s="88" t="s">
        <v>167</v>
      </c>
      <c r="B53" s="172">
        <v>3237.4740000000002</v>
      </c>
      <c r="C53" s="111">
        <v>2447.4780000000001</v>
      </c>
      <c r="D53" s="112">
        <v>3724.8380000000002</v>
      </c>
      <c r="E53" s="172">
        <v>3195.125</v>
      </c>
      <c r="F53" s="111">
        <v>2467.0327199999997</v>
      </c>
      <c r="G53" s="112">
        <v>3672.6869999999999</v>
      </c>
      <c r="H53" s="105">
        <v>1.0141996854074415</v>
      </c>
      <c r="I53" s="106">
        <v>9.454308790584065E-4</v>
      </c>
      <c r="J53" s="107">
        <v>2.2126098316954779E-2</v>
      </c>
      <c r="K53" s="172">
        <v>2415.866</v>
      </c>
      <c r="L53" s="111">
        <v>1812.299</v>
      </c>
      <c r="M53" s="111">
        <v>2766.2669999999998</v>
      </c>
      <c r="N53" s="108">
        <v>0.75319976899746699</v>
      </c>
      <c r="O53" s="109">
        <v>-2.9102423479420159E-3</v>
      </c>
      <c r="P53" s="110">
        <v>1.8592973835058202E-2</v>
      </c>
      <c r="Q53" s="172">
        <v>104.75</v>
      </c>
      <c r="R53" s="111">
        <v>74.531000000000006</v>
      </c>
      <c r="S53" s="112">
        <v>121.36</v>
      </c>
      <c r="T53" s="108">
        <v>3.3043926694542716E-2</v>
      </c>
      <c r="U53" s="109">
        <v>2.5960683225250553E-4</v>
      </c>
      <c r="V53" s="110">
        <v>2.8331397050616776E-3</v>
      </c>
      <c r="W53" s="172">
        <v>189.41200000000001</v>
      </c>
      <c r="X53" s="111">
        <v>148.596</v>
      </c>
      <c r="Y53" s="112">
        <v>219.90700000000001</v>
      </c>
      <c r="Z53" s="108">
        <v>5.9876324881483235E-2</v>
      </c>
      <c r="AA53" s="109">
        <v>5.9476312724826563E-4</v>
      </c>
      <c r="AB53" s="110">
        <v>-3.5635820996762074E-4</v>
      </c>
      <c r="AC53" s="172">
        <v>350.28300000000002</v>
      </c>
      <c r="AD53" s="111">
        <v>427.95299999999997</v>
      </c>
      <c r="AE53" s="111">
        <v>412.61799999999999</v>
      </c>
      <c r="AF53" s="111">
        <v>62.33499999999998</v>
      </c>
      <c r="AG53" s="112">
        <v>-15.33499999999998</v>
      </c>
      <c r="AH53" s="172">
        <v>0</v>
      </c>
      <c r="AI53" s="111">
        <v>0</v>
      </c>
      <c r="AJ53" s="111">
        <v>0</v>
      </c>
      <c r="AK53" s="111">
        <v>0</v>
      </c>
      <c r="AL53" s="112">
        <v>0</v>
      </c>
      <c r="AM53" s="108">
        <v>0.11077475047236952</v>
      </c>
      <c r="AN53" s="109">
        <v>2.5783603237536645E-3</v>
      </c>
      <c r="AO53" s="110">
        <v>-6.4079936679057356E-2</v>
      </c>
      <c r="AP53" s="108">
        <v>0</v>
      </c>
      <c r="AQ53" s="109">
        <v>0</v>
      </c>
      <c r="AR53" s="110">
        <v>0</v>
      </c>
      <c r="AS53" s="109">
        <v>0</v>
      </c>
      <c r="AT53" s="109">
        <v>0</v>
      </c>
      <c r="AU53" s="109">
        <v>0</v>
      </c>
      <c r="AV53" s="172">
        <v>2763</v>
      </c>
      <c r="AW53" s="111">
        <v>2047</v>
      </c>
      <c r="AX53" s="112">
        <v>3056</v>
      </c>
      <c r="AY53" s="173">
        <v>21</v>
      </c>
      <c r="AZ53" s="174">
        <v>22</v>
      </c>
      <c r="BA53" s="179">
        <v>22</v>
      </c>
      <c r="BB53" s="173">
        <v>38</v>
      </c>
      <c r="BC53" s="174">
        <v>38</v>
      </c>
      <c r="BD53" s="174">
        <v>40</v>
      </c>
      <c r="BE53" s="114">
        <v>15.434343434343434</v>
      </c>
      <c r="BF53" s="113">
        <v>0.81529581529581385</v>
      </c>
      <c r="BG53" s="113">
        <v>-7.3232323232323537E-2</v>
      </c>
      <c r="BH53" s="114">
        <v>8.4888888888888889</v>
      </c>
      <c r="BI53" s="113">
        <v>0.40994152046783583</v>
      </c>
      <c r="BJ53" s="115">
        <v>-0.48918128654970872</v>
      </c>
      <c r="BK53" s="111">
        <v>90</v>
      </c>
      <c r="BL53" s="111">
        <v>90</v>
      </c>
      <c r="BM53" s="111">
        <v>90</v>
      </c>
      <c r="BN53" s="172">
        <v>10686</v>
      </c>
      <c r="BO53" s="111">
        <v>7870</v>
      </c>
      <c r="BP53" s="112">
        <v>11639</v>
      </c>
      <c r="BQ53" s="116">
        <v>315.55004725491881</v>
      </c>
      <c r="BR53" s="116">
        <v>16.549017870677744</v>
      </c>
      <c r="BS53" s="116">
        <v>2.0770205713101859</v>
      </c>
      <c r="BT53" s="117">
        <v>1201.7954842931938</v>
      </c>
      <c r="BU53" s="116">
        <v>45.398452081829419</v>
      </c>
      <c r="BV53" s="118">
        <v>-3.3988097957167156</v>
      </c>
      <c r="BW53" s="113">
        <v>3.8085732984293195</v>
      </c>
      <c r="BX53" s="113">
        <v>-5.8961989301407947E-2</v>
      </c>
      <c r="BY53" s="113">
        <v>-3.6077409924368808E-2</v>
      </c>
      <c r="BZ53" s="108">
        <v>0.47544934640522873</v>
      </c>
      <c r="CA53" s="109">
        <v>4.0528711484593805E-2</v>
      </c>
      <c r="CB53" s="119">
        <v>-7.6691311883869684E-3</v>
      </c>
    </row>
    <row r="54" spans="1:80" x14ac:dyDescent="0.25">
      <c r="A54" s="88" t="s">
        <v>166</v>
      </c>
      <c r="B54" s="172">
        <v>2135.5610000000001</v>
      </c>
      <c r="C54" s="111">
        <v>1381.479</v>
      </c>
      <c r="D54" s="112">
        <v>2085.12</v>
      </c>
      <c r="E54" s="172">
        <v>2135.5610000000001</v>
      </c>
      <c r="F54" s="111">
        <v>1381.479</v>
      </c>
      <c r="G54" s="112">
        <v>2061.3209999999999</v>
      </c>
      <c r="H54" s="105">
        <v>1.0115455089236465</v>
      </c>
      <c r="I54" s="106">
        <v>1.1545508923646475E-2</v>
      </c>
      <c r="J54" s="107">
        <v>1.1545508923646475E-2</v>
      </c>
      <c r="K54" s="172">
        <v>1450.047</v>
      </c>
      <c r="L54" s="111">
        <v>854.90300000000002</v>
      </c>
      <c r="M54" s="111">
        <v>1285.5250000000001</v>
      </c>
      <c r="N54" s="108">
        <v>0.62364134455526343</v>
      </c>
      <c r="O54" s="109">
        <v>-5.5359161634913279E-2</v>
      </c>
      <c r="P54" s="110">
        <v>4.8096431685612506E-3</v>
      </c>
      <c r="Q54" s="172">
        <v>92.414000000000001</v>
      </c>
      <c r="R54" s="111">
        <v>178.67899999999997</v>
      </c>
      <c r="S54" s="112">
        <v>279.24299999999999</v>
      </c>
      <c r="T54" s="108">
        <v>0.1354679838802399</v>
      </c>
      <c r="U54" s="109">
        <v>9.2194108772013061E-2</v>
      </c>
      <c r="V54" s="110">
        <v>6.129065228562991E-3</v>
      </c>
      <c r="W54" s="172">
        <v>130.29599999999999</v>
      </c>
      <c r="X54" s="111">
        <v>73.518000000000001</v>
      </c>
      <c r="Y54" s="112">
        <v>100.922</v>
      </c>
      <c r="Z54" s="108">
        <v>4.8959866027658963E-2</v>
      </c>
      <c r="AA54" s="109">
        <v>-1.2052673534545061E-2</v>
      </c>
      <c r="AB54" s="110">
        <v>-4.2570124048036326E-3</v>
      </c>
      <c r="AC54" s="172">
        <v>1047.498</v>
      </c>
      <c r="AD54" s="111">
        <v>281.61399999999998</v>
      </c>
      <c r="AE54" s="111">
        <v>1687.444</v>
      </c>
      <c r="AF54" s="111">
        <v>639.94599999999991</v>
      </c>
      <c r="AG54" s="112">
        <v>1405.83</v>
      </c>
      <c r="AH54" s="172">
        <v>60.585999999999999</v>
      </c>
      <c r="AI54" s="111">
        <v>0</v>
      </c>
      <c r="AJ54" s="111">
        <v>0</v>
      </c>
      <c r="AK54" s="111">
        <v>-60.585999999999999</v>
      </c>
      <c r="AL54" s="112">
        <v>0</v>
      </c>
      <c r="AM54" s="108">
        <v>0.80927908225905465</v>
      </c>
      <c r="AN54" s="109">
        <v>0.31877658666187902</v>
      </c>
      <c r="AO54" s="110">
        <v>0.60542943995540766</v>
      </c>
      <c r="AP54" s="108">
        <v>0</v>
      </c>
      <c r="AQ54" s="109">
        <v>-2.8370062948330669E-2</v>
      </c>
      <c r="AR54" s="110">
        <v>0</v>
      </c>
      <c r="AS54" s="109">
        <v>0</v>
      </c>
      <c r="AT54" s="109">
        <v>-2.8370062948330669E-2</v>
      </c>
      <c r="AU54" s="109">
        <v>0</v>
      </c>
      <c r="AV54" s="172">
        <v>1171</v>
      </c>
      <c r="AW54" s="111">
        <v>809</v>
      </c>
      <c r="AX54" s="112">
        <v>1179</v>
      </c>
      <c r="AY54" s="173">
        <v>17</v>
      </c>
      <c r="AZ54" s="174">
        <v>16</v>
      </c>
      <c r="BA54" s="179">
        <v>17</v>
      </c>
      <c r="BB54" s="173">
        <v>26</v>
      </c>
      <c r="BC54" s="174">
        <v>25</v>
      </c>
      <c r="BD54" s="174">
        <v>28</v>
      </c>
      <c r="BE54" s="114">
        <v>7.7058823529411775</v>
      </c>
      <c r="BF54" s="113">
        <v>5.2287581699347996E-2</v>
      </c>
      <c r="BG54" s="113">
        <v>-0.72120098039215641</v>
      </c>
      <c r="BH54" s="114">
        <v>4.6785714285714279</v>
      </c>
      <c r="BI54" s="113">
        <v>-0.32570207570207632</v>
      </c>
      <c r="BJ54" s="115">
        <v>-0.7147619047619056</v>
      </c>
      <c r="BK54" s="111">
        <v>85</v>
      </c>
      <c r="BL54" s="111">
        <v>85</v>
      </c>
      <c r="BM54" s="111">
        <v>85</v>
      </c>
      <c r="BN54" s="172">
        <v>7056</v>
      </c>
      <c r="BO54" s="111">
        <v>4544</v>
      </c>
      <c r="BP54" s="112">
        <v>6433</v>
      </c>
      <c r="BQ54" s="116">
        <v>320.42919322244677</v>
      </c>
      <c r="BR54" s="116">
        <v>17.770321340360624</v>
      </c>
      <c r="BS54" s="116">
        <v>16.406525968925621</v>
      </c>
      <c r="BT54" s="117">
        <v>1748.3638676844785</v>
      </c>
      <c r="BU54" s="116">
        <v>-75.34322027453095</v>
      </c>
      <c r="BV54" s="118">
        <v>40.726043209818499</v>
      </c>
      <c r="BW54" s="113">
        <v>5.4563189143341813</v>
      </c>
      <c r="BX54" s="113">
        <v>-0.5693002146154349</v>
      </c>
      <c r="BY54" s="113">
        <v>-0.16049196329251814</v>
      </c>
      <c r="BZ54" s="108">
        <v>0.27824394463667823</v>
      </c>
      <c r="CA54" s="109">
        <v>-2.5828453553367048E-2</v>
      </c>
      <c r="CB54" s="119">
        <v>-1.7108671547917176E-2</v>
      </c>
    </row>
    <row r="55" spans="1:80" x14ac:dyDescent="0.25">
      <c r="A55" s="88" t="s">
        <v>165</v>
      </c>
      <c r="B55" s="172">
        <v>11276.546</v>
      </c>
      <c r="C55" s="111">
        <v>8246.1650000000009</v>
      </c>
      <c r="D55" s="112">
        <v>11980.611000000001</v>
      </c>
      <c r="E55" s="172">
        <v>11454.039000000001</v>
      </c>
      <c r="F55" s="111">
        <v>7817.7079999999996</v>
      </c>
      <c r="G55" s="112">
        <v>11426.183000000001</v>
      </c>
      <c r="H55" s="105">
        <v>1.048522590614906</v>
      </c>
      <c r="I55" s="106">
        <v>6.4018696399075314E-2</v>
      </c>
      <c r="J55" s="107">
        <v>-6.2833704161278092E-3</v>
      </c>
      <c r="K55" s="172">
        <v>7773.11</v>
      </c>
      <c r="L55" s="111">
        <v>5037.9059999999999</v>
      </c>
      <c r="M55" s="111">
        <v>7570.5559999999996</v>
      </c>
      <c r="N55" s="108">
        <v>0.66256211720046831</v>
      </c>
      <c r="O55" s="109">
        <v>-1.6072729424377208E-2</v>
      </c>
      <c r="P55" s="110">
        <v>1.8139736625496727E-2</v>
      </c>
      <c r="Q55" s="172">
        <v>267.00199999999995</v>
      </c>
      <c r="R55" s="111">
        <v>224.36599999999999</v>
      </c>
      <c r="S55" s="112">
        <v>286.39999999999998</v>
      </c>
      <c r="T55" s="108">
        <v>2.506523832149371E-2</v>
      </c>
      <c r="U55" s="109">
        <v>1.7545092415595549E-3</v>
      </c>
      <c r="V55" s="110">
        <v>-3.6344777589738635E-3</v>
      </c>
      <c r="W55" s="172">
        <v>1197.4960000000001</v>
      </c>
      <c r="X55" s="111">
        <v>814.30600000000004</v>
      </c>
      <c r="Y55" s="112">
        <v>1075.7719999999999</v>
      </c>
      <c r="Z55" s="108">
        <v>9.4149726115886637E-2</v>
      </c>
      <c r="AA55" s="109">
        <v>-1.0398197983201907E-2</v>
      </c>
      <c r="AB55" s="110">
        <v>-1.0012005174153876E-2</v>
      </c>
      <c r="AC55" s="172">
        <v>2709.7109999999998</v>
      </c>
      <c r="AD55" s="111">
        <v>2532.2739999999999</v>
      </c>
      <c r="AE55" s="111">
        <v>2439.5810000000001</v>
      </c>
      <c r="AF55" s="111">
        <v>-270.12999999999965</v>
      </c>
      <c r="AG55" s="112">
        <v>-92.692999999999756</v>
      </c>
      <c r="AH55" s="172">
        <v>69.856999999999999</v>
      </c>
      <c r="AI55" s="111">
        <v>47.936999999999998</v>
      </c>
      <c r="AJ55" s="111">
        <v>49.548000000000002</v>
      </c>
      <c r="AK55" s="111">
        <v>-20.308999999999997</v>
      </c>
      <c r="AL55" s="112">
        <v>1.6110000000000042</v>
      </c>
      <c r="AM55" s="108">
        <v>0.20362742768294539</v>
      </c>
      <c r="AN55" s="109">
        <v>-3.666875875570344E-2</v>
      </c>
      <c r="AO55" s="110">
        <v>-0.10345762336805825</v>
      </c>
      <c r="AP55" s="108">
        <v>4.1356822285607969E-3</v>
      </c>
      <c r="AQ55" s="109">
        <v>-2.0592111368367277E-3</v>
      </c>
      <c r="AR55" s="110">
        <v>-1.6775655053858311E-3</v>
      </c>
      <c r="AS55" s="109">
        <v>4.336356244250595E-3</v>
      </c>
      <c r="AT55" s="109">
        <v>-1.7625403982350811E-3</v>
      </c>
      <c r="AU55" s="109">
        <v>-1.7954921184664572E-3</v>
      </c>
      <c r="AV55" s="172">
        <v>8590</v>
      </c>
      <c r="AW55" s="111">
        <v>6749</v>
      </c>
      <c r="AX55" s="112">
        <v>9498</v>
      </c>
      <c r="AY55" s="173">
        <v>134</v>
      </c>
      <c r="AZ55" s="174">
        <v>128</v>
      </c>
      <c r="BA55" s="179">
        <v>125</v>
      </c>
      <c r="BB55" s="173">
        <v>132</v>
      </c>
      <c r="BC55" s="174">
        <v>126</v>
      </c>
      <c r="BD55" s="179">
        <v>125</v>
      </c>
      <c r="BE55" s="113">
        <v>8.4426666666666659</v>
      </c>
      <c r="BF55" s="113">
        <v>1.3199469320066326</v>
      </c>
      <c r="BG55" s="113">
        <v>-0.3450937500000002</v>
      </c>
      <c r="BH55" s="114">
        <v>8.4426666666666659</v>
      </c>
      <c r="BI55" s="113">
        <v>1.2120269360269349</v>
      </c>
      <c r="BJ55" s="115">
        <v>-0.48458201058201134</v>
      </c>
      <c r="BK55" s="111">
        <v>213</v>
      </c>
      <c r="BL55" s="111">
        <v>217</v>
      </c>
      <c r="BM55" s="111">
        <v>224</v>
      </c>
      <c r="BN55" s="172">
        <v>31820</v>
      </c>
      <c r="BO55" s="111">
        <v>25645</v>
      </c>
      <c r="BP55" s="112">
        <v>36426</v>
      </c>
      <c r="BQ55" s="116">
        <v>313.68206775380224</v>
      </c>
      <c r="BR55" s="116">
        <v>-46.281445759711289</v>
      </c>
      <c r="BS55" s="116">
        <v>8.8387064748005173</v>
      </c>
      <c r="BT55" s="117">
        <v>1203.0093703937671</v>
      </c>
      <c r="BU55" s="116">
        <v>-130.40611272613978</v>
      </c>
      <c r="BV55" s="118">
        <v>44.65879993888484</v>
      </c>
      <c r="BW55" s="113">
        <v>3.8351231838281743</v>
      </c>
      <c r="BX55" s="113">
        <v>0.13081584971874483</v>
      </c>
      <c r="BY55" s="113">
        <v>3.5300987947302964E-2</v>
      </c>
      <c r="BZ55" s="108">
        <v>0.59785320378151252</v>
      </c>
      <c r="CA55" s="109">
        <v>5.0638290369416028E-2</v>
      </c>
      <c r="CB55" s="119">
        <v>-5.5073445402488264E-2</v>
      </c>
    </row>
    <row r="56" spans="1:80" x14ac:dyDescent="0.25">
      <c r="A56" s="88" t="s">
        <v>164</v>
      </c>
      <c r="B56" s="172">
        <v>7394.759</v>
      </c>
      <c r="C56" s="111">
        <v>5257.44</v>
      </c>
      <c r="D56" s="112">
        <v>7663.8969999999999</v>
      </c>
      <c r="E56" s="172">
        <v>7460.5630000000001</v>
      </c>
      <c r="F56" s="111">
        <v>4957.8850000000002</v>
      </c>
      <c r="G56" s="112">
        <v>7356.9260000000004</v>
      </c>
      <c r="H56" s="105">
        <v>1.041725443480062</v>
      </c>
      <c r="I56" s="106">
        <v>5.0545689351586764E-2</v>
      </c>
      <c r="J56" s="107">
        <v>-1.8694473480496576E-2</v>
      </c>
      <c r="K56" s="172">
        <v>5450.5919999999996</v>
      </c>
      <c r="L56" s="111">
        <v>3479.2150000000001</v>
      </c>
      <c r="M56" s="111">
        <v>5103.7179999999998</v>
      </c>
      <c r="N56" s="108">
        <v>0.69372969090622894</v>
      </c>
      <c r="O56" s="109">
        <v>-3.685753153261373E-2</v>
      </c>
      <c r="P56" s="110">
        <v>-8.0241819649651269E-3</v>
      </c>
      <c r="Q56" s="172">
        <v>173.39499999999998</v>
      </c>
      <c r="R56" s="111">
        <v>105.60400000000001</v>
      </c>
      <c r="S56" s="112">
        <v>377.911</v>
      </c>
      <c r="T56" s="108">
        <v>5.1368057800227976E-2</v>
      </c>
      <c r="U56" s="109">
        <v>2.8126514233073597E-2</v>
      </c>
      <c r="V56" s="110">
        <v>3.0067846117222016E-2</v>
      </c>
      <c r="W56" s="172">
        <v>723.79499999999996</v>
      </c>
      <c r="X56" s="111">
        <v>576.904</v>
      </c>
      <c r="Y56" s="112">
        <v>733.63099999999997</v>
      </c>
      <c r="Z56" s="108">
        <v>9.9719774264414238E-2</v>
      </c>
      <c r="AA56" s="109">
        <v>2.7036375465820939E-3</v>
      </c>
      <c r="AB56" s="110">
        <v>-1.664113366305886E-2</v>
      </c>
      <c r="AC56" s="172">
        <v>1742.8109999999999</v>
      </c>
      <c r="AD56" s="111">
        <v>1809.5260000000001</v>
      </c>
      <c r="AE56" s="111">
        <v>1854.31</v>
      </c>
      <c r="AF56" s="111">
        <v>111.49900000000002</v>
      </c>
      <c r="AG56" s="112">
        <v>44.783999999999878</v>
      </c>
      <c r="AH56" s="172">
        <v>47.664000000000001</v>
      </c>
      <c r="AI56" s="111">
        <v>52.341999999999999</v>
      </c>
      <c r="AJ56" s="111">
        <v>54.555999999999997</v>
      </c>
      <c r="AK56" s="111">
        <v>6.8919999999999959</v>
      </c>
      <c r="AL56" s="112">
        <v>2.2139999999999986</v>
      </c>
      <c r="AM56" s="108">
        <v>0.24195393022635872</v>
      </c>
      <c r="AN56" s="109">
        <v>6.2720100988738481E-3</v>
      </c>
      <c r="AO56" s="110">
        <v>-0.10222993112060866</v>
      </c>
      <c r="AP56" s="108">
        <v>7.118571661388455E-3</v>
      </c>
      <c r="AQ56" s="109">
        <v>6.7292549496166497E-4</v>
      </c>
      <c r="AR56" s="110">
        <v>-2.8372243153606865E-3</v>
      </c>
      <c r="AS56" s="109">
        <v>7.4155972209044912E-3</v>
      </c>
      <c r="AT56" s="109">
        <v>1.0268032384664364E-3</v>
      </c>
      <c r="AU56" s="109">
        <v>-3.141727122036096E-3</v>
      </c>
      <c r="AV56" s="172">
        <v>5824</v>
      </c>
      <c r="AW56" s="111">
        <v>4592</v>
      </c>
      <c r="AX56" s="112">
        <v>6473</v>
      </c>
      <c r="AY56" s="173">
        <v>78</v>
      </c>
      <c r="AZ56" s="174">
        <v>72</v>
      </c>
      <c r="BA56" s="179">
        <v>70</v>
      </c>
      <c r="BB56" s="173">
        <v>86</v>
      </c>
      <c r="BC56" s="174">
        <v>77</v>
      </c>
      <c r="BD56" s="179">
        <v>77</v>
      </c>
      <c r="BE56" s="113">
        <v>10.274603174603175</v>
      </c>
      <c r="BF56" s="113">
        <v>1.9783068783068778</v>
      </c>
      <c r="BG56" s="113">
        <v>-0.35502645502645436</v>
      </c>
      <c r="BH56" s="114">
        <v>9.3405483405483416</v>
      </c>
      <c r="BI56" s="113">
        <v>1.8160005369307699</v>
      </c>
      <c r="BJ56" s="115">
        <v>-0.59884559884559785</v>
      </c>
      <c r="BK56" s="111">
        <v>163</v>
      </c>
      <c r="BL56" s="111">
        <v>172</v>
      </c>
      <c r="BM56" s="111">
        <v>171</v>
      </c>
      <c r="BN56" s="172">
        <v>21613</v>
      </c>
      <c r="BO56" s="111">
        <v>17221</v>
      </c>
      <c r="BP56" s="112">
        <v>24394</v>
      </c>
      <c r="BQ56" s="116">
        <v>301.58752152168569</v>
      </c>
      <c r="BR56" s="116">
        <v>-43.601161215555805</v>
      </c>
      <c r="BS56" s="116">
        <v>13.689896528944246</v>
      </c>
      <c r="BT56" s="117">
        <v>1136.5558473659817</v>
      </c>
      <c r="BU56" s="116">
        <v>-144.44741499665565</v>
      </c>
      <c r="BV56" s="118">
        <v>56.87705816737548</v>
      </c>
      <c r="BW56" s="113">
        <v>3.7685771666924146</v>
      </c>
      <c r="BX56" s="113">
        <v>5.7553815044062873E-2</v>
      </c>
      <c r="BY56" s="113">
        <v>1.835939665757147E-2</v>
      </c>
      <c r="BZ56" s="108">
        <v>0.5244668042655658</v>
      </c>
      <c r="CA56" s="109">
        <v>3.87704964833685E-2</v>
      </c>
      <c r="CB56" s="119">
        <v>-2.8693930669549172E-2</v>
      </c>
    </row>
    <row r="57" spans="1:80" x14ac:dyDescent="0.25">
      <c r="A57" s="88" t="s">
        <v>163</v>
      </c>
      <c r="B57" s="172">
        <v>3245.509</v>
      </c>
      <c r="C57" s="111">
        <v>1629.6949999999999</v>
      </c>
      <c r="D57" s="112">
        <v>2370.154</v>
      </c>
      <c r="E57" s="172">
        <v>3375.9070000000002</v>
      </c>
      <c r="F57" s="111">
        <v>1737.326</v>
      </c>
      <c r="G57" s="112">
        <v>2489.625</v>
      </c>
      <c r="H57" s="105">
        <v>0.95201245167444892</v>
      </c>
      <c r="I57" s="106">
        <v>-9.3614842781706287E-3</v>
      </c>
      <c r="J57" s="107">
        <v>1.3964555079336693E-2</v>
      </c>
      <c r="K57" s="172">
        <v>2401.6640000000002</v>
      </c>
      <c r="L57" s="111">
        <v>1200.8030000000001</v>
      </c>
      <c r="M57" s="111">
        <v>1753.57</v>
      </c>
      <c r="N57" s="108">
        <v>0.70435105688607724</v>
      </c>
      <c r="O57" s="109">
        <v>-7.0619056155556414E-3</v>
      </c>
      <c r="P57" s="110">
        <v>1.3172199262349693E-2</v>
      </c>
      <c r="Q57" s="172">
        <v>346.286</v>
      </c>
      <c r="R57" s="111">
        <v>90.192000000000007</v>
      </c>
      <c r="S57" s="112">
        <v>172.816</v>
      </c>
      <c r="T57" s="108">
        <v>6.9414470050710456E-2</v>
      </c>
      <c r="U57" s="109">
        <v>-3.3161222940832263E-2</v>
      </c>
      <c r="V57" s="110">
        <v>1.7500206406466365E-2</v>
      </c>
      <c r="W57" s="172">
        <v>64.908000000000001</v>
      </c>
      <c r="X57" s="111">
        <v>67.837000000000003</v>
      </c>
      <c r="Y57" s="112">
        <v>55.837000000000003</v>
      </c>
      <c r="Z57" s="108">
        <v>2.2427875684088969E-2</v>
      </c>
      <c r="AA57" s="109">
        <v>3.2010427174225288E-3</v>
      </c>
      <c r="AB57" s="110">
        <v>-1.6618912310795122E-2</v>
      </c>
      <c r="AC57" s="172">
        <v>1548.5530000000001</v>
      </c>
      <c r="AD57" s="111">
        <v>1589.1173100000001</v>
      </c>
      <c r="AE57" s="111">
        <v>1563.7470000000001</v>
      </c>
      <c r="AF57" s="111">
        <v>15.19399999999996</v>
      </c>
      <c r="AG57" s="112">
        <v>-25.370310000000018</v>
      </c>
      <c r="AH57" s="172">
        <v>610.77599999999995</v>
      </c>
      <c r="AI57" s="111">
        <v>797.30499999999995</v>
      </c>
      <c r="AJ57" s="111">
        <v>360.09199999999998</v>
      </c>
      <c r="AK57" s="111">
        <v>-250.68399999999997</v>
      </c>
      <c r="AL57" s="112">
        <v>-437.21299999999997</v>
      </c>
      <c r="AM57" s="108">
        <v>0.6597659898892646</v>
      </c>
      <c r="AN57" s="109">
        <v>0.18262881356345556</v>
      </c>
      <c r="AO57" s="110">
        <v>-0.31533506276169165</v>
      </c>
      <c r="AP57" s="108">
        <v>0.15192768064859921</v>
      </c>
      <c r="AQ57" s="109">
        <v>-3.6263447461043985E-2</v>
      </c>
      <c r="AR57" s="110">
        <v>-0.33730803523688857</v>
      </c>
      <c r="AS57" s="109">
        <v>0.14463704373148567</v>
      </c>
      <c r="AT57" s="109">
        <v>-3.6285001810645645E-2</v>
      </c>
      <c r="AU57" s="109">
        <v>-0.31428949049410004</v>
      </c>
      <c r="AV57" s="172">
        <v>2369</v>
      </c>
      <c r="AW57" s="111">
        <v>1579</v>
      </c>
      <c r="AX57" s="112">
        <v>2302</v>
      </c>
      <c r="AY57" s="173">
        <v>42</v>
      </c>
      <c r="AZ57" s="174">
        <v>38</v>
      </c>
      <c r="BA57" s="179">
        <v>37</v>
      </c>
      <c r="BB57" s="173">
        <v>57</v>
      </c>
      <c r="BC57" s="174">
        <v>42</v>
      </c>
      <c r="BD57" s="179">
        <v>41</v>
      </c>
      <c r="BE57" s="113">
        <v>6.9129129129129128</v>
      </c>
      <c r="BF57" s="113">
        <v>0.64571714571714534</v>
      </c>
      <c r="BG57" s="113">
        <v>-1.2525683578315849E-2</v>
      </c>
      <c r="BH57" s="114">
        <v>6.2384823848238486</v>
      </c>
      <c r="BI57" s="113">
        <v>1.6205486616269678</v>
      </c>
      <c r="BJ57" s="115">
        <v>-2.7390631049167169E-2</v>
      </c>
      <c r="BK57" s="111">
        <v>75</v>
      </c>
      <c r="BL57" s="111">
        <v>75</v>
      </c>
      <c r="BM57" s="111">
        <v>75</v>
      </c>
      <c r="BN57" s="172">
        <v>9568</v>
      </c>
      <c r="BO57" s="111">
        <v>5631</v>
      </c>
      <c r="BP57" s="112">
        <v>8229</v>
      </c>
      <c r="BQ57" s="116">
        <v>302.54283631060883</v>
      </c>
      <c r="BR57" s="116">
        <v>-50.290253154274126</v>
      </c>
      <c r="BS57" s="116">
        <v>-5.9860217962993261</v>
      </c>
      <c r="BT57" s="117">
        <v>1081.5052128583841</v>
      </c>
      <c r="BU57" s="116">
        <v>-343.52940090269658</v>
      </c>
      <c r="BV57" s="118">
        <v>-18.764578148582359</v>
      </c>
      <c r="BW57" s="113">
        <v>3.5747176368375326</v>
      </c>
      <c r="BX57" s="113">
        <v>-0.46411731461877803</v>
      </c>
      <c r="BY57" s="113">
        <v>8.5365095417757608E-3</v>
      </c>
      <c r="BZ57" s="108">
        <v>0.40338235294117647</v>
      </c>
      <c r="CA57" s="109">
        <v>-6.3919234360410859E-2</v>
      </c>
      <c r="CB57" s="119">
        <v>-1.1424276893077678E-2</v>
      </c>
    </row>
    <row r="58" spans="1:80" x14ac:dyDescent="0.25">
      <c r="A58" s="88" t="s">
        <v>162</v>
      </c>
      <c r="B58" s="172">
        <v>12769.312</v>
      </c>
      <c r="C58" s="111">
        <v>9204.384</v>
      </c>
      <c r="D58" s="112">
        <v>13814.492320000001</v>
      </c>
      <c r="E58" s="172">
        <v>12583.299199999999</v>
      </c>
      <c r="F58" s="111">
        <v>8509.0490000000009</v>
      </c>
      <c r="G58" s="112">
        <v>12835.242410000003</v>
      </c>
      <c r="H58" s="105">
        <v>1.07629383838026</v>
      </c>
      <c r="I58" s="106">
        <v>6.151132410928084E-2</v>
      </c>
      <c r="J58" s="107">
        <v>-5.4232841794994435E-3</v>
      </c>
      <c r="K58" s="172">
        <v>8233.9269999999997</v>
      </c>
      <c r="L58" s="111">
        <v>4879.192</v>
      </c>
      <c r="M58" s="111">
        <v>7359.1700899999996</v>
      </c>
      <c r="N58" s="108">
        <v>0.57335653312370893</v>
      </c>
      <c r="O58" s="109">
        <v>-8.0997056434107484E-2</v>
      </c>
      <c r="P58" s="110">
        <v>-5.5607292922754681E-5</v>
      </c>
      <c r="Q58" s="172">
        <v>297.42619000000002</v>
      </c>
      <c r="R58" s="111">
        <v>225.17599999999999</v>
      </c>
      <c r="S58" s="112">
        <v>190.30963</v>
      </c>
      <c r="T58" s="108">
        <v>1.4827116147937245E-2</v>
      </c>
      <c r="U58" s="109">
        <v>-8.8094663788455593E-3</v>
      </c>
      <c r="V58" s="110">
        <v>-1.1636005641583529E-2</v>
      </c>
      <c r="W58" s="172">
        <v>1949.6870000000001</v>
      </c>
      <c r="X58" s="111">
        <v>1512.1239999999998</v>
      </c>
      <c r="Y58" s="112">
        <v>2215.2395299999998</v>
      </c>
      <c r="Z58" s="108">
        <v>0.17259039286037134</v>
      </c>
      <c r="AA58" s="109">
        <v>1.7647959321160867E-2</v>
      </c>
      <c r="AB58" s="110">
        <v>-5.1173627301769886E-3</v>
      </c>
      <c r="AC58" s="172">
        <v>3370.2621200000003</v>
      </c>
      <c r="AD58" s="111">
        <v>3087.6990000000001</v>
      </c>
      <c r="AE58" s="111">
        <v>2863.3033299999997</v>
      </c>
      <c r="AF58" s="111">
        <v>-506.95879000000059</v>
      </c>
      <c r="AG58" s="112">
        <v>-224.39567000000034</v>
      </c>
      <c r="AH58" s="172">
        <v>1997.8742500000001</v>
      </c>
      <c r="AI58" s="111">
        <v>1236.9755299999999</v>
      </c>
      <c r="AJ58" s="111">
        <v>778.44253000000003</v>
      </c>
      <c r="AK58" s="111">
        <v>-1219.43172</v>
      </c>
      <c r="AL58" s="112">
        <v>-458.5329999999999</v>
      </c>
      <c r="AM58" s="108">
        <v>0.20726808221932541</v>
      </c>
      <c r="AN58" s="109">
        <v>-5.6666428896073762E-2</v>
      </c>
      <c r="AO58" s="110">
        <v>-0.12819152050911359</v>
      </c>
      <c r="AP58" s="108">
        <v>5.6349702324782931E-2</v>
      </c>
      <c r="AQ58" s="109">
        <v>-0.10010933399604627</v>
      </c>
      <c r="AR58" s="110">
        <v>-7.8040119959902288E-2</v>
      </c>
      <c r="AS58" s="109">
        <v>6.0648837406725678E-2</v>
      </c>
      <c r="AT58" s="109">
        <v>-9.8123056851339832E-2</v>
      </c>
      <c r="AU58" s="109">
        <v>-8.4722934456381446E-2</v>
      </c>
      <c r="AV58" s="172">
        <v>8434</v>
      </c>
      <c r="AW58" s="111">
        <v>6476</v>
      </c>
      <c r="AX58" s="112">
        <v>9144</v>
      </c>
      <c r="AY58" s="173">
        <v>136</v>
      </c>
      <c r="AZ58" s="174">
        <v>137</v>
      </c>
      <c r="BA58" s="179">
        <v>135</v>
      </c>
      <c r="BB58" s="173">
        <v>153</v>
      </c>
      <c r="BC58" s="174">
        <v>136</v>
      </c>
      <c r="BD58" s="179">
        <v>135</v>
      </c>
      <c r="BE58" s="113">
        <v>7.5259259259259261</v>
      </c>
      <c r="BF58" s="113">
        <v>0.63540305010893228</v>
      </c>
      <c r="BG58" s="113">
        <v>-0.35241957285752967</v>
      </c>
      <c r="BH58" s="114">
        <v>7.5259259259259261</v>
      </c>
      <c r="BI58" s="113">
        <v>1.4010167029774871</v>
      </c>
      <c r="BJ58" s="115">
        <v>-0.41034858387799567</v>
      </c>
      <c r="BK58" s="111">
        <v>350</v>
      </c>
      <c r="BL58" s="111">
        <v>311</v>
      </c>
      <c r="BM58" s="111">
        <v>311</v>
      </c>
      <c r="BN58" s="172">
        <v>39882</v>
      </c>
      <c r="BO58" s="111">
        <v>29945</v>
      </c>
      <c r="BP58" s="112">
        <v>42390</v>
      </c>
      <c r="BQ58" s="116">
        <v>302.78939396083985</v>
      </c>
      <c r="BR58" s="116">
        <v>-12.723850109166676</v>
      </c>
      <c r="BS58" s="116">
        <v>18.633474775667025</v>
      </c>
      <c r="BT58" s="117">
        <v>1403.6791786964131</v>
      </c>
      <c r="BU58" s="116">
        <v>-88.293693013333041</v>
      </c>
      <c r="BV58" s="118">
        <v>89.743261463553381</v>
      </c>
      <c r="BW58" s="113">
        <v>4.6358267716535435</v>
      </c>
      <c r="BX58" s="113">
        <v>-9.2890325809107388E-2</v>
      </c>
      <c r="BY58" s="113">
        <v>1.1830477644895865E-2</v>
      </c>
      <c r="BZ58" s="108">
        <v>0.50111121619065635</v>
      </c>
      <c r="CA58" s="109">
        <v>8.3717181653764683E-2</v>
      </c>
      <c r="CB58" s="119">
        <v>-3.0856593938849208E-2</v>
      </c>
    </row>
    <row r="59" spans="1:80" x14ac:dyDescent="0.25">
      <c r="A59" s="88" t="s">
        <v>161</v>
      </c>
      <c r="B59" s="172">
        <v>5367.8969999999999</v>
      </c>
      <c r="C59" s="111">
        <v>3605.5220999999997</v>
      </c>
      <c r="D59" s="112">
        <v>5437.3860700000014</v>
      </c>
      <c r="E59" s="172">
        <v>4782.76</v>
      </c>
      <c r="F59" s="111">
        <v>3304.5407999999998</v>
      </c>
      <c r="G59" s="112">
        <v>4952.2539999999999</v>
      </c>
      <c r="H59" s="105">
        <v>1.0979618715033601</v>
      </c>
      <c r="I59" s="106">
        <v>-2.4381085283097903E-2</v>
      </c>
      <c r="J59" s="107">
        <v>6.8807445885403773E-3</v>
      </c>
      <c r="K59" s="172">
        <v>3156.6210000000001</v>
      </c>
      <c r="L59" s="111">
        <v>2291.39</v>
      </c>
      <c r="M59" s="111">
        <v>3485.1550000000002</v>
      </c>
      <c r="N59" s="108">
        <v>0.70375126154676237</v>
      </c>
      <c r="O59" s="109">
        <v>4.3751386997339048E-2</v>
      </c>
      <c r="P59" s="110">
        <v>1.0344782800910557E-2</v>
      </c>
      <c r="Q59" s="172">
        <v>161.77699999999999</v>
      </c>
      <c r="R59" s="111">
        <v>77.507149999999996</v>
      </c>
      <c r="S59" s="112">
        <v>135.20523</v>
      </c>
      <c r="T59" s="108">
        <v>2.730175592770484E-2</v>
      </c>
      <c r="U59" s="109">
        <v>-6.523273971349261E-3</v>
      </c>
      <c r="V59" s="110">
        <v>3.8470145003936702E-3</v>
      </c>
      <c r="W59" s="172">
        <v>562.87699999999995</v>
      </c>
      <c r="X59" s="111">
        <v>275.40599999999995</v>
      </c>
      <c r="Y59" s="112">
        <v>423.33099000000004</v>
      </c>
      <c r="Z59" s="108">
        <v>8.5482487368378129E-2</v>
      </c>
      <c r="AA59" s="109">
        <v>-3.2206253024198522E-2</v>
      </c>
      <c r="AB59" s="110">
        <v>2.1408018912310589E-3</v>
      </c>
      <c r="AC59" s="172">
        <v>1088.0490400000001</v>
      </c>
      <c r="AD59" s="111">
        <v>1379.4721600000003</v>
      </c>
      <c r="AE59" s="111">
        <v>1397.1971699999999</v>
      </c>
      <c r="AF59" s="111">
        <v>309.14812999999981</v>
      </c>
      <c r="AG59" s="112">
        <v>17.725009999999656</v>
      </c>
      <c r="AH59" s="172">
        <v>1.02</v>
      </c>
      <c r="AI59" s="111">
        <v>0</v>
      </c>
      <c r="AJ59" s="111">
        <v>0</v>
      </c>
      <c r="AK59" s="111">
        <v>-1.02</v>
      </c>
      <c r="AL59" s="112">
        <v>0</v>
      </c>
      <c r="AM59" s="108">
        <v>0.25696118539546697</v>
      </c>
      <c r="AN59" s="109">
        <v>5.4265597160446793E-2</v>
      </c>
      <c r="AO59" s="110">
        <v>-0.12563864945230735</v>
      </c>
      <c r="AP59" s="108">
        <v>0</v>
      </c>
      <c r="AQ59" s="109">
        <v>-1.900185491636669E-4</v>
      </c>
      <c r="AR59" s="110">
        <v>0</v>
      </c>
      <c r="AS59" s="109">
        <v>0</v>
      </c>
      <c r="AT59" s="109">
        <v>-2.1326598031262282E-4</v>
      </c>
      <c r="AU59" s="109">
        <v>0</v>
      </c>
      <c r="AV59" s="172">
        <v>3858</v>
      </c>
      <c r="AW59" s="111">
        <v>2766</v>
      </c>
      <c r="AX59" s="112">
        <v>4039</v>
      </c>
      <c r="AY59" s="173">
        <v>38</v>
      </c>
      <c r="AZ59" s="174">
        <v>40</v>
      </c>
      <c r="BA59" s="179">
        <v>40</v>
      </c>
      <c r="BB59" s="173">
        <v>70</v>
      </c>
      <c r="BC59" s="174">
        <v>69</v>
      </c>
      <c r="BD59" s="179">
        <v>69</v>
      </c>
      <c r="BE59" s="113">
        <v>11.219444444444443</v>
      </c>
      <c r="BF59" s="113">
        <v>-6.1257309941522564E-2</v>
      </c>
      <c r="BG59" s="113">
        <v>-0.30555555555555713</v>
      </c>
      <c r="BH59" s="114">
        <v>6.5040257648953297</v>
      </c>
      <c r="BI59" s="113">
        <v>0.38021624108580632</v>
      </c>
      <c r="BJ59" s="115">
        <v>-0.17713365539452575</v>
      </c>
      <c r="BK59" s="111">
        <v>115</v>
      </c>
      <c r="BL59" s="111">
        <v>115</v>
      </c>
      <c r="BM59" s="111">
        <v>115</v>
      </c>
      <c r="BN59" s="172">
        <v>18057</v>
      </c>
      <c r="BO59" s="111">
        <v>12366</v>
      </c>
      <c r="BP59" s="112">
        <v>18185</v>
      </c>
      <c r="BQ59" s="116">
        <v>272.32631289524335</v>
      </c>
      <c r="BR59" s="116">
        <v>7.4561794289975865</v>
      </c>
      <c r="BS59" s="116">
        <v>5.0983652969900959</v>
      </c>
      <c r="BT59" s="117">
        <v>1226.108937855905</v>
      </c>
      <c r="BU59" s="116">
        <v>-13.590388219781971</v>
      </c>
      <c r="BV59" s="118">
        <v>31.408720936165309</v>
      </c>
      <c r="BW59" s="113">
        <v>4.5023520673434021</v>
      </c>
      <c r="BX59" s="113">
        <v>-0.17805228724446742</v>
      </c>
      <c r="BY59" s="113">
        <v>3.1636232202404635E-2</v>
      </c>
      <c r="BZ59" s="108">
        <v>0.58136189258312021</v>
      </c>
      <c r="CA59" s="109">
        <v>6.206613080014578E-3</v>
      </c>
      <c r="CB59" s="119">
        <v>-1.2728907320795235E-2</v>
      </c>
    </row>
    <row r="60" spans="1:80" x14ac:dyDescent="0.25">
      <c r="A60" s="88" t="s">
        <v>160</v>
      </c>
      <c r="B60" s="172">
        <v>2511.451</v>
      </c>
      <c r="C60" s="111">
        <v>1407.6289999999999</v>
      </c>
      <c r="D60" s="112">
        <v>2235.0819999999999</v>
      </c>
      <c r="E60" s="172">
        <v>2464.9929999999999</v>
      </c>
      <c r="F60" s="111">
        <v>1547.049</v>
      </c>
      <c r="G60" s="112">
        <v>2286.902</v>
      </c>
      <c r="H60" s="105">
        <v>0.97734052442999297</v>
      </c>
      <c r="I60" s="106">
        <v>-4.1506587914747928E-2</v>
      </c>
      <c r="J60" s="107">
        <v>6.7460488309611599E-2</v>
      </c>
      <c r="K60" s="172">
        <v>1805.421</v>
      </c>
      <c r="L60" s="111">
        <v>1147.329</v>
      </c>
      <c r="M60" s="111">
        <v>1729.79</v>
      </c>
      <c r="N60" s="108">
        <v>0.75639008580166522</v>
      </c>
      <c r="O60" s="109">
        <v>2.3965693521443732E-2</v>
      </c>
      <c r="P60" s="110">
        <v>1.476587092547188E-2</v>
      </c>
      <c r="Q60" s="172">
        <v>60.679000000000002</v>
      </c>
      <c r="R60" s="111">
        <v>38.658999999999999</v>
      </c>
      <c r="S60" s="112">
        <v>59.594999999999999</v>
      </c>
      <c r="T60" s="108">
        <v>2.6059271451072237E-2</v>
      </c>
      <c r="U60" s="109">
        <v>1.4429743662529269E-3</v>
      </c>
      <c r="V60" s="110">
        <v>1.0704055521899153E-3</v>
      </c>
      <c r="W60" s="172">
        <v>170.93100000000001</v>
      </c>
      <c r="X60" s="111">
        <v>88.061999999999998</v>
      </c>
      <c r="Y60" s="112">
        <v>114.23</v>
      </c>
      <c r="Z60" s="108">
        <v>4.9949669902776772E-2</v>
      </c>
      <c r="AA60" s="109">
        <v>-1.9393731883759743E-2</v>
      </c>
      <c r="AB60" s="110">
        <v>-6.9728968678943598E-3</v>
      </c>
      <c r="AC60" s="172">
        <v>301.74099999999999</v>
      </c>
      <c r="AD60" s="111">
        <v>322.75400000000002</v>
      </c>
      <c r="AE60" s="111">
        <v>335.10199999999998</v>
      </c>
      <c r="AF60" s="111">
        <v>33.36099999999999</v>
      </c>
      <c r="AG60" s="112">
        <v>12.347999999999956</v>
      </c>
      <c r="AH60" s="172">
        <v>0</v>
      </c>
      <c r="AI60" s="111">
        <v>0</v>
      </c>
      <c r="AJ60" s="111">
        <v>0</v>
      </c>
      <c r="AK60" s="111">
        <v>0</v>
      </c>
      <c r="AL60" s="112">
        <v>0</v>
      </c>
      <c r="AM60" s="108">
        <v>0.14992828003625819</v>
      </c>
      <c r="AN60" s="109">
        <v>2.9782197154290757E-2</v>
      </c>
      <c r="AO60" s="110">
        <v>-7.9360829523149906E-2</v>
      </c>
      <c r="AP60" s="108">
        <v>0</v>
      </c>
      <c r="AQ60" s="109">
        <v>0</v>
      </c>
      <c r="AR60" s="110">
        <v>0</v>
      </c>
      <c r="AS60" s="109">
        <v>0</v>
      </c>
      <c r="AT60" s="109">
        <v>0</v>
      </c>
      <c r="AU60" s="109">
        <v>0</v>
      </c>
      <c r="AV60" s="172">
        <v>1268</v>
      </c>
      <c r="AW60" s="111">
        <v>1059</v>
      </c>
      <c r="AX60" s="112">
        <v>1537</v>
      </c>
      <c r="AY60" s="173">
        <v>17</v>
      </c>
      <c r="AZ60" s="174">
        <v>16</v>
      </c>
      <c r="BA60" s="179">
        <v>16</v>
      </c>
      <c r="BB60" s="173">
        <v>27</v>
      </c>
      <c r="BC60" s="174">
        <v>31</v>
      </c>
      <c r="BD60" s="179">
        <v>31</v>
      </c>
      <c r="BE60" s="113">
        <v>10.673611111111111</v>
      </c>
      <c r="BF60" s="113">
        <v>2.3860294117647047</v>
      </c>
      <c r="BG60" s="113">
        <v>-0.35763888888888928</v>
      </c>
      <c r="BH60" s="114">
        <v>5.5089605734767026</v>
      </c>
      <c r="BI60" s="113">
        <v>0.2908535775919292</v>
      </c>
      <c r="BJ60" s="115">
        <v>-0.18458781362007226</v>
      </c>
      <c r="BK60" s="111">
        <v>75</v>
      </c>
      <c r="BL60" s="111">
        <v>75</v>
      </c>
      <c r="BM60" s="111">
        <v>75</v>
      </c>
      <c r="BN60" s="172">
        <v>6397</v>
      </c>
      <c r="BO60" s="111">
        <v>5522</v>
      </c>
      <c r="BP60" s="112">
        <v>7451</v>
      </c>
      <c r="BQ60" s="116">
        <v>306.92551335391221</v>
      </c>
      <c r="BR60" s="116">
        <v>-78.410269044086874</v>
      </c>
      <c r="BS60" s="116">
        <v>26.764520959852064</v>
      </c>
      <c r="BT60" s="117">
        <v>1487.8998048145738</v>
      </c>
      <c r="BU60" s="116">
        <v>-456.10098382895922</v>
      </c>
      <c r="BV60" s="118">
        <v>27.041447874063806</v>
      </c>
      <c r="BW60" s="113">
        <v>4.8477553675992189</v>
      </c>
      <c r="BX60" s="113">
        <v>-0.19719731378879413</v>
      </c>
      <c r="BY60" s="113">
        <v>-0.36659779576244311</v>
      </c>
      <c r="BZ60" s="108">
        <v>0.36524509803921568</v>
      </c>
      <c r="CA60" s="109">
        <v>5.2815305609423213E-2</v>
      </c>
      <c r="CB60" s="119">
        <v>-4.1532065865020062E-2</v>
      </c>
    </row>
    <row r="61" spans="1:80" x14ac:dyDescent="0.25">
      <c r="A61" s="88" t="s">
        <v>159</v>
      </c>
      <c r="B61" s="172">
        <v>2991.9603200000001</v>
      </c>
      <c r="C61" s="111">
        <v>1814.9918599999999</v>
      </c>
      <c r="D61" s="112">
        <v>2808.5475100000003</v>
      </c>
      <c r="E61" s="172">
        <v>2887.23</v>
      </c>
      <c r="F61" s="111">
        <v>2125.7523999999999</v>
      </c>
      <c r="G61" s="112">
        <v>2967.8748899999996</v>
      </c>
      <c r="H61" s="105">
        <v>0.94631600525452098</v>
      </c>
      <c r="I61" s="106">
        <v>-8.9957627258302697E-2</v>
      </c>
      <c r="J61" s="107">
        <v>9.2504498326432816E-2</v>
      </c>
      <c r="K61" s="172">
        <v>1783.5889999999999</v>
      </c>
      <c r="L61" s="111">
        <v>1206.78523</v>
      </c>
      <c r="M61" s="111">
        <v>1769.02791</v>
      </c>
      <c r="N61" s="108">
        <v>0.59605878804412815</v>
      </c>
      <c r="O61" s="109">
        <v>-2.1692135851785865E-2</v>
      </c>
      <c r="P61" s="110">
        <v>2.8360861418242678E-2</v>
      </c>
      <c r="Q61" s="172">
        <v>379.78499999999997</v>
      </c>
      <c r="R61" s="111">
        <v>264.83677</v>
      </c>
      <c r="S61" s="112">
        <v>388.83067</v>
      </c>
      <c r="T61" s="108">
        <v>0.13101316073333538</v>
      </c>
      <c r="U61" s="109">
        <v>-5.2641179812210059E-4</v>
      </c>
      <c r="V61" s="110">
        <v>6.4282043668272143E-3</v>
      </c>
      <c r="W61" s="172">
        <v>151.358</v>
      </c>
      <c r="X61" s="111">
        <v>72.446860000000001</v>
      </c>
      <c r="Y61" s="112">
        <v>97.47627</v>
      </c>
      <c r="Z61" s="108">
        <v>3.2843793492925849E-2</v>
      </c>
      <c r="AA61" s="109">
        <v>-1.9579463400359411E-2</v>
      </c>
      <c r="AB61" s="110">
        <v>-1.2367795785193508E-3</v>
      </c>
      <c r="AC61" s="172">
        <v>338.90100000000001</v>
      </c>
      <c r="AD61" s="111">
        <v>368.62837999999999</v>
      </c>
      <c r="AE61" s="111">
        <v>353.31169999999997</v>
      </c>
      <c r="AF61" s="111">
        <v>14.410699999999963</v>
      </c>
      <c r="AG61" s="112">
        <v>-15.316680000000019</v>
      </c>
      <c r="AH61" s="172">
        <v>0</v>
      </c>
      <c r="AI61" s="111">
        <v>0</v>
      </c>
      <c r="AJ61" s="111">
        <v>0</v>
      </c>
      <c r="AK61" s="111">
        <v>0</v>
      </c>
      <c r="AL61" s="112">
        <v>0</v>
      </c>
      <c r="AM61" s="108">
        <v>0.12579872647409832</v>
      </c>
      <c r="AN61" s="109">
        <v>1.2528173474251045E-2</v>
      </c>
      <c r="AO61" s="110">
        <v>-7.7303220220031776E-2</v>
      </c>
      <c r="AP61" s="108">
        <v>0</v>
      </c>
      <c r="AQ61" s="109">
        <v>0</v>
      </c>
      <c r="AR61" s="110">
        <v>0</v>
      </c>
      <c r="AS61" s="109">
        <v>0</v>
      </c>
      <c r="AT61" s="109">
        <v>0</v>
      </c>
      <c r="AU61" s="109">
        <v>0</v>
      </c>
      <c r="AV61" s="172">
        <v>1910</v>
      </c>
      <c r="AW61" s="111">
        <v>1305</v>
      </c>
      <c r="AX61" s="112">
        <v>1922</v>
      </c>
      <c r="AY61" s="173">
        <v>33</v>
      </c>
      <c r="AZ61" s="174">
        <v>33</v>
      </c>
      <c r="BA61" s="179">
        <v>33</v>
      </c>
      <c r="BB61" s="173">
        <v>48</v>
      </c>
      <c r="BC61" s="174">
        <v>51</v>
      </c>
      <c r="BD61" s="179">
        <v>50</v>
      </c>
      <c r="BE61" s="113">
        <v>6.4713804713804715</v>
      </c>
      <c r="BF61" s="113">
        <v>4.0404040404040664E-2</v>
      </c>
      <c r="BG61" s="113">
        <v>-0.11952861952861937</v>
      </c>
      <c r="BH61" s="114">
        <v>4.2711111111111109</v>
      </c>
      <c r="BI61" s="113">
        <v>-0.15018518518518498</v>
      </c>
      <c r="BJ61" s="115">
        <v>6.4052287581697342E-3</v>
      </c>
      <c r="BK61" s="111">
        <v>82</v>
      </c>
      <c r="BL61" s="111">
        <v>82</v>
      </c>
      <c r="BM61" s="111">
        <v>82</v>
      </c>
      <c r="BN61" s="172">
        <v>9038</v>
      </c>
      <c r="BO61" s="111">
        <v>6113</v>
      </c>
      <c r="BP61" s="112">
        <v>8913</v>
      </c>
      <c r="BQ61" s="116">
        <v>332.9827095254123</v>
      </c>
      <c r="BR61" s="116">
        <v>13.528184187948284</v>
      </c>
      <c r="BS61" s="116">
        <v>-14.760199030125079</v>
      </c>
      <c r="BT61" s="117">
        <v>1544.1596722164411</v>
      </c>
      <c r="BU61" s="116">
        <v>32.520928760943661</v>
      </c>
      <c r="BV61" s="118">
        <v>-84.769369929152617</v>
      </c>
      <c r="BW61" s="113">
        <v>4.6373569198751303</v>
      </c>
      <c r="BX61" s="113">
        <v>-9.4580252899739037E-2</v>
      </c>
      <c r="BY61" s="113">
        <v>-4.6934267864333634E-2</v>
      </c>
      <c r="BZ61" s="108">
        <v>0.39961441893830701</v>
      </c>
      <c r="CA61" s="109">
        <v>-4.1200579669015691E-3</v>
      </c>
      <c r="CB61" s="119">
        <v>-1.2257296463929868E-2</v>
      </c>
    </row>
    <row r="62" spans="1:80" x14ac:dyDescent="0.25">
      <c r="A62" s="88" t="s">
        <v>158</v>
      </c>
      <c r="B62" s="172">
        <v>2834.4360000000001</v>
      </c>
      <c r="C62" s="111">
        <v>1965.39428</v>
      </c>
      <c r="D62" s="112">
        <v>2975.2130000000002</v>
      </c>
      <c r="E62" s="172">
        <v>2871.9110000000001</v>
      </c>
      <c r="F62" s="111">
        <v>1827.1835400000002</v>
      </c>
      <c r="G62" s="112">
        <v>2812.19839</v>
      </c>
      <c r="H62" s="105">
        <v>1.0579669665481888</v>
      </c>
      <c r="I62" s="106">
        <v>7.1015769244372584E-2</v>
      </c>
      <c r="J62" s="107">
        <v>-1.7674443837983889E-2</v>
      </c>
      <c r="K62" s="172">
        <v>2137.1909999999998</v>
      </c>
      <c r="L62" s="111">
        <v>1398.5162</v>
      </c>
      <c r="M62" s="111">
        <v>2173.4293900000002</v>
      </c>
      <c r="N62" s="108">
        <v>0.77285777480300744</v>
      </c>
      <c r="O62" s="109">
        <v>2.8687429691337973E-2</v>
      </c>
      <c r="P62" s="110">
        <v>7.4632923198739709E-3</v>
      </c>
      <c r="Q62" s="172">
        <v>114.65600000000001</v>
      </c>
      <c r="R62" s="111">
        <v>55.641509999999997</v>
      </c>
      <c r="S62" s="112">
        <v>85.572000000000003</v>
      </c>
      <c r="T62" s="108">
        <v>3.0428863164237856E-2</v>
      </c>
      <c r="U62" s="109">
        <v>-9.4943795824907161E-3</v>
      </c>
      <c r="V62" s="110">
        <v>-2.3200781128020903E-5</v>
      </c>
      <c r="W62" s="172">
        <v>132.27700000000002</v>
      </c>
      <c r="X62" s="111">
        <v>73.851410000000001</v>
      </c>
      <c r="Y62" s="112">
        <v>109.32300000000001</v>
      </c>
      <c r="Z62" s="108">
        <v>3.8874568874210903E-2</v>
      </c>
      <c r="AA62" s="109">
        <v>-7.1843096913156781E-3</v>
      </c>
      <c r="AB62" s="110">
        <v>-1.5435984216700532E-3</v>
      </c>
      <c r="AC62" s="172">
        <v>311.73099999999999</v>
      </c>
      <c r="AD62" s="111">
        <v>304.04445999999996</v>
      </c>
      <c r="AE62" s="111">
        <v>333.54300000000001</v>
      </c>
      <c r="AF62" s="111">
        <v>21.812000000000012</v>
      </c>
      <c r="AG62" s="112">
        <v>29.498540000000048</v>
      </c>
      <c r="AH62" s="172">
        <v>0</v>
      </c>
      <c r="AI62" s="111">
        <v>0</v>
      </c>
      <c r="AJ62" s="111">
        <v>0</v>
      </c>
      <c r="AK62" s="111">
        <v>0</v>
      </c>
      <c r="AL62" s="112">
        <v>0</v>
      </c>
      <c r="AM62" s="108">
        <v>0.11210726761411703</v>
      </c>
      <c r="AN62" s="109">
        <v>2.1273633227518463E-3</v>
      </c>
      <c r="AO62" s="110">
        <v>-4.2591696911209634E-2</v>
      </c>
      <c r="AP62" s="108">
        <v>0</v>
      </c>
      <c r="AQ62" s="109">
        <v>0</v>
      </c>
      <c r="AR62" s="110">
        <v>0</v>
      </c>
      <c r="AS62" s="109">
        <v>0</v>
      </c>
      <c r="AT62" s="109">
        <v>0</v>
      </c>
      <c r="AU62" s="109">
        <v>0</v>
      </c>
      <c r="AV62" s="172">
        <v>2251</v>
      </c>
      <c r="AW62" s="111">
        <v>1634</v>
      </c>
      <c r="AX62" s="112">
        <v>2345</v>
      </c>
      <c r="AY62" s="173">
        <v>25</v>
      </c>
      <c r="AZ62" s="174">
        <v>24</v>
      </c>
      <c r="BA62" s="179">
        <v>24</v>
      </c>
      <c r="BB62" s="173">
        <v>41</v>
      </c>
      <c r="BC62" s="174">
        <v>34</v>
      </c>
      <c r="BD62" s="179">
        <v>35</v>
      </c>
      <c r="BE62" s="113">
        <v>10.856481481481481</v>
      </c>
      <c r="BF62" s="113">
        <v>0.85203703703703582</v>
      </c>
      <c r="BG62" s="113">
        <v>-0.49074074074074048</v>
      </c>
      <c r="BH62" s="114">
        <v>7.4444444444444446</v>
      </c>
      <c r="BI62" s="113">
        <v>1.3441734417344176</v>
      </c>
      <c r="BJ62" s="115">
        <v>-0.56535947712418277</v>
      </c>
      <c r="BK62" s="111">
        <v>84</v>
      </c>
      <c r="BL62" s="111">
        <v>84</v>
      </c>
      <c r="BM62" s="111">
        <v>84</v>
      </c>
      <c r="BN62" s="172">
        <v>9755</v>
      </c>
      <c r="BO62" s="111">
        <v>7159</v>
      </c>
      <c r="BP62" s="112">
        <v>10583</v>
      </c>
      <c r="BQ62" s="116">
        <v>265.72790229613531</v>
      </c>
      <c r="BR62" s="116">
        <v>-28.676095653634036</v>
      </c>
      <c r="BS62" s="116">
        <v>10.499023961172298</v>
      </c>
      <c r="BT62" s="117">
        <v>1199.2317228144989</v>
      </c>
      <c r="BU62" s="116">
        <v>-76.606127030014704</v>
      </c>
      <c r="BV62" s="118">
        <v>81.00434215354403</v>
      </c>
      <c r="BW62" s="113">
        <v>4.5130063965884863</v>
      </c>
      <c r="BX62" s="113">
        <v>0.17937689858759764</v>
      </c>
      <c r="BY62" s="113">
        <v>0.13173344677208476</v>
      </c>
      <c r="BZ62" s="108">
        <v>0.46319152661064428</v>
      </c>
      <c r="CA62" s="109">
        <v>3.7803422651111751E-2</v>
      </c>
      <c r="CB62" s="119">
        <v>-7.6714041970379343E-3</v>
      </c>
    </row>
    <row r="63" spans="1:80" x14ac:dyDescent="0.25">
      <c r="A63" s="88" t="s">
        <v>157</v>
      </c>
      <c r="B63" s="169">
        <v>7841.5571199999995</v>
      </c>
      <c r="C63" s="95">
        <v>5998.1868800000011</v>
      </c>
      <c r="D63" s="96">
        <v>8678.7415500000006</v>
      </c>
      <c r="E63" s="169">
        <v>5848.5919999999996</v>
      </c>
      <c r="F63" s="95">
        <v>4535.9083000000001</v>
      </c>
      <c r="G63" s="96">
        <v>7065.6799599999995</v>
      </c>
      <c r="H63" s="89">
        <v>1.2282953090334991</v>
      </c>
      <c r="I63" s="90">
        <v>-0.11246450461053681</v>
      </c>
      <c r="J63" s="91">
        <v>-9.408302917056055E-2</v>
      </c>
      <c r="K63" s="169">
        <v>4046.9881299999997</v>
      </c>
      <c r="L63" s="95">
        <v>3223.65762</v>
      </c>
      <c r="M63" s="95">
        <v>5003.9237400000002</v>
      </c>
      <c r="N63" s="92">
        <v>0.70820130098278622</v>
      </c>
      <c r="O63" s="93">
        <v>1.6241914860451123E-2</v>
      </c>
      <c r="P63" s="94">
        <v>-2.4959633336021358E-3</v>
      </c>
      <c r="Q63" s="169">
        <v>127.402</v>
      </c>
      <c r="R63" s="95">
        <v>105.02262</v>
      </c>
      <c r="S63" s="96">
        <v>260.28745000000004</v>
      </c>
      <c r="T63" s="92">
        <v>3.6838273382537985E-2</v>
      </c>
      <c r="U63" s="93">
        <v>1.5054910822797109E-2</v>
      </c>
      <c r="V63" s="94">
        <v>1.3684670387521528E-2</v>
      </c>
      <c r="W63" s="169">
        <v>668.87300000000005</v>
      </c>
      <c r="X63" s="95">
        <v>374.24099999999999</v>
      </c>
      <c r="Y63" s="96">
        <v>607.43124</v>
      </c>
      <c r="Z63" s="92">
        <v>8.5969254684442289E-2</v>
      </c>
      <c r="AA63" s="93">
        <v>-2.8395536020739423E-2</v>
      </c>
      <c r="AB63" s="94">
        <v>3.4629571034263812E-3</v>
      </c>
      <c r="AC63" s="169">
        <v>613.25442999999996</v>
      </c>
      <c r="AD63" s="95">
        <v>692.34334000000013</v>
      </c>
      <c r="AE63" s="95">
        <v>937.32346000000007</v>
      </c>
      <c r="AF63" s="95">
        <v>324.06903000000011</v>
      </c>
      <c r="AG63" s="96">
        <v>244.98011999999994</v>
      </c>
      <c r="AH63" s="169">
        <v>0</v>
      </c>
      <c r="AI63" s="95">
        <v>0</v>
      </c>
      <c r="AJ63" s="95">
        <v>0</v>
      </c>
      <c r="AK63" s="95">
        <v>0</v>
      </c>
      <c r="AL63" s="96">
        <v>0</v>
      </c>
      <c r="AM63" s="92">
        <v>0.10800223218998842</v>
      </c>
      <c r="AN63" s="93">
        <v>2.9796536482450162E-2</v>
      </c>
      <c r="AO63" s="94">
        <v>-7.4232045046415396E-3</v>
      </c>
      <c r="AP63" s="92">
        <v>0</v>
      </c>
      <c r="AQ63" s="93">
        <v>0</v>
      </c>
      <c r="AR63" s="94">
        <v>0</v>
      </c>
      <c r="AS63" s="93">
        <v>0</v>
      </c>
      <c r="AT63" s="93">
        <v>0</v>
      </c>
      <c r="AU63" s="93">
        <v>0</v>
      </c>
      <c r="AV63" s="169">
        <v>5476</v>
      </c>
      <c r="AW63" s="95">
        <v>4305</v>
      </c>
      <c r="AX63" s="96">
        <v>6292</v>
      </c>
      <c r="AY63" s="170">
        <v>49.6</v>
      </c>
      <c r="AZ63" s="171">
        <v>50.68</v>
      </c>
      <c r="BA63" s="178">
        <v>50.06</v>
      </c>
      <c r="BB63" s="170">
        <v>49.76</v>
      </c>
      <c r="BC63" s="171">
        <v>46.05</v>
      </c>
      <c r="BD63" s="178">
        <v>43.66</v>
      </c>
      <c r="BE63" s="97">
        <v>13.965463665823233</v>
      </c>
      <c r="BF63" s="97">
        <v>1.6984385762174981</v>
      </c>
      <c r="BG63" s="97">
        <v>-0.19199489771267864</v>
      </c>
      <c r="BH63" s="98">
        <v>16.01262279228381</v>
      </c>
      <c r="BI63" s="97">
        <v>3.7850415132555852</v>
      </c>
      <c r="BJ63" s="99">
        <v>0.43173245569314744</v>
      </c>
      <c r="BK63" s="95">
        <v>216</v>
      </c>
      <c r="BL63" s="95">
        <v>216</v>
      </c>
      <c r="BM63" s="95">
        <v>216</v>
      </c>
      <c r="BN63" s="169">
        <v>30310</v>
      </c>
      <c r="BO63" s="95">
        <v>22541</v>
      </c>
      <c r="BP63" s="96">
        <v>32749</v>
      </c>
      <c r="BQ63" s="100">
        <v>215.75254084094169</v>
      </c>
      <c r="BR63" s="100">
        <v>22.793385446682379</v>
      </c>
      <c r="BS63" s="100">
        <v>14.523300789479919</v>
      </c>
      <c r="BT63" s="101">
        <v>1122.9624856961218</v>
      </c>
      <c r="BU63" s="100">
        <v>54.921579925486412</v>
      </c>
      <c r="BV63" s="102">
        <v>69.325249923764204</v>
      </c>
      <c r="BW63" s="97">
        <v>5.2048633184996822</v>
      </c>
      <c r="BX63" s="97">
        <v>-0.33019877061646064</v>
      </c>
      <c r="BY63" s="97">
        <v>-3.1141327261060781E-2</v>
      </c>
      <c r="BZ63" s="92">
        <v>0.55741081154684091</v>
      </c>
      <c r="CA63" s="93">
        <v>4.3403214205910201E-2</v>
      </c>
      <c r="CB63" s="103">
        <v>-1.9144334759686576E-2</v>
      </c>
    </row>
    <row r="64" spans="1:80" x14ac:dyDescent="0.25">
      <c r="A64" s="88" t="s">
        <v>156</v>
      </c>
      <c r="B64" s="172">
        <v>2493.904</v>
      </c>
      <c r="C64" s="111">
        <v>1794.846</v>
      </c>
      <c r="D64" s="112">
        <v>2696.922</v>
      </c>
      <c r="E64" s="172">
        <v>2381.6010000000001</v>
      </c>
      <c r="F64" s="111">
        <v>1701.8579999999999</v>
      </c>
      <c r="G64" s="112">
        <v>2533.4549999999999</v>
      </c>
      <c r="H64" s="105">
        <v>1.0645233485497079</v>
      </c>
      <c r="I64" s="106">
        <v>1.7368934355222798E-2</v>
      </c>
      <c r="J64" s="107">
        <v>9.884242349307959E-3</v>
      </c>
      <c r="K64" s="172">
        <v>1685.7370000000001</v>
      </c>
      <c r="L64" s="111">
        <v>1220.202</v>
      </c>
      <c r="M64" s="111">
        <v>1819.1769999999999</v>
      </c>
      <c r="N64" s="108">
        <v>0.71806169835264488</v>
      </c>
      <c r="O64" s="109">
        <v>1.0244981782572937E-2</v>
      </c>
      <c r="P64" s="110">
        <v>1.0794354376425508E-3</v>
      </c>
      <c r="Q64" s="172">
        <v>17.27</v>
      </c>
      <c r="R64" s="111">
        <v>13.957000000000001</v>
      </c>
      <c r="S64" s="112">
        <v>20.390999999999998</v>
      </c>
      <c r="T64" s="108">
        <v>8.0486923983256065E-3</v>
      </c>
      <c r="U64" s="109">
        <v>7.9726783140612704E-4</v>
      </c>
      <c r="V64" s="110">
        <v>-1.5234435092139308E-4</v>
      </c>
      <c r="W64" s="172">
        <v>158.126</v>
      </c>
      <c r="X64" s="111">
        <v>98.903000000000006</v>
      </c>
      <c r="Y64" s="112">
        <v>134.578</v>
      </c>
      <c r="Z64" s="108">
        <v>5.3120343562447332E-2</v>
      </c>
      <c r="AA64" s="109">
        <v>-1.3274489157223172E-2</v>
      </c>
      <c r="AB64" s="110">
        <v>-4.9943757619616419E-3</v>
      </c>
      <c r="AC64" s="172">
        <v>738.37099999999998</v>
      </c>
      <c r="AD64" s="111">
        <v>668.35699999999997</v>
      </c>
      <c r="AE64" s="111">
        <v>609.18899999999996</v>
      </c>
      <c r="AF64" s="111">
        <v>-129.18200000000002</v>
      </c>
      <c r="AG64" s="112">
        <v>-59.168000000000006</v>
      </c>
      <c r="AH64" s="172">
        <v>0</v>
      </c>
      <c r="AI64" s="111">
        <v>0</v>
      </c>
      <c r="AJ64" s="111">
        <v>0</v>
      </c>
      <c r="AK64" s="111">
        <v>0</v>
      </c>
      <c r="AL64" s="112">
        <v>0</v>
      </c>
      <c r="AM64" s="108">
        <v>0.22588306224651658</v>
      </c>
      <c r="AN64" s="109">
        <v>-7.018727566544794E-2</v>
      </c>
      <c r="AO64" s="110">
        <v>-0.14649261789540088</v>
      </c>
      <c r="AP64" s="108">
        <v>0</v>
      </c>
      <c r="AQ64" s="109">
        <v>0</v>
      </c>
      <c r="AR64" s="110">
        <v>0</v>
      </c>
      <c r="AS64" s="109">
        <v>0</v>
      </c>
      <c r="AT64" s="109">
        <v>0</v>
      </c>
      <c r="AU64" s="109">
        <v>0</v>
      </c>
      <c r="AV64" s="172">
        <v>1721</v>
      </c>
      <c r="AW64" s="111">
        <v>1329</v>
      </c>
      <c r="AX64" s="112">
        <v>1924</v>
      </c>
      <c r="AY64" s="173">
        <v>24</v>
      </c>
      <c r="AZ64" s="174">
        <v>25</v>
      </c>
      <c r="BA64" s="179">
        <v>25</v>
      </c>
      <c r="BB64" s="173">
        <v>22.75</v>
      </c>
      <c r="BC64" s="174">
        <v>23</v>
      </c>
      <c r="BD64" s="179">
        <v>23</v>
      </c>
      <c r="BE64" s="97">
        <v>8.5511111111111102</v>
      </c>
      <c r="BF64" s="97">
        <v>0.58351851851851855</v>
      </c>
      <c r="BG64" s="97">
        <v>-0.30888888888888921</v>
      </c>
      <c r="BH64" s="98">
        <v>9.2946859903381647</v>
      </c>
      <c r="BI64" s="97">
        <v>0.88931358496575896</v>
      </c>
      <c r="BJ64" s="99">
        <v>-0.33574879227053067</v>
      </c>
      <c r="BK64" s="111">
        <v>85</v>
      </c>
      <c r="BL64" s="111">
        <v>85</v>
      </c>
      <c r="BM64" s="111">
        <v>85</v>
      </c>
      <c r="BN64" s="172">
        <v>9215</v>
      </c>
      <c r="BO64" s="111">
        <v>6905</v>
      </c>
      <c r="BP64" s="112">
        <v>9918</v>
      </c>
      <c r="BQ64" s="116">
        <v>255.44010889292196</v>
      </c>
      <c r="BR64" s="116">
        <v>-3.0081819372462633</v>
      </c>
      <c r="BS64" s="116">
        <v>8.9726215648987875</v>
      </c>
      <c r="BT64" s="117">
        <v>1316.764553014553</v>
      </c>
      <c r="BU64" s="116">
        <v>-67.082628856452175</v>
      </c>
      <c r="BV64" s="118">
        <v>36.209248274146603</v>
      </c>
      <c r="BW64" s="113">
        <v>5.1548856548856552</v>
      </c>
      <c r="BX64" s="113">
        <v>-0.19955943517826125</v>
      </c>
      <c r="BY64" s="113">
        <v>-4.0750161517655314E-2</v>
      </c>
      <c r="BZ64" s="92">
        <v>0.42897923875432525</v>
      </c>
      <c r="CA64" s="93">
        <v>3.1866547523986988E-2</v>
      </c>
      <c r="CB64" s="103">
        <v>-1.9834540901183362E-2</v>
      </c>
    </row>
    <row r="65" spans="1:80" x14ac:dyDescent="0.25">
      <c r="A65" s="88" t="s">
        <v>155</v>
      </c>
      <c r="B65" s="172">
        <v>3271.1803999999993</v>
      </c>
      <c r="C65" s="111">
        <v>1807.8415</v>
      </c>
      <c r="D65" s="112">
        <v>2872.4959199999994</v>
      </c>
      <c r="E65" s="172">
        <v>3037.3698000000004</v>
      </c>
      <c r="F65" s="111">
        <v>1801.2929199999999</v>
      </c>
      <c r="G65" s="112">
        <v>2672.1438599999997</v>
      </c>
      <c r="H65" s="105">
        <v>1.0749780215800206</v>
      </c>
      <c r="I65" s="106">
        <v>-1.9999611470080669E-3</v>
      </c>
      <c r="J65" s="107">
        <v>7.1342532911137013E-2</v>
      </c>
      <c r="K65" s="172">
        <v>1963.7313100000001</v>
      </c>
      <c r="L65" s="111">
        <v>1232.1859999999999</v>
      </c>
      <c r="M65" s="111">
        <v>1865.2398700000001</v>
      </c>
      <c r="N65" s="108">
        <v>0.69803123174663217</v>
      </c>
      <c r="O65" s="109">
        <v>5.1507614503845334E-2</v>
      </c>
      <c r="P65" s="110">
        <v>1.3974804100205795E-2</v>
      </c>
      <c r="Q65" s="172">
        <v>77.37697</v>
      </c>
      <c r="R65" s="111">
        <v>72.866420000000005</v>
      </c>
      <c r="S65" s="112">
        <v>86.244879999999995</v>
      </c>
      <c r="T65" s="108">
        <v>3.2275537739947881E-2</v>
      </c>
      <c r="U65" s="109">
        <v>6.800546186400469E-3</v>
      </c>
      <c r="V65" s="110">
        <v>-8.1767502754849508E-3</v>
      </c>
      <c r="W65" s="172">
        <v>278.94702999999998</v>
      </c>
      <c r="X65" s="111">
        <v>95.173339999999996</v>
      </c>
      <c r="Y65" s="112">
        <v>134.34865000000002</v>
      </c>
      <c r="Z65" s="108">
        <v>5.0277476452933199E-2</v>
      </c>
      <c r="AA65" s="109">
        <v>-4.1560873292955484E-2</v>
      </c>
      <c r="AB65" s="110">
        <v>-2.5586497224808491E-3</v>
      </c>
      <c r="AC65" s="172">
        <v>3149.4844400000006</v>
      </c>
      <c r="AD65" s="111">
        <v>3189.0693700000002</v>
      </c>
      <c r="AE65" s="111">
        <v>3173.9870700000001</v>
      </c>
      <c r="AF65" s="111">
        <v>24.502629999999499</v>
      </c>
      <c r="AG65" s="112">
        <v>-15.082300000000032</v>
      </c>
      <c r="AH65" s="172">
        <v>334.18216999999999</v>
      </c>
      <c r="AI65" s="111">
        <v>383.67366999999996</v>
      </c>
      <c r="AJ65" s="111">
        <v>398.12324999999998</v>
      </c>
      <c r="AK65" s="111">
        <v>63.941079999999999</v>
      </c>
      <c r="AL65" s="112">
        <v>14.449580000000026</v>
      </c>
      <c r="AM65" s="108">
        <v>1.1049579036477799</v>
      </c>
      <c r="AN65" s="109">
        <v>0.14216036426413681</v>
      </c>
      <c r="AO65" s="110">
        <v>-0.65906254283494548</v>
      </c>
      <c r="AP65" s="108">
        <v>0.13859836918410665</v>
      </c>
      <c r="AQ65" s="109">
        <v>3.6438864315466543E-2</v>
      </c>
      <c r="AR65" s="110">
        <v>-7.3629124210640606E-2</v>
      </c>
      <c r="AS65" s="109">
        <v>0.14899020069974828</v>
      </c>
      <c r="AT65" s="109">
        <v>3.8966663229928186E-2</v>
      </c>
      <c r="AU65" s="109">
        <v>-6.4008843342461125E-2</v>
      </c>
      <c r="AV65" s="172">
        <v>1492</v>
      </c>
      <c r="AW65" s="111">
        <v>1142</v>
      </c>
      <c r="AX65" s="112">
        <v>1655</v>
      </c>
      <c r="AY65" s="173">
        <v>21</v>
      </c>
      <c r="AZ65" s="174">
        <v>21</v>
      </c>
      <c r="BA65" s="179">
        <v>21</v>
      </c>
      <c r="BB65" s="173">
        <v>35</v>
      </c>
      <c r="BC65" s="174">
        <v>33</v>
      </c>
      <c r="BD65" s="179">
        <v>32</v>
      </c>
      <c r="BE65" s="97">
        <v>8.7566137566137563</v>
      </c>
      <c r="BF65" s="97">
        <v>0.86243386243386144</v>
      </c>
      <c r="BG65" s="97">
        <v>-0.30687830687830697</v>
      </c>
      <c r="BH65" s="98">
        <v>5.7465277777777777</v>
      </c>
      <c r="BI65" s="97">
        <v>1.0100198412698411</v>
      </c>
      <c r="BJ65" s="99">
        <v>-2.11489898989905E-2</v>
      </c>
      <c r="BK65" s="111">
        <v>76</v>
      </c>
      <c r="BL65" s="111">
        <v>66</v>
      </c>
      <c r="BM65" s="111">
        <v>66</v>
      </c>
      <c r="BN65" s="172">
        <v>8879</v>
      </c>
      <c r="BO65" s="111">
        <v>6642</v>
      </c>
      <c r="BP65" s="112">
        <v>9451</v>
      </c>
      <c r="BQ65" s="116">
        <v>282.73662681197754</v>
      </c>
      <c r="BR65" s="116">
        <v>-59.348044885285674</v>
      </c>
      <c r="BS65" s="116">
        <v>11.539258549406043</v>
      </c>
      <c r="BT65" s="117">
        <v>1614.5884350453171</v>
      </c>
      <c r="BU65" s="116">
        <v>-421.18220838631851</v>
      </c>
      <c r="BV65" s="118">
        <v>37.274144327278691</v>
      </c>
      <c r="BW65" s="113">
        <v>5.7105740181268878</v>
      </c>
      <c r="BX65" s="113">
        <v>-0.24049836793209334</v>
      </c>
      <c r="BY65" s="113">
        <v>-0.10553806593615978</v>
      </c>
      <c r="BZ65" s="92">
        <v>0.52645944741532968</v>
      </c>
      <c r="CA65" s="93">
        <v>9.8514585259941223E-2</v>
      </c>
      <c r="CB65" s="103">
        <v>-2.9542561625353403E-2</v>
      </c>
    </row>
    <row r="66" spans="1:80" x14ac:dyDescent="0.25">
      <c r="A66" s="88" t="s">
        <v>154</v>
      </c>
      <c r="B66" s="172">
        <v>3457.2269999999999</v>
      </c>
      <c r="C66" s="111">
        <v>2478.1080000000002</v>
      </c>
      <c r="D66" s="112">
        <v>3673.1550000000002</v>
      </c>
      <c r="E66" s="172">
        <v>3233.759</v>
      </c>
      <c r="F66" s="111">
        <v>2277.7379999999998</v>
      </c>
      <c r="G66" s="112">
        <v>3372.1689999999999</v>
      </c>
      <c r="H66" s="105">
        <v>1.0892559062134788</v>
      </c>
      <c r="I66" s="106">
        <v>2.0151189380839263E-2</v>
      </c>
      <c r="J66" s="107">
        <v>1.287052903747643E-3</v>
      </c>
      <c r="K66" s="172">
        <v>2567.431</v>
      </c>
      <c r="L66" s="111">
        <v>1842.34</v>
      </c>
      <c r="M66" s="111">
        <v>2771.9960000000001</v>
      </c>
      <c r="N66" s="108">
        <v>0.82202167210480859</v>
      </c>
      <c r="O66" s="109">
        <v>2.8075369983964094E-2</v>
      </c>
      <c r="P66" s="110">
        <v>1.3175351764189935E-2</v>
      </c>
      <c r="Q66" s="172">
        <v>25.105</v>
      </c>
      <c r="R66" s="111">
        <v>30.997999999999998</v>
      </c>
      <c r="S66" s="112">
        <v>42.480000000000004</v>
      </c>
      <c r="T66" s="108">
        <v>1.2597233412678904E-2</v>
      </c>
      <c r="U66" s="109">
        <v>4.8338224720367601E-3</v>
      </c>
      <c r="V66" s="110">
        <v>-1.0118822977320391E-3</v>
      </c>
      <c r="W66" s="172">
        <v>188.73599999999999</v>
      </c>
      <c r="X66" s="111">
        <v>129.15600000000001</v>
      </c>
      <c r="Y66" s="112">
        <v>203.64699999999999</v>
      </c>
      <c r="Z66" s="108">
        <v>6.039050830489219E-2</v>
      </c>
      <c r="AA66" s="109">
        <v>2.0262331687425916E-3</v>
      </c>
      <c r="AB66" s="110">
        <v>3.6868839196468189E-3</v>
      </c>
      <c r="AC66" s="172">
        <v>481.041</v>
      </c>
      <c r="AD66" s="111">
        <v>444.88400000000001</v>
      </c>
      <c r="AE66" s="111">
        <v>415.536</v>
      </c>
      <c r="AF66" s="111">
        <v>-65.504999999999995</v>
      </c>
      <c r="AG66" s="112">
        <v>-29.348000000000013</v>
      </c>
      <c r="AH66" s="172">
        <v>0</v>
      </c>
      <c r="AI66" s="111">
        <v>0</v>
      </c>
      <c r="AJ66" s="111">
        <v>0</v>
      </c>
      <c r="AK66" s="111">
        <v>0</v>
      </c>
      <c r="AL66" s="112">
        <v>0</v>
      </c>
      <c r="AM66" s="108">
        <v>0.1131278151888499</v>
      </c>
      <c r="AN66" s="109">
        <v>-2.6012889196485506E-2</v>
      </c>
      <c r="AO66" s="110">
        <v>-6.6397855201625416E-2</v>
      </c>
      <c r="AP66" s="108">
        <v>0</v>
      </c>
      <c r="AQ66" s="109">
        <v>0</v>
      </c>
      <c r="AR66" s="110">
        <v>0</v>
      </c>
      <c r="AS66" s="109">
        <v>0</v>
      </c>
      <c r="AT66" s="109">
        <v>0</v>
      </c>
      <c r="AU66" s="109">
        <v>0</v>
      </c>
      <c r="AV66" s="172">
        <v>2389</v>
      </c>
      <c r="AW66" s="111">
        <v>1788</v>
      </c>
      <c r="AX66" s="112">
        <v>2588</v>
      </c>
      <c r="AY66" s="173">
        <v>23.6</v>
      </c>
      <c r="AZ66" s="174">
        <v>23.5</v>
      </c>
      <c r="BA66" s="179">
        <v>23.25</v>
      </c>
      <c r="BB66" s="173">
        <v>51.1</v>
      </c>
      <c r="BC66" s="174">
        <v>55</v>
      </c>
      <c r="BD66" s="179">
        <v>55</v>
      </c>
      <c r="BE66" s="97">
        <v>12.367980884109917</v>
      </c>
      <c r="BF66" s="97">
        <v>1.120334933074135</v>
      </c>
      <c r="BG66" s="97">
        <v>-0.31287017971986941</v>
      </c>
      <c r="BH66" s="98">
        <v>5.2282828282828282</v>
      </c>
      <c r="BI66" s="97">
        <v>3.3675304908181936E-2</v>
      </c>
      <c r="BJ66" s="99">
        <v>-0.18989898989898979</v>
      </c>
      <c r="BK66" s="111">
        <v>103</v>
      </c>
      <c r="BL66" s="111">
        <v>103</v>
      </c>
      <c r="BM66" s="111">
        <v>103</v>
      </c>
      <c r="BN66" s="172">
        <v>12489</v>
      </c>
      <c r="BO66" s="111">
        <v>8735</v>
      </c>
      <c r="BP66" s="112">
        <v>12513</v>
      </c>
      <c r="BQ66" s="116">
        <v>269.49324702309599</v>
      </c>
      <c r="BR66" s="116">
        <v>10.564669875205823</v>
      </c>
      <c r="BS66" s="116">
        <v>8.733315712277431</v>
      </c>
      <c r="BT66" s="117">
        <v>1303.0019319938176</v>
      </c>
      <c r="BU66" s="116">
        <v>-50.601667838748426</v>
      </c>
      <c r="BV66" s="118">
        <v>29.099247430059222</v>
      </c>
      <c r="BW66" s="113">
        <v>4.8350077279752703</v>
      </c>
      <c r="BX66" s="113">
        <v>-0.39270261107872706</v>
      </c>
      <c r="BY66" s="113">
        <v>-5.0339028176854761E-2</v>
      </c>
      <c r="BZ66" s="92">
        <v>0.446637635636779</v>
      </c>
      <c r="CA66" s="93">
        <v>2.489550711995081E-3</v>
      </c>
      <c r="CB66" s="103">
        <v>-2.1902835317466562E-2</v>
      </c>
    </row>
    <row r="67" spans="1:80" x14ac:dyDescent="0.25">
      <c r="A67" s="88" t="s">
        <v>153</v>
      </c>
      <c r="B67" s="172">
        <v>9320.9130000000005</v>
      </c>
      <c r="C67" s="111">
        <v>6142.2721799999999</v>
      </c>
      <c r="D67" s="112">
        <v>9004.482109999999</v>
      </c>
      <c r="E67" s="172">
        <v>9167.74</v>
      </c>
      <c r="F67" s="111">
        <v>5722.3673300000009</v>
      </c>
      <c r="G67" s="112">
        <v>8533.1402400000024</v>
      </c>
      <c r="H67" s="105">
        <v>1.0552366252918863</v>
      </c>
      <c r="I67" s="106">
        <v>3.8528799808179359E-2</v>
      </c>
      <c r="J67" s="107">
        <v>-1.8142943999062799E-2</v>
      </c>
      <c r="K67" s="172">
        <v>6587.0190000000002</v>
      </c>
      <c r="L67" s="111">
        <v>4003.5684500000002</v>
      </c>
      <c r="M67" s="111">
        <v>6053.4826600000006</v>
      </c>
      <c r="N67" s="108">
        <v>0.7094085518041362</v>
      </c>
      <c r="O67" s="109">
        <v>-9.0912093147437201E-3</v>
      </c>
      <c r="P67" s="110">
        <v>9.773554761749681E-3</v>
      </c>
      <c r="Q67" s="172">
        <v>387.3</v>
      </c>
      <c r="R67" s="111">
        <v>263.60763999999995</v>
      </c>
      <c r="S67" s="112">
        <v>378.31245999999999</v>
      </c>
      <c r="T67" s="108">
        <v>4.4334494612735892E-2</v>
      </c>
      <c r="U67" s="109">
        <v>2.0885321399781512E-3</v>
      </c>
      <c r="V67" s="110">
        <v>-1.7316917744983409E-3</v>
      </c>
      <c r="W67" s="172">
        <v>892.27</v>
      </c>
      <c r="X67" s="111">
        <v>587.66031999999996</v>
      </c>
      <c r="Y67" s="112">
        <v>800.76513999999997</v>
      </c>
      <c r="Z67" s="108">
        <v>9.384178830746602E-2</v>
      </c>
      <c r="AA67" s="109">
        <v>-3.4853610226851378E-3</v>
      </c>
      <c r="AB67" s="110">
        <v>-8.8535274789114798E-3</v>
      </c>
      <c r="AC67" s="172">
        <v>2895.6959999999999</v>
      </c>
      <c r="AD67" s="111">
        <v>2951.7228399999999</v>
      </c>
      <c r="AE67" s="111">
        <v>2899.8684600000001</v>
      </c>
      <c r="AF67" s="111">
        <v>4.1724600000002283</v>
      </c>
      <c r="AG67" s="112">
        <v>-51.854379999999765</v>
      </c>
      <c r="AH67" s="172">
        <v>188.17</v>
      </c>
      <c r="AI67" s="111">
        <v>19.657</v>
      </c>
      <c r="AJ67" s="111">
        <v>20.864999999999998</v>
      </c>
      <c r="AK67" s="111">
        <v>-167.30499999999998</v>
      </c>
      <c r="AL67" s="112">
        <v>1.2079999999999984</v>
      </c>
      <c r="AM67" s="108">
        <v>0.32204722321337376</v>
      </c>
      <c r="AN67" s="109">
        <v>1.1380660828337053E-2</v>
      </c>
      <c r="AO67" s="110">
        <v>-0.15851155918822279</v>
      </c>
      <c r="AP67" s="108">
        <v>2.3171793496961036E-3</v>
      </c>
      <c r="AQ67" s="109">
        <v>-1.78707571754061E-2</v>
      </c>
      <c r="AR67" s="110">
        <v>-8.8310214613301821E-4</v>
      </c>
      <c r="AS67" s="109">
        <v>2.445172517169364E-3</v>
      </c>
      <c r="AT67" s="109">
        <v>-1.8080060528270405E-2</v>
      </c>
      <c r="AU67" s="109">
        <v>-9.8994425643349334E-4</v>
      </c>
      <c r="AV67" s="172">
        <v>6102</v>
      </c>
      <c r="AW67" s="111">
        <v>4611</v>
      </c>
      <c r="AX67" s="112">
        <v>6671</v>
      </c>
      <c r="AY67" s="173">
        <v>73</v>
      </c>
      <c r="AZ67" s="174">
        <v>75</v>
      </c>
      <c r="BA67" s="179">
        <v>75</v>
      </c>
      <c r="BB67" s="173">
        <v>133</v>
      </c>
      <c r="BC67" s="174">
        <v>121</v>
      </c>
      <c r="BD67" s="179">
        <v>121</v>
      </c>
      <c r="BE67" s="97">
        <v>9.8829629629629636</v>
      </c>
      <c r="BF67" s="97">
        <v>0.59529173008625236</v>
      </c>
      <c r="BG67" s="97">
        <v>-0.36370370370370253</v>
      </c>
      <c r="BH67" s="98">
        <v>6.1258034894398534</v>
      </c>
      <c r="BI67" s="97">
        <v>1.0280591285375973</v>
      </c>
      <c r="BJ67" s="99">
        <v>-0.22543617998163423</v>
      </c>
      <c r="BK67" s="111">
        <v>220</v>
      </c>
      <c r="BL67" s="111">
        <v>198</v>
      </c>
      <c r="BM67" s="111">
        <v>204</v>
      </c>
      <c r="BN67" s="172">
        <v>29476</v>
      </c>
      <c r="BO67" s="111">
        <v>21571</v>
      </c>
      <c r="BP67" s="112">
        <v>31056</v>
      </c>
      <c r="BQ67" s="116">
        <v>274.76623647604333</v>
      </c>
      <c r="BR67" s="116">
        <v>-36.257647361655131</v>
      </c>
      <c r="BS67" s="116">
        <v>9.4856593122585764</v>
      </c>
      <c r="BT67" s="117">
        <v>1279.1395952630794</v>
      </c>
      <c r="BU67" s="116">
        <v>-223.27600617907069</v>
      </c>
      <c r="BV67" s="118">
        <v>38.114366462385078</v>
      </c>
      <c r="BW67" s="113">
        <v>4.6553740068955181</v>
      </c>
      <c r="BX67" s="113">
        <v>-0.17517335462529449</v>
      </c>
      <c r="BY67" s="113">
        <v>-2.2786912644711776E-2</v>
      </c>
      <c r="BZ67" s="92">
        <v>0.55968858131487897</v>
      </c>
      <c r="CA67" s="93">
        <v>6.8912690538988242E-2</v>
      </c>
      <c r="CB67" s="103">
        <v>-4.2214426665477034E-2</v>
      </c>
    </row>
    <row r="68" spans="1:80" x14ac:dyDescent="0.25">
      <c r="A68" s="88" t="s">
        <v>152</v>
      </c>
      <c r="B68" s="172">
        <v>2750.9479999999999</v>
      </c>
      <c r="C68" s="111">
        <v>1892.6279999999999</v>
      </c>
      <c r="D68" s="112">
        <v>2891.364</v>
      </c>
      <c r="E68" s="172">
        <v>2650.1179999999999</v>
      </c>
      <c r="F68" s="111">
        <v>1870.7380000000001</v>
      </c>
      <c r="G68" s="112">
        <v>2808.998</v>
      </c>
      <c r="H68" s="105">
        <v>1.0293221995886077</v>
      </c>
      <c r="I68" s="106">
        <v>-8.7251628307261075E-3</v>
      </c>
      <c r="J68" s="107">
        <v>1.7620935167828478E-2</v>
      </c>
      <c r="K68" s="172">
        <v>1930.63</v>
      </c>
      <c r="L68" s="111">
        <v>1402.366</v>
      </c>
      <c r="M68" s="111">
        <v>2106.605</v>
      </c>
      <c r="N68" s="108">
        <v>0.74994891416797016</v>
      </c>
      <c r="O68" s="109">
        <v>2.144173071425215E-2</v>
      </c>
      <c r="P68" s="110">
        <v>3.1641619123590203E-4</v>
      </c>
      <c r="Q68" s="172">
        <v>0.9</v>
      </c>
      <c r="R68" s="111">
        <v>0.6</v>
      </c>
      <c r="S68" s="112">
        <v>0.76</v>
      </c>
      <c r="T68" s="108">
        <v>2.7055911040164499E-4</v>
      </c>
      <c r="U68" s="109">
        <v>-6.9048408961643732E-5</v>
      </c>
      <c r="V68" s="110">
        <v>-5.0169928084770521E-5</v>
      </c>
      <c r="W68" s="172">
        <v>211.131</v>
      </c>
      <c r="X68" s="111">
        <v>139.62</v>
      </c>
      <c r="Y68" s="112">
        <v>193.208</v>
      </c>
      <c r="Z68" s="108">
        <v>6.8781821845369767E-2</v>
      </c>
      <c r="AA68" s="109">
        <v>-1.0886706122064133E-2</v>
      </c>
      <c r="AB68" s="110">
        <v>-5.8518254104191203E-3</v>
      </c>
      <c r="AC68" s="172">
        <v>762.93</v>
      </c>
      <c r="AD68" s="111">
        <v>750.02099999999996</v>
      </c>
      <c r="AE68" s="111">
        <v>740.37300000000005</v>
      </c>
      <c r="AF68" s="111">
        <v>-22.556999999999903</v>
      </c>
      <c r="AG68" s="112">
        <v>-9.6479999999999109</v>
      </c>
      <c r="AH68" s="172">
        <v>512.21799999999996</v>
      </c>
      <c r="AI68" s="111">
        <v>460.93200000000002</v>
      </c>
      <c r="AJ68" s="111">
        <v>443.46199999999999</v>
      </c>
      <c r="AK68" s="111">
        <v>-68.755999999999972</v>
      </c>
      <c r="AL68" s="112">
        <v>-17.470000000000027</v>
      </c>
      <c r="AM68" s="108">
        <v>0.25606357414701159</v>
      </c>
      <c r="AN68" s="109">
        <v>-2.1269912345644737E-2</v>
      </c>
      <c r="AO68" s="110">
        <v>-0.14022190826157582</v>
      </c>
      <c r="AP68" s="108">
        <v>0.15337467022484888</v>
      </c>
      <c r="AQ68" s="109">
        <v>-3.2822233533419176E-2</v>
      </c>
      <c r="AR68" s="110">
        <v>-9.0166057271521272E-2</v>
      </c>
      <c r="AS68" s="109">
        <v>0.1578719529170188</v>
      </c>
      <c r="AT68" s="109">
        <v>-3.5409251919897883E-2</v>
      </c>
      <c r="AU68" s="109">
        <v>-8.8518509029015341E-2</v>
      </c>
      <c r="AV68" s="172">
        <v>1845</v>
      </c>
      <c r="AW68" s="111">
        <v>1430</v>
      </c>
      <c r="AX68" s="112">
        <v>2076</v>
      </c>
      <c r="AY68" s="173">
        <v>25</v>
      </c>
      <c r="AZ68" s="174">
        <v>28</v>
      </c>
      <c r="BA68" s="179">
        <v>28</v>
      </c>
      <c r="BB68" s="173">
        <v>32</v>
      </c>
      <c r="BC68" s="174">
        <v>38</v>
      </c>
      <c r="BD68" s="179">
        <v>38</v>
      </c>
      <c r="BE68" s="97">
        <v>8.2380952380952372</v>
      </c>
      <c r="BF68" s="97">
        <v>3.809523809523796E-2</v>
      </c>
      <c r="BG68" s="97">
        <v>-0.27380952380952372</v>
      </c>
      <c r="BH68" s="98">
        <v>6.0701754385964906</v>
      </c>
      <c r="BI68" s="97">
        <v>-0.33607456140350944</v>
      </c>
      <c r="BJ68" s="99">
        <v>-0.20175438596491269</v>
      </c>
      <c r="BK68" s="111">
        <v>100</v>
      </c>
      <c r="BL68" s="111">
        <v>100</v>
      </c>
      <c r="BM68" s="111">
        <v>100</v>
      </c>
      <c r="BN68" s="172">
        <v>9467</v>
      </c>
      <c r="BO68" s="111">
        <v>7366</v>
      </c>
      <c r="BP68" s="112">
        <v>10106</v>
      </c>
      <c r="BQ68" s="116">
        <v>277.95349297447063</v>
      </c>
      <c r="BR68" s="116">
        <v>-1.9786925119558987</v>
      </c>
      <c r="BS68" s="116">
        <v>23.984174484109502</v>
      </c>
      <c r="BT68" s="117">
        <v>1353.0818882466281</v>
      </c>
      <c r="BU68" s="116">
        <v>-83.296431536569798</v>
      </c>
      <c r="BV68" s="118">
        <v>44.873496638236475</v>
      </c>
      <c r="BW68" s="113">
        <v>4.8680154142581884</v>
      </c>
      <c r="BX68" s="113">
        <v>-0.26314989739492844</v>
      </c>
      <c r="BY68" s="113">
        <v>-0.2830335367907626</v>
      </c>
      <c r="BZ68" s="92">
        <v>0.37154411764705886</v>
      </c>
      <c r="CA68" s="93">
        <v>2.4767560870502081E-2</v>
      </c>
      <c r="CB68" s="103">
        <v>-3.5417208319791949E-2</v>
      </c>
    </row>
    <row r="69" spans="1:80" x14ac:dyDescent="0.25">
      <c r="A69" s="88" t="s">
        <v>151</v>
      </c>
      <c r="B69" s="172">
        <v>4263.1567800000003</v>
      </c>
      <c r="C69" s="111">
        <v>2755.489</v>
      </c>
      <c r="D69" s="112">
        <v>4313.4399999999996</v>
      </c>
      <c r="E69" s="172">
        <v>4293.8561699999991</v>
      </c>
      <c r="F69" s="111">
        <v>2794.0439999999999</v>
      </c>
      <c r="G69" s="112">
        <v>4339.8620000000001</v>
      </c>
      <c r="H69" s="105">
        <v>0.99391178797851165</v>
      </c>
      <c r="I69" s="106">
        <v>1.0613963455751163E-3</v>
      </c>
      <c r="J69" s="107">
        <v>7.7107832699243595E-3</v>
      </c>
      <c r="K69" s="172">
        <v>2797.7992999999997</v>
      </c>
      <c r="L69" s="111">
        <v>1743.3689999999999</v>
      </c>
      <c r="M69" s="111">
        <v>2625.3969999999999</v>
      </c>
      <c r="N69" s="108">
        <v>0.60494942005068364</v>
      </c>
      <c r="O69" s="109">
        <v>-4.6632558765341781E-2</v>
      </c>
      <c r="P69" s="110">
        <v>-1.9009615669584146E-2</v>
      </c>
      <c r="Q69" s="172">
        <v>63.761120000000005</v>
      </c>
      <c r="R69" s="111">
        <v>145.61099999999999</v>
      </c>
      <c r="S69" s="112">
        <v>269.53800000000001</v>
      </c>
      <c r="T69" s="108">
        <v>6.2107504800843899E-2</v>
      </c>
      <c r="U69" s="109">
        <v>4.7258120593361229E-2</v>
      </c>
      <c r="V69" s="110">
        <v>9.9927206385329245E-3</v>
      </c>
      <c r="W69" s="172">
        <v>579.93976999999995</v>
      </c>
      <c r="X69" s="111">
        <v>207.33499999999998</v>
      </c>
      <c r="Y69" s="112">
        <v>432.85</v>
      </c>
      <c r="Z69" s="108">
        <v>9.9738194440284048E-2</v>
      </c>
      <c r="AA69" s="109">
        <v>-3.5324496772309602E-2</v>
      </c>
      <c r="AB69" s="110">
        <v>2.5532133261576773E-2</v>
      </c>
      <c r="AC69" s="172">
        <v>1426.6334399999998</v>
      </c>
      <c r="AD69" s="111">
        <v>1690.3530000000001</v>
      </c>
      <c r="AE69" s="111">
        <v>1497.252</v>
      </c>
      <c r="AF69" s="111">
        <v>70.618560000000116</v>
      </c>
      <c r="AG69" s="112">
        <v>-193.10100000000011</v>
      </c>
      <c r="AH69" s="172">
        <v>0</v>
      </c>
      <c r="AI69" s="111">
        <v>0</v>
      </c>
      <c r="AJ69" s="111">
        <v>0</v>
      </c>
      <c r="AK69" s="111">
        <v>0</v>
      </c>
      <c r="AL69" s="112">
        <v>0</v>
      </c>
      <c r="AM69" s="108">
        <v>0.34711320894691944</v>
      </c>
      <c r="AN69" s="109">
        <v>1.2470709592251161E-2</v>
      </c>
      <c r="AO69" s="110">
        <v>-0.26633616428592599</v>
      </c>
      <c r="AP69" s="108">
        <v>0</v>
      </c>
      <c r="AQ69" s="109">
        <v>0</v>
      </c>
      <c r="AR69" s="110">
        <v>0</v>
      </c>
      <c r="AS69" s="109">
        <v>0</v>
      </c>
      <c r="AT69" s="109">
        <v>0</v>
      </c>
      <c r="AU69" s="109">
        <v>0</v>
      </c>
      <c r="AV69" s="172">
        <v>2308</v>
      </c>
      <c r="AW69" s="111">
        <v>1527</v>
      </c>
      <c r="AX69" s="112">
        <v>2260</v>
      </c>
      <c r="AY69" s="173">
        <v>32.33</v>
      </c>
      <c r="AZ69" s="174">
        <v>32.67</v>
      </c>
      <c r="BA69" s="179">
        <v>32.67</v>
      </c>
      <c r="BB69" s="173">
        <v>50.77</v>
      </c>
      <c r="BC69" s="174">
        <v>53</v>
      </c>
      <c r="BD69" s="179">
        <v>52</v>
      </c>
      <c r="BE69" s="97">
        <v>7.6862905145733418</v>
      </c>
      <c r="BF69" s="97">
        <v>-0.24579870424646799</v>
      </c>
      <c r="BG69" s="97">
        <v>-0.10373091181172089</v>
      </c>
      <c r="BH69" s="98">
        <v>4.8290598290598288</v>
      </c>
      <c r="BI69" s="97">
        <v>-0.22204209027135935</v>
      </c>
      <c r="BJ69" s="99">
        <v>2.7173036606998657E-2</v>
      </c>
      <c r="BK69" s="111">
        <v>67</v>
      </c>
      <c r="BL69" s="111">
        <v>66</v>
      </c>
      <c r="BM69" s="111">
        <v>66</v>
      </c>
      <c r="BN69" s="172">
        <v>9657</v>
      </c>
      <c r="BO69" s="111">
        <v>6394</v>
      </c>
      <c r="BP69" s="112">
        <v>9390</v>
      </c>
      <c r="BQ69" s="116">
        <v>462.17912673056441</v>
      </c>
      <c r="BR69" s="116">
        <v>17.542472490117177</v>
      </c>
      <c r="BS69" s="116">
        <v>25.200083877890052</v>
      </c>
      <c r="BT69" s="117">
        <v>1920.2929203539823</v>
      </c>
      <c r="BU69" s="116">
        <v>59.869969747396908</v>
      </c>
      <c r="BV69" s="118">
        <v>90.532606012135602</v>
      </c>
      <c r="BW69" s="113">
        <v>4.1548672566371678</v>
      </c>
      <c r="BX69" s="113">
        <v>-2.927485774758054E-2</v>
      </c>
      <c r="BY69" s="113">
        <v>-3.2428093723015472E-2</v>
      </c>
      <c r="BZ69" s="92">
        <v>0.52306149732620322</v>
      </c>
      <c r="CA69" s="93">
        <v>-4.9030754144889777E-3</v>
      </c>
      <c r="CB69" s="103">
        <v>-1.2180424656050293E-2</v>
      </c>
    </row>
    <row r="70" spans="1:80" x14ac:dyDescent="0.25">
      <c r="A70" s="88" t="s">
        <v>150</v>
      </c>
      <c r="B70" s="172">
        <v>5461.9229999999998</v>
      </c>
      <c r="C70" s="111">
        <v>3599.0569999999998</v>
      </c>
      <c r="D70" s="112">
        <v>4739.0540000000001</v>
      </c>
      <c r="E70" s="172">
        <v>5104.9560000000001</v>
      </c>
      <c r="F70" s="111">
        <v>3025.6909999999998</v>
      </c>
      <c r="G70" s="112">
        <v>4594.6790000000001</v>
      </c>
      <c r="H70" s="105">
        <v>1.0314222168730394</v>
      </c>
      <c r="I70" s="106">
        <v>-3.8503361329789376E-2</v>
      </c>
      <c r="J70" s="107">
        <v>-0.15807697521233877</v>
      </c>
      <c r="K70" s="172">
        <v>3807.0659999999998</v>
      </c>
      <c r="L70" s="111">
        <v>2365.5680000000002</v>
      </c>
      <c r="M70" s="111">
        <v>3612.42</v>
      </c>
      <c r="N70" s="108">
        <v>0.78621814494549025</v>
      </c>
      <c r="O70" s="109">
        <v>4.0459317641200143E-2</v>
      </c>
      <c r="P70" s="110">
        <v>4.3907871617639982E-3</v>
      </c>
      <c r="Q70" s="172">
        <v>208.28399999999999</v>
      </c>
      <c r="R70" s="111">
        <v>57.106999999999999</v>
      </c>
      <c r="S70" s="112">
        <v>98.746000000000009</v>
      </c>
      <c r="T70" s="108">
        <v>2.149138166126513E-2</v>
      </c>
      <c r="U70" s="109">
        <v>-1.9308969997005772E-2</v>
      </c>
      <c r="V70" s="110">
        <v>2.6173459451262378E-3</v>
      </c>
      <c r="W70" s="172">
        <v>333.69600000000003</v>
      </c>
      <c r="X70" s="111">
        <v>156.34500000000003</v>
      </c>
      <c r="Y70" s="112">
        <v>235.636</v>
      </c>
      <c r="Z70" s="108">
        <v>5.1284540225769851E-2</v>
      </c>
      <c r="AA70" s="109">
        <v>-1.4082526601054912E-2</v>
      </c>
      <c r="AB70" s="110">
        <v>-3.8795375990153397E-4</v>
      </c>
      <c r="AC70" s="172">
        <v>943.79</v>
      </c>
      <c r="AD70" s="111">
        <v>926.19799999999998</v>
      </c>
      <c r="AE70" s="111">
        <v>971.09199999999998</v>
      </c>
      <c r="AF70" s="111">
        <v>27.302000000000021</v>
      </c>
      <c r="AG70" s="112">
        <v>44.894000000000005</v>
      </c>
      <c r="AH70" s="172">
        <v>0</v>
      </c>
      <c r="AI70" s="111">
        <v>0</v>
      </c>
      <c r="AJ70" s="111">
        <v>0</v>
      </c>
      <c r="AK70" s="111">
        <v>0</v>
      </c>
      <c r="AL70" s="112">
        <v>0</v>
      </c>
      <c r="AM70" s="108">
        <v>0.20491262602198665</v>
      </c>
      <c r="AN70" s="109">
        <v>3.2118172493440011E-2</v>
      </c>
      <c r="AO70" s="110">
        <v>-5.2432006196952957E-2</v>
      </c>
      <c r="AP70" s="108">
        <v>0</v>
      </c>
      <c r="AQ70" s="109">
        <v>0</v>
      </c>
      <c r="AR70" s="110">
        <v>0</v>
      </c>
      <c r="AS70" s="109">
        <v>0</v>
      </c>
      <c r="AT70" s="109">
        <v>0</v>
      </c>
      <c r="AU70" s="109">
        <v>0</v>
      </c>
      <c r="AV70" s="172">
        <v>3423</v>
      </c>
      <c r="AW70" s="111">
        <v>2602</v>
      </c>
      <c r="AX70" s="112">
        <v>3935</v>
      </c>
      <c r="AY70" s="173">
        <v>38</v>
      </c>
      <c r="AZ70" s="174">
        <v>34</v>
      </c>
      <c r="BA70" s="179">
        <v>34</v>
      </c>
      <c r="BB70" s="173">
        <v>67</v>
      </c>
      <c r="BC70" s="174">
        <v>70</v>
      </c>
      <c r="BD70" s="179">
        <v>73</v>
      </c>
      <c r="BE70" s="97">
        <v>12.859477124183007</v>
      </c>
      <c r="BF70" s="97">
        <v>2.8507051943584454</v>
      </c>
      <c r="BG70" s="97">
        <v>0.10457516339869244</v>
      </c>
      <c r="BH70" s="98">
        <v>5.9893455098934556</v>
      </c>
      <c r="BI70" s="97">
        <v>0.31272859447056955</v>
      </c>
      <c r="BJ70" s="99">
        <v>-0.20589258534463983</v>
      </c>
      <c r="BK70" s="111">
        <v>119</v>
      </c>
      <c r="BL70" s="111">
        <v>119</v>
      </c>
      <c r="BM70" s="111">
        <v>119</v>
      </c>
      <c r="BN70" s="172">
        <v>18135</v>
      </c>
      <c r="BO70" s="111">
        <v>14001</v>
      </c>
      <c r="BP70" s="112">
        <v>20978</v>
      </c>
      <c r="BQ70" s="116">
        <v>219.023691486319</v>
      </c>
      <c r="BR70" s="116">
        <v>-62.473744411116883</v>
      </c>
      <c r="BS70" s="116">
        <v>2.9183418684345668</v>
      </c>
      <c r="BT70" s="117">
        <v>1167.6439644218551</v>
      </c>
      <c r="BU70" s="116">
        <v>-323.72501016184333</v>
      </c>
      <c r="BV70" s="118">
        <v>4.8111435148605324</v>
      </c>
      <c r="BW70" s="113">
        <v>5.3311308767471415</v>
      </c>
      <c r="BX70" s="113">
        <v>3.3146652382549213E-2</v>
      </c>
      <c r="BY70" s="113">
        <v>-4.9729999501897382E-2</v>
      </c>
      <c r="BZ70" s="92">
        <v>0.64810924369747891</v>
      </c>
      <c r="CA70" s="93">
        <v>8.988595438175262E-2</v>
      </c>
      <c r="CB70" s="103">
        <v>-1.9209341195042251E-3</v>
      </c>
    </row>
    <row r="71" spans="1:80" x14ac:dyDescent="0.25">
      <c r="A71" s="88" t="s">
        <v>149</v>
      </c>
      <c r="B71" s="172">
        <v>3493.1480000000001</v>
      </c>
      <c r="C71" s="111">
        <v>2159.239</v>
      </c>
      <c r="D71" s="112">
        <v>3334.9639999999999</v>
      </c>
      <c r="E71" s="172">
        <v>3804.1190000000001</v>
      </c>
      <c r="F71" s="111">
        <v>2227.2629999999999</v>
      </c>
      <c r="G71" s="112">
        <v>3253.4180000000001</v>
      </c>
      <c r="H71" s="105">
        <v>1.0250647165534832</v>
      </c>
      <c r="I71" s="106">
        <v>0.10681058202193983</v>
      </c>
      <c r="J71" s="107">
        <v>5.5606237694004079E-2</v>
      </c>
      <c r="K71" s="172">
        <v>3030.6619999999998</v>
      </c>
      <c r="L71" s="111">
        <v>1743.89</v>
      </c>
      <c r="M71" s="111">
        <v>2556.7710000000002</v>
      </c>
      <c r="N71" s="108">
        <v>0.78587227340599952</v>
      </c>
      <c r="O71" s="109">
        <v>-1.0806799987866378E-2</v>
      </c>
      <c r="P71" s="110">
        <v>2.8978334768128278E-3</v>
      </c>
      <c r="Q71" s="172">
        <v>1.7749999999999999</v>
      </c>
      <c r="R71" s="111">
        <v>1.004</v>
      </c>
      <c r="S71" s="112">
        <v>1.86</v>
      </c>
      <c r="T71" s="108">
        <v>5.7170643304979563E-4</v>
      </c>
      <c r="U71" s="109">
        <v>1.0510693918538186E-4</v>
      </c>
      <c r="V71" s="110">
        <v>1.2092895414407139E-4</v>
      </c>
      <c r="W71" s="172">
        <v>149.73699999999999</v>
      </c>
      <c r="X71" s="111">
        <v>105.306</v>
      </c>
      <c r="Y71" s="112">
        <v>149.63200000000001</v>
      </c>
      <c r="Z71" s="108">
        <v>4.5992245693605924E-2</v>
      </c>
      <c r="AA71" s="109">
        <v>6.6304381371125598E-3</v>
      </c>
      <c r="AB71" s="110">
        <v>-1.2882056944878914E-3</v>
      </c>
      <c r="AC71" s="172">
        <v>953.54100000000005</v>
      </c>
      <c r="AD71" s="111">
        <v>1013.016</v>
      </c>
      <c r="AE71" s="111">
        <v>880.88400000000001</v>
      </c>
      <c r="AF71" s="111">
        <v>-72.657000000000039</v>
      </c>
      <c r="AG71" s="112">
        <v>-132.13199999999995</v>
      </c>
      <c r="AH71" s="172">
        <v>0</v>
      </c>
      <c r="AI71" s="111">
        <v>0</v>
      </c>
      <c r="AJ71" s="111">
        <v>0</v>
      </c>
      <c r="AK71" s="111">
        <v>0</v>
      </c>
      <c r="AL71" s="112">
        <v>0</v>
      </c>
      <c r="AM71" s="108">
        <v>0.26413598467629634</v>
      </c>
      <c r="AN71" s="109">
        <v>-8.8387074924866638E-3</v>
      </c>
      <c r="AO71" s="110">
        <v>-0.20501819418023598</v>
      </c>
      <c r="AP71" s="108">
        <v>0</v>
      </c>
      <c r="AQ71" s="109">
        <v>0</v>
      </c>
      <c r="AR71" s="110">
        <v>0</v>
      </c>
      <c r="AS71" s="109">
        <v>0</v>
      </c>
      <c r="AT71" s="109">
        <v>0</v>
      </c>
      <c r="AU71" s="109">
        <v>0</v>
      </c>
      <c r="AV71" s="172">
        <v>2054</v>
      </c>
      <c r="AW71" s="111">
        <v>1749</v>
      </c>
      <c r="AX71" s="112">
        <v>2639</v>
      </c>
      <c r="AY71" s="173">
        <v>41</v>
      </c>
      <c r="AZ71" s="174">
        <v>37</v>
      </c>
      <c r="BA71" s="179">
        <v>36</v>
      </c>
      <c r="BB71" s="173">
        <v>60</v>
      </c>
      <c r="BC71" s="174">
        <v>60</v>
      </c>
      <c r="BD71" s="179">
        <v>61</v>
      </c>
      <c r="BE71" s="97">
        <v>8.1450617283950617</v>
      </c>
      <c r="BF71" s="97">
        <v>2.5786660644384227</v>
      </c>
      <c r="BG71" s="97">
        <v>0.26668335001668275</v>
      </c>
      <c r="BH71" s="98">
        <v>4.8069216757741344</v>
      </c>
      <c r="BI71" s="97">
        <v>1.0032179720704306</v>
      </c>
      <c r="BJ71" s="99">
        <v>-5.1411657559198964E-2</v>
      </c>
      <c r="BK71" s="111">
        <v>104</v>
      </c>
      <c r="BL71" s="111">
        <v>87</v>
      </c>
      <c r="BM71" s="111">
        <v>87</v>
      </c>
      <c r="BN71" s="172">
        <v>9379</v>
      </c>
      <c r="BO71" s="111">
        <v>7802</v>
      </c>
      <c r="BP71" s="112">
        <v>11699</v>
      </c>
      <c r="BQ71" s="116">
        <v>278.09368322078808</v>
      </c>
      <c r="BR71" s="116">
        <v>-127.50595426721702</v>
      </c>
      <c r="BS71" s="116">
        <v>-7.3796569483993153</v>
      </c>
      <c r="BT71" s="117">
        <v>1232.8222811671087</v>
      </c>
      <c r="BU71" s="116">
        <v>-619.23175972870445</v>
      </c>
      <c r="BV71" s="118">
        <v>-40.62711848983804</v>
      </c>
      <c r="BW71" s="113">
        <v>4.4331186055323988</v>
      </c>
      <c r="BX71" s="113">
        <v>-0.13309366321151561</v>
      </c>
      <c r="BY71" s="113">
        <v>-2.7716157189156654E-2</v>
      </c>
      <c r="BZ71" s="92">
        <v>0.49437964841108861</v>
      </c>
      <c r="CA71" s="93">
        <v>0.16404011614847941</v>
      </c>
      <c r="CB71" s="103">
        <v>-1.0798041830563099E-3</v>
      </c>
    </row>
    <row r="72" spans="1:80" x14ac:dyDescent="0.25">
      <c r="A72" s="88" t="s">
        <v>148</v>
      </c>
      <c r="B72" s="172">
        <v>3749.0129999999999</v>
      </c>
      <c r="C72" s="111">
        <v>2413.7539999999999</v>
      </c>
      <c r="D72" s="112">
        <v>3641.86</v>
      </c>
      <c r="E72" s="172">
        <v>3824.4360000000001</v>
      </c>
      <c r="F72" s="111">
        <v>2386.2550000000001</v>
      </c>
      <c r="G72" s="112">
        <v>3523.962</v>
      </c>
      <c r="H72" s="105">
        <v>1.0334560928863592</v>
      </c>
      <c r="I72" s="106">
        <v>5.3177432189723262E-2</v>
      </c>
      <c r="J72" s="107">
        <v>2.1932177797653329E-2</v>
      </c>
      <c r="K72" s="172">
        <v>2912.799</v>
      </c>
      <c r="L72" s="111">
        <v>1811.258</v>
      </c>
      <c r="M72" s="111">
        <v>2693.9549999999999</v>
      </c>
      <c r="N72" s="108">
        <v>0.76446766452078652</v>
      </c>
      <c r="O72" s="109">
        <v>2.8392832378993926E-3</v>
      </c>
      <c r="P72" s="110">
        <v>5.4297578427492388E-3</v>
      </c>
      <c r="Q72" s="172">
        <v>37.469000000000001</v>
      </c>
      <c r="R72" s="111">
        <v>28.838000000000001</v>
      </c>
      <c r="S72" s="112">
        <v>46.093999999999994</v>
      </c>
      <c r="T72" s="108">
        <v>1.3080163747509194E-2</v>
      </c>
      <c r="U72" s="109">
        <v>3.2829021382156931E-3</v>
      </c>
      <c r="V72" s="110">
        <v>9.9511835210928934E-4</v>
      </c>
      <c r="W72" s="172">
        <v>176.30599999999998</v>
      </c>
      <c r="X72" s="111">
        <v>186.512</v>
      </c>
      <c r="Y72" s="112">
        <v>210.23599999999999</v>
      </c>
      <c r="Z72" s="108">
        <v>5.9658986107114662E-2</v>
      </c>
      <c r="AA72" s="109">
        <v>1.3559116740755814E-2</v>
      </c>
      <c r="AB72" s="110">
        <v>-1.8501981601701037E-2</v>
      </c>
      <c r="AC72" s="172">
        <v>4104.0559999999996</v>
      </c>
      <c r="AD72" s="111">
        <v>3890.4290000000001</v>
      </c>
      <c r="AE72" s="111">
        <v>3831.2579999999998</v>
      </c>
      <c r="AF72" s="111">
        <v>-272.79799999999977</v>
      </c>
      <c r="AG72" s="112">
        <v>-59.171000000000276</v>
      </c>
      <c r="AH72" s="172">
        <v>387.31900000000002</v>
      </c>
      <c r="AI72" s="111">
        <v>128.11000000000001</v>
      </c>
      <c r="AJ72" s="111">
        <v>115.56100000000001</v>
      </c>
      <c r="AK72" s="111">
        <v>-271.75800000000004</v>
      </c>
      <c r="AL72" s="112">
        <v>-12.549000000000007</v>
      </c>
      <c r="AM72" s="108">
        <v>1.0520058431680515</v>
      </c>
      <c r="AN72" s="109">
        <v>-4.2697216010457506E-2</v>
      </c>
      <c r="AO72" s="110">
        <v>-0.55976942473414582</v>
      </c>
      <c r="AP72" s="108">
        <v>3.173131312021879E-2</v>
      </c>
      <c r="AQ72" s="109">
        <v>-7.1580945332872736E-2</v>
      </c>
      <c r="AR72" s="110">
        <v>-2.1343689551967367E-2</v>
      </c>
      <c r="AS72" s="109">
        <v>3.279291887937498E-2</v>
      </c>
      <c r="AT72" s="109">
        <v>-6.8481883470566288E-2</v>
      </c>
      <c r="AU72" s="109">
        <v>-2.0893715616938285E-2</v>
      </c>
      <c r="AV72" s="172">
        <v>2726</v>
      </c>
      <c r="AW72" s="111">
        <v>1910</v>
      </c>
      <c r="AX72" s="112">
        <v>2761</v>
      </c>
      <c r="AY72" s="173">
        <v>42.31</v>
      </c>
      <c r="AZ72" s="174">
        <v>41</v>
      </c>
      <c r="BA72" s="179">
        <v>41</v>
      </c>
      <c r="BB72" s="173">
        <v>60</v>
      </c>
      <c r="BC72" s="174">
        <v>59</v>
      </c>
      <c r="BD72" s="179">
        <v>59</v>
      </c>
      <c r="BE72" s="97">
        <v>7.4823848238482391</v>
      </c>
      <c r="BF72" s="97">
        <v>0.32358338473481751</v>
      </c>
      <c r="BG72" s="97">
        <v>-0.28184281842818404</v>
      </c>
      <c r="BH72" s="98">
        <v>5.1996233521657249</v>
      </c>
      <c r="BI72" s="97">
        <v>0.15147520401757752</v>
      </c>
      <c r="BJ72" s="99">
        <v>-0.1958568738229749</v>
      </c>
      <c r="BK72" s="111">
        <v>125</v>
      </c>
      <c r="BL72" s="111">
        <v>125</v>
      </c>
      <c r="BM72" s="111">
        <v>125</v>
      </c>
      <c r="BN72" s="172">
        <v>11469</v>
      </c>
      <c r="BO72" s="111">
        <v>7870</v>
      </c>
      <c r="BP72" s="112">
        <v>10914</v>
      </c>
      <c r="BQ72" s="116">
        <v>322.88455195162175</v>
      </c>
      <c r="BR72" s="116">
        <v>-10.573988461666261</v>
      </c>
      <c r="BS72" s="116">
        <v>19.675530350605243</v>
      </c>
      <c r="BT72" s="117">
        <v>1276.335385729808</v>
      </c>
      <c r="BU72" s="116">
        <v>-126.61252329440322</v>
      </c>
      <c r="BV72" s="118">
        <v>26.987218190540943</v>
      </c>
      <c r="BW72" s="113">
        <v>3.9529156102861283</v>
      </c>
      <c r="BX72" s="113">
        <v>-0.25434777929567698</v>
      </c>
      <c r="BY72" s="113">
        <v>-0.16750323788141142</v>
      </c>
      <c r="BZ72" s="92">
        <v>0.32100000000000001</v>
      </c>
      <c r="CA72" s="93">
        <v>-1.5087912087912048E-2</v>
      </c>
      <c r="CB72" s="103">
        <v>-2.6845303867403303E-2</v>
      </c>
    </row>
    <row r="73" spans="1:80" x14ac:dyDescent="0.25">
      <c r="A73" s="88" t="s">
        <v>147</v>
      </c>
      <c r="B73" s="172">
        <v>7709.92</v>
      </c>
      <c r="C73" s="111">
        <v>5338.4470000000001</v>
      </c>
      <c r="D73" s="112">
        <v>7861.1139999999996</v>
      </c>
      <c r="E73" s="172">
        <v>6594.4459999999999</v>
      </c>
      <c r="F73" s="111">
        <v>4747.7269999999999</v>
      </c>
      <c r="G73" s="112">
        <v>7075.2939999999999</v>
      </c>
      <c r="H73" s="105">
        <v>1.1110653493692275</v>
      </c>
      <c r="I73" s="106">
        <v>-5.80882080334717E-2</v>
      </c>
      <c r="J73" s="107">
        <v>-1.3356294924979029E-2</v>
      </c>
      <c r="K73" s="172">
        <v>4350.21</v>
      </c>
      <c r="L73" s="111">
        <v>3238.9009999999998</v>
      </c>
      <c r="M73" s="111">
        <v>4862.2070000000003</v>
      </c>
      <c r="N73" s="108">
        <v>0.68720918169619527</v>
      </c>
      <c r="O73" s="109">
        <v>2.7531325512370253E-2</v>
      </c>
      <c r="P73" s="110">
        <v>5.0088361413644922E-3</v>
      </c>
      <c r="Q73" s="172">
        <v>126.25299999999999</v>
      </c>
      <c r="R73" s="111">
        <v>21.6</v>
      </c>
      <c r="S73" s="112">
        <v>113.842</v>
      </c>
      <c r="T73" s="108">
        <v>1.6090073430164175E-2</v>
      </c>
      <c r="U73" s="109">
        <v>-3.0552800991542825E-3</v>
      </c>
      <c r="V73" s="110">
        <v>1.1540527931865725E-2</v>
      </c>
      <c r="W73" s="172">
        <v>825.17599999999993</v>
      </c>
      <c r="X73" s="111">
        <v>0</v>
      </c>
      <c r="Y73" s="112">
        <v>668.70099999999991</v>
      </c>
      <c r="Z73" s="108">
        <v>9.451211497359685E-2</v>
      </c>
      <c r="AA73" s="109">
        <v>-3.0619852139334242E-2</v>
      </c>
      <c r="AB73" s="110">
        <v>9.451211497359685E-2</v>
      </c>
      <c r="AC73" s="172">
        <v>146.21799999999999</v>
      </c>
      <c r="AD73" s="111">
        <v>143.38300000000001</v>
      </c>
      <c r="AE73" s="111">
        <v>129.44999999999999</v>
      </c>
      <c r="AF73" s="111">
        <v>-16.768000000000001</v>
      </c>
      <c r="AG73" s="112">
        <v>-13.933000000000021</v>
      </c>
      <c r="AH73" s="172">
        <v>0</v>
      </c>
      <c r="AI73" s="111">
        <v>0</v>
      </c>
      <c r="AJ73" s="111">
        <v>0</v>
      </c>
      <c r="AK73" s="111">
        <v>0</v>
      </c>
      <c r="AL73" s="112">
        <v>0</v>
      </c>
      <c r="AM73" s="108">
        <v>1.6467131757661829E-2</v>
      </c>
      <c r="AN73" s="109">
        <v>-2.49778616625956E-3</v>
      </c>
      <c r="AO73" s="110">
        <v>-1.0391428419108683E-2</v>
      </c>
      <c r="AP73" s="108">
        <v>0</v>
      </c>
      <c r="AQ73" s="109">
        <v>0</v>
      </c>
      <c r="AR73" s="110">
        <v>0</v>
      </c>
      <c r="AS73" s="109">
        <v>0</v>
      </c>
      <c r="AT73" s="109">
        <v>0</v>
      </c>
      <c r="AU73" s="109">
        <v>0</v>
      </c>
      <c r="AV73" s="172">
        <v>4362</v>
      </c>
      <c r="AW73" s="111">
        <v>3104</v>
      </c>
      <c r="AX73" s="112">
        <v>4531</v>
      </c>
      <c r="AY73" s="173">
        <v>41</v>
      </c>
      <c r="AZ73" s="174">
        <v>36</v>
      </c>
      <c r="BA73" s="179">
        <v>37</v>
      </c>
      <c r="BB73" s="173">
        <v>66</v>
      </c>
      <c r="BC73" s="174">
        <v>67</v>
      </c>
      <c r="BD73" s="179">
        <v>63</v>
      </c>
      <c r="BE73" s="97">
        <v>13.606606606606606</v>
      </c>
      <c r="BF73" s="97">
        <v>1.785468395224493</v>
      </c>
      <c r="BG73" s="97">
        <v>-0.76376376376376598</v>
      </c>
      <c r="BH73" s="98">
        <v>7.9911816578483252</v>
      </c>
      <c r="BI73" s="97">
        <v>0.64774731441398181</v>
      </c>
      <c r="BJ73" s="99">
        <v>0.2697886230224551</v>
      </c>
      <c r="BK73" s="111">
        <v>153</v>
      </c>
      <c r="BL73" s="111">
        <v>133</v>
      </c>
      <c r="BM73" s="111">
        <v>133</v>
      </c>
      <c r="BN73" s="172">
        <v>20984</v>
      </c>
      <c r="BO73" s="111">
        <v>14295</v>
      </c>
      <c r="BP73" s="112">
        <v>20821</v>
      </c>
      <c r="BQ73" s="116">
        <v>339.81528264732719</v>
      </c>
      <c r="BR73" s="116">
        <v>25.554607847479701</v>
      </c>
      <c r="BS73" s="116">
        <v>7.6902739030110183</v>
      </c>
      <c r="BT73" s="117">
        <v>1561.530346501876</v>
      </c>
      <c r="BU73" s="116">
        <v>49.736215369367983</v>
      </c>
      <c r="BV73" s="118">
        <v>31.979122275071859</v>
      </c>
      <c r="BW73" s="113">
        <v>4.5952328404325753</v>
      </c>
      <c r="BX73" s="113">
        <v>-0.21540448189663142</v>
      </c>
      <c r="BY73" s="113">
        <v>-1.0115097711755006E-2</v>
      </c>
      <c r="BZ73" s="92">
        <v>0.57554732419283505</v>
      </c>
      <c r="CA73" s="93">
        <v>7.3165174751862128E-2</v>
      </c>
      <c r="CB73" s="103">
        <v>-1.8271476953677701E-2</v>
      </c>
    </row>
    <row r="74" spans="1:80" x14ac:dyDescent="0.25">
      <c r="A74" s="88" t="s">
        <v>146</v>
      </c>
      <c r="B74" s="172">
        <v>1444.62754</v>
      </c>
      <c r="C74" s="111">
        <v>753.20100000000002</v>
      </c>
      <c r="D74" s="112">
        <v>1284.83833</v>
      </c>
      <c r="E74" s="172">
        <v>1297.4652200000003</v>
      </c>
      <c r="F74" s="111">
        <v>898.28399999999999</v>
      </c>
      <c r="G74" s="112">
        <v>1347.9652800000001</v>
      </c>
      <c r="H74" s="105">
        <v>0.95316871217929289</v>
      </c>
      <c r="I74" s="106">
        <v>-0.16025422797474032</v>
      </c>
      <c r="J74" s="107">
        <v>0.1146799936893721</v>
      </c>
      <c r="K74" s="172">
        <v>1041.78864</v>
      </c>
      <c r="L74" s="111">
        <v>707.745</v>
      </c>
      <c r="M74" s="111">
        <v>1087.5546499999998</v>
      </c>
      <c r="N74" s="108">
        <v>0.80681206418016915</v>
      </c>
      <c r="O74" s="109">
        <v>3.8705872595008461E-3</v>
      </c>
      <c r="P74" s="110">
        <v>1.8926495696259815E-2</v>
      </c>
      <c r="Q74" s="172">
        <v>30.233000000000001</v>
      </c>
      <c r="R74" s="111">
        <v>21.305</v>
      </c>
      <c r="S74" s="112">
        <v>32.180590000000002</v>
      </c>
      <c r="T74" s="108">
        <v>2.3873456147179103E-2</v>
      </c>
      <c r="U74" s="109">
        <v>5.7186814777207898E-4</v>
      </c>
      <c r="V74" s="110">
        <v>1.5601266605286615E-4</v>
      </c>
      <c r="W74" s="172">
        <v>34.506</v>
      </c>
      <c r="X74" s="111">
        <v>23.523</v>
      </c>
      <c r="Y74" s="112">
        <v>34.978999999999999</v>
      </c>
      <c r="Z74" s="108">
        <v>2.5949481428779824E-2</v>
      </c>
      <c r="AA74" s="109">
        <v>-6.4545111207086128E-4</v>
      </c>
      <c r="AB74" s="110">
        <v>-2.3711434716631313E-4</v>
      </c>
      <c r="AC74" s="172">
        <v>209.72668999999999</v>
      </c>
      <c r="AD74" s="111">
        <v>214.8305</v>
      </c>
      <c r="AE74" s="111">
        <v>223.649</v>
      </c>
      <c r="AF74" s="111">
        <v>13.92231000000001</v>
      </c>
      <c r="AG74" s="112">
        <v>8.8185000000000002</v>
      </c>
      <c r="AH74" s="172">
        <v>0</v>
      </c>
      <c r="AI74" s="111">
        <v>0</v>
      </c>
      <c r="AJ74" s="111">
        <v>0</v>
      </c>
      <c r="AK74" s="111">
        <v>0</v>
      </c>
      <c r="AL74" s="112">
        <v>0</v>
      </c>
      <c r="AM74" s="108">
        <v>0.17406781443078523</v>
      </c>
      <c r="AN74" s="109">
        <v>2.8890816074516878E-2</v>
      </c>
      <c r="AO74" s="110">
        <v>-0.11115551904859144</v>
      </c>
      <c r="AP74" s="108">
        <v>0</v>
      </c>
      <c r="AQ74" s="109">
        <v>0</v>
      </c>
      <c r="AR74" s="110">
        <v>0</v>
      </c>
      <c r="AS74" s="109">
        <v>0</v>
      </c>
      <c r="AT74" s="109">
        <v>0</v>
      </c>
      <c r="AU74" s="109">
        <v>0</v>
      </c>
      <c r="AV74" s="172">
        <v>988</v>
      </c>
      <c r="AW74" s="111">
        <v>636</v>
      </c>
      <c r="AX74" s="112">
        <v>990</v>
      </c>
      <c r="AY74" s="173">
        <v>15</v>
      </c>
      <c r="AZ74" s="174">
        <v>15</v>
      </c>
      <c r="BA74" s="179">
        <v>15</v>
      </c>
      <c r="BB74" s="173">
        <v>29</v>
      </c>
      <c r="BC74" s="174">
        <v>28</v>
      </c>
      <c r="BD74" s="179">
        <v>29</v>
      </c>
      <c r="BE74" s="97">
        <v>7.333333333333333</v>
      </c>
      <c r="BF74" s="97">
        <v>1.4814814814815058E-2</v>
      </c>
      <c r="BG74" s="97">
        <v>0.26666666666666661</v>
      </c>
      <c r="BH74" s="98">
        <v>3.7931034482758625</v>
      </c>
      <c r="BI74" s="97">
        <v>7.6628352490426543E-3</v>
      </c>
      <c r="BJ74" s="99">
        <v>7.3891625615765122E-3</v>
      </c>
      <c r="BK74" s="111">
        <v>65</v>
      </c>
      <c r="BL74" s="111">
        <v>65</v>
      </c>
      <c r="BM74" s="111">
        <v>65</v>
      </c>
      <c r="BN74" s="172">
        <v>9267</v>
      </c>
      <c r="BO74" s="111">
        <v>6318</v>
      </c>
      <c r="BP74" s="112">
        <v>9852</v>
      </c>
      <c r="BQ74" s="116">
        <v>136.82148599269183</v>
      </c>
      <c r="BR74" s="116">
        <v>-3.187710079391934</v>
      </c>
      <c r="BS74" s="116">
        <v>-5.3570515191790093</v>
      </c>
      <c r="BT74" s="117">
        <v>1361.581090909091</v>
      </c>
      <c r="BU74" s="116">
        <v>48.357184026499681</v>
      </c>
      <c r="BV74" s="118">
        <v>-50.815135506003344</v>
      </c>
      <c r="BW74" s="113">
        <v>9.9515151515151512</v>
      </c>
      <c r="BX74" s="113">
        <v>0.57196049564470641</v>
      </c>
      <c r="BY74" s="113">
        <v>1.7552887364207237E-2</v>
      </c>
      <c r="BZ74" s="92">
        <v>0.55723981900452479</v>
      </c>
      <c r="CA74" s="93">
        <v>3.5008204465218018E-2</v>
      </c>
      <c r="CB74" s="103">
        <v>2.0223244418889452E-2</v>
      </c>
    </row>
    <row r="75" spans="1:80" x14ac:dyDescent="0.25">
      <c r="A75" s="88" t="s">
        <v>145</v>
      </c>
      <c r="B75" s="172">
        <v>1773.9949999999999</v>
      </c>
      <c r="C75" s="111">
        <v>1145.3699999999999</v>
      </c>
      <c r="D75" s="112">
        <v>1750.27</v>
      </c>
      <c r="E75" s="172">
        <v>1920.0840000000001</v>
      </c>
      <c r="F75" s="111">
        <v>1149.6279999999999</v>
      </c>
      <c r="G75" s="112">
        <v>1690.0840000000001</v>
      </c>
      <c r="H75" s="105">
        <v>1.035611247724965</v>
      </c>
      <c r="I75" s="106">
        <v>0.11169593985301784</v>
      </c>
      <c r="J75" s="107">
        <v>3.9315054521598447E-2</v>
      </c>
      <c r="K75" s="172">
        <v>1531.663</v>
      </c>
      <c r="L75" s="111">
        <v>879.77</v>
      </c>
      <c r="M75" s="111">
        <v>1316.6679999999999</v>
      </c>
      <c r="N75" s="108">
        <v>0.77905476887539304</v>
      </c>
      <c r="O75" s="109">
        <v>-1.8651477309669651E-2</v>
      </c>
      <c r="P75" s="110">
        <v>1.3789830999836772E-2</v>
      </c>
      <c r="Q75" s="172">
        <v>17.507000000000001</v>
      </c>
      <c r="R75" s="111">
        <v>13.667999999999999</v>
      </c>
      <c r="S75" s="112">
        <v>19.033999999999999</v>
      </c>
      <c r="T75" s="108">
        <v>1.126216211738588E-2</v>
      </c>
      <c r="U75" s="109">
        <v>2.1443318557931579E-3</v>
      </c>
      <c r="V75" s="110">
        <v>-6.269011274202662E-4</v>
      </c>
      <c r="W75" s="172">
        <v>97.968000000000004</v>
      </c>
      <c r="X75" s="111">
        <v>59.032000000000004</v>
      </c>
      <c r="Y75" s="112">
        <v>95.350999999999999</v>
      </c>
      <c r="Z75" s="108">
        <v>5.6417905855566941E-2</v>
      </c>
      <c r="AA75" s="109">
        <v>5.3951381016561772E-3</v>
      </c>
      <c r="AB75" s="110">
        <v>5.0691217271358266E-3</v>
      </c>
      <c r="AC75" s="172">
        <v>190.02</v>
      </c>
      <c r="AD75" s="111">
        <v>142.392</v>
      </c>
      <c r="AE75" s="111">
        <v>161.95500000000001</v>
      </c>
      <c r="AF75" s="111">
        <v>-28.064999999999998</v>
      </c>
      <c r="AG75" s="112">
        <v>19.563000000000017</v>
      </c>
      <c r="AH75" s="172">
        <v>0</v>
      </c>
      <c r="AI75" s="111">
        <v>0</v>
      </c>
      <c r="AJ75" s="111">
        <v>0</v>
      </c>
      <c r="AK75" s="111">
        <v>0</v>
      </c>
      <c r="AL75" s="112">
        <v>0</v>
      </c>
      <c r="AM75" s="108">
        <v>9.2531438006707545E-2</v>
      </c>
      <c r="AN75" s="109">
        <v>-1.4582730860735721E-2</v>
      </c>
      <c r="AO75" s="110">
        <v>-3.1788214158095102E-2</v>
      </c>
      <c r="AP75" s="108">
        <v>0</v>
      </c>
      <c r="AQ75" s="109">
        <v>0</v>
      </c>
      <c r="AR75" s="110">
        <v>0</v>
      </c>
      <c r="AS75" s="109">
        <v>0</v>
      </c>
      <c r="AT75" s="109">
        <v>0</v>
      </c>
      <c r="AU75" s="109">
        <v>0</v>
      </c>
      <c r="AV75" s="172">
        <v>757</v>
      </c>
      <c r="AW75" s="111">
        <v>643</v>
      </c>
      <c r="AX75" s="112">
        <v>976</v>
      </c>
      <c r="AY75" s="173">
        <v>20</v>
      </c>
      <c r="AZ75" s="174">
        <v>17</v>
      </c>
      <c r="BA75" s="179">
        <v>16</v>
      </c>
      <c r="BB75" s="173">
        <v>28</v>
      </c>
      <c r="BC75" s="174">
        <v>31</v>
      </c>
      <c r="BD75" s="179">
        <v>29</v>
      </c>
      <c r="BE75" s="97">
        <v>6.7777777777777777</v>
      </c>
      <c r="BF75" s="97">
        <v>2.572222222222222</v>
      </c>
      <c r="BG75" s="97">
        <v>0.47385620915032689</v>
      </c>
      <c r="BH75" s="98">
        <v>3.7394636015325671</v>
      </c>
      <c r="BI75" s="97">
        <v>0.73549534756431312</v>
      </c>
      <c r="BJ75" s="99">
        <v>0.28247435422073908</v>
      </c>
      <c r="BK75" s="111">
        <v>55</v>
      </c>
      <c r="BL75" s="111">
        <v>55</v>
      </c>
      <c r="BM75" s="111">
        <v>55</v>
      </c>
      <c r="BN75" s="172">
        <v>4193</v>
      </c>
      <c r="BO75" s="111">
        <v>3678</v>
      </c>
      <c r="BP75" s="112">
        <v>5610</v>
      </c>
      <c r="BQ75" s="116">
        <v>301.2627450980392</v>
      </c>
      <c r="BR75" s="116">
        <v>-156.66332215690954</v>
      </c>
      <c r="BS75" s="116">
        <v>-11.306042286408854</v>
      </c>
      <c r="BT75" s="117">
        <v>1731.6434426229507</v>
      </c>
      <c r="BU75" s="116">
        <v>-804.79513069276936</v>
      </c>
      <c r="BV75" s="118">
        <v>-56.269465619662014</v>
      </c>
      <c r="BW75" s="113">
        <v>5.7479508196721314</v>
      </c>
      <c r="BX75" s="113">
        <v>0.20898120276328047</v>
      </c>
      <c r="BY75" s="113">
        <v>2.7888611273997554E-2</v>
      </c>
      <c r="BZ75" s="92">
        <v>0.375</v>
      </c>
      <c r="CA75" s="93">
        <v>9.5745920745920754E-2</v>
      </c>
      <c r="CB75" s="103">
        <v>5.5374183827222589E-3</v>
      </c>
    </row>
    <row r="76" spans="1:80" x14ac:dyDescent="0.25">
      <c r="A76" s="88" t="s">
        <v>144</v>
      </c>
      <c r="B76" s="172">
        <v>8220.3051000000014</v>
      </c>
      <c r="C76" s="111">
        <v>6788.6122299999997</v>
      </c>
      <c r="D76" s="112">
        <v>10567.368129999999</v>
      </c>
      <c r="E76" s="172">
        <v>8079.4976499999993</v>
      </c>
      <c r="F76" s="111">
        <v>6392.6201700000001</v>
      </c>
      <c r="G76" s="112">
        <v>10367.145850000001</v>
      </c>
      <c r="H76" s="105">
        <v>1.0193131535812239</v>
      </c>
      <c r="I76" s="106">
        <v>1.8854054587893465E-3</v>
      </c>
      <c r="J76" s="107">
        <v>-4.2632034693586451E-2</v>
      </c>
      <c r="K76" s="172">
        <v>2339.8482899999999</v>
      </c>
      <c r="L76" s="111">
        <v>1591.8956000000001</v>
      </c>
      <c r="M76" s="111">
        <v>2450.29441</v>
      </c>
      <c r="N76" s="108">
        <v>0.23635187981849409</v>
      </c>
      <c r="O76" s="109">
        <v>-5.325130980555387E-2</v>
      </c>
      <c r="P76" s="110">
        <v>-1.2668953214981765E-2</v>
      </c>
      <c r="Q76" s="172">
        <v>125.38436000000002</v>
      </c>
      <c r="R76" s="111">
        <v>135.43826999999999</v>
      </c>
      <c r="S76" s="112">
        <v>487.32566000000003</v>
      </c>
      <c r="T76" s="108">
        <v>4.7006733294873052E-2</v>
      </c>
      <c r="U76" s="109">
        <v>3.1487902121006689E-2</v>
      </c>
      <c r="V76" s="110">
        <v>2.5820073302840398E-2</v>
      </c>
      <c r="W76" s="172">
        <v>4673.7038200000006</v>
      </c>
      <c r="X76" s="111">
        <v>3848.6679800000002</v>
      </c>
      <c r="Y76" s="112">
        <v>6255.8192800000006</v>
      </c>
      <c r="Z76" s="108">
        <v>0.60342734350554161</v>
      </c>
      <c r="AA76" s="109">
        <v>2.4962688589774573E-2</v>
      </c>
      <c r="AB76" s="110">
        <v>1.3787503384615762E-3</v>
      </c>
      <c r="AC76" s="172">
        <v>3905.4784499999992</v>
      </c>
      <c r="AD76" s="111">
        <v>7806.3178800000005</v>
      </c>
      <c r="AE76" s="111">
        <v>10624.268789999998</v>
      </c>
      <c r="AF76" s="111">
        <v>6718.7903399999996</v>
      </c>
      <c r="AG76" s="112">
        <v>2817.9509099999977</v>
      </c>
      <c r="AH76" s="172">
        <v>2046.3573100000001</v>
      </c>
      <c r="AI76" s="111">
        <v>86.652539999999988</v>
      </c>
      <c r="AJ76" s="111">
        <v>103.82071999999999</v>
      </c>
      <c r="AK76" s="111">
        <v>-1942.5365900000002</v>
      </c>
      <c r="AL76" s="112">
        <v>17.168180000000007</v>
      </c>
      <c r="AM76" s="108">
        <v>1.0053845630529765</v>
      </c>
      <c r="AN76" s="109">
        <v>0.53028316444430468</v>
      </c>
      <c r="AO76" s="110">
        <v>-0.14452908873915127</v>
      </c>
      <c r="AP76" s="108">
        <v>9.8246525267971334E-3</v>
      </c>
      <c r="AQ76" s="109">
        <v>-0.23911468550336915</v>
      </c>
      <c r="AR76" s="110">
        <v>-2.9397442400513375E-3</v>
      </c>
      <c r="AS76" s="109">
        <v>1.0014397549929327E-2</v>
      </c>
      <c r="AT76" s="109">
        <v>-0.24326339256119228</v>
      </c>
      <c r="AU76" s="109">
        <v>-3.540692177855952E-3</v>
      </c>
      <c r="AV76" s="172">
        <v>4840</v>
      </c>
      <c r="AW76" s="111">
        <v>3929</v>
      </c>
      <c r="AX76" s="112">
        <v>5872</v>
      </c>
      <c r="AY76" s="173">
        <v>32</v>
      </c>
      <c r="AZ76" s="174">
        <v>31.659999999999997</v>
      </c>
      <c r="BA76" s="179">
        <v>32.010000000000005</v>
      </c>
      <c r="BB76" s="173">
        <v>52</v>
      </c>
      <c r="BC76" s="174">
        <v>54.17</v>
      </c>
      <c r="BD76" s="179">
        <v>54.11</v>
      </c>
      <c r="BE76" s="97">
        <v>20.382519351591512</v>
      </c>
      <c r="BF76" s="97">
        <v>3.5769637960359546</v>
      </c>
      <c r="BG76" s="97">
        <v>-0.30078239614485724</v>
      </c>
      <c r="BH76" s="98">
        <v>12.057742458777389</v>
      </c>
      <c r="BI76" s="97">
        <v>1.7158621168970463</v>
      </c>
      <c r="BJ76" s="99">
        <v>-3.0744403569544332E-2</v>
      </c>
      <c r="BK76" s="111">
        <v>108</v>
      </c>
      <c r="BL76" s="111">
        <v>108</v>
      </c>
      <c r="BM76" s="111">
        <v>110</v>
      </c>
      <c r="BN76" s="172">
        <v>11828</v>
      </c>
      <c r="BO76" s="111">
        <v>9255</v>
      </c>
      <c r="BP76" s="112">
        <v>11480</v>
      </c>
      <c r="BQ76" s="116">
        <v>903.06148519163776</v>
      </c>
      <c r="BR76" s="116">
        <v>219.97916780915557</v>
      </c>
      <c r="BS76" s="116">
        <v>212.34077530509001</v>
      </c>
      <c r="BT76" s="117">
        <v>1765.5221134196188</v>
      </c>
      <c r="BU76" s="116">
        <v>96.20441713862715</v>
      </c>
      <c r="BV76" s="118">
        <v>138.48720122822147</v>
      </c>
      <c r="BW76" s="113">
        <v>1.9550408719346049</v>
      </c>
      <c r="BX76" s="113">
        <v>-0.48876078095795705</v>
      </c>
      <c r="BY76" s="113">
        <v>-0.40052033956959487</v>
      </c>
      <c r="BZ76" s="92">
        <v>0.38368983957219249</v>
      </c>
      <c r="CA76" s="93">
        <v>-1.7476894927875353E-2</v>
      </c>
      <c r="CB76" s="103">
        <v>-8.9760129734130389E-2</v>
      </c>
    </row>
    <row r="77" spans="1:80" x14ac:dyDescent="0.25">
      <c r="A77" s="88" t="s">
        <v>143</v>
      </c>
      <c r="B77" s="172">
        <v>1294.7129699999998</v>
      </c>
      <c r="C77" s="111">
        <v>1003.8172799999999</v>
      </c>
      <c r="D77" s="112">
        <v>1442.0170800000001</v>
      </c>
      <c r="E77" s="172">
        <v>1255.2975899999999</v>
      </c>
      <c r="F77" s="111">
        <v>958.5696999999999</v>
      </c>
      <c r="G77" s="112">
        <v>1406.1633100000001</v>
      </c>
      <c r="H77" s="105">
        <v>1.0254975860520781</v>
      </c>
      <c r="I77" s="106">
        <v>-5.9016457428302527E-3</v>
      </c>
      <c r="J77" s="107">
        <v>-2.1705637667595035E-2</v>
      </c>
      <c r="K77" s="172">
        <v>903.56534999999997</v>
      </c>
      <c r="L77" s="111">
        <v>714.13969999999995</v>
      </c>
      <c r="M77" s="111">
        <v>1051.16246</v>
      </c>
      <c r="N77" s="108">
        <v>0.74753938786811325</v>
      </c>
      <c r="O77" s="109">
        <v>2.7737679334601251E-2</v>
      </c>
      <c r="P77" s="110">
        <v>2.5338864423952723E-3</v>
      </c>
      <c r="Q77" s="172">
        <v>53.956969999999998</v>
      </c>
      <c r="R77" s="111">
        <v>36.748150000000003</v>
      </c>
      <c r="S77" s="112">
        <v>48.980359999999997</v>
      </c>
      <c r="T77" s="108">
        <v>3.483262552199573E-2</v>
      </c>
      <c r="U77" s="109">
        <v>-8.1507836949374426E-3</v>
      </c>
      <c r="V77" s="110">
        <v>-3.5038146972183812E-3</v>
      </c>
      <c r="W77" s="172">
        <v>123.60057</v>
      </c>
      <c r="X77" s="111">
        <v>89.461790000000008</v>
      </c>
      <c r="Y77" s="112">
        <v>138.92283</v>
      </c>
      <c r="Z77" s="108">
        <v>9.8795658379111029E-2</v>
      </c>
      <c r="AA77" s="109">
        <v>3.3249634914168935E-4</v>
      </c>
      <c r="AB77" s="110">
        <v>5.4672441803313016E-3</v>
      </c>
      <c r="AC77" s="172">
        <v>211.96346</v>
      </c>
      <c r="AD77" s="111">
        <v>215.26868000000002</v>
      </c>
      <c r="AE77" s="111">
        <v>209.11405999999997</v>
      </c>
      <c r="AF77" s="111">
        <v>-2.8494000000000312</v>
      </c>
      <c r="AG77" s="112">
        <v>-6.154620000000051</v>
      </c>
      <c r="AH77" s="172">
        <v>0</v>
      </c>
      <c r="AI77" s="111">
        <v>0</v>
      </c>
      <c r="AJ77" s="111">
        <v>0</v>
      </c>
      <c r="AK77" s="111">
        <v>0</v>
      </c>
      <c r="AL77" s="112">
        <v>0</v>
      </c>
      <c r="AM77" s="108">
        <v>0.14501496750648749</v>
      </c>
      <c r="AN77" s="109">
        <v>-1.8699666479144117E-2</v>
      </c>
      <c r="AO77" s="110">
        <v>-6.9435096552979636E-2</v>
      </c>
      <c r="AP77" s="108">
        <v>0</v>
      </c>
      <c r="AQ77" s="109">
        <v>0</v>
      </c>
      <c r="AR77" s="110">
        <v>0</v>
      </c>
      <c r="AS77" s="109">
        <v>0</v>
      </c>
      <c r="AT77" s="109">
        <v>0</v>
      </c>
      <c r="AU77" s="109">
        <v>0</v>
      </c>
      <c r="AV77" s="172">
        <v>800</v>
      </c>
      <c r="AW77" s="111">
        <v>685</v>
      </c>
      <c r="AX77" s="112">
        <v>969</v>
      </c>
      <c r="AY77" s="173">
        <v>6</v>
      </c>
      <c r="AZ77" s="174">
        <v>5</v>
      </c>
      <c r="BA77" s="179">
        <v>5</v>
      </c>
      <c r="BB77" s="173">
        <v>12.5</v>
      </c>
      <c r="BC77" s="174">
        <v>12.5</v>
      </c>
      <c r="BD77" s="179">
        <v>13</v>
      </c>
      <c r="BE77" s="97">
        <v>21.533333333333335</v>
      </c>
      <c r="BF77" s="97">
        <v>6.7185185185185183</v>
      </c>
      <c r="BG77" s="97">
        <v>-1.2999999999999972</v>
      </c>
      <c r="BH77" s="98">
        <v>8.282051282051281</v>
      </c>
      <c r="BI77" s="97">
        <v>1.1709401709401703</v>
      </c>
      <c r="BJ77" s="99">
        <v>-0.85128205128205181</v>
      </c>
      <c r="BK77" s="111">
        <v>45</v>
      </c>
      <c r="BL77" s="111">
        <v>45</v>
      </c>
      <c r="BM77" s="111">
        <v>45</v>
      </c>
      <c r="BN77" s="172">
        <v>7141</v>
      </c>
      <c r="BO77" s="111">
        <v>5046</v>
      </c>
      <c r="BP77" s="112">
        <v>7448</v>
      </c>
      <c r="BQ77" s="116">
        <v>188.79743689581096</v>
      </c>
      <c r="BR77" s="116">
        <v>13.010069580308965</v>
      </c>
      <c r="BS77" s="116">
        <v>-1.1688135996309654</v>
      </c>
      <c r="BT77" s="117">
        <v>1451.1489267285863</v>
      </c>
      <c r="BU77" s="116">
        <v>-117.97306077141343</v>
      </c>
      <c r="BV77" s="118">
        <v>51.77710191106803</v>
      </c>
      <c r="BW77" s="113">
        <v>7.6862745098039218</v>
      </c>
      <c r="BX77" s="113">
        <v>-1.2399754901960778</v>
      </c>
      <c r="BY77" s="113">
        <v>0.31985115213968829</v>
      </c>
      <c r="BZ77" s="92">
        <v>0.60849673202614385</v>
      </c>
      <c r="CA77" s="93">
        <v>2.721875074816249E-2</v>
      </c>
      <c r="CB77" s="103">
        <v>-1.1024446611056948E-2</v>
      </c>
    </row>
    <row r="78" spans="1:80" x14ac:dyDescent="0.25">
      <c r="A78" s="88" t="s">
        <v>142</v>
      </c>
      <c r="B78" s="172">
        <v>1966.86275</v>
      </c>
      <c r="C78" s="111">
        <v>1438.6978599999998</v>
      </c>
      <c r="D78" s="112">
        <v>2126.4926600000003</v>
      </c>
      <c r="E78" s="172">
        <v>1739.7929199999999</v>
      </c>
      <c r="F78" s="111">
        <v>1165.9586800000002</v>
      </c>
      <c r="G78" s="112">
        <v>1853.3348500000002</v>
      </c>
      <c r="H78" s="105">
        <v>1.1473871869403416</v>
      </c>
      <c r="I78" s="106">
        <v>1.6871751804532265E-2</v>
      </c>
      <c r="J78" s="107">
        <v>-8.6531205433562741E-2</v>
      </c>
      <c r="K78" s="172">
        <v>1150.4606399999998</v>
      </c>
      <c r="L78" s="111">
        <v>756.18628000000001</v>
      </c>
      <c r="M78" s="111">
        <v>1246.57194</v>
      </c>
      <c r="N78" s="108">
        <v>0.67261020856538678</v>
      </c>
      <c r="O78" s="109">
        <v>1.1347234808717022E-2</v>
      </c>
      <c r="P78" s="110">
        <v>2.4056968239580478E-2</v>
      </c>
      <c r="Q78" s="172">
        <v>53.835619999999999</v>
      </c>
      <c r="R78" s="111">
        <v>4.1798299999999999</v>
      </c>
      <c r="S78" s="112">
        <v>10.183120000000001</v>
      </c>
      <c r="T78" s="108">
        <v>5.494484712247223E-3</v>
      </c>
      <c r="U78" s="109">
        <v>-2.5449209437284091E-2</v>
      </c>
      <c r="V78" s="110">
        <v>1.909597810423224E-3</v>
      </c>
      <c r="W78" s="172">
        <v>203.48165</v>
      </c>
      <c r="X78" s="111">
        <v>103.00019</v>
      </c>
      <c r="Y78" s="112">
        <v>143.11786999999998</v>
      </c>
      <c r="Z78" s="108">
        <v>7.7221809108051875E-2</v>
      </c>
      <c r="AA78" s="109">
        <v>-3.9735587177938306E-2</v>
      </c>
      <c r="AB78" s="110">
        <v>-1.1117676473032342E-2</v>
      </c>
      <c r="AC78" s="172">
        <v>210.19457999999997</v>
      </c>
      <c r="AD78" s="111">
        <v>259.13099999999997</v>
      </c>
      <c r="AE78" s="111">
        <v>270.28528</v>
      </c>
      <c r="AF78" s="111">
        <v>60.090700000000027</v>
      </c>
      <c r="AG78" s="112">
        <v>11.154280000000028</v>
      </c>
      <c r="AH78" s="172">
        <v>0</v>
      </c>
      <c r="AI78" s="111">
        <v>0</v>
      </c>
      <c r="AJ78" s="111">
        <v>0</v>
      </c>
      <c r="AK78" s="111">
        <v>0</v>
      </c>
      <c r="AL78" s="112">
        <v>0</v>
      </c>
      <c r="AM78" s="108">
        <v>0.12710379164910918</v>
      </c>
      <c r="AN78" s="109">
        <v>2.0235846745480304E-2</v>
      </c>
      <c r="AO78" s="110">
        <v>-5.3011163133683092E-2</v>
      </c>
      <c r="AP78" s="108">
        <v>0</v>
      </c>
      <c r="AQ78" s="109">
        <v>0</v>
      </c>
      <c r="AR78" s="110">
        <v>0</v>
      </c>
      <c r="AS78" s="109">
        <v>0</v>
      </c>
      <c r="AT78" s="109">
        <v>0</v>
      </c>
      <c r="AU78" s="109">
        <v>0</v>
      </c>
      <c r="AV78" s="172">
        <v>1367</v>
      </c>
      <c r="AW78" s="111">
        <v>1051</v>
      </c>
      <c r="AX78" s="112">
        <v>1503</v>
      </c>
      <c r="AY78" s="173">
        <v>10</v>
      </c>
      <c r="AZ78" s="174">
        <v>9</v>
      </c>
      <c r="BA78" s="179">
        <v>9</v>
      </c>
      <c r="BB78" s="173">
        <v>20</v>
      </c>
      <c r="BC78" s="174">
        <v>19</v>
      </c>
      <c r="BD78" s="179">
        <v>18</v>
      </c>
      <c r="BE78" s="97">
        <v>18.555555555555557</v>
      </c>
      <c r="BF78" s="97">
        <v>3.3666666666666689</v>
      </c>
      <c r="BG78" s="97">
        <v>-0.90740740740740478</v>
      </c>
      <c r="BH78" s="98">
        <v>9.2777777777777786</v>
      </c>
      <c r="BI78" s="97">
        <v>1.6833333333333345</v>
      </c>
      <c r="BJ78" s="99">
        <v>5.8479532163742576E-2</v>
      </c>
      <c r="BK78" s="111">
        <v>66</v>
      </c>
      <c r="BL78" s="111">
        <v>82</v>
      </c>
      <c r="BM78" s="111">
        <v>82</v>
      </c>
      <c r="BN78" s="172">
        <v>11742</v>
      </c>
      <c r="BO78" s="111">
        <v>8311</v>
      </c>
      <c r="BP78" s="112">
        <v>12083</v>
      </c>
      <c r="BQ78" s="116">
        <v>153.38366713564514</v>
      </c>
      <c r="BR78" s="116">
        <v>5.2153039947832838</v>
      </c>
      <c r="BS78" s="116">
        <v>13.092645597924019</v>
      </c>
      <c r="BT78" s="117">
        <v>1233.090385894877</v>
      </c>
      <c r="BU78" s="116">
        <v>-39.618407082445401</v>
      </c>
      <c r="BV78" s="118">
        <v>123.71010045244111</v>
      </c>
      <c r="BW78" s="113">
        <v>8.0392548236859618</v>
      </c>
      <c r="BX78" s="113">
        <v>-0.55035746599948077</v>
      </c>
      <c r="BY78" s="113">
        <v>0.13154787792002498</v>
      </c>
      <c r="BZ78" s="92">
        <v>0.54174139167862267</v>
      </c>
      <c r="CA78" s="93">
        <v>-0.10994026000302903</v>
      </c>
      <c r="CB78" s="103">
        <v>-1.8223572611904215E-2</v>
      </c>
    </row>
    <row r="79" spans="1:80" x14ac:dyDescent="0.25">
      <c r="A79" s="88" t="s">
        <v>141</v>
      </c>
      <c r="B79" s="172">
        <v>6055.0203799999999</v>
      </c>
      <c r="C79" s="111">
        <v>3990.8090499999998</v>
      </c>
      <c r="D79" s="112">
        <v>6235.2137499999999</v>
      </c>
      <c r="E79" s="172">
        <v>5850.2653199999995</v>
      </c>
      <c r="F79" s="111">
        <v>4127.7078799999999</v>
      </c>
      <c r="G79" s="112">
        <v>6285.2648700000009</v>
      </c>
      <c r="H79" s="105">
        <v>0.99203675246227119</v>
      </c>
      <c r="I79" s="106">
        <v>-4.2962525143141916E-2</v>
      </c>
      <c r="J79" s="107">
        <v>2.5202575718155318E-2</v>
      </c>
      <c r="K79" s="172">
        <v>4137.2568899999997</v>
      </c>
      <c r="L79" s="111">
        <v>2846.2910299999999</v>
      </c>
      <c r="M79" s="111">
        <v>4438.7242400000005</v>
      </c>
      <c r="N79" s="108">
        <v>0.70621116719938648</v>
      </c>
      <c r="O79" s="109">
        <v>-9.8015895400582753E-4</v>
      </c>
      <c r="P79" s="110">
        <v>1.6653884381204076E-2</v>
      </c>
      <c r="Q79" s="172">
        <v>381.05927000000003</v>
      </c>
      <c r="R79" s="111">
        <v>355.71588000000003</v>
      </c>
      <c r="S79" s="112">
        <v>531.45335000000011</v>
      </c>
      <c r="T79" s="108">
        <v>8.4555442132067227E-2</v>
      </c>
      <c r="U79" s="109">
        <v>1.9420059520052615E-2</v>
      </c>
      <c r="V79" s="110">
        <v>-1.6221388260116293E-3</v>
      </c>
      <c r="W79" s="172">
        <v>328.71178000000003</v>
      </c>
      <c r="X79" s="111">
        <v>248.54903999999999</v>
      </c>
      <c r="Y79" s="112">
        <v>0</v>
      </c>
      <c r="Z79" s="108">
        <v>0</v>
      </c>
      <c r="AA79" s="109">
        <v>-5.6187499544037782E-2</v>
      </c>
      <c r="AB79" s="110">
        <v>-6.0214784385371763E-2</v>
      </c>
      <c r="AC79" s="172">
        <v>1343.9854</v>
      </c>
      <c r="AD79" s="111">
        <v>1516.85429</v>
      </c>
      <c r="AE79" s="111">
        <v>1620.7745300000001</v>
      </c>
      <c r="AF79" s="111">
        <v>276.78913000000011</v>
      </c>
      <c r="AG79" s="112">
        <v>103.92024000000015</v>
      </c>
      <c r="AH79" s="172">
        <v>0</v>
      </c>
      <c r="AI79" s="111">
        <v>0</v>
      </c>
      <c r="AJ79" s="111">
        <v>0</v>
      </c>
      <c r="AK79" s="111">
        <v>0</v>
      </c>
      <c r="AL79" s="112">
        <v>0</v>
      </c>
      <c r="AM79" s="108">
        <v>0.25993888822175504</v>
      </c>
      <c r="AN79" s="109">
        <v>3.7976728616274075E-2</v>
      </c>
      <c r="AO79" s="110">
        <v>-0.12014802423024518</v>
      </c>
      <c r="AP79" s="108">
        <v>0</v>
      </c>
      <c r="AQ79" s="109">
        <v>0</v>
      </c>
      <c r="AR79" s="110">
        <v>0</v>
      </c>
      <c r="AS79" s="109">
        <v>0</v>
      </c>
      <c r="AT79" s="109">
        <v>0</v>
      </c>
      <c r="AU79" s="109">
        <v>0</v>
      </c>
      <c r="AV79" s="172">
        <v>4537</v>
      </c>
      <c r="AW79" s="111">
        <v>2647</v>
      </c>
      <c r="AX79" s="112">
        <v>4097</v>
      </c>
      <c r="AY79" s="173">
        <v>43.707777777777778</v>
      </c>
      <c r="AZ79" s="174">
        <v>46.05</v>
      </c>
      <c r="BA79" s="179">
        <v>46.567777777777778</v>
      </c>
      <c r="BB79" s="173">
        <v>128.26111111111112</v>
      </c>
      <c r="BC79" s="174">
        <v>126.68</v>
      </c>
      <c r="BD79" s="179">
        <v>124.73666666666665</v>
      </c>
      <c r="BE79" s="97">
        <v>9.7754766051871833</v>
      </c>
      <c r="BF79" s="97">
        <v>-1.7581939848425598</v>
      </c>
      <c r="BG79" s="97">
        <v>0.19531011948323673</v>
      </c>
      <c r="BH79" s="98">
        <v>3.649465986121875</v>
      </c>
      <c r="BI79" s="97">
        <v>-0.28088442753082976</v>
      </c>
      <c r="BJ79" s="99">
        <v>0.16693783119081518</v>
      </c>
      <c r="BK79" s="111">
        <v>140</v>
      </c>
      <c r="BL79" s="111">
        <v>140</v>
      </c>
      <c r="BM79" s="111">
        <v>140</v>
      </c>
      <c r="BN79" s="172">
        <v>19516</v>
      </c>
      <c r="BO79" s="111">
        <v>11585</v>
      </c>
      <c r="BP79" s="112">
        <v>18209</v>
      </c>
      <c r="BQ79" s="116">
        <v>345.17353341754085</v>
      </c>
      <c r="BR79" s="116">
        <v>45.405890457918019</v>
      </c>
      <c r="BS79" s="116">
        <v>-11.124082465065953</v>
      </c>
      <c r="BT79" s="117">
        <v>1534.1139541127657</v>
      </c>
      <c r="BU79" s="116">
        <v>244.65719413921511</v>
      </c>
      <c r="BV79" s="118">
        <v>-25.27700924197552</v>
      </c>
      <c r="BW79" s="113">
        <v>4.4444715645594339</v>
      </c>
      <c r="BX79" s="113">
        <v>0.14295073581797446</v>
      </c>
      <c r="BY79" s="113">
        <v>6.7818750052444976E-2</v>
      </c>
      <c r="BZ79" s="92">
        <v>0.47817752100840338</v>
      </c>
      <c r="CA79" s="93">
        <v>-3.2445189614307313E-2</v>
      </c>
      <c r="CB79" s="103">
        <v>2.0995200566414407E-2</v>
      </c>
    </row>
    <row r="80" spans="1:80" x14ac:dyDescent="0.25">
      <c r="A80" s="88" t="s">
        <v>140</v>
      </c>
      <c r="B80" s="172">
        <v>264.12307999999996</v>
      </c>
      <c r="C80" s="111">
        <v>148.64464000000001</v>
      </c>
      <c r="D80" s="112">
        <v>293.65522000000004</v>
      </c>
      <c r="E80" s="172">
        <v>552.85394000000008</v>
      </c>
      <c r="F80" s="111">
        <v>395.50206999999995</v>
      </c>
      <c r="G80" s="112">
        <v>605.53611000000001</v>
      </c>
      <c r="H80" s="105">
        <v>0.4849507983925187</v>
      </c>
      <c r="I80" s="106">
        <v>7.2060255145323104E-3</v>
      </c>
      <c r="J80" s="107">
        <v>0.10911296775866125</v>
      </c>
      <c r="K80" s="172">
        <v>421.53351000000004</v>
      </c>
      <c r="L80" s="111">
        <v>307.58121999999997</v>
      </c>
      <c r="M80" s="111">
        <v>468.92576000000003</v>
      </c>
      <c r="N80" s="108">
        <v>0.77439768208042958</v>
      </c>
      <c r="O80" s="109">
        <v>1.1929551709503827E-2</v>
      </c>
      <c r="P80" s="110">
        <v>-3.3004472871360768E-3</v>
      </c>
      <c r="Q80" s="172">
        <v>26.567620000000002</v>
      </c>
      <c r="R80" s="111">
        <v>27.810929999999999</v>
      </c>
      <c r="S80" s="112">
        <v>42.3645</v>
      </c>
      <c r="T80" s="108">
        <v>6.9961971384332466E-2</v>
      </c>
      <c r="U80" s="109">
        <v>2.1906566370849159E-2</v>
      </c>
      <c r="V80" s="110">
        <v>-3.5606765905359106E-4</v>
      </c>
      <c r="W80" s="172">
        <v>12.447769999999998</v>
      </c>
      <c r="X80" s="111">
        <v>3.2628199999999996</v>
      </c>
      <c r="Y80" s="112">
        <v>20.518449999999998</v>
      </c>
      <c r="Z80" s="108">
        <v>3.3884767004233651E-2</v>
      </c>
      <c r="AA80" s="109">
        <v>1.136929031250564E-2</v>
      </c>
      <c r="AB80" s="110">
        <v>2.5634949247274753E-2</v>
      </c>
      <c r="AC80" s="172">
        <v>920.89857999999992</v>
      </c>
      <c r="AD80" s="111">
        <v>1297.7364000000002</v>
      </c>
      <c r="AE80" s="111">
        <v>1363.82951</v>
      </c>
      <c r="AF80" s="111">
        <v>442.9309300000001</v>
      </c>
      <c r="AG80" s="112">
        <v>66.093109999999797</v>
      </c>
      <c r="AH80" s="172">
        <v>784.67780000000005</v>
      </c>
      <c r="AI80" s="111">
        <v>1155.4159500000001</v>
      </c>
      <c r="AJ80" s="111">
        <v>1268.6944099999998</v>
      </c>
      <c r="AK80" s="111">
        <v>484.01660999999979</v>
      </c>
      <c r="AL80" s="112">
        <v>113.27845999999977</v>
      </c>
      <c r="AM80" s="108">
        <v>4.644322379149262</v>
      </c>
      <c r="AN80" s="109">
        <v>1.1576956898042789</v>
      </c>
      <c r="AO80" s="110">
        <v>-4.0861397485130624</v>
      </c>
      <c r="AP80" s="108">
        <v>4.3203536787120616</v>
      </c>
      <c r="AQ80" s="109">
        <v>1.3494743447288284</v>
      </c>
      <c r="AR80" s="110">
        <v>-3.4526541472007999</v>
      </c>
      <c r="AS80" s="109">
        <v>2.0951589658294694</v>
      </c>
      <c r="AT80" s="109">
        <v>0.67583689316774631</v>
      </c>
      <c r="AU80" s="109">
        <v>-0.82623143296161716</v>
      </c>
      <c r="AV80" s="172">
        <v>52</v>
      </c>
      <c r="AW80" s="111">
        <v>42</v>
      </c>
      <c r="AX80" s="112">
        <v>55</v>
      </c>
      <c r="AY80" s="173">
        <v>2.75</v>
      </c>
      <c r="AZ80" s="174">
        <v>3.25</v>
      </c>
      <c r="BA80" s="179">
        <v>3.5</v>
      </c>
      <c r="BB80" s="173">
        <v>7</v>
      </c>
      <c r="BC80" s="174">
        <v>10</v>
      </c>
      <c r="BD80" s="179">
        <v>10</v>
      </c>
      <c r="BE80" s="97">
        <v>1.746031746031746</v>
      </c>
      <c r="BF80" s="97">
        <v>-0.35497835497835517</v>
      </c>
      <c r="BG80" s="97">
        <v>-0.4078144078144077</v>
      </c>
      <c r="BH80" s="98">
        <v>0.61111111111111116</v>
      </c>
      <c r="BI80" s="97">
        <v>-0.2142857142857143</v>
      </c>
      <c r="BJ80" s="99">
        <v>-8.8888888888888906E-2</v>
      </c>
      <c r="BK80" s="111">
        <v>30</v>
      </c>
      <c r="BL80" s="111">
        <v>30</v>
      </c>
      <c r="BM80" s="111">
        <v>30</v>
      </c>
      <c r="BN80" s="172">
        <v>2633</v>
      </c>
      <c r="BO80" s="111">
        <v>1318</v>
      </c>
      <c r="BP80" s="112">
        <v>2658</v>
      </c>
      <c r="BQ80" s="116">
        <v>227.81644469525958</v>
      </c>
      <c r="BR80" s="116">
        <v>17.845331896171075</v>
      </c>
      <c r="BS80" s="116">
        <v>-72.260998400339759</v>
      </c>
      <c r="BT80" s="117">
        <v>11009.747454545455</v>
      </c>
      <c r="BU80" s="116">
        <v>377.940916083915</v>
      </c>
      <c r="BV80" s="118">
        <v>1593.0315021645038</v>
      </c>
      <c r="BW80" s="113">
        <v>48.327272727272728</v>
      </c>
      <c r="BX80" s="113">
        <v>-2.3073426573426588</v>
      </c>
      <c r="BY80" s="113">
        <v>16.946320346320348</v>
      </c>
      <c r="BZ80" s="92">
        <v>0.32573529411764701</v>
      </c>
      <c r="CA80" s="93">
        <v>4.2456726280254986E-3</v>
      </c>
      <c r="CB80" s="103">
        <v>8.3009695590943539E-2</v>
      </c>
    </row>
    <row r="81" spans="1:80" x14ac:dyDescent="0.25">
      <c r="A81" s="88" t="s">
        <v>139</v>
      </c>
      <c r="B81" s="172">
        <v>35159.735959999991</v>
      </c>
      <c r="C81" s="111">
        <v>26521.904099999996</v>
      </c>
      <c r="D81" s="112">
        <v>39811.154769999994</v>
      </c>
      <c r="E81" s="172">
        <v>34706.427709999996</v>
      </c>
      <c r="F81" s="111">
        <v>25709.887470000001</v>
      </c>
      <c r="G81" s="112">
        <v>38635.146590000004</v>
      </c>
      <c r="H81" s="105">
        <v>1.0304388175999408</v>
      </c>
      <c r="I81" s="106">
        <v>1.7377598687186468E-2</v>
      </c>
      <c r="J81" s="107">
        <v>-1.1450090872631158E-3</v>
      </c>
      <c r="K81" s="172">
        <v>6360.2767300000005</v>
      </c>
      <c r="L81" s="111">
        <v>4453.9257299999999</v>
      </c>
      <c r="M81" s="111">
        <v>6811.8723600000003</v>
      </c>
      <c r="N81" s="108">
        <v>0.17631283847032506</v>
      </c>
      <c r="O81" s="109">
        <v>-6.9464927159672007E-3</v>
      </c>
      <c r="P81" s="110">
        <v>3.0749845436155165E-3</v>
      </c>
      <c r="Q81" s="172">
        <v>381.71800999999999</v>
      </c>
      <c r="R81" s="111">
        <v>478.54043999999993</v>
      </c>
      <c r="S81" s="112">
        <v>676.86806999999999</v>
      </c>
      <c r="T81" s="108">
        <v>1.7519490146704782E-2</v>
      </c>
      <c r="U81" s="109">
        <v>6.5210084478805833E-3</v>
      </c>
      <c r="V81" s="110">
        <v>-1.0935994888835732E-3</v>
      </c>
      <c r="W81" s="172">
        <v>25328.550859999999</v>
      </c>
      <c r="X81" s="111">
        <v>19184.609429999997</v>
      </c>
      <c r="Y81" s="112">
        <v>28869.683139999997</v>
      </c>
      <c r="Z81" s="108">
        <v>0.74723886637128445</v>
      </c>
      <c r="AA81" s="109">
        <v>1.7444631377111941E-2</v>
      </c>
      <c r="AB81" s="110">
        <v>1.0430904315464895E-3</v>
      </c>
      <c r="AC81" s="172">
        <v>8040.168189999993</v>
      </c>
      <c r="AD81" s="111">
        <v>11907.791170000002</v>
      </c>
      <c r="AE81" s="111">
        <v>8715.5143300000018</v>
      </c>
      <c r="AF81" s="111">
        <v>675.34614000000875</v>
      </c>
      <c r="AG81" s="112">
        <v>-3192.2768400000004</v>
      </c>
      <c r="AH81" s="172">
        <v>0</v>
      </c>
      <c r="AI81" s="111">
        <v>0</v>
      </c>
      <c r="AJ81" s="111">
        <v>0</v>
      </c>
      <c r="AK81" s="111">
        <v>0</v>
      </c>
      <c r="AL81" s="112">
        <v>0</v>
      </c>
      <c r="AM81" s="108">
        <v>0.21892141487359332</v>
      </c>
      <c r="AN81" s="109">
        <v>-9.754027943924215E-3</v>
      </c>
      <c r="AO81" s="110">
        <v>-0.23005808241672396</v>
      </c>
      <c r="AP81" s="108">
        <v>0</v>
      </c>
      <c r="AQ81" s="109">
        <v>0</v>
      </c>
      <c r="AR81" s="110">
        <v>0</v>
      </c>
      <c r="AS81" s="109">
        <v>0</v>
      </c>
      <c r="AT81" s="109">
        <v>0</v>
      </c>
      <c r="AU81" s="109">
        <v>0</v>
      </c>
      <c r="AV81" s="172">
        <v>6927</v>
      </c>
      <c r="AW81" s="111">
        <v>4762</v>
      </c>
      <c r="AX81" s="112">
        <v>7016</v>
      </c>
      <c r="AY81" s="173">
        <v>69.22</v>
      </c>
      <c r="AZ81" s="174">
        <v>68.83</v>
      </c>
      <c r="BA81" s="179">
        <v>70</v>
      </c>
      <c r="BB81" s="173">
        <v>112.11</v>
      </c>
      <c r="BC81" s="174">
        <v>108.17</v>
      </c>
      <c r="BD81" s="179">
        <v>108</v>
      </c>
      <c r="BE81" s="97">
        <v>11.136507936507936</v>
      </c>
      <c r="BF81" s="97">
        <v>1.7370885559270022E-2</v>
      </c>
      <c r="BG81" s="97">
        <v>-0.39431680076747888</v>
      </c>
      <c r="BH81" s="98">
        <v>7.2181069958847734</v>
      </c>
      <c r="BI81" s="97">
        <v>0.35282587317790881</v>
      </c>
      <c r="BJ81" s="99">
        <v>-0.11910911455866469</v>
      </c>
      <c r="BK81" s="111">
        <v>151</v>
      </c>
      <c r="BL81" s="111">
        <v>151</v>
      </c>
      <c r="BM81" s="111">
        <v>151</v>
      </c>
      <c r="BN81" s="172">
        <v>25433</v>
      </c>
      <c r="BO81" s="111">
        <v>18306</v>
      </c>
      <c r="BP81" s="112">
        <v>26846</v>
      </c>
      <c r="BQ81" s="116">
        <v>1439.1397820904419</v>
      </c>
      <c r="BR81" s="116">
        <v>74.517924267928038</v>
      </c>
      <c r="BS81" s="116">
        <v>34.688374355273027</v>
      </c>
      <c r="BT81" s="117">
        <v>5506.7198674458386</v>
      </c>
      <c r="BU81" s="116">
        <v>496.40837473615284</v>
      </c>
      <c r="BV81" s="118">
        <v>107.75147811362513</v>
      </c>
      <c r="BW81" s="113">
        <v>3.8263968072976056</v>
      </c>
      <c r="BX81" s="113">
        <v>0.15482181090667169</v>
      </c>
      <c r="BY81" s="113">
        <v>-1.7786309040067838E-2</v>
      </c>
      <c r="BZ81" s="92">
        <v>0.65363264511102459</v>
      </c>
      <c r="CA81" s="93">
        <v>3.6671240070149436E-2</v>
      </c>
      <c r="CB81" s="103">
        <v>-1.6156239305937792E-2</v>
      </c>
    </row>
    <row r="82" spans="1:80" x14ac:dyDescent="0.25">
      <c r="A82" s="88" t="s">
        <v>138</v>
      </c>
      <c r="B82" s="172">
        <v>3268.569</v>
      </c>
      <c r="C82" s="111">
        <v>2955.8009999999999</v>
      </c>
      <c r="D82" s="112">
        <v>4390.0330000000004</v>
      </c>
      <c r="E82" s="172">
        <v>3338.2429999999999</v>
      </c>
      <c r="F82" s="111">
        <v>2759.0250000000001</v>
      </c>
      <c r="G82" s="112">
        <v>4039.9520000000002</v>
      </c>
      <c r="H82" s="105">
        <v>1.0866547424325834</v>
      </c>
      <c r="I82" s="106">
        <v>0.10752620086146347</v>
      </c>
      <c r="J82" s="107">
        <v>1.533389539422747E-2</v>
      </c>
      <c r="K82" s="172">
        <v>1762.7280000000001</v>
      </c>
      <c r="L82" s="111">
        <v>1454.558</v>
      </c>
      <c r="M82" s="111">
        <v>2135.098</v>
      </c>
      <c r="N82" s="108">
        <v>0.52849588311940332</v>
      </c>
      <c r="O82" s="109">
        <v>4.5523419120963027E-4</v>
      </c>
      <c r="P82" s="110">
        <v>1.2958758704657569E-3</v>
      </c>
      <c r="Q82" s="172">
        <v>10.653</v>
      </c>
      <c r="R82" s="111">
        <v>28.556999999999999</v>
      </c>
      <c r="S82" s="112">
        <v>31.841999999999999</v>
      </c>
      <c r="T82" s="108">
        <v>7.8817768131898593E-3</v>
      </c>
      <c r="U82" s="109">
        <v>4.6905771312014599E-3</v>
      </c>
      <c r="V82" s="110">
        <v>-2.4686187069667166E-3</v>
      </c>
      <c r="W82" s="172">
        <v>1095.2460000000001</v>
      </c>
      <c r="X82" s="111">
        <v>846.58900000000006</v>
      </c>
      <c r="Y82" s="112">
        <v>1233.7560000000001</v>
      </c>
      <c r="Z82" s="108">
        <v>0.30538877689635918</v>
      </c>
      <c r="AA82" s="109">
        <v>-2.27017785245614E-2</v>
      </c>
      <c r="AB82" s="110">
        <v>-1.454763847200613E-3</v>
      </c>
      <c r="AC82" s="172">
        <v>734.60301000000004</v>
      </c>
      <c r="AD82" s="111">
        <v>1112.2962600000001</v>
      </c>
      <c r="AE82" s="111">
        <v>865.53152</v>
      </c>
      <c r="AF82" s="111">
        <v>130.92850999999996</v>
      </c>
      <c r="AG82" s="112">
        <v>-246.76474000000007</v>
      </c>
      <c r="AH82" s="172">
        <v>0</v>
      </c>
      <c r="AI82" s="111">
        <v>0</v>
      </c>
      <c r="AJ82" s="111">
        <v>0</v>
      </c>
      <c r="AK82" s="111">
        <v>0</v>
      </c>
      <c r="AL82" s="112">
        <v>0</v>
      </c>
      <c r="AM82" s="108">
        <v>0.19715831748872956</v>
      </c>
      <c r="AN82" s="109">
        <v>-2.7589273888414395E-2</v>
      </c>
      <c r="AO82" s="110">
        <v>-0.17915127168862036</v>
      </c>
      <c r="AP82" s="108">
        <v>0</v>
      </c>
      <c r="AQ82" s="109">
        <v>0</v>
      </c>
      <c r="AR82" s="110">
        <v>0</v>
      </c>
      <c r="AS82" s="109">
        <v>0</v>
      </c>
      <c r="AT82" s="109">
        <v>0</v>
      </c>
      <c r="AU82" s="109">
        <v>0</v>
      </c>
      <c r="AV82" s="172">
        <v>2758</v>
      </c>
      <c r="AW82" s="111">
        <v>2177</v>
      </c>
      <c r="AX82" s="112">
        <v>3099</v>
      </c>
      <c r="AY82" s="173">
        <v>13</v>
      </c>
      <c r="AZ82" s="174">
        <v>16</v>
      </c>
      <c r="BA82" s="179">
        <v>16</v>
      </c>
      <c r="BB82" s="173">
        <v>20</v>
      </c>
      <c r="BC82" s="174">
        <v>16</v>
      </c>
      <c r="BD82" s="179">
        <v>15</v>
      </c>
      <c r="BE82" s="97">
        <v>21.520833333333332</v>
      </c>
      <c r="BF82" s="97">
        <v>-2.051816239316242</v>
      </c>
      <c r="BG82" s="97">
        <v>-1.15625</v>
      </c>
      <c r="BH82" s="98">
        <v>22.955555555555556</v>
      </c>
      <c r="BI82" s="97">
        <v>7.6333333333333329</v>
      </c>
      <c r="BJ82" s="99">
        <v>0.27847222222222356</v>
      </c>
      <c r="BK82" s="111">
        <v>40</v>
      </c>
      <c r="BL82" s="111">
        <v>40</v>
      </c>
      <c r="BM82" s="111">
        <v>40</v>
      </c>
      <c r="BN82" s="172">
        <v>3421</v>
      </c>
      <c r="BO82" s="111">
        <v>2298</v>
      </c>
      <c r="BP82" s="112">
        <v>3302</v>
      </c>
      <c r="BQ82" s="116">
        <v>1223.4863718958206</v>
      </c>
      <c r="BR82" s="116">
        <v>247.67725175551084</v>
      </c>
      <c r="BS82" s="116">
        <v>22.86626745717831</v>
      </c>
      <c r="BT82" s="117">
        <v>1303.6308486608584</v>
      </c>
      <c r="BU82" s="116">
        <v>93.245424440408897</v>
      </c>
      <c r="BV82" s="118">
        <v>36.278988302567086</v>
      </c>
      <c r="BW82" s="113">
        <v>1.0655050016134238</v>
      </c>
      <c r="BX82" s="113">
        <v>-0.17488658649390043</v>
      </c>
      <c r="BY82" s="113">
        <v>9.9239267397444042E-3</v>
      </c>
      <c r="BZ82" s="92">
        <v>0.30349264705882351</v>
      </c>
      <c r="CA82" s="93">
        <v>-9.7857412195647697E-3</v>
      </c>
      <c r="CB82" s="103">
        <v>-1.3910667858303583E-2</v>
      </c>
    </row>
    <row r="83" spans="1:80" x14ac:dyDescent="0.25">
      <c r="A83" s="88" t="s">
        <v>137</v>
      </c>
      <c r="B83" s="172">
        <v>1481.992</v>
      </c>
      <c r="C83" s="111">
        <v>1106.6859999999999</v>
      </c>
      <c r="D83" s="112">
        <v>1558.2829999999999</v>
      </c>
      <c r="E83" s="172">
        <v>1577.835</v>
      </c>
      <c r="F83" s="111">
        <v>993.53700000000003</v>
      </c>
      <c r="G83" s="112">
        <v>1471.663</v>
      </c>
      <c r="H83" s="105">
        <v>1.058858583792621</v>
      </c>
      <c r="I83" s="106">
        <v>0.11960194415666414</v>
      </c>
      <c r="J83" s="107">
        <v>-5.5026455214481906E-2</v>
      </c>
      <c r="K83" s="172">
        <v>1141.402</v>
      </c>
      <c r="L83" s="111">
        <v>733.63699999999994</v>
      </c>
      <c r="M83" s="111">
        <v>1117.1379999999999</v>
      </c>
      <c r="N83" s="108">
        <v>0.75909906004295813</v>
      </c>
      <c r="O83" s="109">
        <v>3.5701493123730166E-2</v>
      </c>
      <c r="P83" s="110">
        <v>2.0689720481371632E-2</v>
      </c>
      <c r="Q83" s="172">
        <v>49.287999999999997</v>
      </c>
      <c r="R83" s="111">
        <v>46.516999999999996</v>
      </c>
      <c r="S83" s="112">
        <v>65.41</v>
      </c>
      <c r="T83" s="108">
        <v>4.4446316853790573E-2</v>
      </c>
      <c r="U83" s="109">
        <v>1.3208576532400824E-2</v>
      </c>
      <c r="V83" s="110">
        <v>-2.3732781889707899E-3</v>
      </c>
      <c r="W83" s="172">
        <v>88.286000000000001</v>
      </c>
      <c r="X83" s="111">
        <v>63.762999999999998</v>
      </c>
      <c r="Y83" s="112">
        <v>87.195999999999998</v>
      </c>
      <c r="Z83" s="108">
        <v>5.9249977746263921E-2</v>
      </c>
      <c r="AA83" s="109">
        <v>3.2960915667838084E-3</v>
      </c>
      <c r="AB83" s="110">
        <v>-4.9278032523299847E-3</v>
      </c>
      <c r="AC83" s="172">
        <v>878.91700000000003</v>
      </c>
      <c r="AD83" s="111">
        <v>913.524</v>
      </c>
      <c r="AE83" s="111">
        <v>901.29399999999998</v>
      </c>
      <c r="AF83" s="111">
        <v>22.376999999999953</v>
      </c>
      <c r="AG83" s="112">
        <v>-12.230000000000018</v>
      </c>
      <c r="AH83" s="172">
        <v>3.786</v>
      </c>
      <c r="AI83" s="111">
        <v>11.326000000000001</v>
      </c>
      <c r="AJ83" s="111">
        <v>16.201000000000001</v>
      </c>
      <c r="AK83" s="111">
        <v>12.415000000000001</v>
      </c>
      <c r="AL83" s="112">
        <v>4.875</v>
      </c>
      <c r="AM83" s="108">
        <v>0.5783891629440866</v>
      </c>
      <c r="AN83" s="109">
        <v>-1.4675441993052152E-2</v>
      </c>
      <c r="AO83" s="110">
        <v>-0.24706991036125936</v>
      </c>
      <c r="AP83" s="108">
        <v>1.0396699444195953E-2</v>
      </c>
      <c r="AQ83" s="109">
        <v>7.8420297833610778E-3</v>
      </c>
      <c r="AR83" s="110">
        <v>1.6254088431537188E-4</v>
      </c>
      <c r="AS83" s="109">
        <v>1.1008634449598856E-2</v>
      </c>
      <c r="AT83" s="109">
        <v>8.6091440085831611E-3</v>
      </c>
      <c r="AU83" s="109">
        <v>-3.9104165707859982E-4</v>
      </c>
      <c r="AV83" s="172">
        <v>885</v>
      </c>
      <c r="AW83" s="111">
        <v>819</v>
      </c>
      <c r="AX83" s="112">
        <v>1184</v>
      </c>
      <c r="AY83" s="173">
        <v>13</v>
      </c>
      <c r="AZ83" s="174">
        <v>14</v>
      </c>
      <c r="BA83" s="179">
        <v>14</v>
      </c>
      <c r="BB83" s="173">
        <v>21</v>
      </c>
      <c r="BC83" s="174">
        <v>22</v>
      </c>
      <c r="BD83" s="179">
        <v>23</v>
      </c>
      <c r="BE83" s="97">
        <v>9.3968253968253972</v>
      </c>
      <c r="BF83" s="97">
        <v>1.8327228327228324</v>
      </c>
      <c r="BG83" s="97">
        <v>-0.35317460317460281</v>
      </c>
      <c r="BH83" s="98">
        <v>5.7198067632850247</v>
      </c>
      <c r="BI83" s="97">
        <v>1.0372670807453419</v>
      </c>
      <c r="BJ83" s="99">
        <v>-0.48473869126042946</v>
      </c>
      <c r="BK83" s="111">
        <v>53</v>
      </c>
      <c r="BL83" s="111">
        <v>53</v>
      </c>
      <c r="BM83" s="111">
        <v>53</v>
      </c>
      <c r="BN83" s="172">
        <v>8023</v>
      </c>
      <c r="BO83" s="111">
        <v>7889</v>
      </c>
      <c r="BP83" s="112">
        <v>11383</v>
      </c>
      <c r="BQ83" s="116">
        <v>129.28604058684002</v>
      </c>
      <c r="BR83" s="116">
        <v>-67.377925510629751</v>
      </c>
      <c r="BS83" s="116">
        <v>3.346504523967667</v>
      </c>
      <c r="BT83" s="117">
        <v>1242.9586148648648</v>
      </c>
      <c r="BU83" s="116">
        <v>-539.90579191479628</v>
      </c>
      <c r="BV83" s="118">
        <v>29.848724754974683</v>
      </c>
      <c r="BW83" s="113">
        <v>9.6140202702702702</v>
      </c>
      <c r="BX83" s="113">
        <v>0.54848354710642866</v>
      </c>
      <c r="BY83" s="113">
        <v>-1.8458362208361834E-2</v>
      </c>
      <c r="BZ83" s="92">
        <v>0.78960876803551616</v>
      </c>
      <c r="CA83" s="93">
        <v>0.23511294938875416</v>
      </c>
      <c r="CB83" s="103">
        <v>-3.2761710438371061E-2</v>
      </c>
    </row>
    <row r="84" spans="1:80" x14ac:dyDescent="0.25">
      <c r="A84" s="88" t="s">
        <v>136</v>
      </c>
      <c r="B84" s="172">
        <v>2670.0210000000002</v>
      </c>
      <c r="C84" s="111">
        <v>1947.569</v>
      </c>
      <c r="D84" s="112">
        <v>2736.9749999999999</v>
      </c>
      <c r="E84" s="172">
        <v>2661.95</v>
      </c>
      <c r="F84" s="111">
        <v>1838.3130000000001</v>
      </c>
      <c r="G84" s="112">
        <v>2588.0459999999998</v>
      </c>
      <c r="H84" s="105">
        <v>1.0575449586290198</v>
      </c>
      <c r="I84" s="106">
        <v>5.4512970800548066E-2</v>
      </c>
      <c r="J84" s="107">
        <v>-1.8877930297021006E-3</v>
      </c>
      <c r="K84" s="172">
        <v>1958.607</v>
      </c>
      <c r="L84" s="111">
        <v>1365.414</v>
      </c>
      <c r="M84" s="111">
        <v>1927.9169999999999</v>
      </c>
      <c r="N84" s="108">
        <v>0.74493150430865607</v>
      </c>
      <c r="O84" s="109">
        <v>9.1524701419737342E-3</v>
      </c>
      <c r="P84" s="110">
        <v>2.177685998063783E-3</v>
      </c>
      <c r="Q84" s="172">
        <v>93.521000000000001</v>
      </c>
      <c r="R84" s="111">
        <v>81.394999999999996</v>
      </c>
      <c r="S84" s="112">
        <v>120.59099999999999</v>
      </c>
      <c r="T84" s="108">
        <v>4.6595385089754977E-2</v>
      </c>
      <c r="U84" s="109">
        <v>1.1462869452721972E-2</v>
      </c>
      <c r="V84" s="110">
        <v>2.3183767674507805E-3</v>
      </c>
      <c r="W84" s="172">
        <v>289.13600000000002</v>
      </c>
      <c r="X84" s="111">
        <v>122.099</v>
      </c>
      <c r="Y84" s="112">
        <v>190.673</v>
      </c>
      <c r="Z84" s="108">
        <v>7.36745019215269E-2</v>
      </c>
      <c r="AA84" s="109">
        <v>-3.4943616375210471E-2</v>
      </c>
      <c r="AB84" s="110">
        <v>7.2554535875380827E-3</v>
      </c>
      <c r="AC84" s="172">
        <v>220.20099999999999</v>
      </c>
      <c r="AD84" s="111">
        <v>252.03800000000001</v>
      </c>
      <c r="AE84" s="111">
        <v>267.286</v>
      </c>
      <c r="AF84" s="111">
        <v>47.085000000000008</v>
      </c>
      <c r="AG84" s="112">
        <v>15.24799999999999</v>
      </c>
      <c r="AH84" s="172">
        <v>0</v>
      </c>
      <c r="AI84" s="111">
        <v>0</v>
      </c>
      <c r="AJ84" s="111">
        <v>0</v>
      </c>
      <c r="AK84" s="111">
        <v>0</v>
      </c>
      <c r="AL84" s="112">
        <v>0</v>
      </c>
      <c r="AM84" s="108">
        <v>9.7657450287269715E-2</v>
      </c>
      <c r="AN84" s="109">
        <v>1.518581429639175E-2</v>
      </c>
      <c r="AO84" s="110">
        <v>-3.1754139237928108E-2</v>
      </c>
      <c r="AP84" s="108">
        <v>0</v>
      </c>
      <c r="AQ84" s="109">
        <v>0</v>
      </c>
      <c r="AR84" s="110">
        <v>0</v>
      </c>
      <c r="AS84" s="109">
        <v>0</v>
      </c>
      <c r="AT84" s="109">
        <v>0</v>
      </c>
      <c r="AU84" s="109">
        <v>0</v>
      </c>
      <c r="AV84" s="172">
        <v>1704</v>
      </c>
      <c r="AW84" s="111">
        <v>1403</v>
      </c>
      <c r="AX84" s="112">
        <v>1959</v>
      </c>
      <c r="AY84" s="173">
        <v>17</v>
      </c>
      <c r="AZ84" s="174">
        <v>17</v>
      </c>
      <c r="BA84" s="179">
        <v>17</v>
      </c>
      <c r="BB84" s="173">
        <v>41</v>
      </c>
      <c r="BC84" s="174">
        <v>41</v>
      </c>
      <c r="BD84" s="179">
        <v>42</v>
      </c>
      <c r="BE84" s="97">
        <v>12.803921568627452</v>
      </c>
      <c r="BF84" s="97">
        <v>1.6666666666666679</v>
      </c>
      <c r="BG84" s="97">
        <v>-0.95098039215686292</v>
      </c>
      <c r="BH84" s="98">
        <v>5.1825396825396828</v>
      </c>
      <c r="BI84" s="97">
        <v>0.56465350367789391</v>
      </c>
      <c r="BJ84" s="99">
        <v>-0.52071234998064231</v>
      </c>
      <c r="BK84" s="111">
        <v>80</v>
      </c>
      <c r="BL84" s="111">
        <v>80</v>
      </c>
      <c r="BM84" s="111">
        <v>80</v>
      </c>
      <c r="BN84" s="172">
        <v>11758</v>
      </c>
      <c r="BO84" s="111">
        <v>9884</v>
      </c>
      <c r="BP84" s="112">
        <v>13802</v>
      </c>
      <c r="BQ84" s="116">
        <v>187.51238950876686</v>
      </c>
      <c r="BR84" s="116">
        <v>-38.88240552440206</v>
      </c>
      <c r="BS84" s="116">
        <v>1.5236197799121385</v>
      </c>
      <c r="BT84" s="117">
        <v>1321.1056661562022</v>
      </c>
      <c r="BU84" s="116">
        <v>-241.07156389074612</v>
      </c>
      <c r="BV84" s="118">
        <v>10.8326796986114</v>
      </c>
      <c r="BW84" s="113">
        <v>7.0454313425216943</v>
      </c>
      <c r="BX84" s="113">
        <v>0.14519660073765639</v>
      </c>
      <c r="BY84" s="113">
        <v>5.2756490230709829E-4</v>
      </c>
      <c r="BZ84" s="92">
        <v>0.63428308823529411</v>
      </c>
      <c r="CA84" s="93">
        <v>9.5913124865330768E-2</v>
      </c>
      <c r="CB84" s="103">
        <v>-4.8313596847578855E-2</v>
      </c>
    </row>
    <row r="85" spans="1:80" x14ac:dyDescent="0.25">
      <c r="A85" s="88" t="s">
        <v>135</v>
      </c>
      <c r="B85" s="172">
        <v>1395.0440000000001</v>
      </c>
      <c r="C85" s="111">
        <v>906.69600000000003</v>
      </c>
      <c r="D85" s="112">
        <v>1361.1389999999999</v>
      </c>
      <c r="E85" s="172">
        <v>1314.163</v>
      </c>
      <c r="F85" s="111">
        <v>832.60299999999995</v>
      </c>
      <c r="G85" s="112">
        <v>1232.2070000000001</v>
      </c>
      <c r="H85" s="105">
        <v>1.1046350166814503</v>
      </c>
      <c r="I85" s="106">
        <v>4.3089378887660512E-2</v>
      </c>
      <c r="J85" s="107">
        <v>1.5645426204355939E-2</v>
      </c>
      <c r="K85" s="172">
        <v>857.36900000000003</v>
      </c>
      <c r="L85" s="111">
        <v>563.71100000000001</v>
      </c>
      <c r="M85" s="111">
        <v>843.31399999999996</v>
      </c>
      <c r="N85" s="108">
        <v>0.6843931255056982</v>
      </c>
      <c r="O85" s="109">
        <v>3.1986232296864925E-2</v>
      </c>
      <c r="P85" s="110">
        <v>7.3465618973518332E-3</v>
      </c>
      <c r="Q85" s="172">
        <v>6.181</v>
      </c>
      <c r="R85" s="111">
        <v>5.1680000000000001</v>
      </c>
      <c r="S85" s="112">
        <v>6.4269999999999996</v>
      </c>
      <c r="T85" s="108">
        <v>5.2158444157515737E-3</v>
      </c>
      <c r="U85" s="109">
        <v>5.1247048116355096E-4</v>
      </c>
      <c r="V85" s="110">
        <v>-9.9119543397272521E-4</v>
      </c>
      <c r="W85" s="172">
        <v>94.227000000000004</v>
      </c>
      <c r="X85" s="111">
        <v>76.588999999999999</v>
      </c>
      <c r="Y85" s="112">
        <v>115.01299999999999</v>
      </c>
      <c r="Z85" s="108">
        <v>9.3339025017712102E-2</v>
      </c>
      <c r="AA85" s="109">
        <v>2.1637873790657319E-2</v>
      </c>
      <c r="AB85" s="110">
        <v>1.3516072447758987E-3</v>
      </c>
      <c r="AC85" s="172">
        <v>213.55500000000001</v>
      </c>
      <c r="AD85" s="111">
        <v>272.01799999999997</v>
      </c>
      <c r="AE85" s="111">
        <v>265.95</v>
      </c>
      <c r="AF85" s="111">
        <v>52.394999999999982</v>
      </c>
      <c r="AG85" s="112">
        <v>-6.0679999999999836</v>
      </c>
      <c r="AH85" s="172">
        <v>0</v>
      </c>
      <c r="AI85" s="111">
        <v>0</v>
      </c>
      <c r="AJ85" s="111">
        <v>0</v>
      </c>
      <c r="AK85" s="111">
        <v>0</v>
      </c>
      <c r="AL85" s="112">
        <v>0</v>
      </c>
      <c r="AM85" s="108">
        <v>0.19538783327786508</v>
      </c>
      <c r="AN85" s="109">
        <v>4.2306640139870871E-2</v>
      </c>
      <c r="AO85" s="110">
        <v>-0.10462231345268186</v>
      </c>
      <c r="AP85" s="108">
        <v>0</v>
      </c>
      <c r="AQ85" s="109">
        <v>0</v>
      </c>
      <c r="AR85" s="110">
        <v>0</v>
      </c>
      <c r="AS85" s="109">
        <v>0</v>
      </c>
      <c r="AT85" s="109">
        <v>0</v>
      </c>
      <c r="AU85" s="109">
        <v>0</v>
      </c>
      <c r="AV85" s="172">
        <v>735</v>
      </c>
      <c r="AW85" s="111">
        <v>594</v>
      </c>
      <c r="AX85" s="112">
        <v>869</v>
      </c>
      <c r="AY85" s="173">
        <v>10</v>
      </c>
      <c r="AZ85" s="174">
        <v>10</v>
      </c>
      <c r="BA85" s="179">
        <v>10</v>
      </c>
      <c r="BB85" s="173">
        <v>16</v>
      </c>
      <c r="BC85" s="174">
        <v>15</v>
      </c>
      <c r="BD85" s="179">
        <v>15</v>
      </c>
      <c r="BE85" s="97">
        <v>9.6555555555555568</v>
      </c>
      <c r="BF85" s="97">
        <v>1.4888888888888907</v>
      </c>
      <c r="BG85" s="97">
        <v>-0.24444444444444358</v>
      </c>
      <c r="BH85" s="98">
        <v>6.4370370370370367</v>
      </c>
      <c r="BI85" s="97">
        <v>1.3328703703703697</v>
      </c>
      <c r="BJ85" s="99">
        <v>-0.16296296296296386</v>
      </c>
      <c r="BK85" s="111">
        <v>36</v>
      </c>
      <c r="BL85" s="111">
        <v>36</v>
      </c>
      <c r="BM85" s="111">
        <v>36</v>
      </c>
      <c r="BN85" s="172">
        <v>5701</v>
      </c>
      <c r="BO85" s="111">
        <v>4521</v>
      </c>
      <c r="BP85" s="112">
        <v>6491</v>
      </c>
      <c r="BQ85" s="116">
        <v>189.83315359728854</v>
      </c>
      <c r="BR85" s="116">
        <v>-40.681317548124554</v>
      </c>
      <c r="BS85" s="116">
        <v>5.6696941856539524</v>
      </c>
      <c r="BT85" s="117">
        <v>1417.9597238204833</v>
      </c>
      <c r="BU85" s="116">
        <v>-370.01714692781593</v>
      </c>
      <c r="BV85" s="118">
        <v>16.271171631931111</v>
      </c>
      <c r="BW85" s="113">
        <v>7.4695051783659379</v>
      </c>
      <c r="BX85" s="113">
        <v>-0.28695740666807534</v>
      </c>
      <c r="BY85" s="113">
        <v>-0.14160593274517286</v>
      </c>
      <c r="BZ85" s="92">
        <v>0.66288807189542476</v>
      </c>
      <c r="CA85" s="93">
        <v>8.2810741818094669E-2</v>
      </c>
      <c r="CB85" s="103">
        <v>-3.0942499006969326E-2</v>
      </c>
    </row>
    <row r="86" spans="1:80" x14ac:dyDescent="0.25">
      <c r="A86" s="88" t="s">
        <v>134</v>
      </c>
      <c r="B86" s="172">
        <v>2954.63</v>
      </c>
      <c r="C86" s="111">
        <v>2074.3710000000001</v>
      </c>
      <c r="D86" s="112">
        <v>3000.1880000000001</v>
      </c>
      <c r="E86" s="172">
        <v>2953.732</v>
      </c>
      <c r="F86" s="111">
        <v>1931.816</v>
      </c>
      <c r="G86" s="112">
        <v>2798.3870000000002</v>
      </c>
      <c r="H86" s="105">
        <v>1.0721133281422477</v>
      </c>
      <c r="I86" s="106">
        <v>7.1809305976391125E-2</v>
      </c>
      <c r="J86" s="107">
        <v>-1.6799316713163037E-3</v>
      </c>
      <c r="K86" s="172">
        <v>2000.595</v>
      </c>
      <c r="L86" s="111">
        <v>1220.53</v>
      </c>
      <c r="M86" s="111">
        <v>1800.87</v>
      </c>
      <c r="N86" s="108">
        <v>0.64353858133274622</v>
      </c>
      <c r="O86" s="109">
        <v>-3.3772359537989516E-2</v>
      </c>
      <c r="P86" s="110">
        <v>1.1734103059453105E-2</v>
      </c>
      <c r="Q86" s="172">
        <v>126.462</v>
      </c>
      <c r="R86" s="111">
        <v>91.180999999999997</v>
      </c>
      <c r="S86" s="112">
        <v>116.01900000000001</v>
      </c>
      <c r="T86" s="108">
        <v>4.1459240626832532E-2</v>
      </c>
      <c r="U86" s="109">
        <v>-1.3550702178886584E-3</v>
      </c>
      <c r="V86" s="110">
        <v>-5.7403891515728639E-3</v>
      </c>
      <c r="W86" s="172">
        <v>305.25700000000001</v>
      </c>
      <c r="X86" s="111">
        <v>187.97300000000001</v>
      </c>
      <c r="Y86" s="112">
        <v>279.464</v>
      </c>
      <c r="Z86" s="108">
        <v>9.9866101436291682E-2</v>
      </c>
      <c r="AA86" s="109">
        <v>-3.4801060056834227E-3</v>
      </c>
      <c r="AB86" s="110">
        <v>2.5623209520219542E-3</v>
      </c>
      <c r="AC86" s="172">
        <v>788.69399999999996</v>
      </c>
      <c r="AD86" s="111">
        <v>771.16309000000001</v>
      </c>
      <c r="AE86" s="111">
        <v>757.34199999999998</v>
      </c>
      <c r="AF86" s="111">
        <v>-31.351999999999975</v>
      </c>
      <c r="AG86" s="112">
        <v>-13.821090000000027</v>
      </c>
      <c r="AH86" s="172">
        <v>25.86</v>
      </c>
      <c r="AI86" s="111">
        <v>0</v>
      </c>
      <c r="AJ86" s="111">
        <v>0</v>
      </c>
      <c r="AK86" s="111">
        <v>-25.86</v>
      </c>
      <c r="AL86" s="112">
        <v>0</v>
      </c>
      <c r="AM86" s="108">
        <v>0.25243151429177102</v>
      </c>
      <c r="AN86" s="109">
        <v>-1.450343187746167E-2</v>
      </c>
      <c r="AO86" s="110">
        <v>-0.11932604016690584</v>
      </c>
      <c r="AP86" s="108">
        <v>0</v>
      </c>
      <c r="AQ86" s="109">
        <v>-8.7523649323265514E-3</v>
      </c>
      <c r="AR86" s="110">
        <v>0</v>
      </c>
      <c r="AS86" s="109">
        <v>0</v>
      </c>
      <c r="AT86" s="109">
        <v>-8.7550258452696456E-3</v>
      </c>
      <c r="AU86" s="109">
        <v>0</v>
      </c>
      <c r="AV86" s="172">
        <v>1671</v>
      </c>
      <c r="AW86" s="111">
        <v>1442</v>
      </c>
      <c r="AX86" s="112">
        <v>2005</v>
      </c>
      <c r="AY86" s="173">
        <v>18</v>
      </c>
      <c r="AZ86" s="174">
        <v>20</v>
      </c>
      <c r="BA86" s="179">
        <v>20</v>
      </c>
      <c r="BB86" s="173">
        <v>43</v>
      </c>
      <c r="BC86" s="174">
        <v>40</v>
      </c>
      <c r="BD86" s="179">
        <v>39</v>
      </c>
      <c r="BE86" s="97">
        <v>11.138888888888889</v>
      </c>
      <c r="BF86" s="97">
        <v>0.8240740740740744</v>
      </c>
      <c r="BG86" s="97">
        <v>-0.87777777777777644</v>
      </c>
      <c r="BH86" s="98">
        <v>5.7122507122507118</v>
      </c>
      <c r="BI86" s="97">
        <v>1.3944212548863701</v>
      </c>
      <c r="BJ86" s="99">
        <v>-0.29608262108262107</v>
      </c>
      <c r="BK86" s="111">
        <v>88</v>
      </c>
      <c r="BL86" s="111">
        <v>88</v>
      </c>
      <c r="BM86" s="111">
        <v>88</v>
      </c>
      <c r="BN86" s="172">
        <v>11488</v>
      </c>
      <c r="BO86" s="111">
        <v>9261</v>
      </c>
      <c r="BP86" s="112">
        <v>13055</v>
      </c>
      <c r="BQ86" s="116">
        <v>214.35365760245116</v>
      </c>
      <c r="BR86" s="116">
        <v>-42.760896715097601</v>
      </c>
      <c r="BS86" s="116">
        <v>5.7567458218659056</v>
      </c>
      <c r="BT86" s="117">
        <v>1395.7042394014964</v>
      </c>
      <c r="BU86" s="116">
        <v>-371.9390879473965</v>
      </c>
      <c r="BV86" s="118">
        <v>56.026014713562972</v>
      </c>
      <c r="BW86" s="113">
        <v>6.5112219451371569</v>
      </c>
      <c r="BX86" s="113">
        <v>-0.36370324935715814</v>
      </c>
      <c r="BY86" s="113">
        <v>8.8891848049778233E-2</v>
      </c>
      <c r="BZ86" s="92">
        <v>0.54541276737967914</v>
      </c>
      <c r="CA86" s="93">
        <v>6.7224289191200992E-2</v>
      </c>
      <c r="CB86" s="103">
        <v>-3.6016162806157048E-2</v>
      </c>
    </row>
    <row r="87" spans="1:80" x14ac:dyDescent="0.25">
      <c r="A87" s="88" t="s">
        <v>133</v>
      </c>
      <c r="B87" s="172">
        <v>9256.2420000000002</v>
      </c>
      <c r="C87" s="111">
        <v>6023.174</v>
      </c>
      <c r="D87" s="112">
        <v>8877.2890000000007</v>
      </c>
      <c r="E87" s="172">
        <v>8829.31</v>
      </c>
      <c r="F87" s="111">
        <v>6205.3021500000004</v>
      </c>
      <c r="G87" s="112">
        <v>9483.2764800000004</v>
      </c>
      <c r="H87" s="105">
        <v>0.93609935539915845</v>
      </c>
      <c r="I87" s="106">
        <v>-0.11225459298412421</v>
      </c>
      <c r="J87" s="107">
        <v>-3.4550236579211191E-2</v>
      </c>
      <c r="K87" s="172">
        <v>6478.7920000000004</v>
      </c>
      <c r="L87" s="111">
        <v>4139.7049999999999</v>
      </c>
      <c r="M87" s="111">
        <v>6240.7290000000003</v>
      </c>
      <c r="N87" s="108">
        <v>0.65807730199172676</v>
      </c>
      <c r="O87" s="109">
        <v>-7.5705066052888403E-2</v>
      </c>
      <c r="P87" s="110">
        <v>-9.046538222887035E-3</v>
      </c>
      <c r="Q87" s="172">
        <v>390.77099999999996</v>
      </c>
      <c r="R87" s="111">
        <v>698.13114999999993</v>
      </c>
      <c r="S87" s="112">
        <v>1261.0124799999999</v>
      </c>
      <c r="T87" s="108">
        <v>0.13297223619488946</v>
      </c>
      <c r="U87" s="109">
        <v>8.8713851338088651E-2</v>
      </c>
      <c r="V87" s="110">
        <v>2.0466650951147566E-2</v>
      </c>
      <c r="W87" s="172">
        <v>924.54399999999998</v>
      </c>
      <c r="X87" s="111">
        <v>763.93100000000004</v>
      </c>
      <c r="Y87" s="112">
        <v>841.23980000000006</v>
      </c>
      <c r="Z87" s="108">
        <v>8.8707716344045687E-2</v>
      </c>
      <c r="AA87" s="109">
        <v>-1.6005335978276219E-2</v>
      </c>
      <c r="AB87" s="110">
        <v>-3.4401679706878283E-2</v>
      </c>
      <c r="AC87" s="172">
        <v>1802.9090000000001</v>
      </c>
      <c r="AD87" s="111">
        <v>2147.7930000000001</v>
      </c>
      <c r="AE87" s="111">
        <v>2223.404</v>
      </c>
      <c r="AF87" s="111">
        <v>420.49499999999989</v>
      </c>
      <c r="AG87" s="112">
        <v>75.610999999999876</v>
      </c>
      <c r="AH87" s="172">
        <v>2.4369999999999998</v>
      </c>
      <c r="AI87" s="111">
        <v>0</v>
      </c>
      <c r="AJ87" s="111">
        <v>0</v>
      </c>
      <c r="AK87" s="111">
        <v>-2.4369999999999998</v>
      </c>
      <c r="AL87" s="112">
        <v>0</v>
      </c>
      <c r="AM87" s="108">
        <v>0.25045979690421249</v>
      </c>
      <c r="AN87" s="109">
        <v>5.5682153882346819E-2</v>
      </c>
      <c r="AO87" s="110">
        <v>-0.10612844046033981</v>
      </c>
      <c r="AP87" s="108">
        <v>0</v>
      </c>
      <c r="AQ87" s="109">
        <v>-2.6328179405853906E-4</v>
      </c>
      <c r="AR87" s="110">
        <v>0</v>
      </c>
      <c r="AS87" s="109">
        <v>0</v>
      </c>
      <c r="AT87" s="109">
        <v>-2.7601250833870372E-4</v>
      </c>
      <c r="AU87" s="109">
        <v>0</v>
      </c>
      <c r="AV87" s="172">
        <v>6201</v>
      </c>
      <c r="AW87" s="111">
        <v>4066</v>
      </c>
      <c r="AX87" s="112">
        <v>6004</v>
      </c>
      <c r="AY87" s="173">
        <v>120</v>
      </c>
      <c r="AZ87" s="174">
        <v>61</v>
      </c>
      <c r="BA87" s="179">
        <v>61</v>
      </c>
      <c r="BB87" s="173">
        <v>48</v>
      </c>
      <c r="BC87" s="174">
        <v>117</v>
      </c>
      <c r="BD87" s="179">
        <v>118</v>
      </c>
      <c r="BE87" s="97">
        <v>10.93624772313297</v>
      </c>
      <c r="BF87" s="97">
        <v>5.194581056466304</v>
      </c>
      <c r="BG87" s="97">
        <v>-0.17304189435336959</v>
      </c>
      <c r="BH87" s="98">
        <v>5.6534839924670433</v>
      </c>
      <c r="BI87" s="97">
        <v>-8.7006826741996228</v>
      </c>
      <c r="BJ87" s="99">
        <v>-0.13853879955574833</v>
      </c>
      <c r="BK87" s="111">
        <v>150</v>
      </c>
      <c r="BL87" s="111">
        <v>150</v>
      </c>
      <c r="BM87" s="111">
        <v>150</v>
      </c>
      <c r="BN87" s="172">
        <v>25659</v>
      </c>
      <c r="BO87" s="111">
        <v>15211</v>
      </c>
      <c r="BP87" s="112">
        <v>23037</v>
      </c>
      <c r="BQ87" s="116">
        <v>411.65414246646702</v>
      </c>
      <c r="BR87" s="116">
        <v>67.552267880551767</v>
      </c>
      <c r="BS87" s="116">
        <v>3.7058057364689603</v>
      </c>
      <c r="BT87" s="117">
        <v>1579.49308461026</v>
      </c>
      <c r="BU87" s="116">
        <v>155.64048019161783</v>
      </c>
      <c r="BV87" s="118">
        <v>53.348925731755116</v>
      </c>
      <c r="BW87" s="113">
        <v>3.8369420386409061</v>
      </c>
      <c r="BX87" s="113">
        <v>-0.30093894829668422</v>
      </c>
      <c r="BY87" s="113">
        <v>9.591892009688241E-2</v>
      </c>
      <c r="BZ87" s="92">
        <v>0.56463235294117653</v>
      </c>
      <c r="CA87" s="93">
        <v>-6.1961053652230036E-2</v>
      </c>
      <c r="CB87" s="103">
        <v>4.374526053515404E-3</v>
      </c>
    </row>
    <row r="88" spans="1:80" x14ac:dyDescent="0.25">
      <c r="A88" s="88" t="s">
        <v>132</v>
      </c>
      <c r="B88" s="172">
        <v>15046.43441</v>
      </c>
      <c r="C88" s="111">
        <v>11361.09902</v>
      </c>
      <c r="D88" s="112">
        <v>17203.082280000002</v>
      </c>
      <c r="E88" s="172">
        <v>15014.75</v>
      </c>
      <c r="F88" s="111">
        <v>11201.020279999999</v>
      </c>
      <c r="G88" s="112">
        <v>17016.443660000001</v>
      </c>
      <c r="H88" s="105">
        <v>1.0109681331616152</v>
      </c>
      <c r="I88" s="106">
        <v>8.857914210250728E-3</v>
      </c>
      <c r="J88" s="107">
        <v>-3.3233095818490099E-3</v>
      </c>
      <c r="K88" s="172">
        <v>2371.8919999999998</v>
      </c>
      <c r="L88" s="111">
        <v>2006.9642799999999</v>
      </c>
      <c r="M88" s="111">
        <v>2954.2486600000002</v>
      </c>
      <c r="N88" s="108">
        <v>0.17361140312440584</v>
      </c>
      <c r="O88" s="109">
        <v>1.5640607739867307E-2</v>
      </c>
      <c r="P88" s="110">
        <v>-5.5655137840956437E-3</v>
      </c>
      <c r="Q88" s="172">
        <v>138.71299999999999</v>
      </c>
      <c r="R88" s="111">
        <v>77.486000000000004</v>
      </c>
      <c r="S88" s="112">
        <v>109.65600000000001</v>
      </c>
      <c r="T88" s="108">
        <v>6.4441197109690309E-3</v>
      </c>
      <c r="U88" s="109">
        <v>-2.7943291476533226E-3</v>
      </c>
      <c r="V88" s="110">
        <v>-4.7364296270055103E-4</v>
      </c>
      <c r="W88" s="172">
        <v>11631.531000000001</v>
      </c>
      <c r="X88" s="111">
        <v>8497.6319999999996</v>
      </c>
      <c r="Y88" s="112">
        <v>13045.0568</v>
      </c>
      <c r="Z88" s="108">
        <v>0.76661475574150606</v>
      </c>
      <c r="AA88" s="109">
        <v>-8.0588818481974744E-3</v>
      </c>
      <c r="AB88" s="110">
        <v>7.9667230106876818E-3</v>
      </c>
      <c r="AC88" s="172">
        <v>877.43034999999998</v>
      </c>
      <c r="AD88" s="111">
        <v>1443.27919</v>
      </c>
      <c r="AE88" s="111">
        <v>2166.8665000000001</v>
      </c>
      <c r="AF88" s="111">
        <v>1289.43615</v>
      </c>
      <c r="AG88" s="112">
        <v>723.58731000000012</v>
      </c>
      <c r="AH88" s="172">
        <v>0</v>
      </c>
      <c r="AI88" s="111">
        <v>0</v>
      </c>
      <c r="AJ88" s="111">
        <v>0</v>
      </c>
      <c r="AK88" s="111">
        <v>0</v>
      </c>
      <c r="AL88" s="112">
        <v>0</v>
      </c>
      <c r="AM88" s="108">
        <v>0.12595803849169288</v>
      </c>
      <c r="AN88" s="109">
        <v>6.7643202824257162E-2</v>
      </c>
      <c r="AO88" s="110">
        <v>-1.0788958277124228E-3</v>
      </c>
      <c r="AP88" s="108">
        <v>0</v>
      </c>
      <c r="AQ88" s="109">
        <v>0</v>
      </c>
      <c r="AR88" s="110">
        <v>0</v>
      </c>
      <c r="AS88" s="109">
        <v>0</v>
      </c>
      <c r="AT88" s="109">
        <v>0</v>
      </c>
      <c r="AU88" s="109">
        <v>0</v>
      </c>
      <c r="AV88" s="172">
        <v>4502</v>
      </c>
      <c r="AW88" s="111">
        <v>3652</v>
      </c>
      <c r="AX88" s="112">
        <v>5325</v>
      </c>
      <c r="AY88" s="173">
        <v>26.75</v>
      </c>
      <c r="AZ88" s="174">
        <v>26.75</v>
      </c>
      <c r="BA88" s="179">
        <v>27.36</v>
      </c>
      <c r="BB88" s="173">
        <v>43</v>
      </c>
      <c r="BC88" s="174">
        <v>35</v>
      </c>
      <c r="BD88" s="179">
        <v>34.51</v>
      </c>
      <c r="BE88" s="97">
        <v>21.625243664717349</v>
      </c>
      <c r="BF88" s="97">
        <v>2.9253475068772659</v>
      </c>
      <c r="BG88" s="97">
        <v>-1.1286504162795374</v>
      </c>
      <c r="BH88" s="98">
        <v>17.144788950062786</v>
      </c>
      <c r="BI88" s="97">
        <v>5.5117140146622692</v>
      </c>
      <c r="BJ88" s="99">
        <v>-0.24568724041340317</v>
      </c>
      <c r="BK88" s="111">
        <v>48</v>
      </c>
      <c r="BL88" s="111">
        <v>48</v>
      </c>
      <c r="BM88" s="111">
        <v>48</v>
      </c>
      <c r="BN88" s="172">
        <v>6226</v>
      </c>
      <c r="BO88" s="111">
        <v>5104</v>
      </c>
      <c r="BP88" s="112">
        <v>7444</v>
      </c>
      <c r="BQ88" s="116">
        <v>2285.9274126813543</v>
      </c>
      <c r="BR88" s="116">
        <v>-125.69321051170709</v>
      </c>
      <c r="BS88" s="116">
        <v>91.370147791072213</v>
      </c>
      <c r="BT88" s="117">
        <v>3195.5762741784038</v>
      </c>
      <c r="BU88" s="116">
        <v>-139.55255745198292</v>
      </c>
      <c r="BV88" s="118">
        <v>128.48419312692522</v>
      </c>
      <c r="BW88" s="113">
        <v>1.3979342723004695</v>
      </c>
      <c r="BX88" s="113">
        <v>1.4993357151646736E-2</v>
      </c>
      <c r="BY88" s="113">
        <v>3.4391085468632454E-4</v>
      </c>
      <c r="BZ88" s="92">
        <v>0.57015931372549022</v>
      </c>
      <c r="CA88" s="93">
        <v>9.5037213603390069E-2</v>
      </c>
      <c r="CB88" s="103">
        <v>-1.7317666016682831E-2</v>
      </c>
    </row>
    <row r="89" spans="1:80" x14ac:dyDescent="0.25">
      <c r="A89" s="88" t="s">
        <v>131</v>
      </c>
      <c r="B89" s="172">
        <v>10228.916999999999</v>
      </c>
      <c r="C89" s="111">
        <v>6678.2830000000004</v>
      </c>
      <c r="D89" s="112">
        <v>9977.6839999999993</v>
      </c>
      <c r="E89" s="172">
        <v>9290.3130000000001</v>
      </c>
      <c r="F89" s="111">
        <v>6358.3220000000001</v>
      </c>
      <c r="G89" s="112">
        <v>9471.1890000000003</v>
      </c>
      <c r="H89" s="105">
        <v>1.0534774461791439</v>
      </c>
      <c r="I89" s="106">
        <v>-4.7552949675118361E-2</v>
      </c>
      <c r="J89" s="107">
        <v>3.1558361694588033E-3</v>
      </c>
      <c r="K89" s="172">
        <v>6585.1049999999996</v>
      </c>
      <c r="L89" s="111">
        <v>4729.3860000000004</v>
      </c>
      <c r="M89" s="111">
        <v>6978.8090000000002</v>
      </c>
      <c r="N89" s="108">
        <v>0.73684613410206468</v>
      </c>
      <c r="O89" s="109">
        <v>2.8032017720840519E-2</v>
      </c>
      <c r="P89" s="110">
        <v>-6.9642611563069945E-3</v>
      </c>
      <c r="Q89" s="172">
        <v>330.78800000000001</v>
      </c>
      <c r="R89" s="111">
        <v>75.716999999999999</v>
      </c>
      <c r="S89" s="112">
        <v>166.59299999999999</v>
      </c>
      <c r="T89" s="108">
        <v>1.7589449434490218E-2</v>
      </c>
      <c r="U89" s="109">
        <v>-1.8016240061654854E-2</v>
      </c>
      <c r="V89" s="110">
        <v>5.6811189032588659E-3</v>
      </c>
      <c r="W89" s="172">
        <v>1134.818</v>
      </c>
      <c r="X89" s="111">
        <v>636.45299999999997</v>
      </c>
      <c r="Y89" s="112">
        <v>1032.4960000000001</v>
      </c>
      <c r="Z89" s="108">
        <v>0.10901440146532818</v>
      </c>
      <c r="AA89" s="109">
        <v>-1.3136273113666094E-2</v>
      </c>
      <c r="AB89" s="110">
        <v>8.9167656425434977E-3</v>
      </c>
      <c r="AC89" s="172">
        <v>2327.9009999999998</v>
      </c>
      <c r="AD89" s="111">
        <v>2697.7860000000001</v>
      </c>
      <c r="AE89" s="111">
        <v>2113.502</v>
      </c>
      <c r="AF89" s="111">
        <v>-214.39899999999989</v>
      </c>
      <c r="AG89" s="112">
        <v>-584.28400000000011</v>
      </c>
      <c r="AH89" s="172">
        <v>0</v>
      </c>
      <c r="AI89" s="111">
        <v>0</v>
      </c>
      <c r="AJ89" s="111">
        <v>0</v>
      </c>
      <c r="AK89" s="111">
        <v>0</v>
      </c>
      <c r="AL89" s="112">
        <v>0</v>
      </c>
      <c r="AM89" s="108">
        <v>0.21182290399254977</v>
      </c>
      <c r="AN89" s="109">
        <v>-1.5757493814960055E-2</v>
      </c>
      <c r="AO89" s="110">
        <v>-0.19214110891316266</v>
      </c>
      <c r="AP89" s="108">
        <v>0</v>
      </c>
      <c r="AQ89" s="109">
        <v>0</v>
      </c>
      <c r="AR89" s="110">
        <v>0</v>
      </c>
      <c r="AS89" s="109">
        <v>0</v>
      </c>
      <c r="AT89" s="109">
        <v>0</v>
      </c>
      <c r="AU89" s="109">
        <v>0</v>
      </c>
      <c r="AV89" s="172">
        <v>6933</v>
      </c>
      <c r="AW89" s="111">
        <v>3952</v>
      </c>
      <c r="AX89" s="112">
        <v>5925</v>
      </c>
      <c r="AY89" s="173">
        <v>62</v>
      </c>
      <c r="AZ89" s="174">
        <v>61.5</v>
      </c>
      <c r="BA89" s="179">
        <v>61</v>
      </c>
      <c r="BB89" s="173">
        <v>99</v>
      </c>
      <c r="BC89" s="174">
        <v>104.5</v>
      </c>
      <c r="BD89" s="179">
        <v>102.75</v>
      </c>
      <c r="BE89" s="97">
        <v>10.792349726775956</v>
      </c>
      <c r="BF89" s="97">
        <v>-1.6323814560197434</v>
      </c>
      <c r="BG89" s="97">
        <v>8.2322626504952368E-2</v>
      </c>
      <c r="BH89" s="98">
        <v>6.407137064071371</v>
      </c>
      <c r="BI89" s="97">
        <v>-1.3740077170734102</v>
      </c>
      <c r="BJ89" s="99">
        <v>0.10410676104106731</v>
      </c>
      <c r="BK89" s="111">
        <v>174</v>
      </c>
      <c r="BL89" s="111">
        <v>174</v>
      </c>
      <c r="BM89" s="111">
        <v>174</v>
      </c>
      <c r="BN89" s="172">
        <v>28879</v>
      </c>
      <c r="BO89" s="111">
        <v>16882</v>
      </c>
      <c r="BP89" s="112">
        <v>25332</v>
      </c>
      <c r="BQ89" s="116">
        <v>373.88240170535289</v>
      </c>
      <c r="BR89" s="116">
        <v>52.184524355029112</v>
      </c>
      <c r="BS89" s="116">
        <v>-2.7508171075839414</v>
      </c>
      <c r="BT89" s="117">
        <v>1598.5129113924052</v>
      </c>
      <c r="BU89" s="116">
        <v>258.49949728595766</v>
      </c>
      <c r="BV89" s="118">
        <v>-10.374234356582747</v>
      </c>
      <c r="BW89" s="113">
        <v>4.2754430379746839</v>
      </c>
      <c r="BX89" s="113">
        <v>0.110002391789771</v>
      </c>
      <c r="BY89" s="113">
        <v>3.6819043714446664E-3</v>
      </c>
      <c r="BZ89" s="92">
        <v>0.53524340770791068</v>
      </c>
      <c r="CA89" s="93">
        <v>-7.2709941624749086E-2</v>
      </c>
      <c r="CB89" s="103">
        <v>-7.9520282107892193E-4</v>
      </c>
    </row>
    <row r="90" spans="1:80" x14ac:dyDescent="0.25">
      <c r="A90" s="88" t="s">
        <v>130</v>
      </c>
      <c r="B90" s="172">
        <v>1339.9860000000001</v>
      </c>
      <c r="C90" s="111">
        <v>1136.4290000000001</v>
      </c>
      <c r="D90" s="112">
        <v>1510.76124</v>
      </c>
      <c r="E90" s="172">
        <v>1193.2049999999999</v>
      </c>
      <c r="F90" s="111">
        <v>1018.95</v>
      </c>
      <c r="G90" s="112">
        <v>1388.3112699999999</v>
      </c>
      <c r="H90" s="105">
        <v>1.0882006597843148</v>
      </c>
      <c r="I90" s="106">
        <v>-3.4813407370952065E-2</v>
      </c>
      <c r="J90" s="107">
        <v>-2.7093515592298445E-2</v>
      </c>
      <c r="K90" s="172">
        <v>787.96299999999997</v>
      </c>
      <c r="L90" s="111">
        <v>494.40199999999999</v>
      </c>
      <c r="M90" s="111">
        <v>747.18654000000004</v>
      </c>
      <c r="N90" s="108">
        <v>0.5381981376553977</v>
      </c>
      <c r="O90" s="109">
        <v>-0.12217707029294311</v>
      </c>
      <c r="P90" s="110">
        <v>5.2990816393314211E-2</v>
      </c>
      <c r="Q90" s="172">
        <v>49.263000000000005</v>
      </c>
      <c r="R90" s="111">
        <v>63.798999999999999</v>
      </c>
      <c r="S90" s="112">
        <v>96.366000000000014</v>
      </c>
      <c r="T90" s="108">
        <v>6.9412387612469664E-2</v>
      </c>
      <c r="U90" s="109">
        <v>2.8126104031693515E-2</v>
      </c>
      <c r="V90" s="110">
        <v>6.7998943596113276E-3</v>
      </c>
      <c r="W90" s="172">
        <v>118.298</v>
      </c>
      <c r="X90" s="111">
        <v>87.064999999999998</v>
      </c>
      <c r="Y90" s="112">
        <v>111.75399999999999</v>
      </c>
      <c r="Z90" s="108">
        <v>8.0496357275843478E-2</v>
      </c>
      <c r="AA90" s="109">
        <v>-1.8646706992241233E-2</v>
      </c>
      <c r="AB90" s="110">
        <v>-4.9494447752875814E-3</v>
      </c>
      <c r="AC90" s="172">
        <v>285.12099999999998</v>
      </c>
      <c r="AD90" s="111">
        <v>496.37700000000001</v>
      </c>
      <c r="AE90" s="111">
        <v>298.17331000000001</v>
      </c>
      <c r="AF90" s="111">
        <v>13.052310000000034</v>
      </c>
      <c r="AG90" s="112">
        <v>-198.20368999999999</v>
      </c>
      <c r="AH90" s="172">
        <v>0.26</v>
      </c>
      <c r="AI90" s="111">
        <v>0</v>
      </c>
      <c r="AJ90" s="111">
        <v>53.454999999999998</v>
      </c>
      <c r="AK90" s="111">
        <v>53.195</v>
      </c>
      <c r="AL90" s="112">
        <v>53.454999999999998</v>
      </c>
      <c r="AM90" s="108">
        <v>0.19736626947087946</v>
      </c>
      <c r="AN90" s="109">
        <v>-1.5412819265868516E-2</v>
      </c>
      <c r="AO90" s="110">
        <v>-0.23942036656181589</v>
      </c>
      <c r="AP90" s="108">
        <v>3.538282462157951E-2</v>
      </c>
      <c r="AQ90" s="109">
        <v>3.5188792743634519E-2</v>
      </c>
      <c r="AR90" s="110">
        <v>3.538282462157951E-2</v>
      </c>
      <c r="AS90" s="109">
        <v>3.850361309823553E-2</v>
      </c>
      <c r="AT90" s="109">
        <v>3.8285712569826748E-2</v>
      </c>
      <c r="AU90" s="109">
        <v>3.850361309823553E-2</v>
      </c>
      <c r="AV90" s="172">
        <v>867</v>
      </c>
      <c r="AW90" s="111">
        <v>680</v>
      </c>
      <c r="AX90" s="112">
        <v>978</v>
      </c>
      <c r="AY90" s="173">
        <v>10</v>
      </c>
      <c r="AZ90" s="174">
        <v>10</v>
      </c>
      <c r="BA90" s="179">
        <v>9</v>
      </c>
      <c r="BB90" s="173">
        <v>14</v>
      </c>
      <c r="BC90" s="174">
        <v>15</v>
      </c>
      <c r="BD90" s="179">
        <v>12</v>
      </c>
      <c r="BE90" s="97">
        <v>12.074074074074074</v>
      </c>
      <c r="BF90" s="97">
        <v>2.4407407407407415</v>
      </c>
      <c r="BG90" s="97">
        <v>0.74074074074074048</v>
      </c>
      <c r="BH90" s="98">
        <v>9.0555555555555554</v>
      </c>
      <c r="BI90" s="97">
        <v>2.174603174603174</v>
      </c>
      <c r="BJ90" s="99">
        <v>1.4999999999999991</v>
      </c>
      <c r="BK90" s="111">
        <v>47</v>
      </c>
      <c r="BL90" s="111">
        <v>50</v>
      </c>
      <c r="BM90" s="111">
        <v>50</v>
      </c>
      <c r="BN90" s="172">
        <v>5684</v>
      </c>
      <c r="BO90" s="111">
        <v>4162</v>
      </c>
      <c r="BP90" s="112">
        <v>5984</v>
      </c>
      <c r="BQ90" s="116">
        <v>232.00388870320856</v>
      </c>
      <c r="BR90" s="116">
        <v>22.080419315453469</v>
      </c>
      <c r="BS90" s="116">
        <v>-12.818312161760218</v>
      </c>
      <c r="BT90" s="117">
        <v>1419.5411758691207</v>
      </c>
      <c r="BU90" s="116">
        <v>43.295501128636261</v>
      </c>
      <c r="BV90" s="118">
        <v>-78.91470648382051</v>
      </c>
      <c r="BW90" s="113">
        <v>6.1186094069529648</v>
      </c>
      <c r="BX90" s="113">
        <v>-0.43733061611508628</v>
      </c>
      <c r="BY90" s="113">
        <v>-1.9788283411523722E-3</v>
      </c>
      <c r="BZ90" s="92">
        <v>0.44</v>
      </c>
      <c r="CA90" s="93">
        <v>-2.9896344789961948E-3</v>
      </c>
      <c r="CB90" s="103">
        <v>-1.98895027624309E-2</v>
      </c>
    </row>
    <row r="91" spans="1:80" x14ac:dyDescent="0.25">
      <c r="A91" s="88" t="s">
        <v>129</v>
      </c>
      <c r="B91" s="172">
        <v>1924.8706700000002</v>
      </c>
      <c r="C91" s="111">
        <v>1226.9451999999999</v>
      </c>
      <c r="D91" s="112">
        <v>1766.0281600000001</v>
      </c>
      <c r="E91" s="172">
        <v>1644.3273299999998</v>
      </c>
      <c r="F91" s="111">
        <v>1003.5363000000001</v>
      </c>
      <c r="G91" s="112">
        <v>1451.1733999999999</v>
      </c>
      <c r="H91" s="105">
        <v>1.216965636222384</v>
      </c>
      <c r="I91" s="106">
        <v>4.6352805746592729E-2</v>
      </c>
      <c r="J91" s="107">
        <v>-5.6560068611795078E-3</v>
      </c>
      <c r="K91" s="172">
        <v>1105.3183899999999</v>
      </c>
      <c r="L91" s="111">
        <v>647.73728000000006</v>
      </c>
      <c r="M91" s="111">
        <v>1006.29935</v>
      </c>
      <c r="N91" s="108">
        <v>0.69343839268277663</v>
      </c>
      <c r="O91" s="109">
        <v>2.1237444712155717E-2</v>
      </c>
      <c r="P91" s="110">
        <v>4.7983634344687665E-2</v>
      </c>
      <c r="Q91" s="172">
        <v>209.06108</v>
      </c>
      <c r="R91" s="111">
        <v>85.812860000000001</v>
      </c>
      <c r="S91" s="112">
        <v>127.85827</v>
      </c>
      <c r="T91" s="108">
        <v>8.8106817558811376E-2</v>
      </c>
      <c r="U91" s="109">
        <v>-3.9033975022918707E-2</v>
      </c>
      <c r="V91" s="110">
        <v>2.5963482314935726E-3</v>
      </c>
      <c r="W91" s="172">
        <v>151.82083999999998</v>
      </c>
      <c r="X91" s="111">
        <v>76.687079999999995</v>
      </c>
      <c r="Y91" s="112">
        <v>124.46142</v>
      </c>
      <c r="Z91" s="108">
        <v>8.5766056627002679E-2</v>
      </c>
      <c r="AA91" s="109">
        <v>-6.564002741407865E-3</v>
      </c>
      <c r="AB91" s="110">
        <v>9.349209523415114E-3</v>
      </c>
      <c r="AC91" s="172">
        <v>289.55165999999997</v>
      </c>
      <c r="AD91" s="111">
        <v>293.94802999999996</v>
      </c>
      <c r="AE91" s="111">
        <v>349.95360999999997</v>
      </c>
      <c r="AF91" s="111">
        <v>60.401949999999999</v>
      </c>
      <c r="AG91" s="112">
        <v>56.005580000000009</v>
      </c>
      <c r="AH91" s="172">
        <v>0</v>
      </c>
      <c r="AI91" s="111">
        <v>0</v>
      </c>
      <c r="AJ91" s="111">
        <v>0</v>
      </c>
      <c r="AK91" s="111">
        <v>0</v>
      </c>
      <c r="AL91" s="112">
        <v>0</v>
      </c>
      <c r="AM91" s="108">
        <v>0.19815856730166748</v>
      </c>
      <c r="AN91" s="109">
        <v>4.773201422836415E-2</v>
      </c>
      <c r="AO91" s="110">
        <v>-4.1418579257119337E-2</v>
      </c>
      <c r="AP91" s="108">
        <v>0</v>
      </c>
      <c r="AQ91" s="109">
        <v>0</v>
      </c>
      <c r="AR91" s="110">
        <v>0</v>
      </c>
      <c r="AS91" s="109">
        <v>0</v>
      </c>
      <c r="AT91" s="109">
        <v>0</v>
      </c>
      <c r="AU91" s="109">
        <v>0</v>
      </c>
      <c r="AV91" s="172">
        <v>1370</v>
      </c>
      <c r="AW91" s="111">
        <v>1047</v>
      </c>
      <c r="AX91" s="112">
        <v>1504</v>
      </c>
      <c r="AY91" s="173">
        <v>11</v>
      </c>
      <c r="AZ91" s="174">
        <v>11</v>
      </c>
      <c r="BA91" s="179">
        <v>11</v>
      </c>
      <c r="BB91" s="173">
        <v>15</v>
      </c>
      <c r="BC91" s="174">
        <v>15</v>
      </c>
      <c r="BD91" s="179">
        <v>15</v>
      </c>
      <c r="BE91" s="97">
        <v>15.19191919191919</v>
      </c>
      <c r="BF91" s="97">
        <v>1.3535353535353511</v>
      </c>
      <c r="BG91" s="97">
        <v>-0.67171717171717482</v>
      </c>
      <c r="BH91" s="98">
        <v>11.140740740740741</v>
      </c>
      <c r="BI91" s="97">
        <v>0.9925925925925938</v>
      </c>
      <c r="BJ91" s="99">
        <v>-0.49259259259259203</v>
      </c>
      <c r="BK91" s="111">
        <v>49</v>
      </c>
      <c r="BL91" s="111">
        <v>49</v>
      </c>
      <c r="BM91" s="111">
        <v>49</v>
      </c>
      <c r="BN91" s="172">
        <v>8390</v>
      </c>
      <c r="BO91" s="111">
        <v>5741</v>
      </c>
      <c r="BP91" s="112">
        <v>7995</v>
      </c>
      <c r="BQ91" s="116">
        <v>181.51011882426516</v>
      </c>
      <c r="BR91" s="116">
        <v>-14.476452093494061</v>
      </c>
      <c r="BS91" s="116">
        <v>6.708464060286758</v>
      </c>
      <c r="BT91" s="117">
        <v>964.8759308510638</v>
      </c>
      <c r="BU91" s="116">
        <v>-235.36299615623545</v>
      </c>
      <c r="BV91" s="118">
        <v>6.3885383009204588</v>
      </c>
      <c r="BW91" s="113">
        <v>5.3158244680851068</v>
      </c>
      <c r="BX91" s="113">
        <v>-0.80826312315576931</v>
      </c>
      <c r="BY91" s="113">
        <v>-0.16746110975634476</v>
      </c>
      <c r="BZ91" s="92">
        <v>0.59986494597839135</v>
      </c>
      <c r="CA91" s="93">
        <v>-2.7330987339990953E-2</v>
      </c>
      <c r="CB91" s="103">
        <v>-4.7445912066484075E-2</v>
      </c>
    </row>
    <row r="92" spans="1:80" x14ac:dyDescent="0.25">
      <c r="A92" s="88" t="s">
        <v>128</v>
      </c>
      <c r="B92" s="172">
        <v>9079.6375700000008</v>
      </c>
      <c r="C92" s="111">
        <v>7373.4382700000006</v>
      </c>
      <c r="D92" s="112">
        <v>11470.13651</v>
      </c>
      <c r="E92" s="172">
        <v>9131.5818500000023</v>
      </c>
      <c r="F92" s="111">
        <v>7374.1003700000001</v>
      </c>
      <c r="G92" s="112">
        <v>11469.046710000001</v>
      </c>
      <c r="H92" s="105">
        <v>1.0000950209749386</v>
      </c>
      <c r="I92" s="106">
        <v>5.783441760434993E-3</v>
      </c>
      <c r="J92" s="107">
        <v>1.8480819870536624E-4</v>
      </c>
      <c r="K92" s="172">
        <v>1618.25189</v>
      </c>
      <c r="L92" s="111">
        <v>1358.8010300000001</v>
      </c>
      <c r="M92" s="111">
        <v>2082.39959</v>
      </c>
      <c r="N92" s="108">
        <v>0.18156692902683277</v>
      </c>
      <c r="O92" s="109">
        <v>4.3520809772585878E-3</v>
      </c>
      <c r="P92" s="110">
        <v>-2.6997559681261607E-3</v>
      </c>
      <c r="Q92" s="172">
        <v>89.450310000000002</v>
      </c>
      <c r="R92" s="111">
        <v>67.965609999999998</v>
      </c>
      <c r="S92" s="112">
        <v>84.513430000000014</v>
      </c>
      <c r="T92" s="108">
        <v>7.3688277794100995E-3</v>
      </c>
      <c r="U92" s="109">
        <v>-2.4268802884094944E-3</v>
      </c>
      <c r="V92" s="110">
        <v>-1.8479724524533029E-3</v>
      </c>
      <c r="W92" s="172">
        <v>7085.4523899999995</v>
      </c>
      <c r="X92" s="111">
        <v>5785.5926799999997</v>
      </c>
      <c r="Y92" s="112">
        <v>8998.8942399999996</v>
      </c>
      <c r="Z92" s="108">
        <v>0.78462443021997241</v>
      </c>
      <c r="AA92" s="109">
        <v>8.6961730582630903E-3</v>
      </c>
      <c r="AB92" s="110">
        <v>4.1580827592979652E-5</v>
      </c>
      <c r="AC92" s="172">
        <v>4168.9612900000002</v>
      </c>
      <c r="AD92" s="111">
        <v>4628.5967100000007</v>
      </c>
      <c r="AE92" s="111">
        <v>4758.5173600000016</v>
      </c>
      <c r="AF92" s="111">
        <v>589.55607000000145</v>
      </c>
      <c r="AG92" s="112">
        <v>129.92065000000093</v>
      </c>
      <c r="AH92" s="172">
        <v>1517.8084799999999</v>
      </c>
      <c r="AI92" s="111">
        <v>2254.1652899999999</v>
      </c>
      <c r="AJ92" s="111">
        <v>2993.6562599999997</v>
      </c>
      <c r="AK92" s="111">
        <v>1475.8477799999998</v>
      </c>
      <c r="AL92" s="112">
        <v>739.49096999999983</v>
      </c>
      <c r="AM92" s="108">
        <v>0.41486144091235422</v>
      </c>
      <c r="AN92" s="109">
        <v>-4.4293592298954854E-2</v>
      </c>
      <c r="AO92" s="110">
        <v>-0.21287782271343325</v>
      </c>
      <c r="AP92" s="108">
        <v>0.26099569585680543</v>
      </c>
      <c r="AQ92" s="109">
        <v>9.3829499155850565E-2</v>
      </c>
      <c r="AR92" s="110">
        <v>-4.4718573044234655E-2</v>
      </c>
      <c r="AS92" s="109">
        <v>0.26102049592228049</v>
      </c>
      <c r="AT92" s="109">
        <v>9.4805210889271713E-2</v>
      </c>
      <c r="AU92" s="109">
        <v>-4.4666323743289105E-2</v>
      </c>
      <c r="AV92" s="172">
        <v>1841</v>
      </c>
      <c r="AW92" s="111">
        <v>1428</v>
      </c>
      <c r="AX92" s="112">
        <v>2068</v>
      </c>
      <c r="AY92" s="173">
        <v>15</v>
      </c>
      <c r="AZ92" s="174">
        <v>17</v>
      </c>
      <c r="BA92" s="179">
        <v>15</v>
      </c>
      <c r="BB92" s="173">
        <v>38</v>
      </c>
      <c r="BC92" s="174">
        <v>38</v>
      </c>
      <c r="BD92" s="179">
        <v>34</v>
      </c>
      <c r="BE92" s="97">
        <v>15.31851851851852</v>
      </c>
      <c r="BF92" s="97">
        <v>1.681481481481482</v>
      </c>
      <c r="BG92" s="97">
        <v>1.3185185185185198</v>
      </c>
      <c r="BH92" s="98">
        <v>6.7581699346405228</v>
      </c>
      <c r="BI92" s="97">
        <v>1.375128998968008</v>
      </c>
      <c r="BJ92" s="99">
        <v>0.49501203990368037</v>
      </c>
      <c r="BK92" s="111">
        <v>57</v>
      </c>
      <c r="BL92" s="111">
        <v>57</v>
      </c>
      <c r="BM92" s="111">
        <v>57</v>
      </c>
      <c r="BN92" s="172">
        <v>7173</v>
      </c>
      <c r="BO92" s="111">
        <v>5352</v>
      </c>
      <c r="BP92" s="112">
        <v>7670</v>
      </c>
      <c r="BQ92" s="116">
        <v>1495.3124784876143</v>
      </c>
      <c r="BR92" s="116">
        <v>222.26328707537368</v>
      </c>
      <c r="BS92" s="116">
        <v>117.49103416773391</v>
      </c>
      <c r="BT92" s="117">
        <v>5545.960691489362</v>
      </c>
      <c r="BU92" s="116">
        <v>585.84018632912193</v>
      </c>
      <c r="BV92" s="118">
        <v>382.02485815602904</v>
      </c>
      <c r="BW92" s="113">
        <v>3.7088974854932304</v>
      </c>
      <c r="BX92" s="113">
        <v>-0.18735455144321733</v>
      </c>
      <c r="BY92" s="113">
        <v>-3.9001674170635159E-2</v>
      </c>
      <c r="BZ92" s="92">
        <v>0.49471104231166146</v>
      </c>
      <c r="CA92" s="93">
        <v>3.3750949772621552E-2</v>
      </c>
      <c r="CB92" s="103">
        <v>-2.4044409854665993E-2</v>
      </c>
    </row>
    <row r="93" spans="1:80" x14ac:dyDescent="0.25">
      <c r="A93" s="88" t="s">
        <v>127</v>
      </c>
      <c r="B93" s="172">
        <v>391.94400000000002</v>
      </c>
      <c r="C93" s="111">
        <v>279.19099999999997</v>
      </c>
      <c r="D93" s="112">
        <v>392.21600000000001</v>
      </c>
      <c r="E93" s="172">
        <v>303.32799999999997</v>
      </c>
      <c r="F93" s="111">
        <v>272.92</v>
      </c>
      <c r="G93" s="112">
        <v>390.71499999999997</v>
      </c>
      <c r="H93" s="105">
        <v>1.0038416748781083</v>
      </c>
      <c r="I93" s="106">
        <v>-0.28830412109193082</v>
      </c>
      <c r="J93" s="107">
        <v>-1.9135754405197991E-2</v>
      </c>
      <c r="K93" s="172">
        <v>235.071</v>
      </c>
      <c r="L93" s="111">
        <v>186.59299999999999</v>
      </c>
      <c r="M93" s="111">
        <v>284.52100000000002</v>
      </c>
      <c r="N93" s="108">
        <v>0.72820598134189896</v>
      </c>
      <c r="O93" s="109">
        <v>-4.6766985215754842E-2</v>
      </c>
      <c r="P93" s="110">
        <v>4.4514789783933306E-2</v>
      </c>
      <c r="Q93" s="172">
        <v>6.8310000000000004</v>
      </c>
      <c r="R93" s="111">
        <v>5.9030000000000005</v>
      </c>
      <c r="S93" s="112">
        <v>7.4030000000000005</v>
      </c>
      <c r="T93" s="108">
        <v>1.8947314538730279E-2</v>
      </c>
      <c r="U93" s="109">
        <v>-3.5728616401915526E-3</v>
      </c>
      <c r="V93" s="110">
        <v>-2.6817342667804951E-3</v>
      </c>
      <c r="W93" s="172">
        <v>8.4920000000000009</v>
      </c>
      <c r="X93" s="111">
        <v>6.1120000000000001</v>
      </c>
      <c r="Y93" s="112">
        <v>8.782</v>
      </c>
      <c r="Z93" s="108">
        <v>2.2476741358790936E-2</v>
      </c>
      <c r="AA93" s="109">
        <v>-5.5193552758751735E-3</v>
      </c>
      <c r="AB93" s="110">
        <v>8.1900379749460378E-5</v>
      </c>
      <c r="AC93" s="172">
        <v>28.62</v>
      </c>
      <c r="AD93" s="111">
        <v>0.56899999999999995</v>
      </c>
      <c r="AE93" s="111">
        <v>1.9690000000000001</v>
      </c>
      <c r="AF93" s="111">
        <v>-26.651</v>
      </c>
      <c r="AG93" s="112">
        <v>1.4000000000000001</v>
      </c>
      <c r="AH93" s="172">
        <v>0</v>
      </c>
      <c r="AI93" s="111">
        <v>0</v>
      </c>
      <c r="AJ93" s="111">
        <v>0</v>
      </c>
      <c r="AK93" s="111">
        <v>0</v>
      </c>
      <c r="AL93" s="112">
        <v>0</v>
      </c>
      <c r="AM93" s="108">
        <v>5.0201929549024008E-3</v>
      </c>
      <c r="AN93" s="109">
        <v>-6.8000442646101819E-2</v>
      </c>
      <c r="AO93" s="110">
        <v>2.982161643004811E-3</v>
      </c>
      <c r="AP93" s="108">
        <v>0</v>
      </c>
      <c r="AQ93" s="109">
        <v>0</v>
      </c>
      <c r="AR93" s="110">
        <v>0</v>
      </c>
      <c r="AS93" s="109">
        <v>0</v>
      </c>
      <c r="AT93" s="109">
        <v>0</v>
      </c>
      <c r="AU93" s="109">
        <v>0</v>
      </c>
      <c r="AV93" s="172">
        <v>175</v>
      </c>
      <c r="AW93" s="111">
        <v>118</v>
      </c>
      <c r="AX93" s="112">
        <v>153</v>
      </c>
      <c r="AY93" s="173">
        <v>4.5</v>
      </c>
      <c r="AZ93" s="174">
        <v>4</v>
      </c>
      <c r="BA93" s="179">
        <v>4</v>
      </c>
      <c r="BB93" s="173">
        <v>7.5</v>
      </c>
      <c r="BC93" s="174">
        <v>7</v>
      </c>
      <c r="BD93" s="179">
        <v>7</v>
      </c>
      <c r="BE93" s="97">
        <v>4.25</v>
      </c>
      <c r="BF93" s="97">
        <v>-7.0987654320987303E-2</v>
      </c>
      <c r="BG93" s="97">
        <v>-0.66666666666666696</v>
      </c>
      <c r="BH93" s="98">
        <v>2.4285714285714288</v>
      </c>
      <c r="BI93" s="97">
        <v>-0.16402116402116373</v>
      </c>
      <c r="BJ93" s="99">
        <v>-0.38095238095238093</v>
      </c>
      <c r="BK93" s="111">
        <v>10</v>
      </c>
      <c r="BL93" s="111">
        <v>10</v>
      </c>
      <c r="BM93" s="111">
        <v>10</v>
      </c>
      <c r="BN93" s="172">
        <v>1056</v>
      </c>
      <c r="BO93" s="111">
        <v>711</v>
      </c>
      <c r="BP93" s="112">
        <v>918</v>
      </c>
      <c r="BQ93" s="116">
        <v>425.61546840958607</v>
      </c>
      <c r="BR93" s="116">
        <v>138.37304416716182</v>
      </c>
      <c r="BS93" s="116">
        <v>41.76174126471966</v>
      </c>
      <c r="BT93" s="117">
        <v>2553.6928104575163</v>
      </c>
      <c r="BU93" s="116">
        <v>820.38995331465912</v>
      </c>
      <c r="BV93" s="118">
        <v>240.81145452531291</v>
      </c>
      <c r="BW93" s="113">
        <v>6</v>
      </c>
      <c r="BX93" s="113">
        <v>-3.4285714285714697E-2</v>
      </c>
      <c r="BY93" s="113">
        <v>-2.5423728813559698E-2</v>
      </c>
      <c r="BZ93" s="92">
        <v>0.33749999999999997</v>
      </c>
      <c r="CA93" s="93">
        <v>-4.9313186813186805E-2</v>
      </c>
      <c r="CB93" s="103">
        <v>-5.5317679558011035E-2</v>
      </c>
    </row>
    <row r="94" spans="1:80" x14ac:dyDescent="0.25">
      <c r="A94" s="88" t="s">
        <v>126</v>
      </c>
      <c r="B94" s="172">
        <v>829.63800000000003</v>
      </c>
      <c r="C94" s="111">
        <v>571.29899999999998</v>
      </c>
      <c r="D94" s="112">
        <v>879.03200000000004</v>
      </c>
      <c r="E94" s="172">
        <v>709.71699999999998</v>
      </c>
      <c r="F94" s="111">
        <v>525.35500000000002</v>
      </c>
      <c r="G94" s="112">
        <v>818.85199999999998</v>
      </c>
      <c r="H94" s="105">
        <v>1.0734931342904457</v>
      </c>
      <c r="I94" s="106">
        <v>-9.5477032691605013E-2</v>
      </c>
      <c r="J94" s="107">
        <v>-1.396011160994548E-2</v>
      </c>
      <c r="K94" s="172">
        <v>518.76499999999999</v>
      </c>
      <c r="L94" s="111">
        <v>385.84199999999998</v>
      </c>
      <c r="M94" s="111">
        <v>596.94000000000005</v>
      </c>
      <c r="N94" s="108">
        <v>0.72899620444231694</v>
      </c>
      <c r="O94" s="109">
        <v>-1.950074144781877E-3</v>
      </c>
      <c r="P94" s="110">
        <v>-5.444316729081411E-3</v>
      </c>
      <c r="Q94" s="172">
        <v>37.86</v>
      </c>
      <c r="R94" s="111">
        <v>25.505000000000003</v>
      </c>
      <c r="S94" s="112">
        <v>46.838999999999999</v>
      </c>
      <c r="T94" s="108">
        <v>5.7200812845300493E-2</v>
      </c>
      <c r="U94" s="109">
        <v>3.8556062347782707E-3</v>
      </c>
      <c r="V94" s="110">
        <v>8.6526882438405228E-3</v>
      </c>
      <c r="W94" s="172">
        <v>22.559000000000001</v>
      </c>
      <c r="X94" s="111">
        <v>15.492000000000001</v>
      </c>
      <c r="Y94" s="112">
        <v>26.238</v>
      </c>
      <c r="Z94" s="108">
        <v>3.2042420364119521E-2</v>
      </c>
      <c r="AA94" s="109">
        <v>2.5651133277321964E-4</v>
      </c>
      <c r="AB94" s="110">
        <v>2.5537888673221182E-3</v>
      </c>
      <c r="AC94" s="172">
        <v>127.873</v>
      </c>
      <c r="AD94" s="111">
        <v>90.527000000000001</v>
      </c>
      <c r="AE94" s="111">
        <v>87.052000000000007</v>
      </c>
      <c r="AF94" s="111">
        <v>-40.820999999999998</v>
      </c>
      <c r="AG94" s="112">
        <v>-3.4749999999999943</v>
      </c>
      <c r="AH94" s="172">
        <v>0</v>
      </c>
      <c r="AI94" s="111">
        <v>0</v>
      </c>
      <c r="AJ94" s="111">
        <v>0</v>
      </c>
      <c r="AK94" s="111">
        <v>0</v>
      </c>
      <c r="AL94" s="112">
        <v>0</v>
      </c>
      <c r="AM94" s="108">
        <v>9.903166210103842E-2</v>
      </c>
      <c r="AN94" s="109">
        <v>-5.5099416755040986E-2</v>
      </c>
      <c r="AO94" s="110">
        <v>-5.9426518291365554E-2</v>
      </c>
      <c r="AP94" s="108">
        <v>0</v>
      </c>
      <c r="AQ94" s="109">
        <v>0</v>
      </c>
      <c r="AR94" s="110">
        <v>0</v>
      </c>
      <c r="AS94" s="109">
        <v>0</v>
      </c>
      <c r="AT94" s="109">
        <v>0</v>
      </c>
      <c r="AU94" s="109">
        <v>0</v>
      </c>
      <c r="AV94" s="172">
        <v>723</v>
      </c>
      <c r="AW94" s="111">
        <v>488</v>
      </c>
      <c r="AX94" s="112">
        <v>704</v>
      </c>
      <c r="AY94" s="173">
        <v>7</v>
      </c>
      <c r="AZ94" s="174">
        <v>6</v>
      </c>
      <c r="BA94" s="179">
        <v>7</v>
      </c>
      <c r="BB94" s="173">
        <v>13</v>
      </c>
      <c r="BC94" s="174">
        <v>13</v>
      </c>
      <c r="BD94" s="179">
        <v>14</v>
      </c>
      <c r="BE94" s="97">
        <v>11.174603174603174</v>
      </c>
      <c r="BF94" s="97">
        <v>-0.30158730158730229</v>
      </c>
      <c r="BG94" s="97">
        <v>-2.3809523809523814</v>
      </c>
      <c r="BH94" s="98">
        <v>5.587301587301587</v>
      </c>
      <c r="BI94" s="97">
        <v>-0.59218559218559186</v>
      </c>
      <c r="BJ94" s="99">
        <v>-0.6691086691086694</v>
      </c>
      <c r="BK94" s="111">
        <v>45</v>
      </c>
      <c r="BL94" s="111">
        <v>45</v>
      </c>
      <c r="BM94" s="111">
        <v>45</v>
      </c>
      <c r="BN94" s="172">
        <v>5203</v>
      </c>
      <c r="BO94" s="111">
        <v>3590</v>
      </c>
      <c r="BP94" s="112">
        <v>5205</v>
      </c>
      <c r="BQ94" s="116">
        <v>157.32026897214217</v>
      </c>
      <c r="BR94" s="116">
        <v>20.914925900837147</v>
      </c>
      <c r="BS94" s="116">
        <v>10.981828860721549</v>
      </c>
      <c r="BT94" s="117">
        <v>1163.1420454545455</v>
      </c>
      <c r="BU94" s="116">
        <v>181.51410631208353</v>
      </c>
      <c r="BV94" s="118">
        <v>86.594914307004501</v>
      </c>
      <c r="BW94" s="113">
        <v>7.3934659090909092</v>
      </c>
      <c r="BX94" s="113">
        <v>0.19706203633848851</v>
      </c>
      <c r="BY94" s="113">
        <v>3.6908532041729281E-2</v>
      </c>
      <c r="BZ94" s="92">
        <v>0.42524509803921573</v>
      </c>
      <c r="CA94" s="93">
        <v>1.7204745145922296E-3</v>
      </c>
      <c r="CB94" s="103">
        <v>-1.5516105152926674E-2</v>
      </c>
    </row>
    <row r="95" spans="1:80" x14ac:dyDescent="0.25">
      <c r="A95" s="88" t="s">
        <v>125</v>
      </c>
      <c r="B95" s="172">
        <v>879.23</v>
      </c>
      <c r="C95" s="111">
        <v>538.899</v>
      </c>
      <c r="D95" s="112">
        <v>876.24900000000002</v>
      </c>
      <c r="E95" s="172">
        <v>935.35699999999997</v>
      </c>
      <c r="F95" s="111">
        <v>624.33500000000004</v>
      </c>
      <c r="G95" s="112">
        <v>957.86800000000005</v>
      </c>
      <c r="H95" s="105">
        <v>0.91479097328650705</v>
      </c>
      <c r="I95" s="106">
        <v>-2.5203061076843003E-2</v>
      </c>
      <c r="J95" s="107">
        <v>5.163417445254781E-2</v>
      </c>
      <c r="K95" s="172">
        <v>616.65499999999997</v>
      </c>
      <c r="L95" s="111">
        <v>487.96100000000001</v>
      </c>
      <c r="M95" s="111">
        <v>745.33</v>
      </c>
      <c r="N95" s="108">
        <v>0.77811347701353417</v>
      </c>
      <c r="O95" s="109">
        <v>0.11884113500935822</v>
      </c>
      <c r="P95" s="110">
        <v>-3.4557126042190633E-3</v>
      </c>
      <c r="Q95" s="172">
        <v>254.13800000000001</v>
      </c>
      <c r="R95" s="111">
        <v>11.989000000000001</v>
      </c>
      <c r="S95" s="112">
        <v>24.466000000000001</v>
      </c>
      <c r="T95" s="108">
        <v>2.5542141505927748E-2</v>
      </c>
      <c r="U95" s="109">
        <v>-0.24615946547408096</v>
      </c>
      <c r="V95" s="110">
        <v>6.3393096928786655E-3</v>
      </c>
      <c r="W95" s="172">
        <v>4.407</v>
      </c>
      <c r="X95" s="111">
        <v>6.7189999999999994</v>
      </c>
      <c r="Y95" s="112">
        <v>9.5220000000000002</v>
      </c>
      <c r="Z95" s="108">
        <v>9.9408269197843544E-3</v>
      </c>
      <c r="AA95" s="109">
        <v>5.2292568989260081E-3</v>
      </c>
      <c r="AB95" s="110">
        <v>-8.2102368926367103E-4</v>
      </c>
      <c r="AC95" s="172">
        <v>412.00299999999999</v>
      </c>
      <c r="AD95" s="111">
        <v>441.62</v>
      </c>
      <c r="AE95" s="111">
        <v>451.23399999999998</v>
      </c>
      <c r="AF95" s="111">
        <v>39.230999999999995</v>
      </c>
      <c r="AG95" s="112">
        <v>9.6139999999999759</v>
      </c>
      <c r="AH95" s="172">
        <v>312.63200000000001</v>
      </c>
      <c r="AI95" s="111">
        <v>325.07100000000003</v>
      </c>
      <c r="AJ95" s="111">
        <v>325.07100000000003</v>
      </c>
      <c r="AK95" s="111">
        <v>12.439000000000021</v>
      </c>
      <c r="AL95" s="112">
        <v>0</v>
      </c>
      <c r="AM95" s="108">
        <v>0.51496093005526966</v>
      </c>
      <c r="AN95" s="109">
        <v>4.6365681940441938E-2</v>
      </c>
      <c r="AO95" s="110">
        <v>-0.30452472495615179</v>
      </c>
      <c r="AP95" s="108">
        <v>0.37098016659648114</v>
      </c>
      <c r="AQ95" s="109">
        <v>1.5405402314097705E-2</v>
      </c>
      <c r="AR95" s="110">
        <v>-0.23223305146478823</v>
      </c>
      <c r="AS95" s="109">
        <v>0.33936930767078555</v>
      </c>
      <c r="AT95" s="109">
        <v>5.1311504751906933E-3</v>
      </c>
      <c r="AU95" s="109">
        <v>-0.18129828264531078</v>
      </c>
      <c r="AV95" s="172">
        <v>763</v>
      </c>
      <c r="AW95" s="111">
        <v>503</v>
      </c>
      <c r="AX95" s="112">
        <v>755</v>
      </c>
      <c r="AY95" s="173">
        <v>7</v>
      </c>
      <c r="AZ95" s="174">
        <v>7</v>
      </c>
      <c r="BA95" s="179">
        <v>7</v>
      </c>
      <c r="BB95" s="173">
        <v>22</v>
      </c>
      <c r="BC95" s="174">
        <v>21</v>
      </c>
      <c r="BD95" s="179">
        <v>21</v>
      </c>
      <c r="BE95" s="97">
        <v>11.984126984126984</v>
      </c>
      <c r="BF95" s="97">
        <v>-0.12698412698412653</v>
      </c>
      <c r="BG95" s="97">
        <v>7.9365079365079083E-3</v>
      </c>
      <c r="BH95" s="98">
        <v>3.9947089947089944</v>
      </c>
      <c r="BI95" s="97">
        <v>0.14117364117364106</v>
      </c>
      <c r="BJ95" s="99">
        <v>2.64550264550234E-3</v>
      </c>
      <c r="BK95" s="111">
        <v>70</v>
      </c>
      <c r="BL95" s="111">
        <v>70</v>
      </c>
      <c r="BM95" s="111">
        <v>70</v>
      </c>
      <c r="BN95" s="172">
        <v>5307</v>
      </c>
      <c r="BO95" s="111">
        <v>3538</v>
      </c>
      <c r="BP95" s="112">
        <v>5373</v>
      </c>
      <c r="BQ95" s="116">
        <v>178.27433463614369</v>
      </c>
      <c r="BR95" s="116">
        <v>2.0246643892999145</v>
      </c>
      <c r="BS95" s="116">
        <v>1.8088173947643895</v>
      </c>
      <c r="BT95" s="117">
        <v>1268.6993377483443</v>
      </c>
      <c r="BU95" s="116">
        <v>42.805497643495073</v>
      </c>
      <c r="BV95" s="118">
        <v>27.476673732439622</v>
      </c>
      <c r="BW95" s="113">
        <v>7.1165562913907285</v>
      </c>
      <c r="BX95" s="113">
        <v>0.16111723503424091</v>
      </c>
      <c r="BY95" s="113">
        <v>8.275907469092747E-2</v>
      </c>
      <c r="BZ95" s="92">
        <v>0.2821953781512605</v>
      </c>
      <c r="CA95" s="93">
        <v>4.4873718718256295E-3</v>
      </c>
      <c r="CB95" s="103">
        <v>2.9530734945911741E-3</v>
      </c>
    </row>
    <row r="96" spans="1:80" x14ac:dyDescent="0.25">
      <c r="A96" s="88" t="s">
        <v>124</v>
      </c>
      <c r="B96" s="172">
        <v>728.78502000000003</v>
      </c>
      <c r="C96" s="111">
        <v>510.24520999999999</v>
      </c>
      <c r="D96" s="112">
        <v>765.70921999999996</v>
      </c>
      <c r="E96" s="172">
        <v>748.40666999999996</v>
      </c>
      <c r="F96" s="111">
        <v>535.63798999999995</v>
      </c>
      <c r="G96" s="112">
        <v>875.28644999999995</v>
      </c>
      <c r="H96" s="105">
        <v>0.87480986367377223</v>
      </c>
      <c r="I96" s="106">
        <v>-9.897223797425303E-2</v>
      </c>
      <c r="J96" s="107">
        <v>-7.77835287403843E-2</v>
      </c>
      <c r="K96" s="172">
        <v>489.51565999999997</v>
      </c>
      <c r="L96" s="111">
        <v>307.79962999999998</v>
      </c>
      <c r="M96" s="111">
        <v>456.23203999999998</v>
      </c>
      <c r="N96" s="108">
        <v>0.52123740747957426</v>
      </c>
      <c r="O96" s="109">
        <v>-0.13283968672911306</v>
      </c>
      <c r="P96" s="110">
        <v>-5.3403741480005706E-2</v>
      </c>
      <c r="Q96" s="172">
        <v>82.795620000000014</v>
      </c>
      <c r="R96" s="111">
        <v>6.7110699999999994</v>
      </c>
      <c r="S96" s="112">
        <v>19.64874</v>
      </c>
      <c r="T96" s="108">
        <v>2.2448353907455098E-2</v>
      </c>
      <c r="U96" s="109">
        <v>-8.8180831158466366E-2</v>
      </c>
      <c r="V96" s="110">
        <v>9.9192388609289917E-3</v>
      </c>
      <c r="W96" s="172">
        <v>3.1995800000000001</v>
      </c>
      <c r="X96" s="111">
        <v>2.3912300000000002</v>
      </c>
      <c r="Y96" s="112">
        <v>6.1612299999999998</v>
      </c>
      <c r="Z96" s="108">
        <v>7.0391013136328114E-3</v>
      </c>
      <c r="AA96" s="109">
        <v>2.7639122643422697E-3</v>
      </c>
      <c r="AB96" s="110">
        <v>2.5748361856122977E-3</v>
      </c>
      <c r="AC96" s="172">
        <v>540.87853000000007</v>
      </c>
      <c r="AD96" s="111">
        <v>492.35044999999997</v>
      </c>
      <c r="AE96" s="111">
        <v>485.2056</v>
      </c>
      <c r="AF96" s="111">
        <v>-55.672930000000065</v>
      </c>
      <c r="AG96" s="112">
        <v>-7.1448499999999626</v>
      </c>
      <c r="AH96" s="172">
        <v>30</v>
      </c>
      <c r="AI96" s="111">
        <v>387.17700000000002</v>
      </c>
      <c r="AJ96" s="111">
        <v>387.17700000000002</v>
      </c>
      <c r="AK96" s="111">
        <v>357.17700000000002</v>
      </c>
      <c r="AL96" s="112">
        <v>0</v>
      </c>
      <c r="AM96" s="108">
        <v>0.63366822199163286</v>
      </c>
      <c r="AN96" s="109">
        <v>-0.10849649758506763</v>
      </c>
      <c r="AO96" s="110">
        <v>-0.33126087552992933</v>
      </c>
      <c r="AP96" s="108">
        <v>0.50564494965856621</v>
      </c>
      <c r="AQ96" s="109">
        <v>0.46448054702032315</v>
      </c>
      <c r="AR96" s="110">
        <v>-0.25316080179571987</v>
      </c>
      <c r="AS96" s="109">
        <v>0.44234318947814177</v>
      </c>
      <c r="AT96" s="109">
        <v>0.40225803096398793</v>
      </c>
      <c r="AU96" s="109">
        <v>-0.28049015548306988</v>
      </c>
      <c r="AV96" s="172">
        <v>924</v>
      </c>
      <c r="AW96" s="111">
        <v>665</v>
      </c>
      <c r="AX96" s="112">
        <v>988</v>
      </c>
      <c r="AY96" s="173">
        <v>5</v>
      </c>
      <c r="AZ96" s="174">
        <v>5</v>
      </c>
      <c r="BA96" s="179">
        <v>5</v>
      </c>
      <c r="BB96" s="173">
        <v>15</v>
      </c>
      <c r="BC96" s="174">
        <v>15</v>
      </c>
      <c r="BD96" s="179">
        <v>15</v>
      </c>
      <c r="BE96" s="97">
        <v>21.955555555555556</v>
      </c>
      <c r="BF96" s="97">
        <v>1.4222222222222207</v>
      </c>
      <c r="BG96" s="97">
        <v>-0.21111111111111214</v>
      </c>
      <c r="BH96" s="98">
        <v>7.318518518518518</v>
      </c>
      <c r="BI96" s="97">
        <v>0.47407407407407298</v>
      </c>
      <c r="BJ96" s="99">
        <v>-7.0370370370371305E-2</v>
      </c>
      <c r="BK96" s="111">
        <v>60</v>
      </c>
      <c r="BL96" s="111">
        <v>60</v>
      </c>
      <c r="BM96" s="111">
        <v>60</v>
      </c>
      <c r="BN96" s="172">
        <v>11088</v>
      </c>
      <c r="BO96" s="111">
        <v>7496</v>
      </c>
      <c r="BP96" s="112">
        <v>11545</v>
      </c>
      <c r="BQ96" s="116">
        <v>75.815197055002159</v>
      </c>
      <c r="BR96" s="116">
        <v>8.3182030073831186</v>
      </c>
      <c r="BS96" s="116">
        <v>4.3586882503063293</v>
      </c>
      <c r="BT96" s="117">
        <v>885.91745951416999</v>
      </c>
      <c r="BU96" s="116">
        <v>75.953530942741509</v>
      </c>
      <c r="BV96" s="118">
        <v>80.446797860034621</v>
      </c>
      <c r="BW96" s="113">
        <v>11.685222672064777</v>
      </c>
      <c r="BX96" s="113">
        <v>-0.31477732793522328</v>
      </c>
      <c r="BY96" s="113">
        <v>0.41304222093695664</v>
      </c>
      <c r="BZ96" s="92">
        <v>0.70741421568627449</v>
      </c>
      <c r="CA96" s="93">
        <v>3.0491138763197534E-2</v>
      </c>
      <c r="CB96" s="103">
        <v>1.7174805004874893E-2</v>
      </c>
    </row>
    <row r="97" spans="1:80" x14ac:dyDescent="0.25">
      <c r="A97" s="88" t="s">
        <v>123</v>
      </c>
      <c r="B97" s="172">
        <v>735.49275</v>
      </c>
      <c r="C97" s="111">
        <v>467.44905</v>
      </c>
      <c r="D97" s="112">
        <v>693.29426000000001</v>
      </c>
      <c r="E97" s="172">
        <v>755.92077000000006</v>
      </c>
      <c r="F97" s="111">
        <v>512.15068999999994</v>
      </c>
      <c r="G97" s="112">
        <v>752.32852000000003</v>
      </c>
      <c r="H97" s="105">
        <v>0.9215312746617661</v>
      </c>
      <c r="I97" s="106">
        <v>-5.1444702701575751E-2</v>
      </c>
      <c r="J97" s="107">
        <v>8.8134767027316929E-3</v>
      </c>
      <c r="K97" s="172">
        <v>416.87261000000001</v>
      </c>
      <c r="L97" s="111">
        <v>283.91290000000004</v>
      </c>
      <c r="M97" s="111">
        <v>424.36788999999999</v>
      </c>
      <c r="N97" s="108">
        <v>0.56407258095173629</v>
      </c>
      <c r="O97" s="109">
        <v>1.2595989033247323E-2</v>
      </c>
      <c r="P97" s="110">
        <v>9.718353683195291E-3</v>
      </c>
      <c r="Q97" s="172">
        <v>115.52848999999999</v>
      </c>
      <c r="R97" s="111">
        <v>64.729470000000006</v>
      </c>
      <c r="S97" s="112">
        <v>94.730710000000002</v>
      </c>
      <c r="T97" s="108">
        <v>0.1259166806543503</v>
      </c>
      <c r="U97" s="109">
        <v>-2.6914799290300495E-2</v>
      </c>
      <c r="V97" s="110">
        <v>-4.7086751042912933E-4</v>
      </c>
      <c r="W97" s="172">
        <v>0.77198</v>
      </c>
      <c r="X97" s="111">
        <v>0</v>
      </c>
      <c r="Y97" s="112">
        <v>0</v>
      </c>
      <c r="Z97" s="108">
        <v>0</v>
      </c>
      <c r="AA97" s="109">
        <v>-1.0212445941920605E-3</v>
      </c>
      <c r="AB97" s="110">
        <v>0</v>
      </c>
      <c r="AC97" s="172">
        <v>93.860859999999988</v>
      </c>
      <c r="AD97" s="111">
        <v>101.65979000000002</v>
      </c>
      <c r="AE97" s="111">
        <v>321.73116999999996</v>
      </c>
      <c r="AF97" s="111">
        <v>227.87030999999996</v>
      </c>
      <c r="AG97" s="112">
        <v>220.07137999999995</v>
      </c>
      <c r="AH97" s="172">
        <v>0</v>
      </c>
      <c r="AI97" s="111">
        <v>0</v>
      </c>
      <c r="AJ97" s="111">
        <v>0</v>
      </c>
      <c r="AK97" s="111">
        <v>0</v>
      </c>
      <c r="AL97" s="112">
        <v>0</v>
      </c>
      <c r="AM97" s="108">
        <v>0.46406149388861229</v>
      </c>
      <c r="AN97" s="109">
        <v>0.33644519855463384</v>
      </c>
      <c r="AO97" s="110">
        <v>0.24658369604091099</v>
      </c>
      <c r="AP97" s="108">
        <v>0</v>
      </c>
      <c r="AQ97" s="109">
        <v>0</v>
      </c>
      <c r="AR97" s="110">
        <v>0</v>
      </c>
      <c r="AS97" s="109">
        <v>0</v>
      </c>
      <c r="AT97" s="109">
        <v>0</v>
      </c>
      <c r="AU97" s="109">
        <v>0</v>
      </c>
      <c r="AV97" s="172">
        <v>1072</v>
      </c>
      <c r="AW97" s="111">
        <v>746</v>
      </c>
      <c r="AX97" s="112">
        <v>1080</v>
      </c>
      <c r="AY97" s="173">
        <v>8.42</v>
      </c>
      <c r="AZ97" s="174">
        <v>8.42</v>
      </c>
      <c r="BA97" s="179">
        <v>8.36</v>
      </c>
      <c r="BB97" s="173">
        <v>14.3</v>
      </c>
      <c r="BC97" s="174">
        <v>13.42</v>
      </c>
      <c r="BD97" s="179">
        <v>13.18</v>
      </c>
      <c r="BE97" s="97">
        <v>14.354066985645934</v>
      </c>
      <c r="BF97" s="97">
        <v>0.2078542646113597</v>
      </c>
      <c r="BG97" s="97">
        <v>-0.41236215132952125</v>
      </c>
      <c r="BH97" s="98">
        <v>9.1047040971168443</v>
      </c>
      <c r="BI97" s="97">
        <v>0.77525576766851501</v>
      </c>
      <c r="BJ97" s="99">
        <v>-0.160074839793241</v>
      </c>
      <c r="BK97" s="111">
        <v>60</v>
      </c>
      <c r="BL97" s="111">
        <v>60</v>
      </c>
      <c r="BM97" s="111">
        <v>60</v>
      </c>
      <c r="BN97" s="172">
        <v>16375</v>
      </c>
      <c r="BO97" s="111">
        <v>10860</v>
      </c>
      <c r="BP97" s="112">
        <v>16380</v>
      </c>
      <c r="BQ97" s="116">
        <v>45.929702075702075</v>
      </c>
      <c r="BR97" s="116">
        <v>-0.23339838231319021</v>
      </c>
      <c r="BS97" s="116">
        <v>-1.229661644371582</v>
      </c>
      <c r="BT97" s="117">
        <v>696.60048148148155</v>
      </c>
      <c r="BU97" s="116">
        <v>-8.5494905334438727</v>
      </c>
      <c r="BV97" s="118">
        <v>10.071406414457442</v>
      </c>
      <c r="BW97" s="113">
        <v>15.166666666666666</v>
      </c>
      <c r="BX97" s="113">
        <v>-0.10851990049751237</v>
      </c>
      <c r="BY97" s="113">
        <v>0.60902591599642442</v>
      </c>
      <c r="BZ97" s="92">
        <v>1.0036764705882353</v>
      </c>
      <c r="CA97" s="93">
        <v>3.9817208934854742E-3</v>
      </c>
      <c r="CB97" s="103">
        <v>3.6764705882352811E-3</v>
      </c>
    </row>
    <row r="98" spans="1:80" x14ac:dyDescent="0.25">
      <c r="A98" s="88" t="s">
        <v>122</v>
      </c>
      <c r="B98" s="172">
        <v>778.64347999999995</v>
      </c>
      <c r="C98" s="111">
        <v>442.88799999999998</v>
      </c>
      <c r="D98" s="112">
        <v>678.28399999999999</v>
      </c>
      <c r="E98" s="172">
        <v>849.85282999999993</v>
      </c>
      <c r="F98" s="111">
        <v>556.57000000000005</v>
      </c>
      <c r="G98" s="112">
        <v>804.64</v>
      </c>
      <c r="H98" s="105">
        <v>0.84296579836945718</v>
      </c>
      <c r="I98" s="106">
        <v>-7.3243988212061906E-2</v>
      </c>
      <c r="J98" s="107">
        <v>4.7220429413171505E-2</v>
      </c>
      <c r="K98" s="172">
        <v>582.78612999999996</v>
      </c>
      <c r="L98" s="111">
        <v>374.16699999999997</v>
      </c>
      <c r="M98" s="111">
        <v>557.27300000000002</v>
      </c>
      <c r="N98" s="108">
        <v>0.69257431895008947</v>
      </c>
      <c r="O98" s="109">
        <v>6.8248463031607143E-3</v>
      </c>
      <c r="P98" s="110">
        <v>2.0301289501862052E-2</v>
      </c>
      <c r="Q98" s="172">
        <v>51.456420000000008</v>
      </c>
      <c r="R98" s="111">
        <v>31.933999999999997</v>
      </c>
      <c r="S98" s="112">
        <v>56.99</v>
      </c>
      <c r="T98" s="108">
        <v>7.0826705110359919E-2</v>
      </c>
      <c r="U98" s="109">
        <v>1.0279257148105077E-2</v>
      </c>
      <c r="V98" s="110">
        <v>1.3450274472704291E-2</v>
      </c>
      <c r="W98" s="172">
        <v>0.12573000000000001</v>
      </c>
      <c r="X98" s="111">
        <v>0</v>
      </c>
      <c r="Y98" s="112">
        <v>0.17100000000000001</v>
      </c>
      <c r="Z98" s="108">
        <v>2.1251739908530526E-4</v>
      </c>
      <c r="AA98" s="109">
        <v>6.4574136956025753E-5</v>
      </c>
      <c r="AB98" s="110">
        <v>2.1251739908530526E-4</v>
      </c>
      <c r="AC98" s="172">
        <v>8.3747699999999998</v>
      </c>
      <c r="AD98" s="111">
        <v>42.968000000000004</v>
      </c>
      <c r="AE98" s="111">
        <v>9.8740000000000006</v>
      </c>
      <c r="AF98" s="111">
        <v>1.4992300000000007</v>
      </c>
      <c r="AG98" s="112">
        <v>-33.094000000000001</v>
      </c>
      <c r="AH98" s="172">
        <v>0</v>
      </c>
      <c r="AI98" s="111">
        <v>0</v>
      </c>
      <c r="AJ98" s="111">
        <v>0</v>
      </c>
      <c r="AK98" s="111">
        <v>0</v>
      </c>
      <c r="AL98" s="112">
        <v>0</v>
      </c>
      <c r="AM98" s="108">
        <v>1.4557324070743229E-2</v>
      </c>
      <c r="AN98" s="109">
        <v>3.8017341054872433E-3</v>
      </c>
      <c r="AO98" s="110">
        <v>-8.2460432111406676E-2</v>
      </c>
      <c r="AP98" s="108">
        <v>0</v>
      </c>
      <c r="AQ98" s="109">
        <v>0</v>
      </c>
      <c r="AR98" s="110">
        <v>0</v>
      </c>
      <c r="AS98" s="109">
        <v>0</v>
      </c>
      <c r="AT98" s="109">
        <v>0</v>
      </c>
      <c r="AU98" s="109">
        <v>0</v>
      </c>
      <c r="AV98" s="172">
        <v>1418</v>
      </c>
      <c r="AW98" s="111">
        <v>926</v>
      </c>
      <c r="AX98" s="112">
        <v>1426</v>
      </c>
      <c r="AY98" s="173">
        <v>5.96</v>
      </c>
      <c r="AZ98" s="174">
        <v>5.88</v>
      </c>
      <c r="BA98" s="179">
        <v>5.94</v>
      </c>
      <c r="BB98" s="173">
        <v>17.16</v>
      </c>
      <c r="BC98" s="174">
        <v>15.89</v>
      </c>
      <c r="BD98" s="179">
        <v>15.66</v>
      </c>
      <c r="BE98" s="97">
        <v>26.674148896371115</v>
      </c>
      <c r="BF98" s="97">
        <v>0.23865299778796967</v>
      </c>
      <c r="BG98" s="97">
        <v>0.42698336349129562</v>
      </c>
      <c r="BH98" s="98">
        <v>10.117780615864907</v>
      </c>
      <c r="BI98" s="97">
        <v>0.93622143430572535</v>
      </c>
      <c r="BJ98" s="99">
        <v>0.40517310590056965</v>
      </c>
      <c r="BK98" s="111">
        <v>90</v>
      </c>
      <c r="BL98" s="111">
        <v>90</v>
      </c>
      <c r="BM98" s="111">
        <v>90</v>
      </c>
      <c r="BN98" s="172">
        <v>17254</v>
      </c>
      <c r="BO98" s="111">
        <v>11251</v>
      </c>
      <c r="BP98" s="112">
        <v>17204</v>
      </c>
      <c r="BQ98" s="116">
        <v>46.77051848407347</v>
      </c>
      <c r="BR98" s="116">
        <v>-2.484890696406417</v>
      </c>
      <c r="BS98" s="116">
        <v>-2.6979732055541206</v>
      </c>
      <c r="BT98" s="117">
        <v>564.26367461430573</v>
      </c>
      <c r="BU98" s="116">
        <v>-35.06836346749958</v>
      </c>
      <c r="BV98" s="118">
        <v>-36.783841584398374</v>
      </c>
      <c r="BW98" s="113">
        <v>12.064516129032258</v>
      </c>
      <c r="BX98" s="113">
        <v>-0.10332590199736202</v>
      </c>
      <c r="BY98" s="113">
        <v>-8.5591862328433521E-2</v>
      </c>
      <c r="BZ98" s="92">
        <v>0.70277777777777783</v>
      </c>
      <c r="CA98" s="93">
        <v>5.3927553927557437E-4</v>
      </c>
      <c r="CB98" s="103">
        <v>1.2108655616942965E-2</v>
      </c>
    </row>
    <row r="99" spans="1:80" x14ac:dyDescent="0.25">
      <c r="A99" s="88" t="s">
        <v>121</v>
      </c>
      <c r="B99" s="172">
        <v>1755.694</v>
      </c>
      <c r="C99" s="111">
        <v>1185.4380000000001</v>
      </c>
      <c r="D99" s="112">
        <v>1778.36868</v>
      </c>
      <c r="E99" s="172">
        <v>1787.9749999999999</v>
      </c>
      <c r="F99" s="111">
        <v>1184.6880000000001</v>
      </c>
      <c r="G99" s="112">
        <v>1777.3040000000001</v>
      </c>
      <c r="H99" s="105">
        <v>1.0005990421447315</v>
      </c>
      <c r="I99" s="106">
        <v>1.8653545143934469E-2</v>
      </c>
      <c r="J99" s="107">
        <v>-3.4035931521403384E-5</v>
      </c>
      <c r="K99" s="172">
        <v>1176.4849999999999</v>
      </c>
      <c r="L99" s="111">
        <v>899.14300000000003</v>
      </c>
      <c r="M99" s="111">
        <v>1354.9970000000001</v>
      </c>
      <c r="N99" s="108">
        <v>0.7623889891656126</v>
      </c>
      <c r="O99" s="109">
        <v>0.10439041536005045</v>
      </c>
      <c r="P99" s="110">
        <v>3.4186948771586234E-3</v>
      </c>
      <c r="Q99" s="172">
        <v>139.15799999999999</v>
      </c>
      <c r="R99" s="111">
        <v>29.628</v>
      </c>
      <c r="S99" s="112">
        <v>45.463000000000001</v>
      </c>
      <c r="T99" s="108">
        <v>2.5579754504575468E-2</v>
      </c>
      <c r="U99" s="109">
        <v>-5.2250192782159526E-2</v>
      </c>
      <c r="V99" s="110">
        <v>5.7063818027742672E-4</v>
      </c>
      <c r="W99" s="172">
        <v>10.058</v>
      </c>
      <c r="X99" s="111">
        <v>4.266</v>
      </c>
      <c r="Y99" s="112">
        <v>5.3</v>
      </c>
      <c r="Z99" s="108">
        <v>2.982044714916525E-3</v>
      </c>
      <c r="AA99" s="109">
        <v>-2.6433135814802368E-3</v>
      </c>
      <c r="AB99" s="110">
        <v>-6.1890338281047133E-4</v>
      </c>
      <c r="AC99" s="172">
        <v>1147.4390000000001</v>
      </c>
      <c r="AD99" s="111">
        <v>1005.881</v>
      </c>
      <c r="AE99" s="111">
        <v>970.45146</v>
      </c>
      <c r="AF99" s="111">
        <v>-176.98754000000008</v>
      </c>
      <c r="AG99" s="112">
        <v>-35.429539999999974</v>
      </c>
      <c r="AH99" s="172">
        <v>23.303999999999998</v>
      </c>
      <c r="AI99" s="111">
        <v>47.274000000000001</v>
      </c>
      <c r="AJ99" s="111">
        <v>41.64</v>
      </c>
      <c r="AK99" s="111">
        <v>18.336000000000002</v>
      </c>
      <c r="AL99" s="112">
        <v>-5.6340000000000003</v>
      </c>
      <c r="AM99" s="108">
        <v>0.5456975659287927</v>
      </c>
      <c r="AN99" s="109">
        <v>-0.10785538805977257</v>
      </c>
      <c r="AO99" s="110">
        <v>-0.30283352553275977</v>
      </c>
      <c r="AP99" s="108">
        <v>2.3414717357707851E-2</v>
      </c>
      <c r="AQ99" s="109">
        <v>1.0141333727075178E-2</v>
      </c>
      <c r="AR99" s="110">
        <v>-1.6464213467860415E-2</v>
      </c>
      <c r="AS99" s="109">
        <v>2.3428743760212097E-2</v>
      </c>
      <c r="AT99" s="109">
        <v>1.0395004474148253E-2</v>
      </c>
      <c r="AU99" s="109">
        <v>-1.6475433542166247E-2</v>
      </c>
      <c r="AV99" s="172">
        <v>2010</v>
      </c>
      <c r="AW99" s="111">
        <v>1350</v>
      </c>
      <c r="AX99" s="112">
        <v>1995</v>
      </c>
      <c r="AY99" s="173">
        <v>6</v>
      </c>
      <c r="AZ99" s="174">
        <v>5</v>
      </c>
      <c r="BA99" s="179">
        <v>5</v>
      </c>
      <c r="BB99" s="173">
        <v>32</v>
      </c>
      <c r="BC99" s="174">
        <v>32</v>
      </c>
      <c r="BD99" s="179">
        <v>32</v>
      </c>
      <c r="BE99" s="97">
        <v>44.333333333333336</v>
      </c>
      <c r="BF99" s="97">
        <v>7.1111111111111143</v>
      </c>
      <c r="BG99" s="97">
        <v>-0.6666666666666643</v>
      </c>
      <c r="BH99" s="98">
        <v>6.927083333333333</v>
      </c>
      <c r="BI99" s="97">
        <v>-5.2083333333333925E-2</v>
      </c>
      <c r="BJ99" s="99">
        <v>-0.10416666666666696</v>
      </c>
      <c r="BK99" s="111">
        <v>100</v>
      </c>
      <c r="BL99" s="111">
        <v>100</v>
      </c>
      <c r="BM99" s="111">
        <v>100</v>
      </c>
      <c r="BN99" s="172">
        <v>18459</v>
      </c>
      <c r="BO99" s="111">
        <v>12543</v>
      </c>
      <c r="BP99" s="112">
        <v>18968</v>
      </c>
      <c r="BQ99" s="116">
        <v>93.700126528890763</v>
      </c>
      <c r="BR99" s="116">
        <v>-3.1618378245411662</v>
      </c>
      <c r="BS99" s="116">
        <v>-0.75000501858592372</v>
      </c>
      <c r="BT99" s="117">
        <v>890.87919799498752</v>
      </c>
      <c r="BU99" s="116">
        <v>1.3393969999626734</v>
      </c>
      <c r="BV99" s="118">
        <v>13.332531328320897</v>
      </c>
      <c r="BW99" s="113">
        <v>9.5077694235588979</v>
      </c>
      <c r="BX99" s="113">
        <v>0.324187334006659</v>
      </c>
      <c r="BY99" s="113">
        <v>0.21665831244778744</v>
      </c>
      <c r="BZ99" s="92">
        <v>0.69735294117647062</v>
      </c>
      <c r="CA99" s="93">
        <v>2.1199095022624403E-2</v>
      </c>
      <c r="CB99" s="103">
        <v>4.3695157621059799E-3</v>
      </c>
    </row>
    <row r="100" spans="1:80" x14ac:dyDescent="0.25">
      <c r="A100" s="88" t="s">
        <v>120</v>
      </c>
      <c r="B100" s="172">
        <v>722.89800000000002</v>
      </c>
      <c r="C100" s="111">
        <v>405.35500000000002</v>
      </c>
      <c r="D100" s="112">
        <v>619.48599999999999</v>
      </c>
      <c r="E100" s="172">
        <v>660.87599999999998</v>
      </c>
      <c r="F100" s="111">
        <v>458.29199999999997</v>
      </c>
      <c r="G100" s="112">
        <v>664.73</v>
      </c>
      <c r="H100" s="105">
        <v>0.93193627487852204</v>
      </c>
      <c r="I100" s="106">
        <v>-0.16191189028408037</v>
      </c>
      <c r="J100" s="107">
        <v>4.7445600810460564E-2</v>
      </c>
      <c r="K100" s="172">
        <v>523.49800000000005</v>
      </c>
      <c r="L100" s="111">
        <v>345.34199999999998</v>
      </c>
      <c r="M100" s="111">
        <v>515.28</v>
      </c>
      <c r="N100" s="108">
        <v>0.77517187429482637</v>
      </c>
      <c r="O100" s="109">
        <v>-1.6955544464517414E-2</v>
      </c>
      <c r="P100" s="110">
        <v>2.1630464014917528E-2</v>
      </c>
      <c r="Q100" s="172">
        <v>15.552</v>
      </c>
      <c r="R100" s="111">
        <v>13.542</v>
      </c>
      <c r="S100" s="112">
        <v>20.798999999999999</v>
      </c>
      <c r="T100" s="108">
        <v>3.1289395694492496E-2</v>
      </c>
      <c r="U100" s="109">
        <v>7.7569932468321175E-3</v>
      </c>
      <c r="V100" s="110">
        <v>1.7405491076002942E-3</v>
      </c>
      <c r="W100" s="172">
        <v>9.5389999999999997</v>
      </c>
      <c r="X100" s="111">
        <v>6.2859999999999996</v>
      </c>
      <c r="Y100" s="112">
        <v>9.5329999999999995</v>
      </c>
      <c r="Z100" s="108">
        <v>1.4341161072916822E-2</v>
      </c>
      <c r="AA100" s="109">
        <v>-9.2711544639269977E-5</v>
      </c>
      <c r="AB100" s="110">
        <v>6.2501503501958579E-4</v>
      </c>
      <c r="AC100" s="172">
        <v>66.296999999999997</v>
      </c>
      <c r="AD100" s="111">
        <v>80.429000000000002</v>
      </c>
      <c r="AE100" s="111">
        <v>89.563999999999993</v>
      </c>
      <c r="AF100" s="111">
        <v>23.266999999999996</v>
      </c>
      <c r="AG100" s="112">
        <v>9.1349999999999909</v>
      </c>
      <c r="AH100" s="172">
        <v>0</v>
      </c>
      <c r="AI100" s="111">
        <v>10.789</v>
      </c>
      <c r="AJ100" s="111">
        <v>13.292</v>
      </c>
      <c r="AK100" s="111">
        <v>13.292</v>
      </c>
      <c r="AL100" s="112">
        <v>2.5030000000000001</v>
      </c>
      <c r="AM100" s="108">
        <v>0.14457792427916047</v>
      </c>
      <c r="AN100" s="109">
        <v>5.286789049846112E-2</v>
      </c>
      <c r="AO100" s="110">
        <v>-5.3838278802089301E-2</v>
      </c>
      <c r="AP100" s="108">
        <v>2.1456497806245822E-2</v>
      </c>
      <c r="AQ100" s="109">
        <v>2.1456497806245822E-2</v>
      </c>
      <c r="AR100" s="110">
        <v>-5.1596781382966146E-3</v>
      </c>
      <c r="AS100" s="109">
        <v>1.9996088637491912E-2</v>
      </c>
      <c r="AT100" s="109">
        <v>1.9996088637491912E-2</v>
      </c>
      <c r="AU100" s="109">
        <v>-3.5456707648105525E-3</v>
      </c>
      <c r="AV100" s="172">
        <v>1202</v>
      </c>
      <c r="AW100" s="111">
        <v>796</v>
      </c>
      <c r="AX100" s="112">
        <v>1164</v>
      </c>
      <c r="AY100" s="173">
        <v>7</v>
      </c>
      <c r="AZ100" s="174">
        <v>6</v>
      </c>
      <c r="BA100" s="179">
        <v>6</v>
      </c>
      <c r="BB100" s="173">
        <v>14.17</v>
      </c>
      <c r="BC100" s="174">
        <v>13</v>
      </c>
      <c r="BD100" s="179">
        <v>13</v>
      </c>
      <c r="BE100" s="97">
        <v>21.555555555555557</v>
      </c>
      <c r="BF100" s="97">
        <v>2.4761904761904781</v>
      </c>
      <c r="BG100" s="97">
        <v>-0.55555555555555358</v>
      </c>
      <c r="BH100" s="98">
        <v>9.9487179487179489</v>
      </c>
      <c r="BI100" s="97">
        <v>0.52348467027366041</v>
      </c>
      <c r="BJ100" s="99">
        <v>-0.25641025641025728</v>
      </c>
      <c r="BK100" s="111">
        <v>85</v>
      </c>
      <c r="BL100" s="111">
        <v>85</v>
      </c>
      <c r="BM100" s="111">
        <v>85</v>
      </c>
      <c r="BN100" s="172">
        <v>19058</v>
      </c>
      <c r="BO100" s="111">
        <v>12214</v>
      </c>
      <c r="BP100" s="112">
        <v>18440</v>
      </c>
      <c r="BQ100" s="116">
        <v>36.04826464208243</v>
      </c>
      <c r="BR100" s="116">
        <v>1.3711736566694768</v>
      </c>
      <c r="BS100" s="116">
        <v>-1.4735955183891605</v>
      </c>
      <c r="BT100" s="117">
        <v>571.07388316151207</v>
      </c>
      <c r="BU100" s="116">
        <v>21.260239234723372</v>
      </c>
      <c r="BV100" s="118">
        <v>-4.6698354314527251</v>
      </c>
      <c r="BW100" s="113">
        <v>15.84192439862543</v>
      </c>
      <c r="BX100" s="113">
        <v>-1.3316865933637345E-2</v>
      </c>
      <c r="BY100" s="113">
        <v>0.49770329309779271</v>
      </c>
      <c r="BZ100" s="92">
        <v>0.79757785467128028</v>
      </c>
      <c r="CA100" s="93">
        <v>-2.371066073488215E-2</v>
      </c>
      <c r="CB100" s="103">
        <v>3.6877019250989296E-3</v>
      </c>
    </row>
    <row r="101" spans="1:80" x14ac:dyDescent="0.25">
      <c r="A101" s="88" t="s">
        <v>119</v>
      </c>
      <c r="B101" s="172">
        <v>402.17399999999998</v>
      </c>
      <c r="C101" s="111">
        <v>239.66873999999999</v>
      </c>
      <c r="D101" s="112">
        <v>381.25900000000001</v>
      </c>
      <c r="E101" s="172">
        <v>385.137</v>
      </c>
      <c r="F101" s="111">
        <v>258.06209000000001</v>
      </c>
      <c r="G101" s="112">
        <v>397.28699999999998</v>
      </c>
      <c r="H101" s="105">
        <v>0.95965636932494658</v>
      </c>
      <c r="I101" s="106">
        <v>-8.4579837531314817E-2</v>
      </c>
      <c r="J101" s="107">
        <v>3.0931270648112741E-2</v>
      </c>
      <c r="K101" s="172">
        <v>301.75900000000001</v>
      </c>
      <c r="L101" s="111">
        <v>207.20909</v>
      </c>
      <c r="M101" s="111">
        <v>326.42200000000003</v>
      </c>
      <c r="N101" s="108">
        <v>0.82162768980611001</v>
      </c>
      <c r="O101" s="109">
        <v>3.8116887156663171E-2</v>
      </c>
      <c r="P101" s="110">
        <v>1.8684917390370814E-2</v>
      </c>
      <c r="Q101" s="172">
        <v>115.57999999999998</v>
      </c>
      <c r="R101" s="111">
        <v>54.022110000000005</v>
      </c>
      <c r="S101" s="112">
        <v>75.56</v>
      </c>
      <c r="T101" s="108">
        <v>0.19018996342694325</v>
      </c>
      <c r="U101" s="109">
        <v>-0.10991103959276141</v>
      </c>
      <c r="V101" s="110">
        <v>-1.9147680858585092E-2</v>
      </c>
      <c r="W101" s="172">
        <v>1.522</v>
      </c>
      <c r="X101" s="111">
        <v>5.5719999999999999E-2</v>
      </c>
      <c r="Y101" s="112">
        <v>1.4810000000000001</v>
      </c>
      <c r="Z101" s="108">
        <v>3.7277836928970749E-3</v>
      </c>
      <c r="AA101" s="109">
        <v>-2.2405682099798079E-4</v>
      </c>
      <c r="AB101" s="110">
        <v>3.5118666630070978E-3</v>
      </c>
      <c r="AC101" s="172">
        <v>0.98274000000000006</v>
      </c>
      <c r="AD101" s="111">
        <v>0</v>
      </c>
      <c r="AE101" s="111">
        <v>1.5259100000000001</v>
      </c>
      <c r="AF101" s="111">
        <v>0.54317000000000004</v>
      </c>
      <c r="AG101" s="112">
        <v>1.5259100000000001</v>
      </c>
      <c r="AH101" s="172">
        <v>0</v>
      </c>
      <c r="AI101" s="111">
        <v>0</v>
      </c>
      <c r="AJ101" s="111">
        <v>0</v>
      </c>
      <c r="AK101" s="111">
        <v>0</v>
      </c>
      <c r="AL101" s="112">
        <v>0</v>
      </c>
      <c r="AM101" s="108">
        <v>4.0022924049006054E-3</v>
      </c>
      <c r="AN101" s="109">
        <v>1.558723203510162E-3</v>
      </c>
      <c r="AO101" s="110">
        <v>4.0022924049006054E-3</v>
      </c>
      <c r="AP101" s="108">
        <v>0</v>
      </c>
      <c r="AQ101" s="109">
        <v>0</v>
      </c>
      <c r="AR101" s="110">
        <v>0</v>
      </c>
      <c r="AS101" s="109">
        <v>0</v>
      </c>
      <c r="AT101" s="109">
        <v>0</v>
      </c>
      <c r="AU101" s="109">
        <v>0</v>
      </c>
      <c r="AV101" s="172">
        <v>290</v>
      </c>
      <c r="AW101" s="111">
        <v>195</v>
      </c>
      <c r="AX101" s="112">
        <v>303</v>
      </c>
      <c r="AY101" s="173">
        <v>9</v>
      </c>
      <c r="AZ101" s="174">
        <v>3.5</v>
      </c>
      <c r="BA101" s="179">
        <v>3.5</v>
      </c>
      <c r="BB101" s="173">
        <v>4</v>
      </c>
      <c r="BC101" s="174">
        <v>8</v>
      </c>
      <c r="BD101" s="179">
        <v>8</v>
      </c>
      <c r="BE101" s="97">
        <v>9.6190476190476186</v>
      </c>
      <c r="BF101" s="97">
        <v>6.0388007054673718</v>
      </c>
      <c r="BG101" s="97">
        <v>0.33333333333333215</v>
      </c>
      <c r="BH101" s="98">
        <v>4.208333333333333</v>
      </c>
      <c r="BI101" s="97">
        <v>-3.8472222222222223</v>
      </c>
      <c r="BJ101" s="99">
        <v>0.14583333333333304</v>
      </c>
      <c r="BK101" s="111">
        <v>30</v>
      </c>
      <c r="BL101" s="111">
        <v>30</v>
      </c>
      <c r="BM101" s="111">
        <v>30</v>
      </c>
      <c r="BN101" s="172">
        <v>1827</v>
      </c>
      <c r="BO101" s="111">
        <v>1250</v>
      </c>
      <c r="BP101" s="112">
        <v>1911</v>
      </c>
      <c r="BQ101" s="116">
        <v>207.89481946624804</v>
      </c>
      <c r="BR101" s="116">
        <v>-2.9081361987765888</v>
      </c>
      <c r="BS101" s="116">
        <v>1.4451474662480166</v>
      </c>
      <c r="BT101" s="117">
        <v>1311.1782178217823</v>
      </c>
      <c r="BU101" s="116">
        <v>-16.880402867872817</v>
      </c>
      <c r="BV101" s="118">
        <v>-12.217115511551128</v>
      </c>
      <c r="BW101" s="113">
        <v>6.3069306930693072</v>
      </c>
      <c r="BX101" s="113">
        <v>6.9306930693073809E-3</v>
      </c>
      <c r="BY101" s="113">
        <v>-0.10332571718710337</v>
      </c>
      <c r="BZ101" s="92">
        <v>0.23419117647058824</v>
      </c>
      <c r="CA101" s="93">
        <v>1.1114253393665174E-2</v>
      </c>
      <c r="CB101" s="103">
        <v>3.9885982017116295E-3</v>
      </c>
    </row>
    <row r="102" spans="1:80" x14ac:dyDescent="0.25">
      <c r="A102" s="88" t="s">
        <v>118</v>
      </c>
      <c r="B102" s="172">
        <v>908.38841000000002</v>
      </c>
      <c r="C102" s="111">
        <v>605.57299999999998</v>
      </c>
      <c r="D102" s="112">
        <v>977.30193000000008</v>
      </c>
      <c r="E102" s="172">
        <v>892.92100000000005</v>
      </c>
      <c r="F102" s="111">
        <v>643.32100000000003</v>
      </c>
      <c r="G102" s="112">
        <v>947.32513999999992</v>
      </c>
      <c r="H102" s="105">
        <v>1.0316436128782565</v>
      </c>
      <c r="I102" s="106">
        <v>1.432135256631395E-2</v>
      </c>
      <c r="J102" s="107">
        <v>9.0320385438145023E-2</v>
      </c>
      <c r="K102" s="172">
        <v>657.51800000000003</v>
      </c>
      <c r="L102" s="111">
        <v>468.80799999999999</v>
      </c>
      <c r="M102" s="111">
        <v>706.89774</v>
      </c>
      <c r="N102" s="108">
        <v>0.74620392740764807</v>
      </c>
      <c r="O102" s="109">
        <v>9.8364324108902723E-3</v>
      </c>
      <c r="P102" s="110">
        <v>1.7472858470057084E-2</v>
      </c>
      <c r="Q102" s="172">
        <v>3.9289999999999998</v>
      </c>
      <c r="R102" s="111">
        <v>5.8019999999999996</v>
      </c>
      <c r="S102" s="112">
        <v>5.4528500000000006</v>
      </c>
      <c r="T102" s="108">
        <v>5.7560490794111106E-3</v>
      </c>
      <c r="U102" s="109">
        <v>1.3558837792333796E-3</v>
      </c>
      <c r="V102" s="110">
        <v>-3.2627766700980762E-3</v>
      </c>
      <c r="W102" s="172">
        <v>0.54100000000000004</v>
      </c>
      <c r="X102" s="111">
        <v>0.34</v>
      </c>
      <c r="Y102" s="112">
        <v>0.39101000000000002</v>
      </c>
      <c r="Z102" s="108">
        <v>4.1275163456550945E-4</v>
      </c>
      <c r="AA102" s="109">
        <v>-1.9312503313521662E-4</v>
      </c>
      <c r="AB102" s="110">
        <v>-1.1575590677077527E-4</v>
      </c>
      <c r="AC102" s="172">
        <v>85.96275</v>
      </c>
      <c r="AD102" s="111">
        <v>96.769909999999996</v>
      </c>
      <c r="AE102" s="111">
        <v>88.468159999999997</v>
      </c>
      <c r="AF102" s="111">
        <v>2.5054099999999977</v>
      </c>
      <c r="AG102" s="112">
        <v>-8.3017499999999984</v>
      </c>
      <c r="AH102" s="172">
        <v>0</v>
      </c>
      <c r="AI102" s="111">
        <v>0</v>
      </c>
      <c r="AJ102" s="111">
        <v>0</v>
      </c>
      <c r="AK102" s="111">
        <v>0</v>
      </c>
      <c r="AL102" s="112">
        <v>0</v>
      </c>
      <c r="AM102" s="108">
        <v>9.052285407847295E-2</v>
      </c>
      <c r="AN102" s="109">
        <v>-4.1092978222762033E-3</v>
      </c>
      <c r="AO102" s="110">
        <v>-6.9276063640778082E-2</v>
      </c>
      <c r="AP102" s="108">
        <v>0</v>
      </c>
      <c r="AQ102" s="109">
        <v>0</v>
      </c>
      <c r="AR102" s="110">
        <v>0</v>
      </c>
      <c r="AS102" s="109">
        <v>0</v>
      </c>
      <c r="AT102" s="109">
        <v>0</v>
      </c>
      <c r="AU102" s="109">
        <v>0</v>
      </c>
      <c r="AV102" s="172">
        <v>738</v>
      </c>
      <c r="AW102" s="111">
        <v>611</v>
      </c>
      <c r="AX102" s="112">
        <v>955</v>
      </c>
      <c r="AY102" s="173">
        <v>5</v>
      </c>
      <c r="AZ102" s="174">
        <v>4</v>
      </c>
      <c r="BA102" s="179">
        <v>5</v>
      </c>
      <c r="BB102" s="173">
        <v>18</v>
      </c>
      <c r="BC102" s="174">
        <v>19</v>
      </c>
      <c r="BD102" s="179">
        <v>19</v>
      </c>
      <c r="BE102" s="97">
        <v>21.222222222222221</v>
      </c>
      <c r="BF102" s="97">
        <v>4.8222222222222229</v>
      </c>
      <c r="BG102" s="97">
        <v>-4.2361111111111107</v>
      </c>
      <c r="BH102" s="98">
        <v>5.5847953216374266</v>
      </c>
      <c r="BI102" s="97">
        <v>1.0292397660818713</v>
      </c>
      <c r="BJ102" s="99">
        <v>0.22514619883040954</v>
      </c>
      <c r="BK102" s="111">
        <v>45</v>
      </c>
      <c r="BL102" s="111">
        <v>45</v>
      </c>
      <c r="BM102" s="111">
        <v>45</v>
      </c>
      <c r="BN102" s="172">
        <v>5330</v>
      </c>
      <c r="BO102" s="111">
        <v>4413</v>
      </c>
      <c r="BP102" s="112">
        <v>6884</v>
      </c>
      <c r="BQ102" s="116">
        <v>137.61260023242301</v>
      </c>
      <c r="BR102" s="116">
        <v>-29.914791887652029</v>
      </c>
      <c r="BS102" s="116">
        <v>-8.1660084238199033</v>
      </c>
      <c r="BT102" s="117">
        <v>991.96349738219885</v>
      </c>
      <c r="BU102" s="116">
        <v>-217.95655681834307</v>
      </c>
      <c r="BV102" s="118">
        <v>-60.935029622711113</v>
      </c>
      <c r="BW102" s="113">
        <v>7.2083769633507853</v>
      </c>
      <c r="BX102" s="113">
        <v>-1.3845258871437061E-2</v>
      </c>
      <c r="BY102" s="113">
        <v>-1.4208961362799144E-2</v>
      </c>
      <c r="BZ102" s="92">
        <v>0.56241830065359477</v>
      </c>
      <c r="CA102" s="93">
        <v>0.12855586679116093</v>
      </c>
      <c r="CB102" s="103">
        <v>2.0613512439966786E-2</v>
      </c>
    </row>
    <row r="103" spans="1:80" x14ac:dyDescent="0.25">
      <c r="A103" s="88" t="s">
        <v>117</v>
      </c>
      <c r="B103" s="172">
        <v>41908.726000000002</v>
      </c>
      <c r="C103" s="111">
        <v>34372.671999999999</v>
      </c>
      <c r="D103" s="112">
        <v>53775.065000000002</v>
      </c>
      <c r="E103" s="172">
        <v>40323.019999999997</v>
      </c>
      <c r="F103" s="111">
        <v>32249.095000000001</v>
      </c>
      <c r="G103" s="112">
        <v>50505.618999999999</v>
      </c>
      <c r="H103" s="105">
        <v>1.0647343021377484</v>
      </c>
      <c r="I103" s="106">
        <v>2.5409221823823325E-2</v>
      </c>
      <c r="J103" s="107">
        <v>-1.1148945606394012E-3</v>
      </c>
      <c r="K103" s="172">
        <v>7176.9260000000004</v>
      </c>
      <c r="L103" s="111">
        <v>5384.4160000000002</v>
      </c>
      <c r="M103" s="111">
        <v>8047.8789999999999</v>
      </c>
      <c r="N103" s="108">
        <v>0.15934621056718462</v>
      </c>
      <c r="O103" s="109">
        <v>-1.8639614899261109E-2</v>
      </c>
      <c r="P103" s="110">
        <v>-7.6171104190322081E-3</v>
      </c>
      <c r="Q103" s="172">
        <v>309.39699999999999</v>
      </c>
      <c r="R103" s="111">
        <v>188.45600000000002</v>
      </c>
      <c r="S103" s="112">
        <v>320.06899999999996</v>
      </c>
      <c r="T103" s="108">
        <v>6.3372948661415268E-3</v>
      </c>
      <c r="U103" s="109">
        <v>-1.3356671292645717E-3</v>
      </c>
      <c r="V103" s="110">
        <v>4.9353397920811042E-4</v>
      </c>
      <c r="W103" s="172">
        <v>29071.78</v>
      </c>
      <c r="X103" s="111">
        <v>24066.646000000001</v>
      </c>
      <c r="Y103" s="112">
        <v>38240.716999999997</v>
      </c>
      <c r="Z103" s="108">
        <v>0.75715767388179123</v>
      </c>
      <c r="AA103" s="109">
        <v>3.6185385595844388E-2</v>
      </c>
      <c r="AB103" s="110">
        <v>1.0884142795104967E-2</v>
      </c>
      <c r="AC103" s="172">
        <v>14787.732789999998</v>
      </c>
      <c r="AD103" s="111">
        <v>15675.27471</v>
      </c>
      <c r="AE103" s="111">
        <v>16823.837629999998</v>
      </c>
      <c r="AF103" s="111">
        <v>2036.10484</v>
      </c>
      <c r="AG103" s="112">
        <v>1148.5629199999985</v>
      </c>
      <c r="AH103" s="172">
        <v>802.90715999999998</v>
      </c>
      <c r="AI103" s="111">
        <v>9.9000000000000005E-2</v>
      </c>
      <c r="AJ103" s="111">
        <v>818.56869999999992</v>
      </c>
      <c r="AK103" s="111">
        <v>15.661539999999945</v>
      </c>
      <c r="AL103" s="112">
        <v>818.46969999999988</v>
      </c>
      <c r="AM103" s="108">
        <v>0.31285573769180935</v>
      </c>
      <c r="AN103" s="109">
        <v>-3.999996090422997E-2</v>
      </c>
      <c r="AO103" s="110">
        <v>-0.14318313848284475</v>
      </c>
      <c r="AP103" s="108">
        <v>1.5222086667863627E-2</v>
      </c>
      <c r="AQ103" s="109">
        <v>-3.9363854842127659E-3</v>
      </c>
      <c r="AR103" s="110">
        <v>1.5219206472806343E-2</v>
      </c>
      <c r="AS103" s="109">
        <v>1.62074778253881E-2</v>
      </c>
      <c r="AT103" s="109">
        <v>-3.7044027827607962E-3</v>
      </c>
      <c r="AU103" s="109">
        <v>1.620440797179996E-2</v>
      </c>
      <c r="AV103" s="172">
        <v>10962</v>
      </c>
      <c r="AW103" s="111">
        <v>5508</v>
      </c>
      <c r="AX103" s="112">
        <v>8249</v>
      </c>
      <c r="AY103" s="173">
        <v>51.89</v>
      </c>
      <c r="AZ103" s="174">
        <v>50.17</v>
      </c>
      <c r="BA103" s="179">
        <v>51.26</v>
      </c>
      <c r="BB103" s="173">
        <v>117</v>
      </c>
      <c r="BC103" s="174">
        <v>118.64</v>
      </c>
      <c r="BD103" s="179">
        <v>118.2</v>
      </c>
      <c r="BE103" s="97">
        <v>17.880521957775176</v>
      </c>
      <c r="BF103" s="97">
        <v>-5.5922088188677215</v>
      </c>
      <c r="BG103" s="97">
        <v>-0.41726556464858078</v>
      </c>
      <c r="BH103" s="98">
        <v>7.7542771197593527</v>
      </c>
      <c r="BI103" s="97">
        <v>-2.6559792904970578</v>
      </c>
      <c r="BJ103" s="99">
        <v>1.6583255969736754E-2</v>
      </c>
      <c r="BK103" s="111">
        <v>181</v>
      </c>
      <c r="BL103" s="111">
        <v>181</v>
      </c>
      <c r="BM103" s="111">
        <v>181</v>
      </c>
      <c r="BN103" s="172">
        <v>42884</v>
      </c>
      <c r="BO103" s="111">
        <v>28115</v>
      </c>
      <c r="BP103" s="112">
        <v>41969</v>
      </c>
      <c r="BQ103" s="116">
        <v>1203.4029640925446</v>
      </c>
      <c r="BR103" s="116">
        <v>263.12174032610494</v>
      </c>
      <c r="BS103" s="116">
        <v>56.360637932132022</v>
      </c>
      <c r="BT103" s="117">
        <v>6122.635349739362</v>
      </c>
      <c r="BU103" s="116">
        <v>2444.1989330270831</v>
      </c>
      <c r="BV103" s="118">
        <v>267.67983049462691</v>
      </c>
      <c r="BW103" s="113">
        <v>5.0877682143290093</v>
      </c>
      <c r="BX103" s="113">
        <v>1.1757083712346836</v>
      </c>
      <c r="BY103" s="113">
        <v>-1.6625394966561124E-2</v>
      </c>
      <c r="BZ103" s="92">
        <v>0.85247400064998369</v>
      </c>
      <c r="CA103" s="93">
        <v>-1.5394778821005706E-2</v>
      </c>
      <c r="CB103" s="103">
        <v>-5.7110364367963795E-3</v>
      </c>
    </row>
    <row r="104" spans="1:80" x14ac:dyDescent="0.25">
      <c r="A104" s="88" t="s">
        <v>116</v>
      </c>
      <c r="B104" s="172">
        <v>11239.728999999999</v>
      </c>
      <c r="C104" s="111">
        <v>7607.45</v>
      </c>
      <c r="D104" s="112">
        <v>11442.079</v>
      </c>
      <c r="E104" s="172">
        <v>11292.325000000001</v>
      </c>
      <c r="F104" s="111">
        <v>7658.8829999999998</v>
      </c>
      <c r="G104" s="112">
        <v>11442.079</v>
      </c>
      <c r="H104" s="105">
        <v>1</v>
      </c>
      <c r="I104" s="106">
        <v>4.6576767848960365E-3</v>
      </c>
      <c r="J104" s="107">
        <v>6.7154701279547035E-3</v>
      </c>
      <c r="K104" s="172">
        <v>2615.4720000000002</v>
      </c>
      <c r="L104" s="111">
        <v>1885.9770000000001</v>
      </c>
      <c r="M104" s="111">
        <v>2834.9</v>
      </c>
      <c r="N104" s="108">
        <v>0.24776091827368088</v>
      </c>
      <c r="O104" s="109">
        <v>1.6145905422031648E-2</v>
      </c>
      <c r="P104" s="110">
        <v>1.5139133253091464E-3</v>
      </c>
      <c r="Q104" s="172">
        <v>252.28100000000001</v>
      </c>
      <c r="R104" s="111">
        <v>45.730000000000004</v>
      </c>
      <c r="S104" s="112">
        <v>15.632999999999999</v>
      </c>
      <c r="T104" s="108">
        <v>1.3662726852349122E-3</v>
      </c>
      <c r="U104" s="109">
        <v>-2.0974653563345429E-2</v>
      </c>
      <c r="V104" s="110">
        <v>-4.6045718883145209E-3</v>
      </c>
      <c r="W104" s="172">
        <v>7136.6889999999994</v>
      </c>
      <c r="X104" s="111">
        <v>4811.7730000000001</v>
      </c>
      <c r="Y104" s="112">
        <v>7129.6360000000004</v>
      </c>
      <c r="Z104" s="108">
        <v>0.62310669241140537</v>
      </c>
      <c r="AA104" s="109">
        <v>-8.8879588229505702E-3</v>
      </c>
      <c r="AB104" s="110">
        <v>-5.1537210196394012E-3</v>
      </c>
      <c r="AC104" s="172">
        <v>4200.5447400000003</v>
      </c>
      <c r="AD104" s="111">
        <v>3674.2109999999998</v>
      </c>
      <c r="AE104" s="111">
        <v>3808.8530000000001</v>
      </c>
      <c r="AF104" s="111">
        <v>-391.69174000000021</v>
      </c>
      <c r="AG104" s="112">
        <v>134.64200000000028</v>
      </c>
      <c r="AH104" s="172">
        <v>2640.0420800000002</v>
      </c>
      <c r="AI104" s="111">
        <v>1652.9590000000001</v>
      </c>
      <c r="AJ104" s="111">
        <v>928.32399999999996</v>
      </c>
      <c r="AK104" s="111">
        <v>-1711.7180800000001</v>
      </c>
      <c r="AL104" s="112">
        <v>-724.6350000000001</v>
      </c>
      <c r="AM104" s="108">
        <v>0.33288120104746699</v>
      </c>
      <c r="AN104" s="109">
        <v>-4.0841754372543615E-2</v>
      </c>
      <c r="AO104" s="110">
        <v>-0.15009417177785556</v>
      </c>
      <c r="AP104" s="108">
        <v>8.1132458533103996E-2</v>
      </c>
      <c r="AQ104" s="109">
        <v>-0.15375239322800166</v>
      </c>
      <c r="AR104" s="110">
        <v>-0.13614915357082047</v>
      </c>
      <c r="AS104" s="109">
        <v>8.1132458533103996E-2</v>
      </c>
      <c r="AT104" s="109">
        <v>-0.1526583755068302</v>
      </c>
      <c r="AU104" s="109">
        <v>-0.13469000539538273</v>
      </c>
      <c r="AV104" s="172">
        <v>3570</v>
      </c>
      <c r="AW104" s="111">
        <v>2610</v>
      </c>
      <c r="AX104" s="112">
        <v>3780</v>
      </c>
      <c r="AY104" s="173">
        <v>31</v>
      </c>
      <c r="AZ104" s="174">
        <v>30</v>
      </c>
      <c r="BA104" s="179">
        <v>31</v>
      </c>
      <c r="BB104" s="173">
        <v>69</v>
      </c>
      <c r="BC104" s="174">
        <v>67</v>
      </c>
      <c r="BD104" s="179">
        <v>66</v>
      </c>
      <c r="BE104" s="97">
        <v>13.548387096774194</v>
      </c>
      <c r="BF104" s="97">
        <v>0.75268817204301186</v>
      </c>
      <c r="BG104" s="97">
        <v>-0.95161290322580605</v>
      </c>
      <c r="BH104" s="98">
        <v>6.3636363636363633</v>
      </c>
      <c r="BI104" s="97">
        <v>0.61484409310496257</v>
      </c>
      <c r="BJ104" s="99">
        <v>-0.12890094979647326</v>
      </c>
      <c r="BK104" s="111">
        <v>150</v>
      </c>
      <c r="BL104" s="111">
        <v>150</v>
      </c>
      <c r="BM104" s="111">
        <v>150</v>
      </c>
      <c r="BN104" s="172">
        <v>14779</v>
      </c>
      <c r="BO104" s="111">
        <v>9657</v>
      </c>
      <c r="BP104" s="112">
        <v>14851</v>
      </c>
      <c r="BQ104" s="116">
        <v>770.45848764392974</v>
      </c>
      <c r="BR104" s="116">
        <v>6.3793889227713407</v>
      </c>
      <c r="BS104" s="116">
        <v>-22.632845068092593</v>
      </c>
      <c r="BT104" s="117">
        <v>3027.0050264550264</v>
      </c>
      <c r="BU104" s="116">
        <v>-136.11122004357321</v>
      </c>
      <c r="BV104" s="118">
        <v>92.56709542054341</v>
      </c>
      <c r="BW104" s="113">
        <v>3.9288359788359788</v>
      </c>
      <c r="BX104" s="113">
        <v>-0.21093993152816726</v>
      </c>
      <c r="BY104" s="113">
        <v>0.22883597883597862</v>
      </c>
      <c r="BZ104" s="92">
        <v>0.36399509803921565</v>
      </c>
      <c r="CA104" s="93">
        <v>3.0915571356747162E-3</v>
      </c>
      <c r="CB104" s="103">
        <v>8.3044903044090512E-3</v>
      </c>
    </row>
    <row r="105" spans="1:80" x14ac:dyDescent="0.25">
      <c r="A105" s="88" t="s">
        <v>115</v>
      </c>
      <c r="B105" s="172">
        <v>16516.554240000001</v>
      </c>
      <c r="C105" s="111">
        <v>12940.729940000001</v>
      </c>
      <c r="D105" s="112">
        <v>19973.169000000002</v>
      </c>
      <c r="E105" s="172">
        <v>16158.68</v>
      </c>
      <c r="F105" s="111">
        <v>12408.882</v>
      </c>
      <c r="G105" s="112">
        <v>19022.129000000001</v>
      </c>
      <c r="H105" s="105">
        <v>1.0499965067001702</v>
      </c>
      <c r="I105" s="106">
        <v>2.7849014454516485E-2</v>
      </c>
      <c r="J105" s="107">
        <v>7.1362441882047989E-3</v>
      </c>
      <c r="K105" s="172">
        <v>4131.46</v>
      </c>
      <c r="L105" s="111">
        <v>3147.8690000000001</v>
      </c>
      <c r="M105" s="111">
        <v>4768.1620000000003</v>
      </c>
      <c r="N105" s="108">
        <v>0.25066395039167277</v>
      </c>
      <c r="O105" s="109">
        <v>-5.0165878701159405E-3</v>
      </c>
      <c r="P105" s="110">
        <v>-3.0147452394082563E-3</v>
      </c>
      <c r="Q105" s="172">
        <v>997.404</v>
      </c>
      <c r="R105" s="111">
        <v>624.58699999999999</v>
      </c>
      <c r="S105" s="112">
        <v>946.71500000000003</v>
      </c>
      <c r="T105" s="108">
        <v>4.9769139931707958E-2</v>
      </c>
      <c r="U105" s="109">
        <v>-1.1956446564218688E-2</v>
      </c>
      <c r="V105" s="110">
        <v>-5.647257622361096E-4</v>
      </c>
      <c r="W105" s="172">
        <v>9251.6740000000009</v>
      </c>
      <c r="X105" s="111">
        <v>7297.2400000000007</v>
      </c>
      <c r="Y105" s="112">
        <v>11414.249</v>
      </c>
      <c r="Z105" s="108">
        <v>0.60005107735311858</v>
      </c>
      <c r="AA105" s="109">
        <v>2.7499730337149364E-2</v>
      </c>
      <c r="AB105" s="110">
        <v>1.1985206471277543E-2</v>
      </c>
      <c r="AC105" s="172">
        <v>3258.5010000000002</v>
      </c>
      <c r="AD105" s="111">
        <v>3013.73</v>
      </c>
      <c r="AE105" s="111">
        <v>3420.7440000000001</v>
      </c>
      <c r="AF105" s="111">
        <v>162.24299999999994</v>
      </c>
      <c r="AG105" s="112">
        <v>407.01400000000012</v>
      </c>
      <c r="AH105" s="172">
        <v>188.51599999999999</v>
      </c>
      <c r="AI105" s="111">
        <v>0</v>
      </c>
      <c r="AJ105" s="111">
        <v>0</v>
      </c>
      <c r="AK105" s="111">
        <v>-188.51599999999999</v>
      </c>
      <c r="AL105" s="112">
        <v>0</v>
      </c>
      <c r="AM105" s="108">
        <v>0.17126696319447354</v>
      </c>
      <c r="AN105" s="109">
        <v>-2.6020010386766601E-2</v>
      </c>
      <c r="AO105" s="110">
        <v>-6.1620208856348169E-2</v>
      </c>
      <c r="AP105" s="108">
        <v>0</v>
      </c>
      <c r="AQ105" s="109">
        <v>-1.1413760840227168E-2</v>
      </c>
      <c r="AR105" s="110">
        <v>0</v>
      </c>
      <c r="AS105" s="109">
        <v>0</v>
      </c>
      <c r="AT105" s="109">
        <v>-1.1666547019929845E-2</v>
      </c>
      <c r="AU105" s="109">
        <v>0</v>
      </c>
      <c r="AV105" s="172">
        <v>7224</v>
      </c>
      <c r="AW105" s="111">
        <v>5113</v>
      </c>
      <c r="AX105" s="112">
        <v>7755</v>
      </c>
      <c r="AY105" s="173">
        <v>39</v>
      </c>
      <c r="AZ105" s="174">
        <v>40</v>
      </c>
      <c r="BA105" s="179">
        <v>41</v>
      </c>
      <c r="BB105" s="173">
        <v>92</v>
      </c>
      <c r="BC105" s="174">
        <v>93</v>
      </c>
      <c r="BD105" s="179">
        <v>93</v>
      </c>
      <c r="BE105" s="97">
        <v>21.016260162601625</v>
      </c>
      <c r="BF105" s="97">
        <v>0.43506358140504631</v>
      </c>
      <c r="BG105" s="97">
        <v>-0.2879065040650417</v>
      </c>
      <c r="BH105" s="98">
        <v>9.2652329749103952</v>
      </c>
      <c r="BI105" s="97">
        <v>0.54059529375097526</v>
      </c>
      <c r="BJ105" s="99">
        <v>0.10215053763440984</v>
      </c>
      <c r="BK105" s="111">
        <v>145</v>
      </c>
      <c r="BL105" s="111">
        <v>145</v>
      </c>
      <c r="BM105" s="111">
        <v>145</v>
      </c>
      <c r="BN105" s="172">
        <v>27949</v>
      </c>
      <c r="BO105" s="111">
        <v>19783</v>
      </c>
      <c r="BP105" s="112">
        <v>29834</v>
      </c>
      <c r="BQ105" s="116">
        <v>637.599014547161</v>
      </c>
      <c r="BR105" s="116">
        <v>59.450243571455303</v>
      </c>
      <c r="BS105" s="116">
        <v>10.349254652301738</v>
      </c>
      <c r="BT105" s="117">
        <v>2452.8857511283045</v>
      </c>
      <c r="BU105" s="116">
        <v>216.08065699762892</v>
      </c>
      <c r="BV105" s="118">
        <v>25.957920109333372</v>
      </c>
      <c r="BW105" s="113">
        <v>3.8470664087685362</v>
      </c>
      <c r="BX105" s="113">
        <v>-2.1842782815074013E-2</v>
      </c>
      <c r="BY105" s="113">
        <v>-2.2090641886656215E-2</v>
      </c>
      <c r="BZ105" s="92">
        <v>0.75644016227180533</v>
      </c>
      <c r="CA105" s="93">
        <v>5.0389890704292339E-2</v>
      </c>
      <c r="CB105" s="103">
        <v>2.6584895722434609E-3</v>
      </c>
    </row>
    <row r="106" spans="1:80" x14ac:dyDescent="0.25">
      <c r="A106" s="88" t="s">
        <v>114</v>
      </c>
      <c r="B106" s="172">
        <v>62836.331250000003</v>
      </c>
      <c r="C106" s="111">
        <v>51545.101390000003</v>
      </c>
      <c r="D106" s="112">
        <v>81112.070199999987</v>
      </c>
      <c r="E106" s="172">
        <v>61207.873489999998</v>
      </c>
      <c r="F106" s="111">
        <v>50129.873329999995</v>
      </c>
      <c r="G106" s="112">
        <v>78161.426229999997</v>
      </c>
      <c r="H106" s="105">
        <v>1.037750641362625</v>
      </c>
      <c r="I106" s="106">
        <v>1.1145277262431863E-2</v>
      </c>
      <c r="J106" s="107">
        <v>9.5194098435724683E-3</v>
      </c>
      <c r="K106" s="172">
        <v>8854.2091799999998</v>
      </c>
      <c r="L106" s="111">
        <v>7285.7086399999998</v>
      </c>
      <c r="M106" s="111">
        <v>10622.453300000001</v>
      </c>
      <c r="N106" s="108">
        <v>0.13590403620248784</v>
      </c>
      <c r="O106" s="109">
        <v>-8.7539738727450411E-3</v>
      </c>
      <c r="P106" s="110">
        <v>-9.4326294626914942E-3</v>
      </c>
      <c r="Q106" s="172">
        <v>465.42196999999999</v>
      </c>
      <c r="R106" s="111">
        <v>304.39682000000005</v>
      </c>
      <c r="S106" s="112">
        <v>442.83910000000003</v>
      </c>
      <c r="T106" s="108">
        <v>5.6656988153835543E-3</v>
      </c>
      <c r="U106" s="109">
        <v>-1.9382570723510449E-3</v>
      </c>
      <c r="V106" s="110">
        <v>-4.0646534103044429E-4</v>
      </c>
      <c r="W106" s="172">
        <v>48745.982770000002</v>
      </c>
      <c r="X106" s="111">
        <v>40061.536799999994</v>
      </c>
      <c r="Y106" s="112">
        <v>63383.229729999999</v>
      </c>
      <c r="Z106" s="108">
        <v>0.81092724105988978</v>
      </c>
      <c r="AA106" s="109">
        <v>1.4526712981357437E-2</v>
      </c>
      <c r="AB106" s="110">
        <v>1.17722833707119E-2</v>
      </c>
      <c r="AC106" s="172">
        <v>16263.869819999998</v>
      </c>
      <c r="AD106" s="111">
        <v>22508.192440000003</v>
      </c>
      <c r="AE106" s="111">
        <v>22290.798579999999</v>
      </c>
      <c r="AF106" s="111">
        <v>6026.9287600000007</v>
      </c>
      <c r="AG106" s="112">
        <v>-217.39386000000377</v>
      </c>
      <c r="AH106" s="172">
        <v>0</v>
      </c>
      <c r="AI106" s="111">
        <v>0</v>
      </c>
      <c r="AJ106" s="111">
        <v>0</v>
      </c>
      <c r="AK106" s="111">
        <v>0</v>
      </c>
      <c r="AL106" s="112">
        <v>0</v>
      </c>
      <c r="AM106" s="108">
        <v>0.27481481516914857</v>
      </c>
      <c r="AN106" s="109">
        <v>1.5985734978379185E-2</v>
      </c>
      <c r="AO106" s="110">
        <v>-0.16185504933841643</v>
      </c>
      <c r="AP106" s="108">
        <v>0</v>
      </c>
      <c r="AQ106" s="109">
        <v>0</v>
      </c>
      <c r="AR106" s="110">
        <v>0</v>
      </c>
      <c r="AS106" s="109">
        <v>0</v>
      </c>
      <c r="AT106" s="109">
        <v>0</v>
      </c>
      <c r="AU106" s="109">
        <v>0</v>
      </c>
      <c r="AV106" s="172">
        <v>14920</v>
      </c>
      <c r="AW106" s="111">
        <v>10734</v>
      </c>
      <c r="AX106" s="112">
        <v>16121</v>
      </c>
      <c r="AY106" s="173">
        <v>62.68</v>
      </c>
      <c r="AZ106" s="174">
        <v>64.94</v>
      </c>
      <c r="BA106" s="179">
        <v>64.94</v>
      </c>
      <c r="BB106" s="173">
        <v>148</v>
      </c>
      <c r="BC106" s="174">
        <v>146.85</v>
      </c>
      <c r="BD106" s="179">
        <v>146.85</v>
      </c>
      <c r="BE106" s="97">
        <v>27.582725935051158</v>
      </c>
      <c r="BF106" s="97">
        <v>1.1344525180476808</v>
      </c>
      <c r="BG106" s="97">
        <v>3.4219621530983346E-2</v>
      </c>
      <c r="BH106" s="98">
        <v>12.197631748193547</v>
      </c>
      <c r="BI106" s="97">
        <v>0.99643054699234668</v>
      </c>
      <c r="BJ106" s="99">
        <v>1.5132599402262414E-2</v>
      </c>
      <c r="BK106" s="111">
        <v>215</v>
      </c>
      <c r="BL106" s="111">
        <v>215</v>
      </c>
      <c r="BM106" s="111">
        <v>215</v>
      </c>
      <c r="BN106" s="172">
        <v>37778</v>
      </c>
      <c r="BO106" s="111">
        <v>26295</v>
      </c>
      <c r="BP106" s="112">
        <v>39818</v>
      </c>
      <c r="BQ106" s="116">
        <v>1962.9671563112161</v>
      </c>
      <c r="BR106" s="116">
        <v>342.76827098112994</v>
      </c>
      <c r="BS106" s="116">
        <v>56.525881163849817</v>
      </c>
      <c r="BT106" s="117">
        <v>4848.4229408845604</v>
      </c>
      <c r="BU106" s="116">
        <v>746.01855147437345</v>
      </c>
      <c r="BV106" s="118">
        <v>178.22792225217745</v>
      </c>
      <c r="BW106" s="113">
        <v>2.4699460331244958</v>
      </c>
      <c r="BX106" s="113">
        <v>-6.2091500387568388E-2</v>
      </c>
      <c r="BY106" s="113">
        <v>2.0253467445345397E-2</v>
      </c>
      <c r="BZ106" s="92">
        <v>0.68088235294117638</v>
      </c>
      <c r="CA106" s="93">
        <v>3.7250016285583998E-2</v>
      </c>
      <c r="CB106" s="103">
        <v>5.1788966903733025E-3</v>
      </c>
    </row>
    <row r="107" spans="1:80" x14ac:dyDescent="0.25">
      <c r="A107" s="88" t="s">
        <v>113</v>
      </c>
      <c r="B107" s="172">
        <v>25149.717000000001</v>
      </c>
      <c r="C107" s="111">
        <v>18556.091</v>
      </c>
      <c r="D107" s="112">
        <v>28858.463</v>
      </c>
      <c r="E107" s="172">
        <v>24784.518</v>
      </c>
      <c r="F107" s="111">
        <v>18433.123</v>
      </c>
      <c r="G107" s="112">
        <v>28610.775000000001</v>
      </c>
      <c r="H107" s="105">
        <v>1.0086571580112738</v>
      </c>
      <c r="I107" s="106">
        <v>-6.077806776018102E-3</v>
      </c>
      <c r="J107" s="107">
        <v>1.986123482832669E-3</v>
      </c>
      <c r="K107" s="172">
        <v>5002.2489999999998</v>
      </c>
      <c r="L107" s="111">
        <v>3745.8679999999999</v>
      </c>
      <c r="M107" s="111">
        <v>5666.9120000000003</v>
      </c>
      <c r="N107" s="108">
        <v>0.19806915401627534</v>
      </c>
      <c r="O107" s="109">
        <v>-3.7604316952563333E-3</v>
      </c>
      <c r="P107" s="110">
        <v>-5.1448103238964371E-3</v>
      </c>
      <c r="Q107" s="172">
        <v>71.173000000000002</v>
      </c>
      <c r="R107" s="111">
        <v>38.825000000000003</v>
      </c>
      <c r="S107" s="112">
        <v>103.586</v>
      </c>
      <c r="T107" s="108">
        <v>3.6205240857683858E-3</v>
      </c>
      <c r="U107" s="109">
        <v>7.4885234294893698E-4</v>
      </c>
      <c r="V107" s="110">
        <v>1.514261354271395E-3</v>
      </c>
      <c r="W107" s="172">
        <v>17734.124</v>
      </c>
      <c r="X107" s="111">
        <v>13220.901</v>
      </c>
      <c r="Y107" s="112">
        <v>20826.388000000003</v>
      </c>
      <c r="Z107" s="108">
        <v>0.72792114159787713</v>
      </c>
      <c r="AA107" s="109">
        <v>1.2388808066113532E-2</v>
      </c>
      <c r="AB107" s="110">
        <v>1.0685055233130347E-2</v>
      </c>
      <c r="AC107" s="172">
        <v>2921.0430000000001</v>
      </c>
      <c r="AD107" s="111">
        <v>3263.5659999999998</v>
      </c>
      <c r="AE107" s="111">
        <v>2858.6559999999999</v>
      </c>
      <c r="AF107" s="111">
        <v>-62.387000000000171</v>
      </c>
      <c r="AG107" s="112">
        <v>-404.90999999999985</v>
      </c>
      <c r="AH107" s="172">
        <v>0</v>
      </c>
      <c r="AI107" s="111">
        <v>0</v>
      </c>
      <c r="AJ107" s="111">
        <v>0</v>
      </c>
      <c r="AK107" s="111">
        <v>0</v>
      </c>
      <c r="AL107" s="112">
        <v>0</v>
      </c>
      <c r="AM107" s="108">
        <v>9.9057804984277922E-2</v>
      </c>
      <c r="AN107" s="109">
        <v>-1.7088352843263446E-2</v>
      </c>
      <c r="AO107" s="110">
        <v>-7.6817922290394289E-2</v>
      </c>
      <c r="AP107" s="108">
        <v>0</v>
      </c>
      <c r="AQ107" s="109">
        <v>0</v>
      </c>
      <c r="AR107" s="110">
        <v>0</v>
      </c>
      <c r="AS107" s="109">
        <v>0</v>
      </c>
      <c r="AT107" s="109">
        <v>0</v>
      </c>
      <c r="AU107" s="109">
        <v>0</v>
      </c>
      <c r="AV107" s="172">
        <v>9582</v>
      </c>
      <c r="AW107" s="111">
        <v>6992</v>
      </c>
      <c r="AX107" s="112">
        <v>10419</v>
      </c>
      <c r="AY107" s="173">
        <v>37</v>
      </c>
      <c r="AZ107" s="174">
        <v>37</v>
      </c>
      <c r="BA107" s="179">
        <v>37</v>
      </c>
      <c r="BB107" s="173">
        <v>105</v>
      </c>
      <c r="BC107" s="174">
        <v>103</v>
      </c>
      <c r="BD107" s="179">
        <v>104</v>
      </c>
      <c r="BE107" s="97">
        <v>31.288288288288285</v>
      </c>
      <c r="BF107" s="97">
        <v>2.5135135135135123</v>
      </c>
      <c r="BG107" s="97">
        <v>-0.2072072072072082</v>
      </c>
      <c r="BH107" s="98">
        <v>11.131410256410255</v>
      </c>
      <c r="BI107" s="97">
        <v>0.99172771672771631</v>
      </c>
      <c r="BJ107" s="99">
        <v>-0.18250560119492398</v>
      </c>
      <c r="BK107" s="111">
        <v>170</v>
      </c>
      <c r="BL107" s="111">
        <v>170</v>
      </c>
      <c r="BM107" s="111">
        <v>170</v>
      </c>
      <c r="BN107" s="172">
        <v>28740</v>
      </c>
      <c r="BO107" s="111">
        <v>19138</v>
      </c>
      <c r="BP107" s="112">
        <v>28159</v>
      </c>
      <c r="BQ107" s="116">
        <v>1016.0437160410526</v>
      </c>
      <c r="BR107" s="116">
        <v>153.6735699032655</v>
      </c>
      <c r="BS107" s="116">
        <v>52.87499412653699</v>
      </c>
      <c r="BT107" s="117">
        <v>2746.0192916786641</v>
      </c>
      <c r="BU107" s="116">
        <v>159.44884709507005</v>
      </c>
      <c r="BV107" s="118">
        <v>109.70307314319507</v>
      </c>
      <c r="BW107" s="113">
        <v>2.7026586044725982</v>
      </c>
      <c r="BX107" s="113">
        <v>-0.29671522145100848</v>
      </c>
      <c r="BY107" s="113">
        <v>-3.4469541980491236E-2</v>
      </c>
      <c r="BZ107" s="92">
        <v>0.6089749134948097</v>
      </c>
      <c r="CA107" s="93">
        <v>-1.0288176356515466E-2</v>
      </c>
      <c r="CB107" s="103">
        <v>-1.2994537268921191E-2</v>
      </c>
    </row>
    <row r="108" spans="1:80" x14ac:dyDescent="0.25">
      <c r="A108" s="88" t="s">
        <v>112</v>
      </c>
      <c r="B108" s="172">
        <v>31647.228999999999</v>
      </c>
      <c r="C108" s="111">
        <v>24785.225999999999</v>
      </c>
      <c r="D108" s="112">
        <v>38423.506999999998</v>
      </c>
      <c r="E108" s="172">
        <v>31600.210999999999</v>
      </c>
      <c r="F108" s="111">
        <v>24983.991000000002</v>
      </c>
      <c r="G108" s="112">
        <v>38511.502999999997</v>
      </c>
      <c r="H108" s="105">
        <v>0.99771507229930756</v>
      </c>
      <c r="I108" s="106">
        <v>-3.7728291580592099E-3</v>
      </c>
      <c r="J108" s="107">
        <v>5.670766807843175E-3</v>
      </c>
      <c r="K108" s="172">
        <v>4922.3609999999999</v>
      </c>
      <c r="L108" s="111">
        <v>3675.527</v>
      </c>
      <c r="M108" s="111">
        <v>5630.4409999999998</v>
      </c>
      <c r="N108" s="108">
        <v>0.14620153879738218</v>
      </c>
      <c r="O108" s="109">
        <v>-9.5683388151438786E-3</v>
      </c>
      <c r="P108" s="110">
        <v>-9.1374794763784961E-4</v>
      </c>
      <c r="Q108" s="172">
        <v>127.94800000000001</v>
      </c>
      <c r="R108" s="111">
        <v>117.377</v>
      </c>
      <c r="S108" s="112">
        <v>168.63499999999999</v>
      </c>
      <c r="T108" s="108">
        <v>4.378821569233483E-3</v>
      </c>
      <c r="U108" s="109">
        <v>3.2986126324058892E-4</v>
      </c>
      <c r="V108" s="110">
        <v>-3.1926689869784131E-4</v>
      </c>
      <c r="W108" s="172">
        <v>24785.489999999998</v>
      </c>
      <c r="X108" s="111">
        <v>20035.133999999998</v>
      </c>
      <c r="Y108" s="112">
        <v>30947.266</v>
      </c>
      <c r="Z108" s="108">
        <v>0.80358499641003367</v>
      </c>
      <c r="AA108" s="109">
        <v>1.923928428804822E-2</v>
      </c>
      <c r="AB108" s="110">
        <v>1.6661196381041465E-3</v>
      </c>
      <c r="AC108" s="172">
        <v>6003.1840000000002</v>
      </c>
      <c r="AD108" s="111">
        <v>6649.085</v>
      </c>
      <c r="AE108" s="111">
        <v>8352.5820000000003</v>
      </c>
      <c r="AF108" s="111">
        <v>2349.3980000000001</v>
      </c>
      <c r="AG108" s="112">
        <v>1703.4970000000003</v>
      </c>
      <c r="AH108" s="172">
        <v>0</v>
      </c>
      <c r="AI108" s="111">
        <v>0</v>
      </c>
      <c r="AJ108" s="111">
        <v>0</v>
      </c>
      <c r="AK108" s="111">
        <v>0</v>
      </c>
      <c r="AL108" s="112">
        <v>0</v>
      </c>
      <c r="AM108" s="108">
        <v>0.21738208331686124</v>
      </c>
      <c r="AN108" s="109">
        <v>2.7691415612589226E-2</v>
      </c>
      <c r="AO108" s="110">
        <v>-5.0885997030681279E-2</v>
      </c>
      <c r="AP108" s="108">
        <v>0</v>
      </c>
      <c r="AQ108" s="109">
        <v>0</v>
      </c>
      <c r="AR108" s="110">
        <v>0</v>
      </c>
      <c r="AS108" s="109">
        <v>0</v>
      </c>
      <c r="AT108" s="109">
        <v>0</v>
      </c>
      <c r="AU108" s="109">
        <v>0</v>
      </c>
      <c r="AV108" s="172">
        <v>8007</v>
      </c>
      <c r="AW108" s="111">
        <v>5468</v>
      </c>
      <c r="AX108" s="112">
        <v>8059</v>
      </c>
      <c r="AY108" s="173">
        <v>43</v>
      </c>
      <c r="AZ108" s="174">
        <v>40.167000000000002</v>
      </c>
      <c r="BA108" s="179">
        <v>40.4</v>
      </c>
      <c r="BB108" s="173">
        <v>111</v>
      </c>
      <c r="BC108" s="174">
        <v>114.03</v>
      </c>
      <c r="BD108" s="179">
        <v>114</v>
      </c>
      <c r="BE108" s="97">
        <v>22.164466446644663</v>
      </c>
      <c r="BF108" s="97">
        <v>1.474543966024509</v>
      </c>
      <c r="BG108" s="97">
        <v>-0.52414194664667946</v>
      </c>
      <c r="BH108" s="98">
        <v>7.8547758284600393</v>
      </c>
      <c r="BI108" s="97">
        <v>-0.16023918655497571</v>
      </c>
      <c r="BJ108" s="99">
        <v>-0.13727304756673675</v>
      </c>
      <c r="BK108" s="111">
        <v>126</v>
      </c>
      <c r="BL108" s="111">
        <v>149</v>
      </c>
      <c r="BM108" s="111">
        <v>149</v>
      </c>
      <c r="BN108" s="172">
        <v>28242</v>
      </c>
      <c r="BO108" s="111">
        <v>19271</v>
      </c>
      <c r="BP108" s="112">
        <v>28279</v>
      </c>
      <c r="BQ108" s="116">
        <v>1361.8410481275857</v>
      </c>
      <c r="BR108" s="116">
        <v>242.93264928897656</v>
      </c>
      <c r="BS108" s="116">
        <v>65.385700714374252</v>
      </c>
      <c r="BT108" s="117">
        <v>4778.6949993795761</v>
      </c>
      <c r="BU108" s="116">
        <v>832.12187586265327</v>
      </c>
      <c r="BV108" s="118">
        <v>209.56716470510673</v>
      </c>
      <c r="BW108" s="113">
        <v>3.5089961533689045</v>
      </c>
      <c r="BX108" s="113">
        <v>-1.8167578365827719E-2</v>
      </c>
      <c r="BY108" s="113">
        <v>-1.5327182402858686E-2</v>
      </c>
      <c r="BZ108" s="92">
        <v>0.69776450848795901</v>
      </c>
      <c r="CA108" s="93">
        <v>-0.12327159826243339</v>
      </c>
      <c r="CB108" s="103">
        <v>-1.6796654328608107E-2</v>
      </c>
    </row>
    <row r="109" spans="1:80" x14ac:dyDescent="0.25">
      <c r="A109" s="88" t="s">
        <v>111</v>
      </c>
      <c r="B109" s="172">
        <v>19404.900000000001</v>
      </c>
      <c r="C109" s="111">
        <v>16223.942299999999</v>
      </c>
      <c r="D109" s="112">
        <v>24599.581140000002</v>
      </c>
      <c r="E109" s="172">
        <v>18692.820230000001</v>
      </c>
      <c r="F109" s="111">
        <v>16494.774420000002</v>
      </c>
      <c r="G109" s="112">
        <v>25282.66461</v>
      </c>
      <c r="H109" s="105">
        <v>0.97298214090417434</v>
      </c>
      <c r="I109" s="106">
        <v>-6.5111617086243134E-2</v>
      </c>
      <c r="J109" s="107">
        <v>-1.0598591205043362E-2</v>
      </c>
      <c r="K109" s="172">
        <v>6776.1319999999996</v>
      </c>
      <c r="L109" s="111">
        <v>5649.4549000000006</v>
      </c>
      <c r="M109" s="111">
        <v>8480.8487399999995</v>
      </c>
      <c r="N109" s="108">
        <v>0.33544125474201747</v>
      </c>
      <c r="O109" s="109">
        <v>-2.7057924976462033E-2</v>
      </c>
      <c r="P109" s="110">
        <v>-7.0584215888092605E-3</v>
      </c>
      <c r="Q109" s="172">
        <v>598.36523</v>
      </c>
      <c r="R109" s="111">
        <v>823.21816000000013</v>
      </c>
      <c r="S109" s="112">
        <v>1401.1628599999999</v>
      </c>
      <c r="T109" s="108">
        <v>5.5419904571522134E-2</v>
      </c>
      <c r="U109" s="109">
        <v>2.340947368749282E-2</v>
      </c>
      <c r="V109" s="110">
        <v>5.5120889786126753E-3</v>
      </c>
      <c r="W109" s="172">
        <v>9027.487000000001</v>
      </c>
      <c r="X109" s="111">
        <v>7951.5052000000005</v>
      </c>
      <c r="Y109" s="112">
        <v>12470.36342</v>
      </c>
      <c r="Z109" s="108">
        <v>0.49323770308085418</v>
      </c>
      <c r="AA109" s="109">
        <v>1.0298965698046725E-2</v>
      </c>
      <c r="AB109" s="110">
        <v>1.117562708430353E-2</v>
      </c>
      <c r="AC109" s="172">
        <v>7963.5765600000004</v>
      </c>
      <c r="AD109" s="111">
        <v>8731.119200000001</v>
      </c>
      <c r="AE109" s="111">
        <v>8872.1748900000002</v>
      </c>
      <c r="AF109" s="111">
        <v>908.59832999999981</v>
      </c>
      <c r="AG109" s="112">
        <v>141.05568999999923</v>
      </c>
      <c r="AH109" s="172">
        <v>0</v>
      </c>
      <c r="AI109" s="111">
        <v>0</v>
      </c>
      <c r="AJ109" s="111">
        <v>0</v>
      </c>
      <c r="AK109" s="111">
        <v>0</v>
      </c>
      <c r="AL109" s="112">
        <v>0</v>
      </c>
      <c r="AM109" s="108">
        <v>0.36066365681216633</v>
      </c>
      <c r="AN109" s="109">
        <v>-4.9726325099618829E-2</v>
      </c>
      <c r="AO109" s="110">
        <v>-0.17749895733864968</v>
      </c>
      <c r="AP109" s="108">
        <v>0</v>
      </c>
      <c r="AQ109" s="109">
        <v>0</v>
      </c>
      <c r="AR109" s="110">
        <v>0</v>
      </c>
      <c r="AS109" s="109">
        <v>0</v>
      </c>
      <c r="AT109" s="109">
        <v>0</v>
      </c>
      <c r="AU109" s="109">
        <v>0</v>
      </c>
      <c r="AV109" s="172">
        <v>5249</v>
      </c>
      <c r="AW109" s="111">
        <v>4026</v>
      </c>
      <c r="AX109" s="112">
        <v>5870</v>
      </c>
      <c r="AY109" s="173">
        <v>46</v>
      </c>
      <c r="AZ109" s="174">
        <v>47</v>
      </c>
      <c r="BA109" s="179">
        <v>50</v>
      </c>
      <c r="BB109" s="173">
        <v>117</v>
      </c>
      <c r="BC109" s="174">
        <v>121</v>
      </c>
      <c r="BD109" s="179">
        <v>121</v>
      </c>
      <c r="BE109" s="97">
        <v>13.044444444444444</v>
      </c>
      <c r="BF109" s="97">
        <v>0.36570048309178738</v>
      </c>
      <c r="BG109" s="97">
        <v>-1.2321513002364082</v>
      </c>
      <c r="BH109" s="98">
        <v>5.3902662993572088</v>
      </c>
      <c r="BI109" s="97">
        <v>0.40546098121855767</v>
      </c>
      <c r="BJ109" s="99">
        <v>-0.15518824609733706</v>
      </c>
      <c r="BK109" s="111">
        <v>200</v>
      </c>
      <c r="BL109" s="111">
        <v>208</v>
      </c>
      <c r="BM109" s="111">
        <v>209</v>
      </c>
      <c r="BN109" s="172">
        <v>37438</v>
      </c>
      <c r="BO109" s="111">
        <v>27794</v>
      </c>
      <c r="BP109" s="112">
        <v>40455</v>
      </c>
      <c r="BQ109" s="116">
        <v>624.95772117167223</v>
      </c>
      <c r="BR109" s="116">
        <v>125.6570045201417</v>
      </c>
      <c r="BS109" s="116">
        <v>31.492425784178408</v>
      </c>
      <c r="BT109" s="117">
        <v>4307.0978892674611</v>
      </c>
      <c r="BU109" s="116">
        <v>745.88237583633145</v>
      </c>
      <c r="BV109" s="118">
        <v>210.03519180099283</v>
      </c>
      <c r="BW109" s="113">
        <v>6.8918228279386708</v>
      </c>
      <c r="BX109" s="113">
        <v>-0.24058334466563469</v>
      </c>
      <c r="BY109" s="113">
        <v>-1.1803600277921156E-2</v>
      </c>
      <c r="BZ109" s="92">
        <v>0.71163453419645362</v>
      </c>
      <c r="CA109" s="93">
        <v>2.595687851879791E-2</v>
      </c>
      <c r="CB109" s="103">
        <v>-2.6625134311833665E-2</v>
      </c>
    </row>
    <row r="110" spans="1:80" x14ac:dyDescent="0.25">
      <c r="A110" s="88" t="s">
        <v>110</v>
      </c>
      <c r="B110" s="172">
        <v>353.15600000000001</v>
      </c>
      <c r="C110" s="111">
        <v>292.31030000000004</v>
      </c>
      <c r="D110" s="112">
        <v>441.65012000000007</v>
      </c>
      <c r="E110" s="172">
        <v>350.91399999999999</v>
      </c>
      <c r="F110" s="111">
        <v>290.02996999999999</v>
      </c>
      <c r="G110" s="112">
        <v>438.70206000000002</v>
      </c>
      <c r="H110" s="105">
        <v>1.006719959327294</v>
      </c>
      <c r="I110" s="106">
        <v>3.3092953651903123E-4</v>
      </c>
      <c r="J110" s="107">
        <v>-1.1424350314686027E-3</v>
      </c>
      <c r="K110" s="172">
        <v>250.863</v>
      </c>
      <c r="L110" s="111">
        <v>214.673</v>
      </c>
      <c r="M110" s="111">
        <v>322.86885999999998</v>
      </c>
      <c r="N110" s="108">
        <v>0.73596385665478747</v>
      </c>
      <c r="O110" s="109">
        <v>2.107929804498565E-2</v>
      </c>
      <c r="P110" s="110">
        <v>-4.2113742015271738E-3</v>
      </c>
      <c r="Q110" s="172">
        <v>10.262</v>
      </c>
      <c r="R110" s="111">
        <v>11.10061</v>
      </c>
      <c r="S110" s="112">
        <v>15.823129999999999</v>
      </c>
      <c r="T110" s="108">
        <v>3.6068054934595015E-2</v>
      </c>
      <c r="U110" s="109">
        <v>6.8244225916277886E-3</v>
      </c>
      <c r="V110" s="110">
        <v>-2.2059551616719353E-3</v>
      </c>
      <c r="W110" s="172">
        <v>31.125</v>
      </c>
      <c r="X110" s="111">
        <v>13.606440000000001</v>
      </c>
      <c r="Y110" s="112">
        <v>30.40551</v>
      </c>
      <c r="Z110" s="108">
        <v>6.93078806149212E-2</v>
      </c>
      <c r="AA110" s="109">
        <v>-1.9389065075475886E-2</v>
      </c>
      <c r="AB110" s="110">
        <v>2.2393970304203994E-2</v>
      </c>
      <c r="AC110" s="172">
        <v>58.246010000000005</v>
      </c>
      <c r="AD110" s="111">
        <v>44.654789999999998</v>
      </c>
      <c r="AE110" s="111">
        <v>50.571559999999998</v>
      </c>
      <c r="AF110" s="111">
        <v>-7.6744500000000073</v>
      </c>
      <c r="AG110" s="112">
        <v>5.9167699999999996</v>
      </c>
      <c r="AH110" s="172">
        <v>3.5819999999999999</v>
      </c>
      <c r="AI110" s="111">
        <v>0</v>
      </c>
      <c r="AJ110" s="111">
        <v>0</v>
      </c>
      <c r="AK110" s="111">
        <v>-3.5819999999999999</v>
      </c>
      <c r="AL110" s="112">
        <v>0</v>
      </c>
      <c r="AM110" s="108">
        <v>0.11450593515065724</v>
      </c>
      <c r="AN110" s="109">
        <v>-5.0424039138325549E-2</v>
      </c>
      <c r="AO110" s="110">
        <v>-3.8259088866628488E-2</v>
      </c>
      <c r="AP110" s="108">
        <v>0</v>
      </c>
      <c r="AQ110" s="109">
        <v>-1.0142826399664736E-2</v>
      </c>
      <c r="AR110" s="110">
        <v>0</v>
      </c>
      <c r="AS110" s="109">
        <v>0</v>
      </c>
      <c r="AT110" s="109">
        <v>-1.0207629219694854E-2</v>
      </c>
      <c r="AU110" s="109">
        <v>0</v>
      </c>
      <c r="AV110" s="172">
        <v>548</v>
      </c>
      <c r="AW110" s="111">
        <v>395</v>
      </c>
      <c r="AX110" s="112">
        <v>587</v>
      </c>
      <c r="AY110" s="173">
        <v>1</v>
      </c>
      <c r="AZ110" s="174">
        <v>1</v>
      </c>
      <c r="BA110" s="179">
        <v>1</v>
      </c>
      <c r="BB110" s="173">
        <v>7.25</v>
      </c>
      <c r="BC110" s="174">
        <v>7.25</v>
      </c>
      <c r="BD110" s="179">
        <v>7.25</v>
      </c>
      <c r="BE110" s="97">
        <v>65.222222222222229</v>
      </c>
      <c r="BF110" s="97">
        <v>4.3333333333333428</v>
      </c>
      <c r="BG110" s="97">
        <v>-0.61111111111110006</v>
      </c>
      <c r="BH110" s="98">
        <v>8.9961685823754802</v>
      </c>
      <c r="BI110" s="97">
        <v>0.59770114942528885</v>
      </c>
      <c r="BJ110" s="99">
        <v>-8.4291187739463425E-2</v>
      </c>
      <c r="BK110" s="111">
        <v>10</v>
      </c>
      <c r="BL110" s="111">
        <v>10</v>
      </c>
      <c r="BM110" s="111">
        <v>10</v>
      </c>
      <c r="BN110" s="172">
        <v>2568</v>
      </c>
      <c r="BO110" s="111">
        <v>1709</v>
      </c>
      <c r="BP110" s="112">
        <v>2599</v>
      </c>
      <c r="BQ110" s="116">
        <v>168.79648326279337</v>
      </c>
      <c r="BR110" s="116">
        <v>32.14772936871239</v>
      </c>
      <c r="BS110" s="116">
        <v>-0.91093042942426905</v>
      </c>
      <c r="BT110" s="117">
        <v>747.36296422487226</v>
      </c>
      <c r="BU110" s="116">
        <v>107.00894962633208</v>
      </c>
      <c r="BV110" s="118">
        <v>13.109875617277339</v>
      </c>
      <c r="BW110" s="113">
        <v>4.4275979557069851</v>
      </c>
      <c r="BX110" s="113">
        <v>-0.25853343115432903</v>
      </c>
      <c r="BY110" s="113">
        <v>0.10101567722597249</v>
      </c>
      <c r="BZ110" s="92">
        <v>0.95551470588235288</v>
      </c>
      <c r="CA110" s="93">
        <v>1.4855365223012229E-2</v>
      </c>
      <c r="CB110" s="103">
        <v>1.1315810854728547E-2</v>
      </c>
    </row>
    <row r="111" spans="1:80" x14ac:dyDescent="0.25">
      <c r="A111" s="88" t="s">
        <v>109</v>
      </c>
      <c r="B111" s="172">
        <v>295.93425999999999</v>
      </c>
      <c r="C111" s="111">
        <v>225.53601</v>
      </c>
      <c r="D111" s="112">
        <v>350.90936999999997</v>
      </c>
      <c r="E111" s="172">
        <v>295.55420000000004</v>
      </c>
      <c r="F111" s="111">
        <v>226.18528000000001</v>
      </c>
      <c r="G111" s="112">
        <v>344.19420000000002</v>
      </c>
      <c r="H111" s="105">
        <v>1.0195098290441849</v>
      </c>
      <c r="I111" s="106">
        <v>1.8223905853108624E-2</v>
      </c>
      <c r="J111" s="107">
        <v>2.2380351829752509E-2</v>
      </c>
      <c r="K111" s="172">
        <v>211.79525000000001</v>
      </c>
      <c r="L111" s="111">
        <v>166.714</v>
      </c>
      <c r="M111" s="111">
        <v>249.16840999999999</v>
      </c>
      <c r="N111" s="108">
        <v>0.72391809623753101</v>
      </c>
      <c r="O111" s="109">
        <v>7.3143396338353206E-3</v>
      </c>
      <c r="P111" s="110">
        <v>-1.3150204582044855E-2</v>
      </c>
      <c r="Q111" s="172">
        <v>20.90401</v>
      </c>
      <c r="R111" s="111">
        <v>18.440530000000003</v>
      </c>
      <c r="S111" s="112">
        <v>25.936150000000001</v>
      </c>
      <c r="T111" s="108">
        <v>7.5353245348120337E-2</v>
      </c>
      <c r="U111" s="109">
        <v>4.6250675722673967E-3</v>
      </c>
      <c r="V111" s="110">
        <v>-6.1751812585978394E-3</v>
      </c>
      <c r="W111" s="172">
        <v>13.25454</v>
      </c>
      <c r="X111" s="111">
        <v>9.3456499999999991</v>
      </c>
      <c r="Y111" s="112">
        <v>14.506450000000001</v>
      </c>
      <c r="Z111" s="108">
        <v>4.2146119835836861E-2</v>
      </c>
      <c r="AA111" s="109">
        <v>-2.7002738205550922E-3</v>
      </c>
      <c r="AB111" s="110">
        <v>8.2756011347120267E-4</v>
      </c>
      <c r="AC111" s="172">
        <v>4.4157900000000003</v>
      </c>
      <c r="AD111" s="111">
        <v>4.4218199999999994</v>
      </c>
      <c r="AE111" s="111">
        <v>14.768320000000001</v>
      </c>
      <c r="AF111" s="111">
        <v>10.352530000000002</v>
      </c>
      <c r="AG111" s="112">
        <v>10.346500000000002</v>
      </c>
      <c r="AH111" s="172">
        <v>0</v>
      </c>
      <c r="AI111" s="111">
        <v>0</v>
      </c>
      <c r="AJ111" s="111">
        <v>0</v>
      </c>
      <c r="AK111" s="111">
        <v>0</v>
      </c>
      <c r="AL111" s="112">
        <v>0</v>
      </c>
      <c r="AM111" s="108">
        <v>4.2085852537935939E-2</v>
      </c>
      <c r="AN111" s="109">
        <v>2.7164329088775301E-2</v>
      </c>
      <c r="AO111" s="110">
        <v>2.2480025512797028E-2</v>
      </c>
      <c r="AP111" s="108">
        <v>0</v>
      </c>
      <c r="AQ111" s="109">
        <v>0</v>
      </c>
      <c r="AR111" s="110">
        <v>0</v>
      </c>
      <c r="AS111" s="109">
        <v>0</v>
      </c>
      <c r="AT111" s="109">
        <v>0</v>
      </c>
      <c r="AU111" s="109">
        <v>0</v>
      </c>
      <c r="AV111" s="172">
        <v>314</v>
      </c>
      <c r="AW111" s="111">
        <v>247</v>
      </c>
      <c r="AX111" s="112">
        <v>362</v>
      </c>
      <c r="AY111" s="173">
        <v>3</v>
      </c>
      <c r="AZ111" s="174">
        <v>2.129</v>
      </c>
      <c r="BA111" s="179">
        <v>2.0139999999999998</v>
      </c>
      <c r="BB111" s="173">
        <v>7.83</v>
      </c>
      <c r="BC111" s="174">
        <v>8.33</v>
      </c>
      <c r="BD111" s="179">
        <v>8.33</v>
      </c>
      <c r="BE111" s="97">
        <v>19.971311927617787</v>
      </c>
      <c r="BF111" s="97">
        <v>8.3416822979881573</v>
      </c>
      <c r="BG111" s="97">
        <v>0.63516036976589874</v>
      </c>
      <c r="BH111" s="98">
        <v>4.8285981059090304</v>
      </c>
      <c r="BI111" s="97">
        <v>0.37280131294748653</v>
      </c>
      <c r="BJ111" s="99">
        <v>-0.11337868480725621</v>
      </c>
      <c r="BK111" s="111">
        <v>10</v>
      </c>
      <c r="BL111" s="111">
        <v>10</v>
      </c>
      <c r="BM111" s="111">
        <v>10</v>
      </c>
      <c r="BN111" s="172">
        <v>2266</v>
      </c>
      <c r="BO111" s="111">
        <v>1724</v>
      </c>
      <c r="BP111" s="112">
        <v>2528</v>
      </c>
      <c r="BQ111" s="116">
        <v>136.15276898734177</v>
      </c>
      <c r="BR111" s="116">
        <v>5.7228484224697524</v>
      </c>
      <c r="BS111" s="116">
        <v>4.9548107506828387</v>
      </c>
      <c r="BT111" s="117">
        <v>950.81270718232042</v>
      </c>
      <c r="BU111" s="116">
        <v>9.5572931695814987</v>
      </c>
      <c r="BV111" s="118">
        <v>35.082828639810259</v>
      </c>
      <c r="BW111" s="113">
        <v>6.9834254143646408</v>
      </c>
      <c r="BX111" s="113">
        <v>-0.23313509518949971</v>
      </c>
      <c r="BY111" s="113">
        <v>3.6683293443982024E-3</v>
      </c>
      <c r="BZ111" s="92">
        <v>0.92941176470588238</v>
      </c>
      <c r="CA111" s="93">
        <v>9.9375134669252407E-2</v>
      </c>
      <c r="CB111" s="103">
        <v>-2.307442313942154E-2</v>
      </c>
    </row>
    <row r="112" spans="1:80" x14ac:dyDescent="0.25">
      <c r="A112" s="88" t="s">
        <v>108</v>
      </c>
      <c r="B112" s="172">
        <v>546.98900000000003</v>
      </c>
      <c r="C112" s="111">
        <v>384.82600000000002</v>
      </c>
      <c r="D112" s="112">
        <v>591.64300000000003</v>
      </c>
      <c r="E112" s="172">
        <v>545.98699999999997</v>
      </c>
      <c r="F112" s="111">
        <v>384.53</v>
      </c>
      <c r="G112" s="112">
        <v>591.64300000000003</v>
      </c>
      <c r="H112" s="105">
        <v>1</v>
      </c>
      <c r="I112" s="106">
        <v>-1.8352085306061472E-3</v>
      </c>
      <c r="J112" s="107">
        <v>-7.697708891374333E-4</v>
      </c>
      <c r="K112" s="172">
        <v>364.26299999999998</v>
      </c>
      <c r="L112" s="111">
        <v>275.745</v>
      </c>
      <c r="M112" s="111">
        <v>412.01799999999997</v>
      </c>
      <c r="N112" s="108">
        <v>0.69639630655648754</v>
      </c>
      <c r="O112" s="109">
        <v>2.9232070045361769E-2</v>
      </c>
      <c r="P112" s="110">
        <v>-2.0699888798881405E-2</v>
      </c>
      <c r="Q112" s="172">
        <v>71.814000000000007</v>
      </c>
      <c r="R112" s="111">
        <v>28.664000000000001</v>
      </c>
      <c r="S112" s="112">
        <v>71.503</v>
      </c>
      <c r="T112" s="108">
        <v>0.12085497504407218</v>
      </c>
      <c r="U112" s="109">
        <v>-1.0675629164452957E-2</v>
      </c>
      <c r="V112" s="110">
        <v>4.6312026509497492E-2</v>
      </c>
      <c r="W112" s="172">
        <v>20.878</v>
      </c>
      <c r="X112" s="111">
        <v>11.706</v>
      </c>
      <c r="Y112" s="112">
        <v>17.670000000000002</v>
      </c>
      <c r="Z112" s="108">
        <v>2.9865983371729236E-2</v>
      </c>
      <c r="AA112" s="109">
        <v>-8.373022318882449E-3</v>
      </c>
      <c r="AB112" s="110">
        <v>-5.7637483179194537E-4</v>
      </c>
      <c r="AC112" s="172">
        <v>103.479</v>
      </c>
      <c r="AD112" s="111">
        <v>107.214</v>
      </c>
      <c r="AE112" s="111">
        <v>96.025999999999996</v>
      </c>
      <c r="AF112" s="111">
        <v>-7.453000000000003</v>
      </c>
      <c r="AG112" s="112">
        <v>-11.188000000000002</v>
      </c>
      <c r="AH112" s="172">
        <v>47.707000000000001</v>
      </c>
      <c r="AI112" s="111">
        <v>39.569000000000003</v>
      </c>
      <c r="AJ112" s="111">
        <v>31.146000000000001</v>
      </c>
      <c r="AK112" s="111">
        <v>-16.561</v>
      </c>
      <c r="AL112" s="112">
        <v>-8.4230000000000018</v>
      </c>
      <c r="AM112" s="108">
        <v>0.16230395694701025</v>
      </c>
      <c r="AN112" s="109">
        <v>-2.6875350132291143E-2</v>
      </c>
      <c r="AO112" s="110">
        <v>-0.11629987959210089</v>
      </c>
      <c r="AP112" s="108">
        <v>5.2643232489862975E-2</v>
      </c>
      <c r="AQ112" s="109">
        <v>-3.4574243547132281E-2</v>
      </c>
      <c r="AR112" s="110">
        <v>-5.0179861583822281E-2</v>
      </c>
      <c r="AS112" s="109">
        <v>5.2643232489862975E-2</v>
      </c>
      <c r="AT112" s="109">
        <v>-3.473430580317332E-2</v>
      </c>
      <c r="AU112" s="109">
        <v>-5.0259011808371244E-2</v>
      </c>
      <c r="AV112" s="172">
        <v>187</v>
      </c>
      <c r="AW112" s="111">
        <v>178</v>
      </c>
      <c r="AX112" s="112">
        <v>236</v>
      </c>
      <c r="AY112" s="173">
        <v>7</v>
      </c>
      <c r="AZ112" s="174">
        <v>7</v>
      </c>
      <c r="BA112" s="179">
        <v>10</v>
      </c>
      <c r="BB112" s="173">
        <v>17</v>
      </c>
      <c r="BC112" s="174">
        <v>17</v>
      </c>
      <c r="BD112" s="179">
        <v>16</v>
      </c>
      <c r="BE112" s="97">
        <v>2.6222222222222222</v>
      </c>
      <c r="BF112" s="97">
        <v>-0.34603174603174613</v>
      </c>
      <c r="BG112" s="97">
        <v>-1.6158730158730159</v>
      </c>
      <c r="BH112" s="98">
        <v>1.6388888888888888</v>
      </c>
      <c r="BI112" s="97">
        <v>0.41666666666666652</v>
      </c>
      <c r="BJ112" s="99">
        <v>-0.10620915032679745</v>
      </c>
      <c r="BK112" s="111">
        <v>10</v>
      </c>
      <c r="BL112" s="111">
        <v>10</v>
      </c>
      <c r="BM112" s="111">
        <v>10</v>
      </c>
      <c r="BN112" s="172">
        <v>1441</v>
      </c>
      <c r="BO112" s="111">
        <v>1374</v>
      </c>
      <c r="BP112" s="112">
        <v>1828</v>
      </c>
      <c r="BQ112" s="116">
        <v>323.65590809628009</v>
      </c>
      <c r="BR112" s="116">
        <v>-55.238609599764345</v>
      </c>
      <c r="BS112" s="116">
        <v>43.794190483470743</v>
      </c>
      <c r="BT112" s="117">
        <v>2506.9618644067796</v>
      </c>
      <c r="BU112" s="116">
        <v>-412.75471313332719</v>
      </c>
      <c r="BV112" s="118">
        <v>346.68096553037503</v>
      </c>
      <c r="BW112" s="113">
        <v>7.7457627118644066</v>
      </c>
      <c r="BX112" s="113">
        <v>3.9880358923229942E-2</v>
      </c>
      <c r="BY112" s="113">
        <v>2.6661588268900971E-2</v>
      </c>
      <c r="BZ112" s="92">
        <v>0.67205882352941182</v>
      </c>
      <c r="CA112" s="93">
        <v>0.14421999569058397</v>
      </c>
      <c r="CB112" s="103">
        <v>-8.7057198570035688E-2</v>
      </c>
    </row>
    <row r="113" spans="1:80" x14ac:dyDescent="0.25">
      <c r="A113" s="88" t="s">
        <v>107</v>
      </c>
      <c r="B113" s="172">
        <v>1667.559</v>
      </c>
      <c r="C113" s="111">
        <v>1117.3969999999999</v>
      </c>
      <c r="D113" s="112">
        <v>1650.2570000000001</v>
      </c>
      <c r="E113" s="172">
        <v>1482.962</v>
      </c>
      <c r="F113" s="111">
        <v>1117.3040000000001</v>
      </c>
      <c r="G113" s="112">
        <v>1641.6130000000001</v>
      </c>
      <c r="H113" s="105">
        <v>1.0052655528434533</v>
      </c>
      <c r="I113" s="106">
        <v>-0.11921302449028826</v>
      </c>
      <c r="J113" s="107">
        <v>5.1823167680433713E-3</v>
      </c>
      <c r="K113" s="172">
        <v>1119.146</v>
      </c>
      <c r="L113" s="111">
        <v>852.30899999999997</v>
      </c>
      <c r="M113" s="111">
        <v>1251.0050000000001</v>
      </c>
      <c r="N113" s="108">
        <v>0.76205841449842326</v>
      </c>
      <c r="O113" s="109">
        <v>7.3890433344959705E-3</v>
      </c>
      <c r="P113" s="110">
        <v>-7.6799621880307978E-4</v>
      </c>
      <c r="Q113" s="172">
        <v>103.964</v>
      </c>
      <c r="R113" s="111">
        <v>74.281000000000006</v>
      </c>
      <c r="S113" s="112">
        <v>119.61399999999999</v>
      </c>
      <c r="T113" s="108">
        <v>7.2863701737254746E-2</v>
      </c>
      <c r="U113" s="109">
        <v>2.7580618085175368E-3</v>
      </c>
      <c r="V113" s="110">
        <v>6.3813477852416867E-3</v>
      </c>
      <c r="W113" s="172">
        <v>44.466000000000001</v>
      </c>
      <c r="X113" s="111">
        <v>26.856000000000002</v>
      </c>
      <c r="Y113" s="112">
        <v>36.822000000000003</v>
      </c>
      <c r="Z113" s="108">
        <v>2.2430377927075383E-2</v>
      </c>
      <c r="AA113" s="109">
        <v>-7.5542069779997306E-3</v>
      </c>
      <c r="AB113" s="110">
        <v>-1.6060526236073326E-3</v>
      </c>
      <c r="AC113" s="172">
        <v>243.92400000000001</v>
      </c>
      <c r="AD113" s="111">
        <v>206.14500000000001</v>
      </c>
      <c r="AE113" s="111">
        <v>170.495</v>
      </c>
      <c r="AF113" s="111">
        <v>-73.429000000000002</v>
      </c>
      <c r="AG113" s="112">
        <v>-35.650000000000006</v>
      </c>
      <c r="AH113" s="172">
        <v>0</v>
      </c>
      <c r="AI113" s="111">
        <v>0</v>
      </c>
      <c r="AJ113" s="111">
        <v>0</v>
      </c>
      <c r="AK113" s="111">
        <v>0</v>
      </c>
      <c r="AL113" s="112">
        <v>0</v>
      </c>
      <c r="AM113" s="108">
        <v>0.10331421105924714</v>
      </c>
      <c r="AN113" s="109">
        <v>-4.2961872725494524E-2</v>
      </c>
      <c r="AO113" s="110">
        <v>-8.1172591751213261E-2</v>
      </c>
      <c r="AP113" s="108">
        <v>0</v>
      </c>
      <c r="AQ113" s="109">
        <v>0</v>
      </c>
      <c r="AR113" s="110">
        <v>0</v>
      </c>
      <c r="AS113" s="109">
        <v>0</v>
      </c>
      <c r="AT113" s="109">
        <v>0</v>
      </c>
      <c r="AU113" s="109">
        <v>0</v>
      </c>
      <c r="AV113" s="172">
        <v>751</v>
      </c>
      <c r="AW113" s="111">
        <v>553</v>
      </c>
      <c r="AX113" s="112">
        <v>788</v>
      </c>
      <c r="AY113" s="173">
        <v>5.5</v>
      </c>
      <c r="AZ113" s="174">
        <v>6</v>
      </c>
      <c r="BA113" s="179">
        <v>6</v>
      </c>
      <c r="BB113" s="173">
        <v>19.3</v>
      </c>
      <c r="BC113" s="174">
        <v>22</v>
      </c>
      <c r="BD113" s="179">
        <v>22</v>
      </c>
      <c r="BE113" s="97">
        <v>14.592592592592593</v>
      </c>
      <c r="BF113" s="97">
        <v>-0.57912457912457604</v>
      </c>
      <c r="BG113" s="97">
        <v>-0.76851851851851904</v>
      </c>
      <c r="BH113" s="98">
        <v>3.9797979797979801</v>
      </c>
      <c r="BI113" s="97">
        <v>-0.34374836447375223</v>
      </c>
      <c r="BJ113" s="99">
        <v>-0.20959595959595934</v>
      </c>
      <c r="BK113" s="111">
        <v>80</v>
      </c>
      <c r="BL113" s="111">
        <v>80</v>
      </c>
      <c r="BM113" s="111">
        <v>80</v>
      </c>
      <c r="BN113" s="172">
        <v>18876</v>
      </c>
      <c r="BO113" s="111">
        <v>12722</v>
      </c>
      <c r="BP113" s="112">
        <v>19361</v>
      </c>
      <c r="BQ113" s="116">
        <v>84.789680285109242</v>
      </c>
      <c r="BR113" s="116">
        <v>6.226319403566535</v>
      </c>
      <c r="BS113" s="116">
        <v>-3.0348756023298336</v>
      </c>
      <c r="BT113" s="117">
        <v>2083.2652284263959</v>
      </c>
      <c r="BU113" s="116">
        <v>108.61542816008432</v>
      </c>
      <c r="BV113" s="118">
        <v>62.823998769976242</v>
      </c>
      <c r="BW113" s="113">
        <v>24.569796954314722</v>
      </c>
      <c r="BX113" s="113">
        <v>-0.56469039588501246</v>
      </c>
      <c r="BY113" s="113">
        <v>1.5643719995226775</v>
      </c>
      <c r="BZ113" s="92">
        <v>0.88975183823529402</v>
      </c>
      <c r="CA113" s="93">
        <v>2.5466123949579811E-2</v>
      </c>
      <c r="CB113" s="103">
        <v>1.1160678014299541E-2</v>
      </c>
    </row>
    <row r="114" spans="1:80" x14ac:dyDescent="0.25">
      <c r="A114" s="88" t="s">
        <v>106</v>
      </c>
      <c r="B114" s="172">
        <v>3287.79</v>
      </c>
      <c r="C114" s="111">
        <v>2107.0593799999997</v>
      </c>
      <c r="D114" s="112">
        <v>3313.8586599999999</v>
      </c>
      <c r="E114" s="172">
        <v>2870.5610799999999</v>
      </c>
      <c r="F114" s="111">
        <v>2005.5736099999999</v>
      </c>
      <c r="G114" s="112">
        <v>3161.5144799999998</v>
      </c>
      <c r="H114" s="105">
        <v>1.0481870891193894</v>
      </c>
      <c r="I114" s="106">
        <v>-9.7160426008210621E-2</v>
      </c>
      <c r="J114" s="107">
        <v>-2.4147783433559056E-3</v>
      </c>
      <c r="K114" s="172">
        <v>2287.1006699999998</v>
      </c>
      <c r="L114" s="111">
        <v>1625.9665500000001</v>
      </c>
      <c r="M114" s="111">
        <v>2539.5542400000004</v>
      </c>
      <c r="N114" s="108">
        <v>0.80327142452309774</v>
      </c>
      <c r="O114" s="109">
        <v>6.5279983215553727E-3</v>
      </c>
      <c r="P114" s="110">
        <v>-7.4525209320881469E-3</v>
      </c>
      <c r="Q114" s="172">
        <v>133.28196</v>
      </c>
      <c r="R114" s="111">
        <v>111.14608999999999</v>
      </c>
      <c r="S114" s="112">
        <v>49.263750000000002</v>
      </c>
      <c r="T114" s="108">
        <v>1.5582326227397195E-2</v>
      </c>
      <c r="U114" s="109">
        <v>-3.0848303982359566E-2</v>
      </c>
      <c r="V114" s="110">
        <v>-3.9836277929445496E-2</v>
      </c>
      <c r="W114" s="172">
        <v>55.137920000000001</v>
      </c>
      <c r="X114" s="111">
        <v>39.200600000000001</v>
      </c>
      <c r="Y114" s="112">
        <v>57.231720000000003</v>
      </c>
      <c r="Z114" s="108">
        <v>1.8102627826648451E-2</v>
      </c>
      <c r="AA114" s="109">
        <v>-1.1054358456981418E-3</v>
      </c>
      <c r="AB114" s="110">
        <v>-1.4432017577366389E-3</v>
      </c>
      <c r="AC114" s="172">
        <v>384.29149000000001</v>
      </c>
      <c r="AD114" s="111">
        <v>314.95525999999995</v>
      </c>
      <c r="AE114" s="111">
        <v>379.32630000000006</v>
      </c>
      <c r="AF114" s="111">
        <v>-4.96518999999995</v>
      </c>
      <c r="AG114" s="112">
        <v>64.371040000000107</v>
      </c>
      <c r="AH114" s="172">
        <v>0</v>
      </c>
      <c r="AI114" s="111">
        <v>0</v>
      </c>
      <c r="AJ114" s="111">
        <v>0</v>
      </c>
      <c r="AK114" s="111">
        <v>0</v>
      </c>
      <c r="AL114" s="112">
        <v>0</v>
      </c>
      <c r="AM114" s="108">
        <v>0.11446665018597989</v>
      </c>
      <c r="AN114" s="109">
        <v>-2.417788905324611E-3</v>
      </c>
      <c r="AO114" s="110">
        <v>-3.5009564385628425E-2</v>
      </c>
      <c r="AP114" s="108">
        <v>0</v>
      </c>
      <c r="AQ114" s="109">
        <v>0</v>
      </c>
      <c r="AR114" s="110">
        <v>0</v>
      </c>
      <c r="AS114" s="109">
        <v>0</v>
      </c>
      <c r="AT114" s="109">
        <v>0</v>
      </c>
      <c r="AU114" s="109">
        <v>0</v>
      </c>
      <c r="AV114" s="172">
        <v>1147</v>
      </c>
      <c r="AW114" s="111">
        <v>768</v>
      </c>
      <c r="AX114" s="112">
        <v>1141</v>
      </c>
      <c r="AY114" s="173">
        <v>19.329999999999998</v>
      </c>
      <c r="AZ114" s="174">
        <v>19.670000000000002</v>
      </c>
      <c r="BA114" s="179">
        <v>19.86</v>
      </c>
      <c r="BB114" s="173">
        <v>47.48</v>
      </c>
      <c r="BC114" s="174">
        <v>49.21</v>
      </c>
      <c r="BD114" s="179">
        <v>48.75</v>
      </c>
      <c r="BE114" s="97">
        <v>6.3835739062325167</v>
      </c>
      <c r="BF114" s="97">
        <v>-0.20951685654267482</v>
      </c>
      <c r="BG114" s="97">
        <v>-0.12379772569427505</v>
      </c>
      <c r="BH114" s="98">
        <v>2.6005698005698004</v>
      </c>
      <c r="BI114" s="97">
        <v>-8.3601312413444262E-2</v>
      </c>
      <c r="BJ114" s="99">
        <v>-5.2753736964294973E-4</v>
      </c>
      <c r="BK114" s="111">
        <v>132</v>
      </c>
      <c r="BL114" s="111">
        <v>132</v>
      </c>
      <c r="BM114" s="111">
        <v>132</v>
      </c>
      <c r="BN114" s="172">
        <v>24568</v>
      </c>
      <c r="BO114" s="111">
        <v>16247</v>
      </c>
      <c r="BP114" s="112">
        <v>25088</v>
      </c>
      <c r="BQ114" s="116">
        <v>126.0169993622449</v>
      </c>
      <c r="BR114" s="116">
        <v>9.1755356696366306</v>
      </c>
      <c r="BS114" s="116">
        <v>2.5742954784509777</v>
      </c>
      <c r="BT114" s="117">
        <v>2770.8277651183171</v>
      </c>
      <c r="BU114" s="116">
        <v>268.15899441212696</v>
      </c>
      <c r="BV114" s="118">
        <v>159.40379376415058</v>
      </c>
      <c r="BW114" s="113">
        <v>21.987730061349694</v>
      </c>
      <c r="BX114" s="113">
        <v>0.56837522264001805</v>
      </c>
      <c r="BY114" s="113">
        <v>0.83278214468302636</v>
      </c>
      <c r="BZ114" s="92">
        <v>0.69875222816399285</v>
      </c>
      <c r="CA114" s="93">
        <v>1.6989546401311117E-2</v>
      </c>
      <c r="CB114" s="103">
        <v>1.8733811957731383E-2</v>
      </c>
    </row>
    <row r="115" spans="1:80" x14ac:dyDescent="0.25">
      <c r="A115" s="88" t="s">
        <v>105</v>
      </c>
      <c r="B115" s="172">
        <v>2507.4259999999999</v>
      </c>
      <c r="C115" s="111">
        <v>1650.4059999999999</v>
      </c>
      <c r="D115" s="112">
        <v>2570.85</v>
      </c>
      <c r="E115" s="172">
        <v>2162.5300000000002</v>
      </c>
      <c r="F115" s="111">
        <v>1614.116</v>
      </c>
      <c r="G115" s="112">
        <v>2397.9140000000002</v>
      </c>
      <c r="H115" s="105">
        <v>1.0721193504020576</v>
      </c>
      <c r="I115" s="106">
        <v>-8.7367916826605052E-2</v>
      </c>
      <c r="J115" s="107">
        <v>4.9636455740211805E-2</v>
      </c>
      <c r="K115" s="172">
        <v>1497.3219999999999</v>
      </c>
      <c r="L115" s="111">
        <v>1132.3889999999999</v>
      </c>
      <c r="M115" s="111">
        <v>1700.415</v>
      </c>
      <c r="N115" s="108">
        <v>0.70912259572278236</v>
      </c>
      <c r="O115" s="109">
        <v>1.6728964189347106E-2</v>
      </c>
      <c r="P115" s="110">
        <v>7.5689279566490963E-3</v>
      </c>
      <c r="Q115" s="172">
        <v>238.78300000000002</v>
      </c>
      <c r="R115" s="111">
        <v>185.077</v>
      </c>
      <c r="S115" s="112">
        <v>304.99099999999999</v>
      </c>
      <c r="T115" s="108">
        <v>0.12719013275705465</v>
      </c>
      <c r="U115" s="109">
        <v>1.6771780179286946E-2</v>
      </c>
      <c r="V115" s="110">
        <v>1.252860904996049E-2</v>
      </c>
      <c r="W115" s="172">
        <v>52.144999999999996</v>
      </c>
      <c r="X115" s="111">
        <v>32.493000000000002</v>
      </c>
      <c r="Y115" s="112">
        <v>43.44</v>
      </c>
      <c r="Z115" s="108">
        <v>1.811574560221926E-2</v>
      </c>
      <c r="AA115" s="109">
        <v>-5.997214680412654E-3</v>
      </c>
      <c r="AB115" s="110">
        <v>-2.0147778545831045E-3</v>
      </c>
      <c r="AC115" s="172">
        <v>258.65300000000002</v>
      </c>
      <c r="AD115" s="111">
        <v>251.923</v>
      </c>
      <c r="AE115" s="111">
        <v>254.8</v>
      </c>
      <c r="AF115" s="111">
        <v>-3.8530000000000086</v>
      </c>
      <c r="AG115" s="112">
        <v>2.8770000000000095</v>
      </c>
      <c r="AH115" s="172">
        <v>0</v>
      </c>
      <c r="AI115" s="111">
        <v>0</v>
      </c>
      <c r="AJ115" s="111">
        <v>0</v>
      </c>
      <c r="AK115" s="111">
        <v>0</v>
      </c>
      <c r="AL115" s="112">
        <v>0</v>
      </c>
      <c r="AM115" s="108">
        <v>9.9111188906392839E-2</v>
      </c>
      <c r="AN115" s="109">
        <v>-4.0436001083178769E-3</v>
      </c>
      <c r="AO115" s="110">
        <v>-5.353185771365096E-2</v>
      </c>
      <c r="AP115" s="108">
        <v>0</v>
      </c>
      <c r="AQ115" s="109">
        <v>0</v>
      </c>
      <c r="AR115" s="110">
        <v>0</v>
      </c>
      <c r="AS115" s="109">
        <v>0</v>
      </c>
      <c r="AT115" s="109">
        <v>0</v>
      </c>
      <c r="AU115" s="109">
        <v>0</v>
      </c>
      <c r="AV115" s="172">
        <v>1492</v>
      </c>
      <c r="AW115" s="111">
        <v>1024</v>
      </c>
      <c r="AX115" s="112">
        <v>1374</v>
      </c>
      <c r="AY115" s="173">
        <v>13</v>
      </c>
      <c r="AZ115" s="174">
        <v>13.75</v>
      </c>
      <c r="BA115" s="179">
        <v>14</v>
      </c>
      <c r="BB115" s="173">
        <v>30</v>
      </c>
      <c r="BC115" s="174">
        <v>32</v>
      </c>
      <c r="BD115" s="179">
        <v>32</v>
      </c>
      <c r="BE115" s="97">
        <v>10.904761904761905</v>
      </c>
      <c r="BF115" s="97">
        <v>-1.8473748473748479</v>
      </c>
      <c r="BG115" s="97">
        <v>-1.507359307359307</v>
      </c>
      <c r="BH115" s="98">
        <v>4.770833333333333</v>
      </c>
      <c r="BI115" s="97">
        <v>-0.75509259259259309</v>
      </c>
      <c r="BJ115" s="99">
        <v>-0.5625</v>
      </c>
      <c r="BK115" s="111">
        <v>130</v>
      </c>
      <c r="BL115" s="111">
        <v>130</v>
      </c>
      <c r="BM115" s="111">
        <v>130</v>
      </c>
      <c r="BN115" s="172">
        <v>33931</v>
      </c>
      <c r="BO115" s="111">
        <v>22723</v>
      </c>
      <c r="BP115" s="112">
        <v>33815</v>
      </c>
      <c r="BQ115" s="116">
        <v>70.91273103652226</v>
      </c>
      <c r="BR115" s="116">
        <v>7.1795666735503474</v>
      </c>
      <c r="BS115" s="116">
        <v>-0.12172744167163785</v>
      </c>
      <c r="BT115" s="117">
        <v>1745.2066957787481</v>
      </c>
      <c r="BU115" s="116">
        <v>295.78980569831924</v>
      </c>
      <c r="BV115" s="118">
        <v>168.9215395287481</v>
      </c>
      <c r="BW115" s="113">
        <v>24.610625909752546</v>
      </c>
      <c r="BX115" s="113">
        <v>1.8686688051949041</v>
      </c>
      <c r="BY115" s="113">
        <v>2.4201962222525459</v>
      </c>
      <c r="BZ115" s="92">
        <v>0.95630656108597289</v>
      </c>
      <c r="CA115" s="93">
        <v>2.3442809076301696E-4</v>
      </c>
      <c r="CB115" s="103">
        <v>-9.3967963300917168E-3</v>
      </c>
    </row>
    <row r="116" spans="1:80" x14ac:dyDescent="0.25">
      <c r="A116" s="88" t="s">
        <v>104</v>
      </c>
      <c r="B116" s="172">
        <v>1500.62581</v>
      </c>
      <c r="C116" s="111">
        <v>1001.974</v>
      </c>
      <c r="D116" s="112">
        <v>1541.296</v>
      </c>
      <c r="E116" s="172">
        <v>1214.1089999999999</v>
      </c>
      <c r="F116" s="111">
        <v>855.423</v>
      </c>
      <c r="G116" s="112">
        <v>1378.125</v>
      </c>
      <c r="H116" s="105">
        <v>1.1184007256235828</v>
      </c>
      <c r="I116" s="106">
        <v>-0.11758863776965467</v>
      </c>
      <c r="J116" s="107">
        <v>-5.2919194462737185E-2</v>
      </c>
      <c r="K116" s="172">
        <v>815.68899999999996</v>
      </c>
      <c r="L116" s="111">
        <v>571.70500000000004</v>
      </c>
      <c r="M116" s="111">
        <v>1119.028</v>
      </c>
      <c r="N116" s="108">
        <v>0.81199310657596369</v>
      </c>
      <c r="O116" s="109">
        <v>0.14015145150216057</v>
      </c>
      <c r="P116" s="110">
        <v>0.14366293542087427</v>
      </c>
      <c r="Q116" s="172">
        <v>358.15599999999995</v>
      </c>
      <c r="R116" s="111">
        <v>144.92400000000001</v>
      </c>
      <c r="S116" s="112">
        <v>66.575999999999993</v>
      </c>
      <c r="T116" s="108">
        <v>4.8309115646258498E-2</v>
      </c>
      <c r="U116" s="109">
        <v>-0.24668581479244178</v>
      </c>
      <c r="V116" s="110">
        <v>-0.12110882144451413</v>
      </c>
      <c r="W116" s="172">
        <v>25.103999999999999</v>
      </c>
      <c r="X116" s="111">
        <v>15.436</v>
      </c>
      <c r="Y116" s="112">
        <v>20.064</v>
      </c>
      <c r="Z116" s="108">
        <v>1.455891156462585E-2</v>
      </c>
      <c r="AA116" s="109">
        <v>-6.1179798841649903E-3</v>
      </c>
      <c r="AB116" s="110">
        <v>-3.4859621411314178E-3</v>
      </c>
      <c r="AC116" s="172">
        <v>171.72300000000001</v>
      </c>
      <c r="AD116" s="111">
        <v>113.244</v>
      </c>
      <c r="AE116" s="111">
        <v>225.23650000000001</v>
      </c>
      <c r="AF116" s="111">
        <v>53.513499999999993</v>
      </c>
      <c r="AG116" s="112">
        <v>111.99250000000001</v>
      </c>
      <c r="AH116" s="172">
        <v>0</v>
      </c>
      <c r="AI116" s="111">
        <v>0</v>
      </c>
      <c r="AJ116" s="111">
        <v>0</v>
      </c>
      <c r="AK116" s="111">
        <v>0</v>
      </c>
      <c r="AL116" s="112">
        <v>0</v>
      </c>
      <c r="AM116" s="108">
        <v>0.14613448682148011</v>
      </c>
      <c r="AN116" s="109">
        <v>3.1700229556506102E-2</v>
      </c>
      <c r="AO116" s="110">
        <v>3.3113590071664256E-2</v>
      </c>
      <c r="AP116" s="108">
        <v>0</v>
      </c>
      <c r="AQ116" s="109">
        <v>0</v>
      </c>
      <c r="AR116" s="110">
        <v>0</v>
      </c>
      <c r="AS116" s="109">
        <v>0</v>
      </c>
      <c r="AT116" s="109">
        <v>0</v>
      </c>
      <c r="AU116" s="109">
        <v>0</v>
      </c>
      <c r="AV116" s="172">
        <v>1000</v>
      </c>
      <c r="AW116" s="111">
        <v>651</v>
      </c>
      <c r="AX116" s="112">
        <v>937</v>
      </c>
      <c r="AY116" s="173">
        <v>7</v>
      </c>
      <c r="AZ116" s="174">
        <v>7</v>
      </c>
      <c r="BA116" s="179">
        <v>7</v>
      </c>
      <c r="BB116" s="173">
        <v>17</v>
      </c>
      <c r="BC116" s="174">
        <v>17</v>
      </c>
      <c r="BD116" s="179">
        <v>17</v>
      </c>
      <c r="BE116" s="97">
        <v>14.873015873015873</v>
      </c>
      <c r="BF116" s="97">
        <v>-1</v>
      </c>
      <c r="BG116" s="97">
        <v>-0.62698412698412653</v>
      </c>
      <c r="BH116" s="98">
        <v>6.1241830065359473</v>
      </c>
      <c r="BI116" s="97">
        <v>-0.41176470588235325</v>
      </c>
      <c r="BJ116" s="99">
        <v>-0.25816993464052373</v>
      </c>
      <c r="BK116" s="111">
        <v>80</v>
      </c>
      <c r="BL116" s="111">
        <v>80</v>
      </c>
      <c r="BM116" s="111">
        <v>80</v>
      </c>
      <c r="BN116" s="172">
        <v>20630</v>
      </c>
      <c r="BO116" s="111">
        <v>13653</v>
      </c>
      <c r="BP116" s="112">
        <v>20483</v>
      </c>
      <c r="BQ116" s="116">
        <v>67.281404091197572</v>
      </c>
      <c r="BR116" s="116">
        <v>8.4297802424336368</v>
      </c>
      <c r="BS116" s="116">
        <v>4.6268226805186004</v>
      </c>
      <c r="BT116" s="117">
        <v>1470.7844183564569</v>
      </c>
      <c r="BU116" s="116">
        <v>256.67541835645693</v>
      </c>
      <c r="BV116" s="118">
        <v>156.77059347166414</v>
      </c>
      <c r="BW116" s="113">
        <v>21.860192102454644</v>
      </c>
      <c r="BX116" s="113">
        <v>1.2301921024546445</v>
      </c>
      <c r="BY116" s="113">
        <v>0.88784187203989617</v>
      </c>
      <c r="BZ116" s="92">
        <v>0.9413143382352942</v>
      </c>
      <c r="CA116" s="93">
        <v>-3.2827313617753706E-3</v>
      </c>
      <c r="CB116" s="103">
        <v>-1.5724020961974672E-3</v>
      </c>
    </row>
    <row r="117" spans="1:80" x14ac:dyDescent="0.25">
      <c r="A117" s="88" t="s">
        <v>103</v>
      </c>
      <c r="B117" s="172">
        <v>2293.15904</v>
      </c>
      <c r="C117" s="111">
        <v>1838.3023500000002</v>
      </c>
      <c r="D117" s="112">
        <v>2696.7577299999998</v>
      </c>
      <c r="E117" s="172">
        <v>2221.2936299999997</v>
      </c>
      <c r="F117" s="111">
        <v>1826.3895699999998</v>
      </c>
      <c r="G117" s="112">
        <v>2652.0692999999997</v>
      </c>
      <c r="H117" s="105">
        <v>1.0168504005532586</v>
      </c>
      <c r="I117" s="106">
        <v>-1.5502553162275445E-2</v>
      </c>
      <c r="J117" s="107">
        <v>1.0327816217650332E-2</v>
      </c>
      <c r="K117" s="172">
        <v>1811.451</v>
      </c>
      <c r="L117" s="111">
        <v>1516.04</v>
      </c>
      <c r="M117" s="111">
        <v>2182.73</v>
      </c>
      <c r="N117" s="108">
        <v>0.82302902114963594</v>
      </c>
      <c r="O117" s="109">
        <v>7.5353036441297983E-3</v>
      </c>
      <c r="P117" s="110">
        <v>-7.0458023722702601E-3</v>
      </c>
      <c r="Q117" s="172">
        <v>95.615110000000016</v>
      </c>
      <c r="R117" s="111">
        <v>108.17143</v>
      </c>
      <c r="S117" s="112">
        <v>152.94370000000001</v>
      </c>
      <c r="T117" s="108">
        <v>5.7669571455014404E-2</v>
      </c>
      <c r="U117" s="109">
        <v>1.4624784980747138E-2</v>
      </c>
      <c r="V117" s="110">
        <v>-1.557349119219939E-3</v>
      </c>
      <c r="W117" s="172">
        <v>49.93056</v>
      </c>
      <c r="X117" s="111">
        <v>38.140560000000008</v>
      </c>
      <c r="Y117" s="112">
        <v>53.540309999999998</v>
      </c>
      <c r="Z117" s="108">
        <v>2.0188126305749253E-2</v>
      </c>
      <c r="AA117" s="109">
        <v>-2.2900185579714447E-3</v>
      </c>
      <c r="AB117" s="110">
        <v>-6.9491016494194202E-4</v>
      </c>
      <c r="AC117" s="172">
        <v>677.03177000000005</v>
      </c>
      <c r="AD117" s="111">
        <v>259.08966000000004</v>
      </c>
      <c r="AE117" s="111">
        <v>253.78291999999999</v>
      </c>
      <c r="AF117" s="111">
        <v>-423.24885000000006</v>
      </c>
      <c r="AG117" s="112">
        <v>-5.3067400000000475</v>
      </c>
      <c r="AH117" s="172">
        <v>0</v>
      </c>
      <c r="AI117" s="111">
        <v>0</v>
      </c>
      <c r="AJ117" s="111">
        <v>0</v>
      </c>
      <c r="AK117" s="111">
        <v>0</v>
      </c>
      <c r="AL117" s="112">
        <v>0</v>
      </c>
      <c r="AM117" s="108">
        <v>9.4106681210847962E-2</v>
      </c>
      <c r="AN117" s="109">
        <v>-0.20113309858218376</v>
      </c>
      <c r="AO117" s="110">
        <v>-4.6832952576814899E-2</v>
      </c>
      <c r="AP117" s="108">
        <v>0</v>
      </c>
      <c r="AQ117" s="109">
        <v>0</v>
      </c>
      <c r="AR117" s="110">
        <v>0</v>
      </c>
      <c r="AS117" s="109">
        <v>0</v>
      </c>
      <c r="AT117" s="109">
        <v>0</v>
      </c>
      <c r="AU117" s="109">
        <v>0</v>
      </c>
      <c r="AV117" s="172">
        <v>1662</v>
      </c>
      <c r="AW117" s="111">
        <v>1168</v>
      </c>
      <c r="AX117" s="112">
        <v>1809</v>
      </c>
      <c r="AY117" s="173">
        <v>13</v>
      </c>
      <c r="AZ117" s="174">
        <v>13</v>
      </c>
      <c r="BA117" s="179">
        <v>12</v>
      </c>
      <c r="BB117" s="173">
        <v>31</v>
      </c>
      <c r="BC117" s="174">
        <v>29</v>
      </c>
      <c r="BD117" s="179">
        <v>30</v>
      </c>
      <c r="BE117" s="97">
        <v>16.75</v>
      </c>
      <c r="BF117" s="97">
        <v>2.5448717948717956</v>
      </c>
      <c r="BG117" s="97">
        <v>1.7756410256410273</v>
      </c>
      <c r="BH117" s="98">
        <v>6.6999999999999993</v>
      </c>
      <c r="BI117" s="97">
        <v>0.74301075268817129</v>
      </c>
      <c r="BJ117" s="99">
        <v>-1.2643678160920047E-2</v>
      </c>
      <c r="BK117" s="111">
        <v>120</v>
      </c>
      <c r="BL117" s="111">
        <v>120</v>
      </c>
      <c r="BM117" s="111">
        <v>120</v>
      </c>
      <c r="BN117" s="172">
        <v>31529</v>
      </c>
      <c r="BO117" s="111">
        <v>20238</v>
      </c>
      <c r="BP117" s="112">
        <v>30561</v>
      </c>
      <c r="BQ117" s="116">
        <v>86.779532737803081</v>
      </c>
      <c r="BR117" s="116">
        <v>16.327135579631246</v>
      </c>
      <c r="BS117" s="116">
        <v>-3.4660236412857586</v>
      </c>
      <c r="BT117" s="117">
        <v>1466.0416252072966</v>
      </c>
      <c r="BU117" s="116">
        <v>129.52319560440856</v>
      </c>
      <c r="BV117" s="118">
        <v>-97.648075135168938</v>
      </c>
      <c r="BW117" s="113">
        <v>16.893864013266999</v>
      </c>
      <c r="BX117" s="113">
        <v>-2.076653435589801</v>
      </c>
      <c r="BY117" s="113">
        <v>-0.43319078125355048</v>
      </c>
      <c r="BZ117" s="92">
        <v>0.93630514705882362</v>
      </c>
      <c r="CA117" s="93">
        <v>-2.6118540364863829E-2</v>
      </c>
      <c r="CB117" s="103">
        <v>4.5371912577185647E-3</v>
      </c>
    </row>
    <row r="118" spans="1:80" x14ac:dyDescent="0.25">
      <c r="A118" s="88" t="s">
        <v>102</v>
      </c>
      <c r="B118" s="172">
        <v>5719.2161699999997</v>
      </c>
      <c r="C118" s="111">
        <v>3946.89734</v>
      </c>
      <c r="D118" s="112">
        <v>6068.2863600000001</v>
      </c>
      <c r="E118" s="172">
        <v>5103.43516</v>
      </c>
      <c r="F118" s="111">
        <v>3614.4293600000001</v>
      </c>
      <c r="G118" s="112">
        <v>5789.95136</v>
      </c>
      <c r="H118" s="105">
        <v>1.0480720791409204</v>
      </c>
      <c r="I118" s="106">
        <v>-7.258802345554316E-2</v>
      </c>
      <c r="J118" s="107">
        <v>-4.3911453219496188E-2</v>
      </c>
      <c r="K118" s="172">
        <v>3882.3110499999998</v>
      </c>
      <c r="L118" s="111">
        <v>2980.7747999999997</v>
      </c>
      <c r="M118" s="111">
        <v>4804.1309099999999</v>
      </c>
      <c r="N118" s="108">
        <v>0.82973597035537094</v>
      </c>
      <c r="O118" s="109">
        <v>6.9010904143302132E-2</v>
      </c>
      <c r="P118" s="110">
        <v>5.0484462367643701E-3</v>
      </c>
      <c r="Q118" s="172">
        <v>334.39183000000003</v>
      </c>
      <c r="R118" s="111">
        <v>205.38400000000001</v>
      </c>
      <c r="S118" s="112">
        <v>313.91165999999998</v>
      </c>
      <c r="T118" s="108">
        <v>5.4216631622964098E-2</v>
      </c>
      <c r="U118" s="109">
        <v>-1.1306260216813885E-2</v>
      </c>
      <c r="V118" s="110">
        <v>-2.6067226450523645E-3</v>
      </c>
      <c r="W118" s="172">
        <v>107.64601999999999</v>
      </c>
      <c r="X118" s="111">
        <v>70.623999999999995</v>
      </c>
      <c r="Y118" s="112">
        <v>109.32817</v>
      </c>
      <c r="Z118" s="108">
        <v>1.8882398694278494E-2</v>
      </c>
      <c r="AA118" s="109">
        <v>-2.2104567305761616E-3</v>
      </c>
      <c r="AB118" s="110">
        <v>-6.5706188602179111E-4</v>
      </c>
      <c r="AC118" s="172">
        <v>666.76493000000005</v>
      </c>
      <c r="AD118" s="111">
        <v>616.50744999999995</v>
      </c>
      <c r="AE118" s="111">
        <v>732.99387000000002</v>
      </c>
      <c r="AF118" s="111">
        <v>66.228939999999966</v>
      </c>
      <c r="AG118" s="112">
        <v>116.48642000000007</v>
      </c>
      <c r="AH118" s="172">
        <v>0</v>
      </c>
      <c r="AI118" s="111">
        <v>0</v>
      </c>
      <c r="AJ118" s="111">
        <v>0</v>
      </c>
      <c r="AK118" s="111">
        <v>0</v>
      </c>
      <c r="AL118" s="112">
        <v>0</v>
      </c>
      <c r="AM118" s="108">
        <v>0.12079091633375061</v>
      </c>
      <c r="AN118" s="109">
        <v>4.2076450985246705E-3</v>
      </c>
      <c r="AO118" s="110">
        <v>-3.5409612053947437E-2</v>
      </c>
      <c r="AP118" s="108">
        <v>0</v>
      </c>
      <c r="AQ118" s="109">
        <v>0</v>
      </c>
      <c r="AR118" s="110">
        <v>0</v>
      </c>
      <c r="AS118" s="109">
        <v>0</v>
      </c>
      <c r="AT118" s="109">
        <v>0</v>
      </c>
      <c r="AU118" s="109">
        <v>0</v>
      </c>
      <c r="AV118" s="172">
        <v>2734</v>
      </c>
      <c r="AW118" s="111">
        <v>1951</v>
      </c>
      <c r="AX118" s="112">
        <v>2782</v>
      </c>
      <c r="AY118" s="173">
        <v>22</v>
      </c>
      <c r="AZ118" s="174">
        <v>23</v>
      </c>
      <c r="BA118" s="179">
        <v>24</v>
      </c>
      <c r="BB118" s="173">
        <v>55</v>
      </c>
      <c r="BC118" s="174">
        <v>54</v>
      </c>
      <c r="BD118" s="179">
        <v>53</v>
      </c>
      <c r="BE118" s="97">
        <v>12.87962962962963</v>
      </c>
      <c r="BF118" s="97">
        <v>-0.92845117845117819</v>
      </c>
      <c r="BG118" s="97">
        <v>-1.2580515297906594</v>
      </c>
      <c r="BH118" s="98">
        <v>5.832285115303983</v>
      </c>
      <c r="BI118" s="97">
        <v>0.30905279207165925</v>
      </c>
      <c r="BJ118" s="99">
        <v>-0.1893198229676214</v>
      </c>
      <c r="BK118" s="111">
        <v>320</v>
      </c>
      <c r="BL118" s="111">
        <v>330</v>
      </c>
      <c r="BM118" s="111">
        <v>343</v>
      </c>
      <c r="BN118" s="172">
        <v>80689</v>
      </c>
      <c r="BO118" s="111">
        <v>56827</v>
      </c>
      <c r="BP118" s="112">
        <v>86199</v>
      </c>
      <c r="BQ118" s="116">
        <v>67.169588510307548</v>
      </c>
      <c r="BR118" s="116">
        <v>3.9213742555764171</v>
      </c>
      <c r="BS118" s="116">
        <v>3.5655031283588272</v>
      </c>
      <c r="BT118" s="117">
        <v>2081.2190366642703</v>
      </c>
      <c r="BU118" s="116">
        <v>214.56389401613569</v>
      </c>
      <c r="BV118" s="118">
        <v>228.61557177447025</v>
      </c>
      <c r="BW118" s="113">
        <v>30.984543493889287</v>
      </c>
      <c r="BX118" s="113">
        <v>1.4713759737722434</v>
      </c>
      <c r="BY118" s="113">
        <v>1.8574291935304963</v>
      </c>
      <c r="BZ118" s="92">
        <v>0.92393028640027441</v>
      </c>
      <c r="CA118" s="93">
        <v>2.9246588745390767E-4</v>
      </c>
      <c r="CB118" s="103">
        <v>-2.7467671075031008E-2</v>
      </c>
    </row>
    <row r="119" spans="1:80" x14ac:dyDescent="0.25">
      <c r="A119" s="88" t="s">
        <v>101</v>
      </c>
      <c r="B119" s="172">
        <v>5606.2947400000003</v>
      </c>
      <c r="C119" s="111">
        <v>3668.3719999999998</v>
      </c>
      <c r="D119" s="112">
        <v>5645.6493099999998</v>
      </c>
      <c r="E119" s="172">
        <v>5109.7746799999995</v>
      </c>
      <c r="F119" s="111">
        <v>3831.2329400000003</v>
      </c>
      <c r="G119" s="112">
        <v>5806.26847</v>
      </c>
      <c r="H119" s="105">
        <v>0.97233693880503591</v>
      </c>
      <c r="I119" s="106">
        <v>-0.12483369808105105</v>
      </c>
      <c r="J119" s="107">
        <v>1.484569318007023E-2</v>
      </c>
      <c r="K119" s="172">
        <v>3947.2599300000002</v>
      </c>
      <c r="L119" s="111">
        <v>3177.8368700000001</v>
      </c>
      <c r="M119" s="111">
        <v>4736.2937599999996</v>
      </c>
      <c r="N119" s="108">
        <v>0.8157207653196924</v>
      </c>
      <c r="O119" s="109">
        <v>4.3228791172605252E-2</v>
      </c>
      <c r="P119" s="110">
        <v>-1.3734639707181251E-2</v>
      </c>
      <c r="Q119" s="172">
        <v>240.59061000000003</v>
      </c>
      <c r="R119" s="111">
        <v>153.02627999999999</v>
      </c>
      <c r="S119" s="112">
        <v>335.28601000000003</v>
      </c>
      <c r="T119" s="108">
        <v>5.7745523089806426E-2</v>
      </c>
      <c r="U119" s="109">
        <v>1.066113579936722E-2</v>
      </c>
      <c r="V119" s="110">
        <v>1.7803738709554158E-2</v>
      </c>
      <c r="W119" s="172">
        <v>51.906230000000001</v>
      </c>
      <c r="X119" s="111">
        <v>33.302999999999997</v>
      </c>
      <c r="Y119" s="112">
        <v>60.649910000000006</v>
      </c>
      <c r="Z119" s="108">
        <v>1.0445591745088564E-2</v>
      </c>
      <c r="AA119" s="109">
        <v>2.8736887800903145E-4</v>
      </c>
      <c r="AB119" s="110">
        <v>1.7530897433700281E-3</v>
      </c>
      <c r="AC119" s="172">
        <v>715.19951000000003</v>
      </c>
      <c r="AD119" s="111">
        <v>719.95669000000009</v>
      </c>
      <c r="AE119" s="111">
        <v>747.98036000000002</v>
      </c>
      <c r="AF119" s="111">
        <v>32.780849999999987</v>
      </c>
      <c r="AG119" s="112">
        <v>28.023669999999925</v>
      </c>
      <c r="AH119" s="172">
        <v>0</v>
      </c>
      <c r="AI119" s="111">
        <v>0</v>
      </c>
      <c r="AJ119" s="111">
        <v>0</v>
      </c>
      <c r="AK119" s="111">
        <v>0</v>
      </c>
      <c r="AL119" s="112">
        <v>0</v>
      </c>
      <c r="AM119" s="108">
        <v>0.13248792458205308</v>
      </c>
      <c r="AN119" s="109">
        <v>4.9171236933363283E-3</v>
      </c>
      <c r="AO119" s="110">
        <v>-6.3772620967853022E-2</v>
      </c>
      <c r="AP119" s="108">
        <v>0</v>
      </c>
      <c r="AQ119" s="109">
        <v>0</v>
      </c>
      <c r="AR119" s="110">
        <v>0</v>
      </c>
      <c r="AS119" s="109">
        <v>0</v>
      </c>
      <c r="AT119" s="109">
        <v>0</v>
      </c>
      <c r="AU119" s="109">
        <v>0</v>
      </c>
      <c r="AV119" s="172">
        <v>1630</v>
      </c>
      <c r="AW119" s="111">
        <v>1026</v>
      </c>
      <c r="AX119" s="112">
        <v>1493</v>
      </c>
      <c r="AY119" s="173">
        <v>19</v>
      </c>
      <c r="AZ119" s="174">
        <v>19</v>
      </c>
      <c r="BA119" s="179">
        <v>19</v>
      </c>
      <c r="BB119" s="173">
        <v>83</v>
      </c>
      <c r="BC119" s="174">
        <v>80</v>
      </c>
      <c r="BD119" s="179">
        <v>80</v>
      </c>
      <c r="BE119" s="97">
        <v>8.7309941520467831</v>
      </c>
      <c r="BF119" s="97">
        <v>-0.80116959064327453</v>
      </c>
      <c r="BG119" s="97">
        <v>-0.26900584795321691</v>
      </c>
      <c r="BH119" s="98">
        <v>2.0736111111111111</v>
      </c>
      <c r="BI119" s="97">
        <v>-0.10845046854083007</v>
      </c>
      <c r="BJ119" s="99">
        <v>-6.3888888888888662E-2</v>
      </c>
      <c r="BK119" s="111">
        <v>115</v>
      </c>
      <c r="BL119" s="111">
        <v>115</v>
      </c>
      <c r="BM119" s="111">
        <v>115</v>
      </c>
      <c r="BN119" s="172">
        <v>30335</v>
      </c>
      <c r="BO119" s="111">
        <v>19712</v>
      </c>
      <c r="BP119" s="112">
        <v>29754</v>
      </c>
      <c r="BQ119" s="116">
        <v>195.14245042683336</v>
      </c>
      <c r="BR119" s="116">
        <v>26.697595308982699</v>
      </c>
      <c r="BS119" s="116">
        <v>0.78201312975542692</v>
      </c>
      <c r="BT119" s="117">
        <v>3888.9942866711317</v>
      </c>
      <c r="BU119" s="116">
        <v>754.16319464659182</v>
      </c>
      <c r="BV119" s="118">
        <v>154.84912097912365</v>
      </c>
      <c r="BW119" s="113">
        <v>19.929002009377093</v>
      </c>
      <c r="BX119" s="113">
        <v>1.3185725615243342</v>
      </c>
      <c r="BY119" s="113">
        <v>0.71652637584882939</v>
      </c>
      <c r="BZ119" s="92">
        <v>0.95121483375959082</v>
      </c>
      <c r="CA119" s="93">
        <v>-1.5021828129245018E-2</v>
      </c>
      <c r="CB119" s="103">
        <v>4.2054655155360221E-3</v>
      </c>
    </row>
    <row r="120" spans="1:80" x14ac:dyDescent="0.25">
      <c r="A120" s="88" t="s">
        <v>100</v>
      </c>
      <c r="B120" s="172">
        <v>784.72799999999995</v>
      </c>
      <c r="C120" s="111">
        <v>517.00400000000002</v>
      </c>
      <c r="D120" s="112">
        <v>788.19200000000001</v>
      </c>
      <c r="E120" s="172">
        <v>607.96</v>
      </c>
      <c r="F120" s="111">
        <v>535.91700000000003</v>
      </c>
      <c r="G120" s="112">
        <v>769.36699999999996</v>
      </c>
      <c r="H120" s="105">
        <v>1.0244681666876796</v>
      </c>
      <c r="I120" s="106">
        <v>-0.26628780409987196</v>
      </c>
      <c r="J120" s="107">
        <v>5.975907927302393E-2</v>
      </c>
      <c r="K120" s="172">
        <v>452.22899999999998</v>
      </c>
      <c r="L120" s="111">
        <v>398.14699999999999</v>
      </c>
      <c r="M120" s="111">
        <v>584.04999999999995</v>
      </c>
      <c r="N120" s="108">
        <v>0.75913055797818207</v>
      </c>
      <c r="O120" s="109">
        <v>1.5283923331165905E-2</v>
      </c>
      <c r="P120" s="110">
        <v>1.6203948074036578E-2</v>
      </c>
      <c r="Q120" s="172">
        <v>31.853999999999999</v>
      </c>
      <c r="R120" s="111">
        <v>32.228000000000002</v>
      </c>
      <c r="S120" s="112">
        <v>45.676000000000002</v>
      </c>
      <c r="T120" s="108">
        <v>5.9368285876571267E-2</v>
      </c>
      <c r="U120" s="109">
        <v>6.9733914756238413E-3</v>
      </c>
      <c r="V120" s="110">
        <v>-7.6789192708116155E-4</v>
      </c>
      <c r="W120" s="172">
        <v>13.638</v>
      </c>
      <c r="X120" s="111">
        <v>10.717000000000001</v>
      </c>
      <c r="Y120" s="112">
        <v>14.641999999999999</v>
      </c>
      <c r="Z120" s="108">
        <v>1.9031229569243288E-2</v>
      </c>
      <c r="AA120" s="109">
        <v>-3.4011672989717259E-3</v>
      </c>
      <c r="AB120" s="110">
        <v>-9.6627004356988899E-4</v>
      </c>
      <c r="AC120" s="172">
        <v>25.867000000000001</v>
      </c>
      <c r="AD120" s="111">
        <v>28.635999999999999</v>
      </c>
      <c r="AE120" s="111">
        <v>24.33</v>
      </c>
      <c r="AF120" s="111">
        <v>-1.5370000000000026</v>
      </c>
      <c r="AG120" s="112">
        <v>-4.3060000000000009</v>
      </c>
      <c r="AH120" s="172">
        <v>0</v>
      </c>
      <c r="AI120" s="111">
        <v>0</v>
      </c>
      <c r="AJ120" s="111">
        <v>0</v>
      </c>
      <c r="AK120" s="111">
        <v>0</v>
      </c>
      <c r="AL120" s="112">
        <v>0</v>
      </c>
      <c r="AM120" s="108">
        <v>3.0868113353091631E-2</v>
      </c>
      <c r="AN120" s="109">
        <v>-2.0949005829473573E-3</v>
      </c>
      <c r="AO120" s="110">
        <v>-2.4520239541663529E-2</v>
      </c>
      <c r="AP120" s="108">
        <v>0</v>
      </c>
      <c r="AQ120" s="109">
        <v>0</v>
      </c>
      <c r="AR120" s="110">
        <v>0</v>
      </c>
      <c r="AS120" s="109">
        <v>0</v>
      </c>
      <c r="AT120" s="109">
        <v>0</v>
      </c>
      <c r="AU120" s="109">
        <v>0</v>
      </c>
      <c r="AV120" s="172">
        <v>375</v>
      </c>
      <c r="AW120" s="111">
        <v>258</v>
      </c>
      <c r="AX120" s="112">
        <v>365</v>
      </c>
      <c r="AY120" s="173">
        <v>2</v>
      </c>
      <c r="AZ120" s="174">
        <v>2</v>
      </c>
      <c r="BA120" s="179">
        <v>2</v>
      </c>
      <c r="BB120" s="173">
        <v>12</v>
      </c>
      <c r="BC120" s="174">
        <v>12</v>
      </c>
      <c r="BD120" s="179">
        <v>12</v>
      </c>
      <c r="BE120" s="97">
        <v>20.277777777777779</v>
      </c>
      <c r="BF120" s="97">
        <v>-0.55555555555555358</v>
      </c>
      <c r="BG120" s="97">
        <v>-1.2222222222222214</v>
      </c>
      <c r="BH120" s="98">
        <v>3.3796296296296298</v>
      </c>
      <c r="BI120" s="97">
        <v>-9.259259259259256E-2</v>
      </c>
      <c r="BJ120" s="99">
        <v>-0.20370370370370372</v>
      </c>
      <c r="BK120" s="111">
        <v>40</v>
      </c>
      <c r="BL120" s="111">
        <v>40</v>
      </c>
      <c r="BM120" s="111">
        <v>40</v>
      </c>
      <c r="BN120" s="172">
        <v>9806</v>
      </c>
      <c r="BO120" s="111">
        <v>6736</v>
      </c>
      <c r="BP120" s="112">
        <v>9951</v>
      </c>
      <c r="BQ120" s="116">
        <v>77.315546176263695</v>
      </c>
      <c r="BR120" s="116">
        <v>15.316769916830694</v>
      </c>
      <c r="BS120" s="116">
        <v>-2.2445785268241849</v>
      </c>
      <c r="BT120" s="117">
        <v>2107.8547945205478</v>
      </c>
      <c r="BU120" s="116">
        <v>486.6281278538811</v>
      </c>
      <c r="BV120" s="118">
        <v>30.657120101943292</v>
      </c>
      <c r="BW120" s="113">
        <v>27.263013698630136</v>
      </c>
      <c r="BX120" s="113">
        <v>1.1136803652968013</v>
      </c>
      <c r="BY120" s="113">
        <v>1.15448656684719</v>
      </c>
      <c r="BZ120" s="92">
        <v>0.91461397058823535</v>
      </c>
      <c r="CA120" s="93">
        <v>1.6628622602887333E-2</v>
      </c>
      <c r="CB120" s="103">
        <v>-1.5772769743256365E-2</v>
      </c>
    </row>
    <row r="121" spans="1:80" x14ac:dyDescent="0.25">
      <c r="A121" s="88" t="s">
        <v>99</v>
      </c>
      <c r="B121" s="172">
        <v>2489.87462</v>
      </c>
      <c r="C121" s="111">
        <v>1769.8686600000001</v>
      </c>
      <c r="D121" s="112">
        <v>2676.5158900000001</v>
      </c>
      <c r="E121" s="172">
        <v>2246.9467399999999</v>
      </c>
      <c r="F121" s="111">
        <v>1744.53334</v>
      </c>
      <c r="G121" s="112">
        <v>2621.9455200000002</v>
      </c>
      <c r="H121" s="105">
        <v>1.0208129305447964</v>
      </c>
      <c r="I121" s="106">
        <v>-8.7301728194288941E-2</v>
      </c>
      <c r="J121" s="107">
        <v>6.2902387629355516E-3</v>
      </c>
      <c r="K121" s="172">
        <v>1767.41689</v>
      </c>
      <c r="L121" s="111">
        <v>1415.27341</v>
      </c>
      <c r="M121" s="111">
        <v>2137.76332</v>
      </c>
      <c r="N121" s="108">
        <v>0.81533475951094503</v>
      </c>
      <c r="O121" s="109">
        <v>2.8748741010123702E-2</v>
      </c>
      <c r="P121" s="110">
        <v>4.0728721342325747E-3</v>
      </c>
      <c r="Q121" s="172">
        <v>85.152109999999993</v>
      </c>
      <c r="R121" s="111">
        <v>66.968019999999996</v>
      </c>
      <c r="S121" s="112">
        <v>97.972499999999997</v>
      </c>
      <c r="T121" s="108">
        <v>3.7366337039680363E-2</v>
      </c>
      <c r="U121" s="109">
        <v>-5.3047131991609126E-4</v>
      </c>
      <c r="V121" s="110">
        <v>-1.021017598093428E-3</v>
      </c>
      <c r="W121" s="172">
        <v>32.632980000000003</v>
      </c>
      <c r="X121" s="111">
        <v>20.9925</v>
      </c>
      <c r="Y121" s="112">
        <v>29.821770000000001</v>
      </c>
      <c r="Z121" s="108">
        <v>1.1373909096326303E-2</v>
      </c>
      <c r="AA121" s="109">
        <v>-3.1493456916354291E-3</v>
      </c>
      <c r="AB121" s="110">
        <v>-6.5939489315205296E-4</v>
      </c>
      <c r="AC121" s="172">
        <v>404.38440000000003</v>
      </c>
      <c r="AD121" s="111">
        <v>410.39719000000002</v>
      </c>
      <c r="AE121" s="111">
        <v>407.50079999999997</v>
      </c>
      <c r="AF121" s="111">
        <v>3.1163999999999419</v>
      </c>
      <c r="AG121" s="112">
        <v>-2.8963900000000535</v>
      </c>
      <c r="AH121" s="172">
        <v>0</v>
      </c>
      <c r="AI121" s="111">
        <v>0</v>
      </c>
      <c r="AJ121" s="111">
        <v>0</v>
      </c>
      <c r="AK121" s="111">
        <v>0</v>
      </c>
      <c r="AL121" s="112">
        <v>0</v>
      </c>
      <c r="AM121" s="108">
        <v>0.15225046917244342</v>
      </c>
      <c r="AN121" s="109">
        <v>-1.016108229756596E-2</v>
      </c>
      <c r="AO121" s="110">
        <v>-7.9629556320521683E-2</v>
      </c>
      <c r="AP121" s="108">
        <v>0</v>
      </c>
      <c r="AQ121" s="109">
        <v>0</v>
      </c>
      <c r="AR121" s="110">
        <v>0</v>
      </c>
      <c r="AS121" s="109">
        <v>0</v>
      </c>
      <c r="AT121" s="109">
        <v>0</v>
      </c>
      <c r="AU121" s="109">
        <v>0</v>
      </c>
      <c r="AV121" s="172">
        <v>905</v>
      </c>
      <c r="AW121" s="111">
        <v>729</v>
      </c>
      <c r="AX121" s="112">
        <v>1040</v>
      </c>
      <c r="AY121" s="173">
        <v>22</v>
      </c>
      <c r="AZ121" s="174">
        <v>25</v>
      </c>
      <c r="BA121" s="179">
        <v>25</v>
      </c>
      <c r="BB121" s="173">
        <v>26</v>
      </c>
      <c r="BC121" s="174">
        <v>21</v>
      </c>
      <c r="BD121" s="179">
        <v>21</v>
      </c>
      <c r="BE121" s="97">
        <v>4.6222222222222227</v>
      </c>
      <c r="BF121" s="97">
        <v>5.1515151515152624E-2</v>
      </c>
      <c r="BG121" s="97">
        <v>-0.23777777777777764</v>
      </c>
      <c r="BH121" s="98">
        <v>5.5026455026455032</v>
      </c>
      <c r="BI121" s="97">
        <v>1.6351241351241357</v>
      </c>
      <c r="BJ121" s="99">
        <v>-0.28306878306878236</v>
      </c>
      <c r="BK121" s="111">
        <v>115</v>
      </c>
      <c r="BL121" s="111">
        <v>115</v>
      </c>
      <c r="BM121" s="111">
        <v>115</v>
      </c>
      <c r="BN121" s="172">
        <v>25974</v>
      </c>
      <c r="BO121" s="111">
        <v>19402</v>
      </c>
      <c r="BP121" s="112">
        <v>28925</v>
      </c>
      <c r="BQ121" s="116">
        <v>90.646344684528955</v>
      </c>
      <c r="BR121" s="116">
        <v>4.1388086869929737</v>
      </c>
      <c r="BS121" s="116">
        <v>0.73121531642257764</v>
      </c>
      <c r="BT121" s="117">
        <v>2521.1014615384615</v>
      </c>
      <c r="BU121" s="116">
        <v>38.287384190395642</v>
      </c>
      <c r="BV121" s="118">
        <v>128.05161243009434</v>
      </c>
      <c r="BW121" s="113">
        <v>27.8125</v>
      </c>
      <c r="BX121" s="113">
        <v>-0.8880524861878456</v>
      </c>
      <c r="BY121" s="113">
        <v>1.1979595336076834</v>
      </c>
      <c r="BZ121" s="92">
        <v>0.92471227621483376</v>
      </c>
      <c r="CA121" s="93">
        <v>9.7383083668249881E-2</v>
      </c>
      <c r="CB121" s="103">
        <v>-7.4039860959996817E-3</v>
      </c>
    </row>
    <row r="122" spans="1:80" x14ac:dyDescent="0.25">
      <c r="A122" s="88" t="s">
        <v>98</v>
      </c>
      <c r="B122" s="172">
        <v>1273.26</v>
      </c>
      <c r="C122" s="111">
        <v>944.73400000000004</v>
      </c>
      <c r="D122" s="112">
        <v>1420.89</v>
      </c>
      <c r="E122" s="172">
        <v>1025.4580000000001</v>
      </c>
      <c r="F122" s="111">
        <v>886.44100000000003</v>
      </c>
      <c r="G122" s="112">
        <v>1352.527</v>
      </c>
      <c r="H122" s="105">
        <v>1.050544647167857</v>
      </c>
      <c r="I122" s="106">
        <v>-0.19110542528757257</v>
      </c>
      <c r="J122" s="107">
        <v>-1.5216074639911259E-2</v>
      </c>
      <c r="K122" s="172">
        <v>834.14700000000005</v>
      </c>
      <c r="L122" s="111">
        <v>733.85900000000004</v>
      </c>
      <c r="M122" s="111">
        <v>1132.2049999999999</v>
      </c>
      <c r="N122" s="108">
        <v>0.83710343675209431</v>
      </c>
      <c r="O122" s="109">
        <v>2.3664953654785603E-2</v>
      </c>
      <c r="P122" s="110">
        <v>9.2322078716612355E-3</v>
      </c>
      <c r="Q122" s="172">
        <v>52.025999999999996</v>
      </c>
      <c r="R122" s="111">
        <v>43.147999999999996</v>
      </c>
      <c r="S122" s="112">
        <v>64.436000000000007</v>
      </c>
      <c r="T122" s="108">
        <v>4.7641193114813976E-2</v>
      </c>
      <c r="U122" s="109">
        <v>-3.0932104395002824E-3</v>
      </c>
      <c r="V122" s="110">
        <v>-1.0343532554464158E-3</v>
      </c>
      <c r="W122" s="172">
        <v>12.442</v>
      </c>
      <c r="X122" s="111">
        <v>9.4160000000000004</v>
      </c>
      <c r="Y122" s="112">
        <v>15.107999999999999</v>
      </c>
      <c r="Z122" s="108">
        <v>1.1170202147535686E-2</v>
      </c>
      <c r="AA122" s="109">
        <v>-9.6291300686361658E-4</v>
      </c>
      <c r="AB122" s="110">
        <v>5.4794979233099665E-4</v>
      </c>
      <c r="AC122" s="172">
        <v>146.07</v>
      </c>
      <c r="AD122" s="111">
        <v>179.00200000000001</v>
      </c>
      <c r="AE122" s="111">
        <v>183.58199999999999</v>
      </c>
      <c r="AF122" s="111">
        <v>37.512</v>
      </c>
      <c r="AG122" s="112">
        <v>4.5799999999999841</v>
      </c>
      <c r="AH122" s="172">
        <v>0</v>
      </c>
      <c r="AI122" s="111">
        <v>0</v>
      </c>
      <c r="AJ122" s="111">
        <v>0</v>
      </c>
      <c r="AK122" s="111">
        <v>0</v>
      </c>
      <c r="AL122" s="112">
        <v>0</v>
      </c>
      <c r="AM122" s="108">
        <v>0.12920211979815466</v>
      </c>
      <c r="AN122" s="109">
        <v>1.4480853128346446E-2</v>
      </c>
      <c r="AO122" s="110">
        <v>-6.027131928628604E-2</v>
      </c>
      <c r="AP122" s="108">
        <v>0</v>
      </c>
      <c r="AQ122" s="109">
        <v>0</v>
      </c>
      <c r="AR122" s="110">
        <v>0</v>
      </c>
      <c r="AS122" s="109">
        <v>0</v>
      </c>
      <c r="AT122" s="109">
        <v>0</v>
      </c>
      <c r="AU122" s="109">
        <v>0</v>
      </c>
      <c r="AV122" s="172">
        <v>679</v>
      </c>
      <c r="AW122" s="111">
        <v>526</v>
      </c>
      <c r="AX122" s="112">
        <v>749</v>
      </c>
      <c r="AY122" s="173">
        <v>10</v>
      </c>
      <c r="AZ122" s="174">
        <v>10</v>
      </c>
      <c r="BA122" s="179">
        <v>10</v>
      </c>
      <c r="BB122" s="173">
        <v>18</v>
      </c>
      <c r="BC122" s="174">
        <v>18.68</v>
      </c>
      <c r="BD122" s="179">
        <v>19.12</v>
      </c>
      <c r="BE122" s="97">
        <v>8.3222222222222229</v>
      </c>
      <c r="BF122" s="97">
        <v>0.77777777777777768</v>
      </c>
      <c r="BG122" s="97">
        <v>-0.44444444444444464</v>
      </c>
      <c r="BH122" s="98">
        <v>4.3526266852626678</v>
      </c>
      <c r="BI122" s="97">
        <v>0.16126866057131028</v>
      </c>
      <c r="BJ122" s="99">
        <v>-0.34044968875589099</v>
      </c>
      <c r="BK122" s="111">
        <v>70</v>
      </c>
      <c r="BL122" s="111">
        <v>80</v>
      </c>
      <c r="BM122" s="111">
        <v>80</v>
      </c>
      <c r="BN122" s="172">
        <v>16908</v>
      </c>
      <c r="BO122" s="111">
        <v>13032</v>
      </c>
      <c r="BP122" s="112">
        <v>19219</v>
      </c>
      <c r="BQ122" s="116">
        <v>70.374473177584676</v>
      </c>
      <c r="BR122" s="116">
        <v>9.7251947295127508</v>
      </c>
      <c r="BS122" s="116">
        <v>2.3541386165042582</v>
      </c>
      <c r="BT122" s="117">
        <v>1805.777036048064</v>
      </c>
      <c r="BU122" s="116">
        <v>295.52961336765156</v>
      </c>
      <c r="BV122" s="118">
        <v>120.5279866184062</v>
      </c>
      <c r="BW122" s="113">
        <v>25.65954606141522</v>
      </c>
      <c r="BX122" s="113">
        <v>0.75822058277015358</v>
      </c>
      <c r="BY122" s="113">
        <v>0.8838806621756774</v>
      </c>
      <c r="BZ122" s="92">
        <v>0.88322610294117654</v>
      </c>
      <c r="CA122" s="93">
        <v>-1.546267545479707E-3</v>
      </c>
      <c r="CB122" s="103">
        <v>-1.6773897058823484E-2</v>
      </c>
    </row>
    <row r="123" spans="1:80" ht="15.75" thickBot="1" x14ac:dyDescent="0.3">
      <c r="A123" s="120" t="s">
        <v>97</v>
      </c>
      <c r="B123" s="175">
        <v>1309.9369999999999</v>
      </c>
      <c r="C123" s="127">
        <v>923.88800000000003</v>
      </c>
      <c r="D123" s="128">
        <v>1352.0029999999999</v>
      </c>
      <c r="E123" s="175">
        <v>1079.6769999999999</v>
      </c>
      <c r="F123" s="127">
        <v>866.37599999999998</v>
      </c>
      <c r="G123" s="128">
        <v>1280.0940000000001</v>
      </c>
      <c r="H123" s="121">
        <v>1.0561747809145265</v>
      </c>
      <c r="I123" s="122">
        <v>-0.15709270556522625</v>
      </c>
      <c r="J123" s="123">
        <v>-1.0207482675415935E-2</v>
      </c>
      <c r="K123" s="175">
        <v>821.53</v>
      </c>
      <c r="L123" s="127">
        <v>699.43799999999999</v>
      </c>
      <c r="M123" s="127">
        <v>1046.624</v>
      </c>
      <c r="N123" s="124">
        <v>0.81761495640163928</v>
      </c>
      <c r="O123" s="125">
        <v>5.6711463968254106E-2</v>
      </c>
      <c r="P123" s="126">
        <v>1.0300349348812299E-2</v>
      </c>
      <c r="Q123" s="175">
        <v>23.908000000000001</v>
      </c>
      <c r="R123" s="127">
        <v>10.48</v>
      </c>
      <c r="S123" s="128">
        <v>17.997</v>
      </c>
      <c r="T123" s="124">
        <v>1.4059123783097179E-2</v>
      </c>
      <c r="U123" s="125">
        <v>-8.0845358484407746E-3</v>
      </c>
      <c r="V123" s="126">
        <v>1.9627591561915386E-3</v>
      </c>
      <c r="W123" s="175">
        <v>32.637</v>
      </c>
      <c r="X123" s="127">
        <v>24.28</v>
      </c>
      <c r="Y123" s="128">
        <v>34.295000000000002</v>
      </c>
      <c r="Z123" s="124">
        <v>2.679100128584307E-2</v>
      </c>
      <c r="AA123" s="125">
        <v>-3.4374837147635971E-3</v>
      </c>
      <c r="AB123" s="126">
        <v>-1.2337824108428971E-3</v>
      </c>
      <c r="AC123" s="175">
        <v>39.585999999999999</v>
      </c>
      <c r="AD123" s="127">
        <v>34.902000000000001</v>
      </c>
      <c r="AE123" s="127">
        <v>36.143000000000001</v>
      </c>
      <c r="AF123" s="127">
        <v>-3.4429999999999978</v>
      </c>
      <c r="AG123" s="128">
        <v>1.2409999999999997</v>
      </c>
      <c r="AH123" s="175">
        <v>0</v>
      </c>
      <c r="AI123" s="127">
        <v>0</v>
      </c>
      <c r="AJ123" s="127">
        <v>0</v>
      </c>
      <c r="AK123" s="127">
        <v>0</v>
      </c>
      <c r="AL123" s="128">
        <v>0</v>
      </c>
      <c r="AM123" s="124">
        <v>2.6732928847051377E-2</v>
      </c>
      <c r="AN123" s="125">
        <v>-3.4868450810077618E-3</v>
      </c>
      <c r="AO123" s="126">
        <v>-1.1044377493111067E-2</v>
      </c>
      <c r="AP123" s="124">
        <v>0</v>
      </c>
      <c r="AQ123" s="125">
        <v>0</v>
      </c>
      <c r="AR123" s="126">
        <v>0</v>
      </c>
      <c r="AS123" s="125">
        <v>0</v>
      </c>
      <c r="AT123" s="125">
        <v>0</v>
      </c>
      <c r="AU123" s="125">
        <v>0</v>
      </c>
      <c r="AV123" s="175">
        <v>491</v>
      </c>
      <c r="AW123" s="127">
        <v>353</v>
      </c>
      <c r="AX123" s="128">
        <v>504</v>
      </c>
      <c r="AY123" s="176">
        <v>8</v>
      </c>
      <c r="AZ123" s="177">
        <v>6</v>
      </c>
      <c r="BA123" s="180">
        <v>6</v>
      </c>
      <c r="BB123" s="176">
        <v>18.5</v>
      </c>
      <c r="BC123" s="177">
        <v>20</v>
      </c>
      <c r="BD123" s="180">
        <v>20</v>
      </c>
      <c r="BE123" s="129">
        <v>9.3333333333333339</v>
      </c>
      <c r="BF123" s="129">
        <v>2.5138888888888893</v>
      </c>
      <c r="BG123" s="129">
        <v>-0.47222222222222143</v>
      </c>
      <c r="BH123" s="130">
        <v>2.8</v>
      </c>
      <c r="BI123" s="129">
        <v>-0.14894894894894906</v>
      </c>
      <c r="BJ123" s="131">
        <v>-0.14166666666666661</v>
      </c>
      <c r="BK123" s="127">
        <v>80</v>
      </c>
      <c r="BL123" s="127">
        <v>80</v>
      </c>
      <c r="BM123" s="127">
        <v>80</v>
      </c>
      <c r="BN123" s="175">
        <v>13427</v>
      </c>
      <c r="BO123" s="127">
        <v>10242</v>
      </c>
      <c r="BP123" s="128">
        <v>15217</v>
      </c>
      <c r="BQ123" s="132">
        <v>84.122626010383129</v>
      </c>
      <c r="BR123" s="132">
        <v>3.71173750215344</v>
      </c>
      <c r="BS123" s="132">
        <v>-0.46788365569771884</v>
      </c>
      <c r="BT123" s="133">
        <v>2539.8690476190477</v>
      </c>
      <c r="BU123" s="132">
        <v>340.93422073513739</v>
      </c>
      <c r="BV123" s="134">
        <v>85.546101443410407</v>
      </c>
      <c r="BW123" s="135">
        <v>30.192460317460316</v>
      </c>
      <c r="BX123" s="135">
        <v>2.8462281382342454</v>
      </c>
      <c r="BY123" s="135">
        <v>1.178296011511307</v>
      </c>
      <c r="BZ123" s="136">
        <v>0.69931066176470591</v>
      </c>
      <c r="CA123" s="137">
        <v>8.4521284475328584E-2</v>
      </c>
      <c r="CB123" s="138">
        <v>-8.0097802242443672E-3</v>
      </c>
    </row>
  </sheetData>
  <sheetProtection algorithmName="SHA-512" hashValue="9n5KK/+LHmQUMFAwN2GZHjkks+zNAaKq0SPpp0ee42QFz0p0l0IukWamC6Sd1L91D75ErjkbC18wnX8JbfHCZA==" saltValue="Z/nBMU7f6LO7D8doro7TSw==" spinCount="100000" sheet="1" objects="1" scenarios="1"/>
  <mergeCells count="1"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W382"/>
  <sheetViews>
    <sheetView showGridLines="0" workbookViewId="0">
      <selection activeCell="C12" sqref="C12"/>
    </sheetView>
  </sheetViews>
  <sheetFormatPr defaultRowHeight="15" x14ac:dyDescent="0.25"/>
  <cols>
    <col min="1" max="1" width="6.85546875" customWidth="1"/>
    <col min="2" max="2" width="12.7109375" customWidth="1"/>
    <col min="3" max="3" width="49.5703125" customWidth="1"/>
    <col min="4" max="11" width="12.85546875" hidden="1" customWidth="1"/>
    <col min="12" max="23" width="12.85546875" customWidth="1"/>
  </cols>
  <sheetData>
    <row r="1" spans="1:23" ht="20.25" customHeight="1" x14ac:dyDescent="0.25">
      <c r="A1" s="263" t="s">
        <v>218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</row>
    <row r="2" spans="1:23" ht="80.25" customHeight="1" thickBot="1" x14ac:dyDescent="0.3">
      <c r="A2" s="264" t="s">
        <v>988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</row>
    <row r="3" spans="1:23" ht="27.75" customHeight="1" x14ac:dyDescent="0.25">
      <c r="A3" s="265" t="s">
        <v>219</v>
      </c>
      <c r="B3" s="268" t="s">
        <v>220</v>
      </c>
      <c r="C3" s="271" t="s">
        <v>221</v>
      </c>
      <c r="D3" s="274" t="s">
        <v>986</v>
      </c>
      <c r="E3" s="275"/>
      <c r="F3" s="275"/>
      <c r="G3" s="276"/>
      <c r="H3" s="274" t="s">
        <v>222</v>
      </c>
      <c r="I3" s="275"/>
      <c r="J3" s="275"/>
      <c r="K3" s="277"/>
      <c r="L3" s="278" t="s">
        <v>987</v>
      </c>
      <c r="M3" s="279"/>
      <c r="N3" s="279"/>
      <c r="O3" s="280"/>
      <c r="P3" s="281" t="s">
        <v>989</v>
      </c>
      <c r="Q3" s="282"/>
      <c r="R3" s="282"/>
      <c r="S3" s="283"/>
      <c r="T3" s="284" t="s">
        <v>990</v>
      </c>
      <c r="U3" s="285"/>
      <c r="V3" s="285"/>
      <c r="W3" s="286"/>
    </row>
    <row r="4" spans="1:23" ht="61.5" customHeight="1" x14ac:dyDescent="0.25">
      <c r="A4" s="266"/>
      <c r="B4" s="269"/>
      <c r="C4" s="272"/>
      <c r="D4" s="251" t="s">
        <v>223</v>
      </c>
      <c r="E4" s="247" t="s">
        <v>224</v>
      </c>
      <c r="F4" s="247" t="s">
        <v>225</v>
      </c>
      <c r="G4" s="255" t="s">
        <v>226</v>
      </c>
      <c r="H4" s="257" t="s">
        <v>223</v>
      </c>
      <c r="I4" s="247" t="s">
        <v>224</v>
      </c>
      <c r="J4" s="247" t="s">
        <v>225</v>
      </c>
      <c r="K4" s="249" t="s">
        <v>226</v>
      </c>
      <c r="L4" s="251" t="s">
        <v>223</v>
      </c>
      <c r="M4" s="247" t="s">
        <v>224</v>
      </c>
      <c r="N4" s="247" t="s">
        <v>225</v>
      </c>
      <c r="O4" s="255" t="s">
        <v>226</v>
      </c>
      <c r="P4" s="257" t="s">
        <v>223</v>
      </c>
      <c r="Q4" s="247" t="s">
        <v>227</v>
      </c>
      <c r="R4" s="247" t="s">
        <v>228</v>
      </c>
      <c r="S4" s="255" t="s">
        <v>229</v>
      </c>
      <c r="T4" s="259" t="s">
        <v>223</v>
      </c>
      <c r="U4" s="261" t="s">
        <v>227</v>
      </c>
      <c r="V4" s="261" t="s">
        <v>228</v>
      </c>
      <c r="W4" s="253" t="s">
        <v>229</v>
      </c>
    </row>
    <row r="5" spans="1:23" ht="15.75" thickBot="1" x14ac:dyDescent="0.3">
      <c r="A5" s="267"/>
      <c r="B5" s="270"/>
      <c r="C5" s="273"/>
      <c r="D5" s="252"/>
      <c r="E5" s="248"/>
      <c r="F5" s="248"/>
      <c r="G5" s="256"/>
      <c r="H5" s="258"/>
      <c r="I5" s="248"/>
      <c r="J5" s="248"/>
      <c r="K5" s="250"/>
      <c r="L5" s="252"/>
      <c r="M5" s="248"/>
      <c r="N5" s="248"/>
      <c r="O5" s="256"/>
      <c r="P5" s="258"/>
      <c r="Q5" s="248"/>
      <c r="R5" s="248"/>
      <c r="S5" s="256"/>
      <c r="T5" s="260"/>
      <c r="U5" s="262"/>
      <c r="V5" s="262"/>
      <c r="W5" s="254"/>
    </row>
    <row r="6" spans="1:23" ht="15.75" thickBot="1" x14ac:dyDescent="0.3">
      <c r="A6" s="181"/>
      <c r="B6" s="182"/>
      <c r="C6" s="183" t="s">
        <v>230</v>
      </c>
      <c r="D6" s="184">
        <f t="shared" ref="D6:L6" si="0">SUM(D7:D382)</f>
        <v>502663</v>
      </c>
      <c r="E6" s="185">
        <f t="shared" si="0"/>
        <v>733379628.14000022</v>
      </c>
      <c r="F6" s="185">
        <f t="shared" si="0"/>
        <v>16258596.190000005</v>
      </c>
      <c r="G6" s="186">
        <f t="shared" si="0"/>
        <v>223035789.63000003</v>
      </c>
      <c r="H6" s="184">
        <f t="shared" si="0"/>
        <v>549935</v>
      </c>
      <c r="I6" s="185">
        <f t="shared" si="0"/>
        <v>813241484.19999933</v>
      </c>
      <c r="J6" s="185">
        <f t="shared" si="0"/>
        <v>19027361.749999996</v>
      </c>
      <c r="K6" s="186">
        <f t="shared" si="0"/>
        <v>255188866.48999995</v>
      </c>
      <c r="L6" s="184">
        <f t="shared" si="0"/>
        <v>541517</v>
      </c>
      <c r="M6" s="185">
        <f>SUM(M7:M382)</f>
        <v>852957107.33000088</v>
      </c>
      <c r="N6" s="185">
        <f t="shared" ref="N6:P6" si="1">SUM(N7:N382)</f>
        <v>19948175.849999998</v>
      </c>
      <c r="O6" s="186">
        <f t="shared" si="1"/>
        <v>282516863.03999996</v>
      </c>
      <c r="P6" s="187">
        <f t="shared" si="1"/>
        <v>119577479.19</v>
      </c>
      <c r="Q6" s="185">
        <f>SUM(Q7:Q382)</f>
        <v>119577479.19</v>
      </c>
      <c r="R6" s="185">
        <f t="shared" ref="R6:W6" si="2">SUM(R7:R382)</f>
        <v>-203087613.78</v>
      </c>
      <c r="S6" s="186">
        <f t="shared" si="2"/>
        <v>281966928.03999996</v>
      </c>
      <c r="T6" s="184">
        <f t="shared" si="2"/>
        <v>39715623.130000047</v>
      </c>
      <c r="U6" s="185">
        <f t="shared" si="2"/>
        <v>39715623.130000047</v>
      </c>
      <c r="V6" s="185">
        <f t="shared" si="2"/>
        <v>-235240690.63999993</v>
      </c>
      <c r="W6" s="186">
        <f t="shared" si="2"/>
        <v>281975346.03999996</v>
      </c>
    </row>
    <row r="7" spans="1:23" x14ac:dyDescent="0.25">
      <c r="A7" s="188" t="s">
        <v>231</v>
      </c>
      <c r="B7" s="189" t="s">
        <v>232</v>
      </c>
      <c r="C7" s="190" t="s">
        <v>233</v>
      </c>
      <c r="D7" s="191">
        <v>0</v>
      </c>
      <c r="E7" s="192">
        <v>40339.740000000005</v>
      </c>
      <c r="F7" s="192">
        <v>0</v>
      </c>
      <c r="G7" s="193">
        <v>0</v>
      </c>
      <c r="H7" s="191">
        <v>0</v>
      </c>
      <c r="I7" s="192">
        <v>46202.999999999985</v>
      </c>
      <c r="J7" s="192">
        <v>0</v>
      </c>
      <c r="K7" s="193">
        <v>0</v>
      </c>
      <c r="L7" s="194">
        <v>0</v>
      </c>
      <c r="M7" s="195">
        <v>52854.600000000006</v>
      </c>
      <c r="N7" s="195">
        <v>0</v>
      </c>
      <c r="O7" s="196">
        <v>0</v>
      </c>
      <c r="P7" s="197">
        <f t="shared" ref="P7:P70" si="3">M7-E7</f>
        <v>12514.86</v>
      </c>
      <c r="Q7" s="198">
        <f>M7-E7</f>
        <v>12514.86</v>
      </c>
      <c r="R7" s="198">
        <f t="shared" ref="R7:R70" si="4">N7-G7</f>
        <v>0</v>
      </c>
      <c r="S7" s="199">
        <f t="shared" ref="S7:S70" si="5">O7-H7</f>
        <v>0</v>
      </c>
      <c r="T7" s="200">
        <f t="shared" ref="T7:T70" si="6">IFERROR((M7-I7),"")</f>
        <v>6651.6000000000204</v>
      </c>
      <c r="U7" s="198">
        <f>M7-I7</f>
        <v>6651.6000000000204</v>
      </c>
      <c r="V7" s="198">
        <f t="shared" ref="V7:V70" si="7">IFERROR((N7-K7),"")</f>
        <v>0</v>
      </c>
      <c r="W7" s="199">
        <f t="shared" ref="W7:W70" si="8">IFERROR((O7-L7),"")</f>
        <v>0</v>
      </c>
    </row>
    <row r="8" spans="1:23" x14ac:dyDescent="0.25">
      <c r="A8" s="201" t="s">
        <v>231</v>
      </c>
      <c r="B8" s="202" t="s">
        <v>234</v>
      </c>
      <c r="C8" s="203" t="s">
        <v>235</v>
      </c>
      <c r="D8" s="204">
        <v>0</v>
      </c>
      <c r="E8" s="205">
        <v>38592.720000000001</v>
      </c>
      <c r="F8" s="205">
        <v>0</v>
      </c>
      <c r="G8" s="206">
        <v>0</v>
      </c>
      <c r="H8" s="204">
        <v>0</v>
      </c>
      <c r="I8" s="205">
        <v>42638.400000000023</v>
      </c>
      <c r="J8" s="205">
        <v>0</v>
      </c>
      <c r="K8" s="206">
        <v>0</v>
      </c>
      <c r="L8" s="207">
        <v>0</v>
      </c>
      <c r="M8" s="208">
        <v>42638.400000000023</v>
      </c>
      <c r="N8" s="208">
        <v>0</v>
      </c>
      <c r="O8" s="209">
        <v>0</v>
      </c>
      <c r="P8" s="210">
        <f t="shared" si="3"/>
        <v>4045.6800000000221</v>
      </c>
      <c r="Q8" s="211">
        <f t="shared" ref="Q8:Q71" si="9">M8-E8</f>
        <v>4045.6800000000221</v>
      </c>
      <c r="R8" s="211">
        <f t="shared" si="4"/>
        <v>0</v>
      </c>
      <c r="S8" s="212">
        <f t="shared" si="5"/>
        <v>0</v>
      </c>
      <c r="T8" s="213">
        <f t="shared" si="6"/>
        <v>0</v>
      </c>
      <c r="U8" s="198">
        <f t="shared" ref="U8:U71" si="10">M8-I8</f>
        <v>0</v>
      </c>
      <c r="V8" s="211">
        <f t="shared" si="7"/>
        <v>0</v>
      </c>
      <c r="W8" s="212">
        <f t="shared" si="8"/>
        <v>0</v>
      </c>
    </row>
    <row r="9" spans="1:23" x14ac:dyDescent="0.25">
      <c r="A9" s="201" t="s">
        <v>231</v>
      </c>
      <c r="B9" s="202" t="s">
        <v>236</v>
      </c>
      <c r="C9" s="203" t="s">
        <v>237</v>
      </c>
      <c r="D9" s="204">
        <v>2652</v>
      </c>
      <c r="E9" s="205">
        <v>3665931.55</v>
      </c>
      <c r="F9" s="205">
        <v>23305</v>
      </c>
      <c r="G9" s="206">
        <v>0</v>
      </c>
      <c r="H9" s="204">
        <v>3011</v>
      </c>
      <c r="I9" s="205">
        <v>4078150.1999999997</v>
      </c>
      <c r="J9" s="205">
        <v>9452</v>
      </c>
      <c r="K9" s="206">
        <v>0</v>
      </c>
      <c r="L9" s="207">
        <v>2837</v>
      </c>
      <c r="M9" s="208">
        <v>4440263.51</v>
      </c>
      <c r="N9" s="208">
        <v>29195</v>
      </c>
      <c r="O9" s="209">
        <v>0</v>
      </c>
      <c r="P9" s="210">
        <f t="shared" si="3"/>
        <v>774331.96</v>
      </c>
      <c r="Q9" s="211">
        <f t="shared" si="9"/>
        <v>774331.96</v>
      </c>
      <c r="R9" s="211">
        <f t="shared" si="4"/>
        <v>29195</v>
      </c>
      <c r="S9" s="212">
        <f t="shared" si="5"/>
        <v>-3011</v>
      </c>
      <c r="T9" s="213">
        <f t="shared" si="6"/>
        <v>362113.31000000006</v>
      </c>
      <c r="U9" s="198">
        <f t="shared" si="10"/>
        <v>362113.31000000006</v>
      </c>
      <c r="V9" s="211">
        <f t="shared" si="7"/>
        <v>29195</v>
      </c>
      <c r="W9" s="212">
        <f t="shared" si="8"/>
        <v>-2837</v>
      </c>
    </row>
    <row r="10" spans="1:23" x14ac:dyDescent="0.25">
      <c r="A10" s="201" t="s">
        <v>231</v>
      </c>
      <c r="B10" s="202" t="s">
        <v>238</v>
      </c>
      <c r="C10" s="203" t="s">
        <v>239</v>
      </c>
      <c r="D10" s="204">
        <v>2771</v>
      </c>
      <c r="E10" s="205">
        <v>3941497.34</v>
      </c>
      <c r="F10" s="205">
        <v>42906</v>
      </c>
      <c r="G10" s="206">
        <v>0</v>
      </c>
      <c r="H10" s="204">
        <v>2912</v>
      </c>
      <c r="I10" s="205">
        <v>4457194.8</v>
      </c>
      <c r="J10" s="205">
        <v>93433</v>
      </c>
      <c r="K10" s="206">
        <v>0</v>
      </c>
      <c r="L10" s="207">
        <v>2885</v>
      </c>
      <c r="M10" s="208">
        <v>4552299.4000000004</v>
      </c>
      <c r="N10" s="208">
        <v>122018</v>
      </c>
      <c r="O10" s="209">
        <v>0</v>
      </c>
      <c r="P10" s="210">
        <f t="shared" si="3"/>
        <v>610802.06000000052</v>
      </c>
      <c r="Q10" s="211">
        <f t="shared" si="9"/>
        <v>610802.06000000052</v>
      </c>
      <c r="R10" s="211">
        <f t="shared" si="4"/>
        <v>122018</v>
      </c>
      <c r="S10" s="212">
        <f t="shared" si="5"/>
        <v>-2912</v>
      </c>
      <c r="T10" s="213">
        <f t="shared" si="6"/>
        <v>95104.600000000559</v>
      </c>
      <c r="U10" s="198">
        <f t="shared" si="10"/>
        <v>95104.600000000559</v>
      </c>
      <c r="V10" s="211">
        <f t="shared" si="7"/>
        <v>122018</v>
      </c>
      <c r="W10" s="212">
        <f t="shared" si="8"/>
        <v>-2885</v>
      </c>
    </row>
    <row r="11" spans="1:23" x14ac:dyDescent="0.25">
      <c r="A11" s="201" t="s">
        <v>231</v>
      </c>
      <c r="B11" s="202" t="s">
        <v>240</v>
      </c>
      <c r="C11" s="203" t="s">
        <v>241</v>
      </c>
      <c r="D11" s="204">
        <v>986</v>
      </c>
      <c r="E11" s="205">
        <v>1165991.8</v>
      </c>
      <c r="F11" s="205">
        <v>0</v>
      </c>
      <c r="G11" s="206">
        <v>1523963.9599999997</v>
      </c>
      <c r="H11" s="204">
        <v>1165</v>
      </c>
      <c r="I11" s="205">
        <v>1239665.9999999986</v>
      </c>
      <c r="J11" s="205">
        <v>0</v>
      </c>
      <c r="K11" s="206">
        <v>1843536.9799999997</v>
      </c>
      <c r="L11" s="207">
        <v>1097</v>
      </c>
      <c r="M11" s="208">
        <v>1390193.1099999985</v>
      </c>
      <c r="N11" s="208">
        <v>0</v>
      </c>
      <c r="O11" s="209">
        <v>2056563.2999999993</v>
      </c>
      <c r="P11" s="210">
        <f t="shared" si="3"/>
        <v>224201.30999999843</v>
      </c>
      <c r="Q11" s="211">
        <f t="shared" si="9"/>
        <v>224201.30999999843</v>
      </c>
      <c r="R11" s="211">
        <f t="shared" si="4"/>
        <v>-1523963.9599999997</v>
      </c>
      <c r="S11" s="212">
        <f t="shared" si="5"/>
        <v>2055398.2999999993</v>
      </c>
      <c r="T11" s="213">
        <f t="shared" si="6"/>
        <v>150527.10999999987</v>
      </c>
      <c r="U11" s="198">
        <f t="shared" si="10"/>
        <v>150527.10999999987</v>
      </c>
      <c r="V11" s="211">
        <f t="shared" si="7"/>
        <v>-1843536.9799999997</v>
      </c>
      <c r="W11" s="212">
        <f t="shared" si="8"/>
        <v>2055466.2999999993</v>
      </c>
    </row>
    <row r="12" spans="1:23" x14ac:dyDescent="0.25">
      <c r="A12" s="201" t="s">
        <v>231</v>
      </c>
      <c r="B12" s="202" t="s">
        <v>242</v>
      </c>
      <c r="C12" s="203" t="s">
        <v>243</v>
      </c>
      <c r="D12" s="204">
        <v>212</v>
      </c>
      <c r="E12" s="205">
        <v>255402.86</v>
      </c>
      <c r="F12" s="205">
        <v>0</v>
      </c>
      <c r="G12" s="206">
        <v>0</v>
      </c>
      <c r="H12" s="204">
        <v>315</v>
      </c>
      <c r="I12" s="205">
        <v>406281.7</v>
      </c>
      <c r="J12" s="205">
        <v>0</v>
      </c>
      <c r="K12" s="206">
        <v>0</v>
      </c>
      <c r="L12" s="207">
        <v>269</v>
      </c>
      <c r="M12" s="208">
        <v>349654.79000000004</v>
      </c>
      <c r="N12" s="208">
        <v>0</v>
      </c>
      <c r="O12" s="209">
        <v>0</v>
      </c>
      <c r="P12" s="210">
        <f t="shared" si="3"/>
        <v>94251.930000000051</v>
      </c>
      <c r="Q12" s="211">
        <f t="shared" si="9"/>
        <v>94251.930000000051</v>
      </c>
      <c r="R12" s="211">
        <f t="shared" si="4"/>
        <v>0</v>
      </c>
      <c r="S12" s="212">
        <f t="shared" si="5"/>
        <v>-315</v>
      </c>
      <c r="T12" s="213">
        <f t="shared" si="6"/>
        <v>-56626.909999999974</v>
      </c>
      <c r="U12" s="198">
        <f t="shared" si="10"/>
        <v>-56626.909999999974</v>
      </c>
      <c r="V12" s="211">
        <f t="shared" si="7"/>
        <v>0</v>
      </c>
      <c r="W12" s="212">
        <f t="shared" si="8"/>
        <v>-269</v>
      </c>
    </row>
    <row r="13" spans="1:23" x14ac:dyDescent="0.25">
      <c r="A13" s="201" t="s">
        <v>231</v>
      </c>
      <c r="B13" s="202" t="s">
        <v>244</v>
      </c>
      <c r="C13" s="203" t="s">
        <v>245</v>
      </c>
      <c r="D13" s="204">
        <v>0</v>
      </c>
      <c r="E13" s="205">
        <v>44800</v>
      </c>
      <c r="F13" s="205">
        <v>0</v>
      </c>
      <c r="G13" s="206">
        <v>0</v>
      </c>
      <c r="H13" s="204">
        <v>0</v>
      </c>
      <c r="I13" s="205">
        <v>48081.599999999969</v>
      </c>
      <c r="J13" s="205">
        <v>0</v>
      </c>
      <c r="K13" s="206">
        <v>0</v>
      </c>
      <c r="L13" s="207">
        <v>0</v>
      </c>
      <c r="M13" s="208">
        <v>49895.999999999964</v>
      </c>
      <c r="N13" s="208">
        <v>0</v>
      </c>
      <c r="O13" s="209">
        <v>0</v>
      </c>
      <c r="P13" s="210">
        <f t="shared" si="3"/>
        <v>5095.9999999999636</v>
      </c>
      <c r="Q13" s="211">
        <f t="shared" si="9"/>
        <v>5095.9999999999636</v>
      </c>
      <c r="R13" s="211">
        <f t="shared" si="4"/>
        <v>0</v>
      </c>
      <c r="S13" s="212">
        <f t="shared" si="5"/>
        <v>0</v>
      </c>
      <c r="T13" s="213">
        <f t="shared" si="6"/>
        <v>1814.3999999999942</v>
      </c>
      <c r="U13" s="198">
        <f t="shared" si="10"/>
        <v>1814.3999999999942</v>
      </c>
      <c r="V13" s="211">
        <f t="shared" si="7"/>
        <v>0</v>
      </c>
      <c r="W13" s="212">
        <f t="shared" si="8"/>
        <v>0</v>
      </c>
    </row>
    <row r="14" spans="1:23" x14ac:dyDescent="0.25">
      <c r="A14" s="201" t="s">
        <v>231</v>
      </c>
      <c r="B14" s="202" t="s">
        <v>246</v>
      </c>
      <c r="C14" s="203" t="s">
        <v>247</v>
      </c>
      <c r="D14" s="204">
        <v>1731</v>
      </c>
      <c r="E14" s="205">
        <v>2958546.5400000005</v>
      </c>
      <c r="F14" s="205">
        <v>26783</v>
      </c>
      <c r="G14" s="206">
        <v>0</v>
      </c>
      <c r="H14" s="204">
        <v>1868</v>
      </c>
      <c r="I14" s="205">
        <v>2830714.8</v>
      </c>
      <c r="J14" s="205">
        <v>12968</v>
      </c>
      <c r="K14" s="206">
        <v>0</v>
      </c>
      <c r="L14" s="207">
        <v>1816</v>
      </c>
      <c r="M14" s="208">
        <v>3200410.5000000005</v>
      </c>
      <c r="N14" s="208">
        <v>22023</v>
      </c>
      <c r="O14" s="209">
        <v>0</v>
      </c>
      <c r="P14" s="210">
        <f t="shared" si="3"/>
        <v>241863.95999999996</v>
      </c>
      <c r="Q14" s="211">
        <f t="shared" si="9"/>
        <v>241863.95999999996</v>
      </c>
      <c r="R14" s="211">
        <f t="shared" si="4"/>
        <v>22023</v>
      </c>
      <c r="S14" s="212">
        <f t="shared" si="5"/>
        <v>-1868</v>
      </c>
      <c r="T14" s="213">
        <f t="shared" si="6"/>
        <v>369695.70000000065</v>
      </c>
      <c r="U14" s="198">
        <f t="shared" si="10"/>
        <v>369695.70000000065</v>
      </c>
      <c r="V14" s="211">
        <f t="shared" si="7"/>
        <v>22023</v>
      </c>
      <c r="W14" s="212">
        <f t="shared" si="8"/>
        <v>-1816</v>
      </c>
    </row>
    <row r="15" spans="1:23" x14ac:dyDescent="0.25">
      <c r="A15" s="201" t="s">
        <v>231</v>
      </c>
      <c r="B15" s="202" t="s">
        <v>248</v>
      </c>
      <c r="C15" s="203" t="s">
        <v>249</v>
      </c>
      <c r="D15" s="204">
        <v>517</v>
      </c>
      <c r="E15" s="205">
        <v>232825.78</v>
      </c>
      <c r="F15" s="205">
        <v>0</v>
      </c>
      <c r="G15" s="206">
        <v>0</v>
      </c>
      <c r="H15" s="204">
        <v>632</v>
      </c>
      <c r="I15" s="205">
        <v>262344</v>
      </c>
      <c r="J15" s="205">
        <v>0</v>
      </c>
      <c r="K15" s="206">
        <v>0</v>
      </c>
      <c r="L15" s="207">
        <v>594</v>
      </c>
      <c r="M15" s="208">
        <v>307385.83999999997</v>
      </c>
      <c r="N15" s="208">
        <v>0</v>
      </c>
      <c r="O15" s="209">
        <v>0</v>
      </c>
      <c r="P15" s="210">
        <f t="shared" si="3"/>
        <v>74560.059999999969</v>
      </c>
      <c r="Q15" s="211">
        <f t="shared" si="9"/>
        <v>74560.059999999969</v>
      </c>
      <c r="R15" s="211">
        <f t="shared" si="4"/>
        <v>0</v>
      </c>
      <c r="S15" s="212">
        <f t="shared" si="5"/>
        <v>-632</v>
      </c>
      <c r="T15" s="213">
        <f t="shared" si="6"/>
        <v>45041.839999999967</v>
      </c>
      <c r="U15" s="198">
        <f t="shared" si="10"/>
        <v>45041.839999999967</v>
      </c>
      <c r="V15" s="211">
        <f t="shared" si="7"/>
        <v>0</v>
      </c>
      <c r="W15" s="212">
        <f t="shared" si="8"/>
        <v>-594</v>
      </c>
    </row>
    <row r="16" spans="1:23" x14ac:dyDescent="0.25">
      <c r="A16" s="201" t="s">
        <v>231</v>
      </c>
      <c r="B16" s="202" t="s">
        <v>250</v>
      </c>
      <c r="C16" s="203" t="s">
        <v>251</v>
      </c>
      <c r="D16" s="204">
        <v>997</v>
      </c>
      <c r="E16" s="205">
        <v>474623.22</v>
      </c>
      <c r="F16" s="205">
        <v>0</v>
      </c>
      <c r="G16" s="206">
        <v>0</v>
      </c>
      <c r="H16" s="204">
        <v>1044</v>
      </c>
      <c r="I16" s="205">
        <v>486171</v>
      </c>
      <c r="J16" s="205">
        <v>0</v>
      </c>
      <c r="K16" s="206">
        <v>0</v>
      </c>
      <c r="L16" s="207">
        <v>925</v>
      </c>
      <c r="M16" s="208">
        <v>436209.05999999994</v>
      </c>
      <c r="N16" s="208">
        <v>0</v>
      </c>
      <c r="O16" s="209">
        <v>0</v>
      </c>
      <c r="P16" s="210">
        <f t="shared" si="3"/>
        <v>-38414.160000000033</v>
      </c>
      <c r="Q16" s="211">
        <f t="shared" si="9"/>
        <v>-38414.160000000033</v>
      </c>
      <c r="R16" s="211">
        <f t="shared" si="4"/>
        <v>0</v>
      </c>
      <c r="S16" s="212">
        <f t="shared" si="5"/>
        <v>-1044</v>
      </c>
      <c r="T16" s="213">
        <f t="shared" si="6"/>
        <v>-49961.940000000061</v>
      </c>
      <c r="U16" s="198">
        <f t="shared" si="10"/>
        <v>-49961.940000000061</v>
      </c>
      <c r="V16" s="211">
        <f t="shared" si="7"/>
        <v>0</v>
      </c>
      <c r="W16" s="212">
        <f t="shared" si="8"/>
        <v>-925</v>
      </c>
    </row>
    <row r="17" spans="1:23" x14ac:dyDescent="0.25">
      <c r="A17" s="201" t="s">
        <v>231</v>
      </c>
      <c r="B17" s="202" t="s">
        <v>252</v>
      </c>
      <c r="C17" s="203" t="s">
        <v>215</v>
      </c>
      <c r="D17" s="204">
        <v>1614</v>
      </c>
      <c r="E17" s="205">
        <v>1557360.96</v>
      </c>
      <c r="F17" s="205">
        <v>2400</v>
      </c>
      <c r="G17" s="206">
        <v>0</v>
      </c>
      <c r="H17" s="204">
        <v>1725</v>
      </c>
      <c r="I17" s="205">
        <v>1843687.7500000005</v>
      </c>
      <c r="J17" s="205">
        <v>0</v>
      </c>
      <c r="K17" s="206">
        <v>0</v>
      </c>
      <c r="L17" s="207">
        <v>1837</v>
      </c>
      <c r="M17" s="208">
        <v>1918696.57</v>
      </c>
      <c r="N17" s="208">
        <v>0</v>
      </c>
      <c r="O17" s="209">
        <v>0</v>
      </c>
      <c r="P17" s="210">
        <f t="shared" si="3"/>
        <v>361335.6100000001</v>
      </c>
      <c r="Q17" s="211">
        <f t="shared" si="9"/>
        <v>361335.6100000001</v>
      </c>
      <c r="R17" s="211">
        <f t="shared" si="4"/>
        <v>0</v>
      </c>
      <c r="S17" s="212">
        <f t="shared" si="5"/>
        <v>-1725</v>
      </c>
      <c r="T17" s="213">
        <f t="shared" si="6"/>
        <v>75008.8199999996</v>
      </c>
      <c r="U17" s="198">
        <f t="shared" si="10"/>
        <v>75008.8199999996</v>
      </c>
      <c r="V17" s="211">
        <f t="shared" si="7"/>
        <v>0</v>
      </c>
      <c r="W17" s="212">
        <f t="shared" si="8"/>
        <v>-1837</v>
      </c>
    </row>
    <row r="18" spans="1:23" x14ac:dyDescent="0.25">
      <c r="A18" s="201" t="s">
        <v>231</v>
      </c>
      <c r="B18" s="202" t="s">
        <v>253</v>
      </c>
      <c r="C18" s="203" t="s">
        <v>254</v>
      </c>
      <c r="D18" s="204">
        <v>2414</v>
      </c>
      <c r="E18" s="205">
        <v>3316077.29</v>
      </c>
      <c r="F18" s="205">
        <v>120</v>
      </c>
      <c r="G18" s="206">
        <v>0</v>
      </c>
      <c r="H18" s="204">
        <v>2766</v>
      </c>
      <c r="I18" s="205">
        <v>4149028.7200000007</v>
      </c>
      <c r="J18" s="205">
        <v>3623.5</v>
      </c>
      <c r="K18" s="206">
        <v>0</v>
      </c>
      <c r="L18" s="207">
        <v>2570</v>
      </c>
      <c r="M18" s="208">
        <v>3688605.1300000008</v>
      </c>
      <c r="N18" s="208">
        <v>7668</v>
      </c>
      <c r="O18" s="209">
        <v>0</v>
      </c>
      <c r="P18" s="210">
        <f t="shared" si="3"/>
        <v>372527.84000000078</v>
      </c>
      <c r="Q18" s="211">
        <f t="shared" si="9"/>
        <v>372527.84000000078</v>
      </c>
      <c r="R18" s="211">
        <f t="shared" si="4"/>
        <v>7668</v>
      </c>
      <c r="S18" s="212">
        <f t="shared" si="5"/>
        <v>-2766</v>
      </c>
      <c r="T18" s="213">
        <f t="shared" si="6"/>
        <v>-460423.58999999985</v>
      </c>
      <c r="U18" s="198">
        <f t="shared" si="10"/>
        <v>-460423.58999999985</v>
      </c>
      <c r="V18" s="211">
        <f t="shared" si="7"/>
        <v>7668</v>
      </c>
      <c r="W18" s="212">
        <f t="shared" si="8"/>
        <v>-2570</v>
      </c>
    </row>
    <row r="19" spans="1:23" x14ac:dyDescent="0.25">
      <c r="A19" s="201" t="s">
        <v>231</v>
      </c>
      <c r="B19" s="202" t="s">
        <v>255</v>
      </c>
      <c r="C19" s="203" t="s">
        <v>256</v>
      </c>
      <c r="D19" s="204">
        <v>697</v>
      </c>
      <c r="E19" s="205">
        <v>305931.81999999995</v>
      </c>
      <c r="F19" s="205">
        <v>0</v>
      </c>
      <c r="G19" s="206">
        <v>0</v>
      </c>
      <c r="H19" s="204">
        <v>1025</v>
      </c>
      <c r="I19" s="205">
        <v>378450</v>
      </c>
      <c r="J19" s="205">
        <v>0</v>
      </c>
      <c r="K19" s="206">
        <v>0</v>
      </c>
      <c r="L19" s="207">
        <v>725</v>
      </c>
      <c r="M19" s="208">
        <v>483172.18000000005</v>
      </c>
      <c r="N19" s="208">
        <v>0</v>
      </c>
      <c r="O19" s="209">
        <v>0</v>
      </c>
      <c r="P19" s="210">
        <f t="shared" si="3"/>
        <v>177240.3600000001</v>
      </c>
      <c r="Q19" s="211">
        <f t="shared" si="9"/>
        <v>177240.3600000001</v>
      </c>
      <c r="R19" s="211">
        <f t="shared" si="4"/>
        <v>0</v>
      </c>
      <c r="S19" s="212">
        <f t="shared" si="5"/>
        <v>-1025</v>
      </c>
      <c r="T19" s="213">
        <f t="shared" si="6"/>
        <v>104722.18000000005</v>
      </c>
      <c r="U19" s="198">
        <f t="shared" si="10"/>
        <v>104722.18000000005</v>
      </c>
      <c r="V19" s="211">
        <f t="shared" si="7"/>
        <v>0</v>
      </c>
      <c r="W19" s="212">
        <f t="shared" si="8"/>
        <v>-725</v>
      </c>
    </row>
    <row r="20" spans="1:23" x14ac:dyDescent="0.25">
      <c r="A20" s="214" t="s">
        <v>257</v>
      </c>
      <c r="B20" s="215" t="s">
        <v>258</v>
      </c>
      <c r="C20" s="216" t="s">
        <v>259</v>
      </c>
      <c r="D20" s="217">
        <v>432</v>
      </c>
      <c r="E20" s="218">
        <v>468447.77</v>
      </c>
      <c r="F20" s="218">
        <v>0</v>
      </c>
      <c r="G20" s="219">
        <v>0</v>
      </c>
      <c r="H20" s="217">
        <v>525</v>
      </c>
      <c r="I20" s="218">
        <v>593428.07000000007</v>
      </c>
      <c r="J20" s="218">
        <v>0</v>
      </c>
      <c r="K20" s="219">
        <v>0</v>
      </c>
      <c r="L20" s="207">
        <v>538</v>
      </c>
      <c r="M20" s="208">
        <v>619410</v>
      </c>
      <c r="N20" s="208">
        <v>0</v>
      </c>
      <c r="O20" s="209">
        <v>0</v>
      </c>
      <c r="P20" s="210">
        <f t="shared" si="3"/>
        <v>150962.22999999998</v>
      </c>
      <c r="Q20" s="211">
        <f t="shared" si="9"/>
        <v>150962.22999999998</v>
      </c>
      <c r="R20" s="211">
        <f t="shared" si="4"/>
        <v>0</v>
      </c>
      <c r="S20" s="212">
        <f t="shared" si="5"/>
        <v>-525</v>
      </c>
      <c r="T20" s="213">
        <f t="shared" si="6"/>
        <v>25981.929999999935</v>
      </c>
      <c r="U20" s="198">
        <f t="shared" si="10"/>
        <v>25981.929999999935</v>
      </c>
      <c r="V20" s="211">
        <f t="shared" si="7"/>
        <v>0</v>
      </c>
      <c r="W20" s="212">
        <f t="shared" si="8"/>
        <v>-538</v>
      </c>
    </row>
    <row r="21" spans="1:23" x14ac:dyDescent="0.25">
      <c r="A21" s="214" t="s">
        <v>257</v>
      </c>
      <c r="B21" s="215" t="s">
        <v>260</v>
      </c>
      <c r="C21" s="216" t="s">
        <v>261</v>
      </c>
      <c r="D21" s="217">
        <v>0</v>
      </c>
      <c r="E21" s="218">
        <v>108553</v>
      </c>
      <c r="F21" s="218">
        <v>0</v>
      </c>
      <c r="G21" s="219">
        <v>0</v>
      </c>
      <c r="H21" s="217">
        <v>0</v>
      </c>
      <c r="I21" s="218">
        <v>148329.00000000044</v>
      </c>
      <c r="J21" s="218">
        <v>0</v>
      </c>
      <c r="K21" s="219">
        <v>0</v>
      </c>
      <c r="L21" s="207">
        <v>0</v>
      </c>
      <c r="M21" s="208">
        <v>167238.00000000041</v>
      </c>
      <c r="N21" s="208">
        <v>0</v>
      </c>
      <c r="O21" s="209">
        <v>0</v>
      </c>
      <c r="P21" s="210">
        <f t="shared" si="3"/>
        <v>58685.000000000407</v>
      </c>
      <c r="Q21" s="211">
        <f t="shared" si="9"/>
        <v>58685.000000000407</v>
      </c>
      <c r="R21" s="211">
        <f t="shared" si="4"/>
        <v>0</v>
      </c>
      <c r="S21" s="212">
        <f t="shared" si="5"/>
        <v>0</v>
      </c>
      <c r="T21" s="213">
        <f t="shared" si="6"/>
        <v>18908.999999999971</v>
      </c>
      <c r="U21" s="198">
        <f t="shared" si="10"/>
        <v>18908.999999999971</v>
      </c>
      <c r="V21" s="211">
        <f t="shared" si="7"/>
        <v>0</v>
      </c>
      <c r="W21" s="212">
        <f t="shared" si="8"/>
        <v>0</v>
      </c>
    </row>
    <row r="22" spans="1:23" x14ac:dyDescent="0.25">
      <c r="A22" s="214" t="s">
        <v>257</v>
      </c>
      <c r="B22" s="215" t="s">
        <v>262</v>
      </c>
      <c r="C22" s="216" t="s">
        <v>263</v>
      </c>
      <c r="D22" s="217">
        <v>0</v>
      </c>
      <c r="E22" s="218">
        <v>15210</v>
      </c>
      <c r="F22" s="218">
        <v>0</v>
      </c>
      <c r="G22" s="219">
        <v>0</v>
      </c>
      <c r="H22" s="217">
        <v>0</v>
      </c>
      <c r="I22" s="218">
        <v>22599.000000000011</v>
      </c>
      <c r="J22" s="218">
        <v>0</v>
      </c>
      <c r="K22" s="219">
        <v>0</v>
      </c>
      <c r="L22" s="207">
        <v>0</v>
      </c>
      <c r="M22" s="208">
        <v>18208.800000000003</v>
      </c>
      <c r="N22" s="208">
        <v>0</v>
      </c>
      <c r="O22" s="209">
        <v>0</v>
      </c>
      <c r="P22" s="210">
        <f t="shared" si="3"/>
        <v>2998.8000000000029</v>
      </c>
      <c r="Q22" s="211">
        <f t="shared" si="9"/>
        <v>2998.8000000000029</v>
      </c>
      <c r="R22" s="211">
        <f t="shared" si="4"/>
        <v>0</v>
      </c>
      <c r="S22" s="212">
        <f t="shared" si="5"/>
        <v>0</v>
      </c>
      <c r="T22" s="213">
        <f t="shared" si="6"/>
        <v>-4390.200000000008</v>
      </c>
      <c r="U22" s="198">
        <f t="shared" si="10"/>
        <v>-4390.200000000008</v>
      </c>
      <c r="V22" s="211">
        <f t="shared" si="7"/>
        <v>0</v>
      </c>
      <c r="W22" s="212">
        <f t="shared" si="8"/>
        <v>0</v>
      </c>
    </row>
    <row r="23" spans="1:23" x14ac:dyDescent="0.25">
      <c r="A23" s="214" t="s">
        <v>257</v>
      </c>
      <c r="B23" s="215" t="s">
        <v>264</v>
      </c>
      <c r="C23" s="216" t="s">
        <v>265</v>
      </c>
      <c r="D23" s="217">
        <v>0</v>
      </c>
      <c r="E23" s="218">
        <v>133862</v>
      </c>
      <c r="F23" s="218">
        <v>0</v>
      </c>
      <c r="G23" s="219">
        <v>0</v>
      </c>
      <c r="H23" s="217">
        <v>0</v>
      </c>
      <c r="I23" s="218">
        <v>159921.00000000012</v>
      </c>
      <c r="J23" s="218">
        <v>0</v>
      </c>
      <c r="K23" s="219">
        <v>0</v>
      </c>
      <c r="L23" s="207">
        <v>0</v>
      </c>
      <c r="M23" s="208">
        <v>135480.60000000015</v>
      </c>
      <c r="N23" s="208">
        <v>0</v>
      </c>
      <c r="O23" s="209">
        <v>0</v>
      </c>
      <c r="P23" s="210">
        <f t="shared" si="3"/>
        <v>1618.6000000001513</v>
      </c>
      <c r="Q23" s="211">
        <f t="shared" si="9"/>
        <v>1618.6000000001513</v>
      </c>
      <c r="R23" s="211">
        <f t="shared" si="4"/>
        <v>0</v>
      </c>
      <c r="S23" s="212">
        <f t="shared" si="5"/>
        <v>0</v>
      </c>
      <c r="T23" s="213">
        <f t="shared" si="6"/>
        <v>-24440.399999999965</v>
      </c>
      <c r="U23" s="198">
        <f t="shared" si="10"/>
        <v>-24440.399999999965</v>
      </c>
      <c r="V23" s="211">
        <f t="shared" si="7"/>
        <v>0</v>
      </c>
      <c r="W23" s="212">
        <f t="shared" si="8"/>
        <v>0</v>
      </c>
    </row>
    <row r="24" spans="1:23" x14ac:dyDescent="0.25">
      <c r="A24" s="214" t="s">
        <v>257</v>
      </c>
      <c r="B24" s="215" t="s">
        <v>266</v>
      </c>
      <c r="C24" s="216" t="s">
        <v>267</v>
      </c>
      <c r="D24" s="217">
        <v>0</v>
      </c>
      <c r="E24" s="218">
        <v>5450</v>
      </c>
      <c r="F24" s="218">
        <v>0</v>
      </c>
      <c r="G24" s="219">
        <v>0</v>
      </c>
      <c r="H24" s="217">
        <v>0</v>
      </c>
      <c r="I24" s="218">
        <v>4374</v>
      </c>
      <c r="J24" s="218">
        <v>0</v>
      </c>
      <c r="K24" s="219">
        <v>0</v>
      </c>
      <c r="L24" s="207">
        <v>0</v>
      </c>
      <c r="M24" s="208">
        <v>5301</v>
      </c>
      <c r="N24" s="208">
        <v>0</v>
      </c>
      <c r="O24" s="209">
        <v>0</v>
      </c>
      <c r="P24" s="210">
        <f t="shared" si="3"/>
        <v>-149</v>
      </c>
      <c r="Q24" s="211">
        <f t="shared" si="9"/>
        <v>-149</v>
      </c>
      <c r="R24" s="211">
        <f t="shared" si="4"/>
        <v>0</v>
      </c>
      <c r="S24" s="212">
        <f t="shared" si="5"/>
        <v>0</v>
      </c>
      <c r="T24" s="213">
        <f t="shared" si="6"/>
        <v>927</v>
      </c>
      <c r="U24" s="198">
        <f t="shared" si="10"/>
        <v>927</v>
      </c>
      <c r="V24" s="211">
        <f t="shared" si="7"/>
        <v>0</v>
      </c>
      <c r="W24" s="212">
        <f t="shared" si="8"/>
        <v>0</v>
      </c>
    </row>
    <row r="25" spans="1:23" x14ac:dyDescent="0.25">
      <c r="A25" s="214" t="s">
        <v>257</v>
      </c>
      <c r="B25" s="215" t="s">
        <v>268</v>
      </c>
      <c r="C25" s="216" t="s">
        <v>269</v>
      </c>
      <c r="D25" s="217">
        <v>5582</v>
      </c>
      <c r="E25" s="218">
        <v>8113195</v>
      </c>
      <c r="F25" s="218">
        <v>178325</v>
      </c>
      <c r="G25" s="219">
        <v>0</v>
      </c>
      <c r="H25" s="217">
        <v>5690</v>
      </c>
      <c r="I25" s="218">
        <v>9243438.5999999978</v>
      </c>
      <c r="J25" s="218">
        <v>105089</v>
      </c>
      <c r="K25" s="219">
        <v>0</v>
      </c>
      <c r="L25" s="207">
        <v>5785</v>
      </c>
      <c r="M25" s="208">
        <v>9837502.8000000007</v>
      </c>
      <c r="N25" s="208">
        <v>97271</v>
      </c>
      <c r="O25" s="209">
        <v>0</v>
      </c>
      <c r="P25" s="210">
        <f t="shared" si="3"/>
        <v>1724307.8000000007</v>
      </c>
      <c r="Q25" s="211">
        <f t="shared" si="9"/>
        <v>1724307.8000000007</v>
      </c>
      <c r="R25" s="211">
        <f t="shared" si="4"/>
        <v>97271</v>
      </c>
      <c r="S25" s="212">
        <f t="shared" si="5"/>
        <v>-5690</v>
      </c>
      <c r="T25" s="213">
        <f t="shared" si="6"/>
        <v>594064.20000000298</v>
      </c>
      <c r="U25" s="198">
        <f t="shared" si="10"/>
        <v>594064.20000000298</v>
      </c>
      <c r="V25" s="211">
        <f t="shared" si="7"/>
        <v>97271</v>
      </c>
      <c r="W25" s="212">
        <f t="shared" si="8"/>
        <v>-5785</v>
      </c>
    </row>
    <row r="26" spans="1:23" x14ac:dyDescent="0.25">
      <c r="A26" s="214" t="s">
        <v>257</v>
      </c>
      <c r="B26" s="215" t="s">
        <v>270</v>
      </c>
      <c r="C26" s="216" t="s">
        <v>271</v>
      </c>
      <c r="D26" s="217">
        <v>2057</v>
      </c>
      <c r="E26" s="218">
        <v>2193321.9500000002</v>
      </c>
      <c r="F26" s="218">
        <v>2400</v>
      </c>
      <c r="G26" s="219">
        <v>0</v>
      </c>
      <c r="H26" s="217">
        <v>1948</v>
      </c>
      <c r="I26" s="218">
        <v>2337683.9999999995</v>
      </c>
      <c r="J26" s="218">
        <v>1200</v>
      </c>
      <c r="K26" s="219">
        <v>0</v>
      </c>
      <c r="L26" s="207">
        <v>2216</v>
      </c>
      <c r="M26" s="208">
        <v>2383295.0900000003</v>
      </c>
      <c r="N26" s="208">
        <v>3600</v>
      </c>
      <c r="O26" s="209">
        <v>0</v>
      </c>
      <c r="P26" s="210">
        <f t="shared" si="3"/>
        <v>189973.14000000013</v>
      </c>
      <c r="Q26" s="211">
        <f t="shared" si="9"/>
        <v>189973.14000000013</v>
      </c>
      <c r="R26" s="211">
        <f t="shared" si="4"/>
        <v>3600</v>
      </c>
      <c r="S26" s="212">
        <f t="shared" si="5"/>
        <v>-1948</v>
      </c>
      <c r="T26" s="213">
        <f t="shared" si="6"/>
        <v>45611.090000000782</v>
      </c>
      <c r="U26" s="198">
        <f t="shared" si="10"/>
        <v>45611.090000000782</v>
      </c>
      <c r="V26" s="211">
        <f t="shared" si="7"/>
        <v>3600</v>
      </c>
      <c r="W26" s="212">
        <f t="shared" si="8"/>
        <v>-2216</v>
      </c>
    </row>
    <row r="27" spans="1:23" x14ac:dyDescent="0.25">
      <c r="A27" s="214" t="s">
        <v>257</v>
      </c>
      <c r="B27" s="215" t="s">
        <v>272</v>
      </c>
      <c r="C27" s="216" t="s">
        <v>273</v>
      </c>
      <c r="D27" s="217">
        <v>2929</v>
      </c>
      <c r="E27" s="218">
        <v>4346310.6999999993</v>
      </c>
      <c r="F27" s="218">
        <v>98957</v>
      </c>
      <c r="G27" s="219">
        <v>1133892.2200000002</v>
      </c>
      <c r="H27" s="217">
        <v>2780</v>
      </c>
      <c r="I27" s="218">
        <v>4425096.290000001</v>
      </c>
      <c r="J27" s="218">
        <v>14972</v>
      </c>
      <c r="K27" s="219">
        <v>1654480.7199999997</v>
      </c>
      <c r="L27" s="207">
        <v>3294</v>
      </c>
      <c r="M27" s="208">
        <v>5076186.0999999996</v>
      </c>
      <c r="N27" s="208">
        <v>24086</v>
      </c>
      <c r="O27" s="209">
        <v>1843714.7000000002</v>
      </c>
      <c r="P27" s="210">
        <f t="shared" si="3"/>
        <v>729875.40000000037</v>
      </c>
      <c r="Q27" s="211">
        <f t="shared" si="9"/>
        <v>729875.40000000037</v>
      </c>
      <c r="R27" s="211">
        <f t="shared" si="4"/>
        <v>-1109806.2200000002</v>
      </c>
      <c r="S27" s="212">
        <f t="shared" si="5"/>
        <v>1840934.7000000002</v>
      </c>
      <c r="T27" s="213">
        <f t="shared" si="6"/>
        <v>651089.80999999866</v>
      </c>
      <c r="U27" s="198">
        <f t="shared" si="10"/>
        <v>651089.80999999866</v>
      </c>
      <c r="V27" s="211">
        <f t="shared" si="7"/>
        <v>-1630394.7199999997</v>
      </c>
      <c r="W27" s="212">
        <f t="shared" si="8"/>
        <v>1840420.7000000002</v>
      </c>
    </row>
    <row r="28" spans="1:23" x14ac:dyDescent="0.25">
      <c r="A28" s="214" t="s">
        <v>257</v>
      </c>
      <c r="B28" s="215" t="s">
        <v>274</v>
      </c>
      <c r="C28" s="216" t="s">
        <v>275</v>
      </c>
      <c r="D28" s="217">
        <v>662</v>
      </c>
      <c r="E28" s="218">
        <v>831781.57</v>
      </c>
      <c r="F28" s="218">
        <v>0</v>
      </c>
      <c r="G28" s="219">
        <v>0</v>
      </c>
      <c r="H28" s="217">
        <v>692</v>
      </c>
      <c r="I28" s="218">
        <v>987587.06</v>
      </c>
      <c r="J28" s="218">
        <v>6000</v>
      </c>
      <c r="K28" s="219">
        <v>0</v>
      </c>
      <c r="L28" s="207">
        <v>732</v>
      </c>
      <c r="M28" s="208">
        <v>1028479.29</v>
      </c>
      <c r="N28" s="208">
        <v>1200</v>
      </c>
      <c r="O28" s="209">
        <v>0</v>
      </c>
      <c r="P28" s="220">
        <f t="shared" si="3"/>
        <v>196697.72000000009</v>
      </c>
      <c r="Q28" s="221">
        <f t="shared" si="9"/>
        <v>196697.72000000009</v>
      </c>
      <c r="R28" s="221">
        <f t="shared" si="4"/>
        <v>1200</v>
      </c>
      <c r="S28" s="222">
        <f t="shared" si="5"/>
        <v>-692</v>
      </c>
      <c r="T28" s="223">
        <f t="shared" si="6"/>
        <v>40892.229999999981</v>
      </c>
      <c r="U28" s="198">
        <f t="shared" si="10"/>
        <v>40892.229999999981</v>
      </c>
      <c r="V28" s="221">
        <f t="shared" si="7"/>
        <v>1200</v>
      </c>
      <c r="W28" s="222">
        <f t="shared" si="8"/>
        <v>-732</v>
      </c>
    </row>
    <row r="29" spans="1:23" x14ac:dyDescent="0.25">
      <c r="A29" s="214" t="s">
        <v>257</v>
      </c>
      <c r="B29" s="215" t="s">
        <v>276</v>
      </c>
      <c r="C29" s="216" t="s">
        <v>277</v>
      </c>
      <c r="D29" s="217">
        <v>2579</v>
      </c>
      <c r="E29" s="218">
        <v>4956817.7200000007</v>
      </c>
      <c r="F29" s="218">
        <v>134815</v>
      </c>
      <c r="G29" s="219">
        <v>0</v>
      </c>
      <c r="H29" s="217">
        <v>2977</v>
      </c>
      <c r="I29" s="218">
        <v>5791631</v>
      </c>
      <c r="J29" s="218">
        <v>140110</v>
      </c>
      <c r="K29" s="219">
        <v>0</v>
      </c>
      <c r="L29" s="207">
        <v>3172</v>
      </c>
      <c r="M29" s="208">
        <v>6580614.3499999996</v>
      </c>
      <c r="N29" s="208">
        <v>157820</v>
      </c>
      <c r="O29" s="209">
        <v>0</v>
      </c>
      <c r="P29" s="220">
        <f t="shared" si="3"/>
        <v>1623796.629999999</v>
      </c>
      <c r="Q29" s="221">
        <f t="shared" si="9"/>
        <v>1623796.629999999</v>
      </c>
      <c r="R29" s="221">
        <f t="shared" si="4"/>
        <v>157820</v>
      </c>
      <c r="S29" s="222">
        <f t="shared" si="5"/>
        <v>-2977</v>
      </c>
      <c r="T29" s="223">
        <f t="shared" si="6"/>
        <v>788983.34999999963</v>
      </c>
      <c r="U29" s="198">
        <f t="shared" si="10"/>
        <v>788983.34999999963</v>
      </c>
      <c r="V29" s="221">
        <f t="shared" si="7"/>
        <v>157820</v>
      </c>
      <c r="W29" s="222">
        <f t="shared" si="8"/>
        <v>-3172</v>
      </c>
    </row>
    <row r="30" spans="1:23" x14ac:dyDescent="0.25">
      <c r="A30" s="214" t="s">
        <v>257</v>
      </c>
      <c r="B30" s="215" t="s">
        <v>278</v>
      </c>
      <c r="C30" s="216" t="s">
        <v>279</v>
      </c>
      <c r="D30" s="217">
        <v>433</v>
      </c>
      <c r="E30" s="218">
        <v>482328.85000000003</v>
      </c>
      <c r="F30" s="218">
        <v>0</v>
      </c>
      <c r="G30" s="219">
        <v>0</v>
      </c>
      <c r="H30" s="217">
        <v>482</v>
      </c>
      <c r="I30" s="218">
        <v>574153.26</v>
      </c>
      <c r="J30" s="218">
        <v>0</v>
      </c>
      <c r="K30" s="219">
        <v>0</v>
      </c>
      <c r="L30" s="207">
        <v>423</v>
      </c>
      <c r="M30" s="208">
        <v>500441.37</v>
      </c>
      <c r="N30" s="208">
        <v>0</v>
      </c>
      <c r="O30" s="209">
        <v>0</v>
      </c>
      <c r="P30" s="220">
        <f t="shared" si="3"/>
        <v>18112.51999999996</v>
      </c>
      <c r="Q30" s="221">
        <f t="shared" si="9"/>
        <v>18112.51999999996</v>
      </c>
      <c r="R30" s="221">
        <f t="shared" si="4"/>
        <v>0</v>
      </c>
      <c r="S30" s="222">
        <f t="shared" si="5"/>
        <v>-482</v>
      </c>
      <c r="T30" s="223">
        <f t="shared" si="6"/>
        <v>-73711.890000000014</v>
      </c>
      <c r="U30" s="198">
        <f t="shared" si="10"/>
        <v>-73711.890000000014</v>
      </c>
      <c r="V30" s="221">
        <f t="shared" si="7"/>
        <v>0</v>
      </c>
      <c r="W30" s="222">
        <f t="shared" si="8"/>
        <v>-423</v>
      </c>
    </row>
    <row r="31" spans="1:23" x14ac:dyDescent="0.25">
      <c r="A31" s="214" t="s">
        <v>257</v>
      </c>
      <c r="B31" s="215" t="s">
        <v>280</v>
      </c>
      <c r="C31" s="216" t="s">
        <v>281</v>
      </c>
      <c r="D31" s="217">
        <v>255</v>
      </c>
      <c r="E31" s="218">
        <v>290996</v>
      </c>
      <c r="F31" s="218">
        <v>0</v>
      </c>
      <c r="G31" s="219">
        <v>0</v>
      </c>
      <c r="H31" s="217">
        <v>339</v>
      </c>
      <c r="I31" s="218">
        <v>367686.00000000047</v>
      </c>
      <c r="J31" s="218">
        <v>0</v>
      </c>
      <c r="K31" s="219">
        <v>0</v>
      </c>
      <c r="L31" s="207">
        <v>215</v>
      </c>
      <c r="M31" s="208">
        <v>425264.31000000029</v>
      </c>
      <c r="N31" s="208">
        <v>0</v>
      </c>
      <c r="O31" s="209">
        <v>0</v>
      </c>
      <c r="P31" s="220">
        <f t="shared" si="3"/>
        <v>134268.31000000029</v>
      </c>
      <c r="Q31" s="221">
        <f t="shared" si="9"/>
        <v>134268.31000000029</v>
      </c>
      <c r="R31" s="221">
        <f t="shared" si="4"/>
        <v>0</v>
      </c>
      <c r="S31" s="222">
        <f t="shared" si="5"/>
        <v>-339</v>
      </c>
      <c r="T31" s="223">
        <f t="shared" si="6"/>
        <v>57578.309999999823</v>
      </c>
      <c r="U31" s="198">
        <f t="shared" si="10"/>
        <v>57578.309999999823</v>
      </c>
      <c r="V31" s="221">
        <f t="shared" si="7"/>
        <v>0</v>
      </c>
      <c r="W31" s="222">
        <f t="shared" si="8"/>
        <v>-215</v>
      </c>
    </row>
    <row r="32" spans="1:23" x14ac:dyDescent="0.25">
      <c r="A32" s="214" t="s">
        <v>257</v>
      </c>
      <c r="B32" s="215" t="s">
        <v>282</v>
      </c>
      <c r="C32" s="216" t="s">
        <v>283</v>
      </c>
      <c r="D32" s="217">
        <v>604</v>
      </c>
      <c r="E32" s="218">
        <v>277315</v>
      </c>
      <c r="F32" s="218">
        <v>0</v>
      </c>
      <c r="G32" s="219">
        <v>0</v>
      </c>
      <c r="H32" s="217">
        <v>695</v>
      </c>
      <c r="I32" s="218">
        <v>305613</v>
      </c>
      <c r="J32" s="218">
        <v>0</v>
      </c>
      <c r="K32" s="219">
        <v>0</v>
      </c>
      <c r="L32" s="207">
        <v>637</v>
      </c>
      <c r="M32" s="208">
        <v>339263.08</v>
      </c>
      <c r="N32" s="208">
        <v>0</v>
      </c>
      <c r="O32" s="209">
        <v>0</v>
      </c>
      <c r="P32" s="220">
        <f t="shared" si="3"/>
        <v>61948.080000000016</v>
      </c>
      <c r="Q32" s="221">
        <f t="shared" si="9"/>
        <v>61948.080000000016</v>
      </c>
      <c r="R32" s="221">
        <f t="shared" si="4"/>
        <v>0</v>
      </c>
      <c r="S32" s="222">
        <f t="shared" si="5"/>
        <v>-695</v>
      </c>
      <c r="T32" s="223">
        <f t="shared" si="6"/>
        <v>33650.080000000016</v>
      </c>
      <c r="U32" s="198">
        <f t="shared" si="10"/>
        <v>33650.080000000016</v>
      </c>
      <c r="V32" s="221">
        <f t="shared" si="7"/>
        <v>0</v>
      </c>
      <c r="W32" s="222">
        <f t="shared" si="8"/>
        <v>-637</v>
      </c>
    </row>
    <row r="33" spans="1:23" x14ac:dyDescent="0.25">
      <c r="A33" s="214" t="s">
        <v>257</v>
      </c>
      <c r="B33" s="215" t="s">
        <v>284</v>
      </c>
      <c r="C33" s="216" t="s">
        <v>285</v>
      </c>
      <c r="D33" s="217">
        <v>0</v>
      </c>
      <c r="E33" s="218">
        <v>186</v>
      </c>
      <c r="F33" s="218">
        <v>0</v>
      </c>
      <c r="G33" s="219">
        <v>0</v>
      </c>
      <c r="H33" s="217">
        <v>0</v>
      </c>
      <c r="I33" s="218">
        <v>219</v>
      </c>
      <c r="J33" s="218">
        <v>0</v>
      </c>
      <c r="K33" s="219">
        <v>0</v>
      </c>
      <c r="L33" s="207">
        <v>0</v>
      </c>
      <c r="M33" s="208">
        <v>105</v>
      </c>
      <c r="N33" s="208">
        <v>0</v>
      </c>
      <c r="O33" s="209">
        <v>0</v>
      </c>
      <c r="P33" s="220">
        <f t="shared" si="3"/>
        <v>-81</v>
      </c>
      <c r="Q33" s="221">
        <f t="shared" si="9"/>
        <v>-81</v>
      </c>
      <c r="R33" s="221">
        <f t="shared" si="4"/>
        <v>0</v>
      </c>
      <c r="S33" s="222">
        <f t="shared" si="5"/>
        <v>0</v>
      </c>
      <c r="T33" s="223">
        <f t="shared" si="6"/>
        <v>-114</v>
      </c>
      <c r="U33" s="198">
        <f t="shared" si="10"/>
        <v>-114</v>
      </c>
      <c r="V33" s="221">
        <f t="shared" si="7"/>
        <v>0</v>
      </c>
      <c r="W33" s="222">
        <f t="shared" si="8"/>
        <v>0</v>
      </c>
    </row>
    <row r="34" spans="1:23" x14ac:dyDescent="0.25">
      <c r="A34" s="214" t="s">
        <v>257</v>
      </c>
      <c r="B34" s="215" t="s">
        <v>286</v>
      </c>
      <c r="C34" s="216" t="s">
        <v>287</v>
      </c>
      <c r="D34" s="217">
        <v>3276</v>
      </c>
      <c r="E34" s="218">
        <v>4370839.0199999996</v>
      </c>
      <c r="F34" s="218">
        <v>16859.989999999998</v>
      </c>
      <c r="G34" s="219">
        <v>9300069.1699999999</v>
      </c>
      <c r="H34" s="217">
        <v>3281</v>
      </c>
      <c r="I34" s="218">
        <v>5534880</v>
      </c>
      <c r="J34" s="218">
        <v>12000</v>
      </c>
      <c r="K34" s="219">
        <v>10827670.720000003</v>
      </c>
      <c r="L34" s="207">
        <v>3483</v>
      </c>
      <c r="M34" s="208">
        <v>5825737.1200000001</v>
      </c>
      <c r="N34" s="208">
        <v>12000</v>
      </c>
      <c r="O34" s="209">
        <v>11988115.560000001</v>
      </c>
      <c r="P34" s="220">
        <f t="shared" si="3"/>
        <v>1454898.1000000006</v>
      </c>
      <c r="Q34" s="221">
        <f t="shared" si="9"/>
        <v>1454898.1000000006</v>
      </c>
      <c r="R34" s="221">
        <f t="shared" si="4"/>
        <v>-9288069.1699999999</v>
      </c>
      <c r="S34" s="222">
        <f t="shared" si="5"/>
        <v>11984834.560000001</v>
      </c>
      <c r="T34" s="223">
        <f t="shared" si="6"/>
        <v>290857.12000000011</v>
      </c>
      <c r="U34" s="198">
        <f t="shared" si="10"/>
        <v>290857.12000000011</v>
      </c>
      <c r="V34" s="221">
        <f t="shared" si="7"/>
        <v>-10815670.720000003</v>
      </c>
      <c r="W34" s="222">
        <f t="shared" si="8"/>
        <v>11984632.560000001</v>
      </c>
    </row>
    <row r="35" spans="1:23" x14ac:dyDescent="0.25">
      <c r="A35" s="214" t="s">
        <v>257</v>
      </c>
      <c r="B35" s="215" t="s">
        <v>288</v>
      </c>
      <c r="C35" s="216" t="s">
        <v>289</v>
      </c>
      <c r="D35" s="217">
        <v>0</v>
      </c>
      <c r="E35" s="218">
        <v>404140</v>
      </c>
      <c r="F35" s="218">
        <v>0</v>
      </c>
      <c r="G35" s="219">
        <v>0</v>
      </c>
      <c r="H35" s="217">
        <v>0</v>
      </c>
      <c r="I35" s="218">
        <v>372319.19999999949</v>
      </c>
      <c r="J35" s="218">
        <v>0</v>
      </c>
      <c r="K35" s="219">
        <v>0</v>
      </c>
      <c r="L35" s="207">
        <v>0</v>
      </c>
      <c r="M35" s="208">
        <v>419126.39999999956</v>
      </c>
      <c r="N35" s="208">
        <v>0</v>
      </c>
      <c r="O35" s="209">
        <v>0</v>
      </c>
      <c r="P35" s="220">
        <f t="shared" si="3"/>
        <v>14986.399999999558</v>
      </c>
      <c r="Q35" s="221">
        <f t="shared" si="9"/>
        <v>14986.399999999558</v>
      </c>
      <c r="R35" s="221">
        <f t="shared" si="4"/>
        <v>0</v>
      </c>
      <c r="S35" s="222">
        <f t="shared" si="5"/>
        <v>0</v>
      </c>
      <c r="T35" s="223">
        <f t="shared" si="6"/>
        <v>46807.20000000007</v>
      </c>
      <c r="U35" s="198">
        <f t="shared" si="10"/>
        <v>46807.20000000007</v>
      </c>
      <c r="V35" s="221">
        <f t="shared" si="7"/>
        <v>0</v>
      </c>
      <c r="W35" s="222">
        <f t="shared" si="8"/>
        <v>0</v>
      </c>
    </row>
    <row r="36" spans="1:23" x14ac:dyDescent="0.25">
      <c r="A36" s="214" t="s">
        <v>257</v>
      </c>
      <c r="B36" s="215" t="s">
        <v>290</v>
      </c>
      <c r="C36" s="216" t="s">
        <v>291</v>
      </c>
      <c r="D36" s="217">
        <v>0</v>
      </c>
      <c r="E36" s="218">
        <v>447480</v>
      </c>
      <c r="F36" s="218">
        <v>0</v>
      </c>
      <c r="G36" s="219">
        <v>0</v>
      </c>
      <c r="H36" s="217">
        <v>0</v>
      </c>
      <c r="I36" s="218">
        <v>410097.60000000033</v>
      </c>
      <c r="J36" s="218">
        <v>0</v>
      </c>
      <c r="K36" s="219">
        <v>0</v>
      </c>
      <c r="L36" s="207">
        <v>0</v>
      </c>
      <c r="M36" s="208">
        <v>472348.80000000016</v>
      </c>
      <c r="N36" s="208">
        <v>0</v>
      </c>
      <c r="O36" s="209">
        <v>0</v>
      </c>
      <c r="P36" s="220">
        <f t="shared" si="3"/>
        <v>24868.800000000163</v>
      </c>
      <c r="Q36" s="221">
        <f t="shared" si="9"/>
        <v>24868.800000000163</v>
      </c>
      <c r="R36" s="221">
        <f t="shared" si="4"/>
        <v>0</v>
      </c>
      <c r="S36" s="222">
        <f t="shared" si="5"/>
        <v>0</v>
      </c>
      <c r="T36" s="223">
        <f t="shared" si="6"/>
        <v>62251.199999999837</v>
      </c>
      <c r="U36" s="198">
        <f t="shared" si="10"/>
        <v>62251.199999999837</v>
      </c>
      <c r="V36" s="221">
        <f t="shared" si="7"/>
        <v>0</v>
      </c>
      <c r="W36" s="222">
        <f t="shared" si="8"/>
        <v>0</v>
      </c>
    </row>
    <row r="37" spans="1:23" x14ac:dyDescent="0.25">
      <c r="A37" s="214" t="s">
        <v>257</v>
      </c>
      <c r="B37" s="215" t="s">
        <v>292</v>
      </c>
      <c r="C37" s="216" t="s">
        <v>293</v>
      </c>
      <c r="D37" s="217">
        <v>0</v>
      </c>
      <c r="E37" s="218">
        <v>487320</v>
      </c>
      <c r="F37" s="218">
        <v>0</v>
      </c>
      <c r="G37" s="219">
        <v>0</v>
      </c>
      <c r="H37" s="217">
        <v>0</v>
      </c>
      <c r="I37" s="218">
        <v>614023.19999999867</v>
      </c>
      <c r="J37" s="218">
        <v>0</v>
      </c>
      <c r="K37" s="219">
        <v>0</v>
      </c>
      <c r="L37" s="207">
        <v>0</v>
      </c>
      <c r="M37" s="208">
        <v>652179.59999999939</v>
      </c>
      <c r="N37" s="208">
        <v>0</v>
      </c>
      <c r="O37" s="209">
        <v>0</v>
      </c>
      <c r="P37" s="220">
        <f t="shared" si="3"/>
        <v>164859.59999999939</v>
      </c>
      <c r="Q37" s="221">
        <f t="shared" si="9"/>
        <v>164859.59999999939</v>
      </c>
      <c r="R37" s="221">
        <f t="shared" si="4"/>
        <v>0</v>
      </c>
      <c r="S37" s="222">
        <f t="shared" si="5"/>
        <v>0</v>
      </c>
      <c r="T37" s="223">
        <f t="shared" si="6"/>
        <v>38156.400000000722</v>
      </c>
      <c r="U37" s="198">
        <f t="shared" si="10"/>
        <v>38156.400000000722</v>
      </c>
      <c r="V37" s="221">
        <f t="shared" si="7"/>
        <v>0</v>
      </c>
      <c r="W37" s="222">
        <f t="shared" si="8"/>
        <v>0</v>
      </c>
    </row>
    <row r="38" spans="1:23" x14ac:dyDescent="0.25">
      <c r="A38" s="214" t="s">
        <v>257</v>
      </c>
      <c r="B38" s="215" t="s">
        <v>294</v>
      </c>
      <c r="C38" s="216" t="s">
        <v>295</v>
      </c>
      <c r="D38" s="217">
        <v>156</v>
      </c>
      <c r="E38" s="218">
        <v>235638.75</v>
      </c>
      <c r="F38" s="218">
        <v>0</v>
      </c>
      <c r="G38" s="219">
        <v>0</v>
      </c>
      <c r="H38" s="217">
        <v>246</v>
      </c>
      <c r="I38" s="218">
        <v>264771</v>
      </c>
      <c r="J38" s="218">
        <v>0</v>
      </c>
      <c r="K38" s="219">
        <v>0</v>
      </c>
      <c r="L38" s="207">
        <v>247</v>
      </c>
      <c r="M38" s="208">
        <v>347404.66000000003</v>
      </c>
      <c r="N38" s="208">
        <v>0</v>
      </c>
      <c r="O38" s="209">
        <v>0</v>
      </c>
      <c r="P38" s="220">
        <f t="shared" si="3"/>
        <v>111765.91000000003</v>
      </c>
      <c r="Q38" s="221">
        <f t="shared" si="9"/>
        <v>111765.91000000003</v>
      </c>
      <c r="R38" s="221">
        <f t="shared" si="4"/>
        <v>0</v>
      </c>
      <c r="S38" s="222">
        <f t="shared" si="5"/>
        <v>-246</v>
      </c>
      <c r="T38" s="223">
        <f t="shared" si="6"/>
        <v>82633.660000000033</v>
      </c>
      <c r="U38" s="198">
        <f t="shared" si="10"/>
        <v>82633.660000000033</v>
      </c>
      <c r="V38" s="221">
        <f t="shared" si="7"/>
        <v>0</v>
      </c>
      <c r="W38" s="222">
        <f t="shared" si="8"/>
        <v>-247</v>
      </c>
    </row>
    <row r="39" spans="1:23" x14ac:dyDescent="0.25">
      <c r="A39" s="214" t="s">
        <v>257</v>
      </c>
      <c r="B39" s="215" t="s">
        <v>296</v>
      </c>
      <c r="C39" s="216" t="s">
        <v>297</v>
      </c>
      <c r="D39" s="217">
        <v>558</v>
      </c>
      <c r="E39" s="218">
        <v>766597.67999999993</v>
      </c>
      <c r="F39" s="218">
        <v>0</v>
      </c>
      <c r="G39" s="219">
        <v>0</v>
      </c>
      <c r="H39" s="217">
        <v>661</v>
      </c>
      <c r="I39" s="218">
        <v>906913.8</v>
      </c>
      <c r="J39" s="218">
        <v>0</v>
      </c>
      <c r="K39" s="219">
        <v>0</v>
      </c>
      <c r="L39" s="207">
        <v>633</v>
      </c>
      <c r="M39" s="208">
        <v>913571.45000000019</v>
      </c>
      <c r="N39" s="208">
        <v>0</v>
      </c>
      <c r="O39" s="209">
        <v>0</v>
      </c>
      <c r="P39" s="220">
        <f t="shared" si="3"/>
        <v>146973.77000000025</v>
      </c>
      <c r="Q39" s="221">
        <f t="shared" si="9"/>
        <v>146973.77000000025</v>
      </c>
      <c r="R39" s="221">
        <f t="shared" si="4"/>
        <v>0</v>
      </c>
      <c r="S39" s="222">
        <f t="shared" si="5"/>
        <v>-661</v>
      </c>
      <c r="T39" s="223">
        <f t="shared" si="6"/>
        <v>6657.6500000001397</v>
      </c>
      <c r="U39" s="198">
        <f t="shared" si="10"/>
        <v>6657.6500000001397</v>
      </c>
      <c r="V39" s="221">
        <f t="shared" si="7"/>
        <v>0</v>
      </c>
      <c r="W39" s="222">
        <f t="shared" si="8"/>
        <v>-633</v>
      </c>
    </row>
    <row r="40" spans="1:23" x14ac:dyDescent="0.25">
      <c r="A40" s="214" t="s">
        <v>257</v>
      </c>
      <c r="B40" s="215" t="s">
        <v>298</v>
      </c>
      <c r="C40" s="216" t="s">
        <v>299</v>
      </c>
      <c r="D40" s="217">
        <v>1350</v>
      </c>
      <c r="E40" s="218">
        <v>724775.52</v>
      </c>
      <c r="F40" s="218">
        <v>0</v>
      </c>
      <c r="G40" s="219">
        <v>0</v>
      </c>
      <c r="H40" s="217">
        <v>3287</v>
      </c>
      <c r="I40" s="218">
        <v>862821</v>
      </c>
      <c r="J40" s="218">
        <v>0</v>
      </c>
      <c r="K40" s="219">
        <v>0</v>
      </c>
      <c r="L40" s="207">
        <v>1247</v>
      </c>
      <c r="M40" s="208">
        <v>1293425.42</v>
      </c>
      <c r="N40" s="208">
        <v>0</v>
      </c>
      <c r="O40" s="209">
        <v>0</v>
      </c>
      <c r="P40" s="220">
        <f t="shared" si="3"/>
        <v>568649.89999999991</v>
      </c>
      <c r="Q40" s="221">
        <f t="shared" si="9"/>
        <v>568649.89999999991</v>
      </c>
      <c r="R40" s="221">
        <f t="shared" si="4"/>
        <v>0</v>
      </c>
      <c r="S40" s="222">
        <f t="shared" si="5"/>
        <v>-3287</v>
      </c>
      <c r="T40" s="223">
        <f t="shared" si="6"/>
        <v>430604.41999999993</v>
      </c>
      <c r="U40" s="198">
        <f t="shared" si="10"/>
        <v>430604.41999999993</v>
      </c>
      <c r="V40" s="221">
        <f t="shared" si="7"/>
        <v>0</v>
      </c>
      <c r="W40" s="222">
        <f t="shared" si="8"/>
        <v>-1247</v>
      </c>
    </row>
    <row r="41" spans="1:23" x14ac:dyDescent="0.25">
      <c r="A41" s="214" t="s">
        <v>257</v>
      </c>
      <c r="B41" s="215" t="s">
        <v>300</v>
      </c>
      <c r="C41" s="216" t="s">
        <v>301</v>
      </c>
      <c r="D41" s="217">
        <v>119</v>
      </c>
      <c r="E41" s="218">
        <v>97187.860000000015</v>
      </c>
      <c r="F41" s="218">
        <v>0</v>
      </c>
      <c r="G41" s="219">
        <v>0</v>
      </c>
      <c r="H41" s="217">
        <v>691</v>
      </c>
      <c r="I41" s="218">
        <v>160140</v>
      </c>
      <c r="J41" s="218">
        <v>0</v>
      </c>
      <c r="K41" s="219">
        <v>0</v>
      </c>
      <c r="L41" s="207">
        <v>140</v>
      </c>
      <c r="M41" s="208">
        <v>240309.23000000004</v>
      </c>
      <c r="N41" s="208">
        <v>0</v>
      </c>
      <c r="O41" s="209">
        <v>0</v>
      </c>
      <c r="P41" s="220">
        <f t="shared" si="3"/>
        <v>143121.37000000002</v>
      </c>
      <c r="Q41" s="221">
        <f t="shared" si="9"/>
        <v>143121.37000000002</v>
      </c>
      <c r="R41" s="221">
        <f t="shared" si="4"/>
        <v>0</v>
      </c>
      <c r="S41" s="222">
        <f t="shared" si="5"/>
        <v>-691</v>
      </c>
      <c r="T41" s="223">
        <f t="shared" si="6"/>
        <v>80169.23000000004</v>
      </c>
      <c r="U41" s="198">
        <f t="shared" si="10"/>
        <v>80169.23000000004</v>
      </c>
      <c r="V41" s="221">
        <f t="shared" si="7"/>
        <v>0</v>
      </c>
      <c r="W41" s="222">
        <f t="shared" si="8"/>
        <v>-140</v>
      </c>
    </row>
    <row r="42" spans="1:23" x14ac:dyDescent="0.25">
      <c r="A42" s="214" t="s">
        <v>257</v>
      </c>
      <c r="B42" s="215" t="s">
        <v>302</v>
      </c>
      <c r="C42" s="216" t="s">
        <v>303</v>
      </c>
      <c r="D42" s="217">
        <v>2861</v>
      </c>
      <c r="E42" s="218">
        <v>929719.28</v>
      </c>
      <c r="F42" s="218">
        <v>0</v>
      </c>
      <c r="G42" s="219">
        <v>0</v>
      </c>
      <c r="H42" s="217">
        <v>3163</v>
      </c>
      <c r="I42" s="218">
        <v>1333749</v>
      </c>
      <c r="J42" s="218">
        <v>0</v>
      </c>
      <c r="K42" s="219">
        <v>0</v>
      </c>
      <c r="L42" s="207">
        <v>3687</v>
      </c>
      <c r="M42" s="208">
        <v>1538136.04</v>
      </c>
      <c r="N42" s="208">
        <v>0</v>
      </c>
      <c r="O42" s="209">
        <v>0</v>
      </c>
      <c r="P42" s="220">
        <f t="shared" si="3"/>
        <v>608416.76</v>
      </c>
      <c r="Q42" s="221">
        <f t="shared" si="9"/>
        <v>608416.76</v>
      </c>
      <c r="R42" s="221">
        <f t="shared" si="4"/>
        <v>0</v>
      </c>
      <c r="S42" s="222">
        <f t="shared" si="5"/>
        <v>-3163</v>
      </c>
      <c r="T42" s="223">
        <f t="shared" si="6"/>
        <v>204387.04000000004</v>
      </c>
      <c r="U42" s="198">
        <f t="shared" si="10"/>
        <v>204387.04000000004</v>
      </c>
      <c r="V42" s="221">
        <f t="shared" si="7"/>
        <v>0</v>
      </c>
      <c r="W42" s="222">
        <f t="shared" si="8"/>
        <v>-3687</v>
      </c>
    </row>
    <row r="43" spans="1:23" x14ac:dyDescent="0.25">
      <c r="A43" s="214" t="s">
        <v>257</v>
      </c>
      <c r="B43" s="215" t="s">
        <v>304</v>
      </c>
      <c r="C43" s="216" t="s">
        <v>305</v>
      </c>
      <c r="D43" s="217">
        <v>0</v>
      </c>
      <c r="E43" s="218">
        <v>190960</v>
      </c>
      <c r="F43" s="218">
        <v>0</v>
      </c>
      <c r="G43" s="219">
        <v>0</v>
      </c>
      <c r="H43" s="217">
        <v>0</v>
      </c>
      <c r="I43" s="218">
        <v>221443.20000000007</v>
      </c>
      <c r="J43" s="218">
        <v>0</v>
      </c>
      <c r="K43" s="219">
        <v>0</v>
      </c>
      <c r="L43" s="207">
        <v>0</v>
      </c>
      <c r="M43" s="208">
        <v>297475.20000000001</v>
      </c>
      <c r="N43" s="208">
        <v>0</v>
      </c>
      <c r="O43" s="209">
        <v>0</v>
      </c>
      <c r="P43" s="220">
        <f t="shared" si="3"/>
        <v>106515.20000000001</v>
      </c>
      <c r="Q43" s="221">
        <f t="shared" si="9"/>
        <v>106515.20000000001</v>
      </c>
      <c r="R43" s="221">
        <f t="shared" si="4"/>
        <v>0</v>
      </c>
      <c r="S43" s="222">
        <f t="shared" si="5"/>
        <v>0</v>
      </c>
      <c r="T43" s="223">
        <f t="shared" si="6"/>
        <v>76031.999999999942</v>
      </c>
      <c r="U43" s="198">
        <f t="shared" si="10"/>
        <v>76031.999999999942</v>
      </c>
      <c r="V43" s="221">
        <f t="shared" si="7"/>
        <v>0</v>
      </c>
      <c r="W43" s="222">
        <f t="shared" si="8"/>
        <v>0</v>
      </c>
    </row>
    <row r="44" spans="1:23" x14ac:dyDescent="0.25">
      <c r="A44" s="214" t="s">
        <v>257</v>
      </c>
      <c r="B44" s="215" t="s">
        <v>306</v>
      </c>
      <c r="C44" s="216" t="s">
        <v>307</v>
      </c>
      <c r="D44" s="217">
        <v>257</v>
      </c>
      <c r="E44" s="218">
        <v>234252.19</v>
      </c>
      <c r="F44" s="218">
        <v>0</v>
      </c>
      <c r="G44" s="219">
        <v>0</v>
      </c>
      <c r="H44" s="217">
        <v>313</v>
      </c>
      <c r="I44" s="218">
        <v>309641.37</v>
      </c>
      <c r="J44" s="218">
        <v>0</v>
      </c>
      <c r="K44" s="219">
        <v>0</v>
      </c>
      <c r="L44" s="207">
        <v>255</v>
      </c>
      <c r="M44" s="208">
        <v>242728.74999999997</v>
      </c>
      <c r="N44" s="208">
        <v>0</v>
      </c>
      <c r="O44" s="209">
        <v>0</v>
      </c>
      <c r="P44" s="220">
        <f t="shared" si="3"/>
        <v>8476.5599999999686</v>
      </c>
      <c r="Q44" s="221">
        <f t="shared" si="9"/>
        <v>8476.5599999999686</v>
      </c>
      <c r="R44" s="221">
        <f t="shared" si="4"/>
        <v>0</v>
      </c>
      <c r="S44" s="222">
        <f t="shared" si="5"/>
        <v>-313</v>
      </c>
      <c r="T44" s="223">
        <f t="shared" si="6"/>
        <v>-66912.620000000024</v>
      </c>
      <c r="U44" s="198">
        <f t="shared" si="10"/>
        <v>-66912.620000000024</v>
      </c>
      <c r="V44" s="221">
        <f t="shared" si="7"/>
        <v>0</v>
      </c>
      <c r="W44" s="222">
        <f t="shared" si="8"/>
        <v>-255</v>
      </c>
    </row>
    <row r="45" spans="1:23" x14ac:dyDescent="0.25">
      <c r="A45" s="214" t="s">
        <v>257</v>
      </c>
      <c r="B45" s="215" t="s">
        <v>308</v>
      </c>
      <c r="C45" s="216" t="s">
        <v>309</v>
      </c>
      <c r="D45" s="217">
        <v>1106</v>
      </c>
      <c r="E45" s="218">
        <v>478061.36</v>
      </c>
      <c r="F45" s="218">
        <v>0</v>
      </c>
      <c r="G45" s="219">
        <v>0</v>
      </c>
      <c r="H45" s="217">
        <v>1282</v>
      </c>
      <c r="I45" s="218">
        <v>528597</v>
      </c>
      <c r="J45" s="218">
        <v>0</v>
      </c>
      <c r="K45" s="219">
        <v>0</v>
      </c>
      <c r="L45" s="207">
        <v>1154</v>
      </c>
      <c r="M45" s="208">
        <v>626209.56000000006</v>
      </c>
      <c r="N45" s="208">
        <v>0</v>
      </c>
      <c r="O45" s="209">
        <v>0</v>
      </c>
      <c r="P45" s="220">
        <f t="shared" si="3"/>
        <v>148148.20000000007</v>
      </c>
      <c r="Q45" s="221">
        <f t="shared" si="9"/>
        <v>148148.20000000007</v>
      </c>
      <c r="R45" s="221">
        <f t="shared" si="4"/>
        <v>0</v>
      </c>
      <c r="S45" s="222">
        <f t="shared" si="5"/>
        <v>-1282</v>
      </c>
      <c r="T45" s="223">
        <f t="shared" si="6"/>
        <v>97612.560000000056</v>
      </c>
      <c r="U45" s="198">
        <f t="shared" si="10"/>
        <v>97612.560000000056</v>
      </c>
      <c r="V45" s="221">
        <f t="shared" si="7"/>
        <v>0</v>
      </c>
      <c r="W45" s="222">
        <f t="shared" si="8"/>
        <v>-1154</v>
      </c>
    </row>
    <row r="46" spans="1:23" x14ac:dyDescent="0.25">
      <c r="A46" s="214" t="s">
        <v>257</v>
      </c>
      <c r="B46" s="215" t="s">
        <v>310</v>
      </c>
      <c r="C46" s="216" t="s">
        <v>311</v>
      </c>
      <c r="D46" s="217">
        <v>4051</v>
      </c>
      <c r="E46" s="218">
        <v>6069800.0799999982</v>
      </c>
      <c r="F46" s="218">
        <v>320473</v>
      </c>
      <c r="G46" s="219">
        <v>0</v>
      </c>
      <c r="H46" s="217">
        <v>5634</v>
      </c>
      <c r="I46" s="218">
        <v>11696561.949999999</v>
      </c>
      <c r="J46" s="218">
        <v>409262</v>
      </c>
      <c r="K46" s="219">
        <v>0</v>
      </c>
      <c r="L46" s="207">
        <v>5878</v>
      </c>
      <c r="M46" s="208">
        <v>15958051.790000005</v>
      </c>
      <c r="N46" s="208">
        <v>770931.93</v>
      </c>
      <c r="O46" s="209">
        <v>0</v>
      </c>
      <c r="P46" s="220">
        <f t="shared" si="3"/>
        <v>9888251.7100000065</v>
      </c>
      <c r="Q46" s="221">
        <f t="shared" si="9"/>
        <v>9888251.7100000065</v>
      </c>
      <c r="R46" s="221">
        <f t="shared" si="4"/>
        <v>770931.93</v>
      </c>
      <c r="S46" s="222">
        <f t="shared" si="5"/>
        <v>-5634</v>
      </c>
      <c r="T46" s="223">
        <f t="shared" si="6"/>
        <v>4261489.8400000054</v>
      </c>
      <c r="U46" s="198">
        <f t="shared" si="10"/>
        <v>4261489.8400000054</v>
      </c>
      <c r="V46" s="221">
        <f t="shared" si="7"/>
        <v>770931.93</v>
      </c>
      <c r="W46" s="222">
        <f t="shared" si="8"/>
        <v>-5878</v>
      </c>
    </row>
    <row r="47" spans="1:23" x14ac:dyDescent="0.25">
      <c r="A47" s="214" t="s">
        <v>257</v>
      </c>
      <c r="B47" s="215" t="s">
        <v>312</v>
      </c>
      <c r="C47" s="216" t="s">
        <v>313</v>
      </c>
      <c r="D47" s="217">
        <v>459</v>
      </c>
      <c r="E47" s="218">
        <v>120407</v>
      </c>
      <c r="F47" s="218">
        <v>0</v>
      </c>
      <c r="G47" s="219">
        <v>0</v>
      </c>
      <c r="H47" s="217">
        <v>769</v>
      </c>
      <c r="I47" s="218">
        <v>262638</v>
      </c>
      <c r="J47" s="218">
        <v>0</v>
      </c>
      <c r="K47" s="219">
        <v>0</v>
      </c>
      <c r="L47" s="207">
        <v>673</v>
      </c>
      <c r="M47" s="208">
        <v>374018.53</v>
      </c>
      <c r="N47" s="208">
        <v>0</v>
      </c>
      <c r="O47" s="209">
        <v>0</v>
      </c>
      <c r="P47" s="220">
        <f t="shared" si="3"/>
        <v>253611.53000000003</v>
      </c>
      <c r="Q47" s="221">
        <f t="shared" si="9"/>
        <v>253611.53000000003</v>
      </c>
      <c r="R47" s="221">
        <f t="shared" si="4"/>
        <v>0</v>
      </c>
      <c r="S47" s="222">
        <f t="shared" si="5"/>
        <v>-769</v>
      </c>
      <c r="T47" s="223">
        <f t="shared" si="6"/>
        <v>111380.53000000003</v>
      </c>
      <c r="U47" s="198">
        <f t="shared" si="10"/>
        <v>111380.53000000003</v>
      </c>
      <c r="V47" s="221">
        <f t="shared" si="7"/>
        <v>0</v>
      </c>
      <c r="W47" s="222">
        <f t="shared" si="8"/>
        <v>-673</v>
      </c>
    </row>
    <row r="48" spans="1:23" x14ac:dyDescent="0.25">
      <c r="A48" s="224" t="s">
        <v>314</v>
      </c>
      <c r="B48" s="225" t="s">
        <v>315</v>
      </c>
      <c r="C48" s="216" t="s">
        <v>316</v>
      </c>
      <c r="D48" s="217">
        <v>0</v>
      </c>
      <c r="E48" s="218">
        <v>133015</v>
      </c>
      <c r="F48" s="218">
        <v>0</v>
      </c>
      <c r="G48" s="219">
        <v>0</v>
      </c>
      <c r="H48" s="217">
        <v>0</v>
      </c>
      <c r="I48" s="218">
        <v>165985.19999999969</v>
      </c>
      <c r="J48" s="218">
        <v>0</v>
      </c>
      <c r="K48" s="219">
        <v>0</v>
      </c>
      <c r="L48" s="207">
        <v>0</v>
      </c>
      <c r="M48" s="208">
        <v>183751.19999999966</v>
      </c>
      <c r="N48" s="208">
        <v>0</v>
      </c>
      <c r="O48" s="209">
        <v>0</v>
      </c>
      <c r="P48" s="220">
        <f t="shared" si="3"/>
        <v>50736.199999999662</v>
      </c>
      <c r="Q48" s="221">
        <f t="shared" si="9"/>
        <v>50736.199999999662</v>
      </c>
      <c r="R48" s="221">
        <f t="shared" si="4"/>
        <v>0</v>
      </c>
      <c r="S48" s="222">
        <f t="shared" si="5"/>
        <v>0</v>
      </c>
      <c r="T48" s="223">
        <f t="shared" si="6"/>
        <v>17765.999999999971</v>
      </c>
      <c r="U48" s="198">
        <f t="shared" si="10"/>
        <v>17765.999999999971</v>
      </c>
      <c r="V48" s="221">
        <f t="shared" si="7"/>
        <v>0</v>
      </c>
      <c r="W48" s="222">
        <f t="shared" si="8"/>
        <v>0</v>
      </c>
    </row>
    <row r="49" spans="1:23" x14ac:dyDescent="0.25">
      <c r="A49" s="224" t="s">
        <v>314</v>
      </c>
      <c r="B49" s="225" t="s">
        <v>317</v>
      </c>
      <c r="C49" s="216" t="s">
        <v>318</v>
      </c>
      <c r="D49" s="217">
        <v>0</v>
      </c>
      <c r="E49" s="218">
        <v>274804.05</v>
      </c>
      <c r="F49" s="218">
        <v>0</v>
      </c>
      <c r="G49" s="219">
        <v>0</v>
      </c>
      <c r="H49" s="217">
        <v>0</v>
      </c>
      <c r="I49" s="218">
        <v>333960.0000000014</v>
      </c>
      <c r="J49" s="218">
        <v>0</v>
      </c>
      <c r="K49" s="219">
        <v>0</v>
      </c>
      <c r="L49" s="207">
        <v>0</v>
      </c>
      <c r="M49" s="208">
        <v>321486.60000000079</v>
      </c>
      <c r="N49" s="208">
        <v>0</v>
      </c>
      <c r="O49" s="209">
        <v>0</v>
      </c>
      <c r="P49" s="220">
        <f t="shared" si="3"/>
        <v>46682.550000000803</v>
      </c>
      <c r="Q49" s="221">
        <f t="shared" si="9"/>
        <v>46682.550000000803</v>
      </c>
      <c r="R49" s="221">
        <f t="shared" si="4"/>
        <v>0</v>
      </c>
      <c r="S49" s="222">
        <f t="shared" si="5"/>
        <v>0</v>
      </c>
      <c r="T49" s="223">
        <f t="shared" si="6"/>
        <v>-12473.400000000605</v>
      </c>
      <c r="U49" s="198">
        <f t="shared" si="10"/>
        <v>-12473.400000000605</v>
      </c>
      <c r="V49" s="221">
        <f t="shared" si="7"/>
        <v>0</v>
      </c>
      <c r="W49" s="222">
        <f t="shared" si="8"/>
        <v>0</v>
      </c>
    </row>
    <row r="50" spans="1:23" x14ac:dyDescent="0.25">
      <c r="A50" s="224" t="s">
        <v>314</v>
      </c>
      <c r="B50" s="225" t="s">
        <v>319</v>
      </c>
      <c r="C50" s="216" t="s">
        <v>320</v>
      </c>
      <c r="D50" s="217">
        <v>0</v>
      </c>
      <c r="E50" s="218">
        <v>202563</v>
      </c>
      <c r="F50" s="218">
        <v>0</v>
      </c>
      <c r="G50" s="219">
        <v>0</v>
      </c>
      <c r="H50" s="217">
        <v>0</v>
      </c>
      <c r="I50" s="218">
        <v>253756.80000000016</v>
      </c>
      <c r="J50" s="218">
        <v>0</v>
      </c>
      <c r="K50" s="219">
        <v>0</v>
      </c>
      <c r="L50" s="207">
        <v>0</v>
      </c>
      <c r="M50" s="208">
        <v>243737.20000000019</v>
      </c>
      <c r="N50" s="208">
        <v>0</v>
      </c>
      <c r="O50" s="209">
        <v>0</v>
      </c>
      <c r="P50" s="220">
        <f t="shared" si="3"/>
        <v>41174.200000000186</v>
      </c>
      <c r="Q50" s="221">
        <f t="shared" si="9"/>
        <v>41174.200000000186</v>
      </c>
      <c r="R50" s="221">
        <f t="shared" si="4"/>
        <v>0</v>
      </c>
      <c r="S50" s="222">
        <f t="shared" si="5"/>
        <v>0</v>
      </c>
      <c r="T50" s="223">
        <f t="shared" si="6"/>
        <v>-10019.599999999977</v>
      </c>
      <c r="U50" s="198">
        <f t="shared" si="10"/>
        <v>-10019.599999999977</v>
      </c>
      <c r="V50" s="221">
        <f t="shared" si="7"/>
        <v>0</v>
      </c>
      <c r="W50" s="222">
        <f t="shared" si="8"/>
        <v>0</v>
      </c>
    </row>
    <row r="51" spans="1:23" x14ac:dyDescent="0.25">
      <c r="A51" s="224" t="s">
        <v>314</v>
      </c>
      <c r="B51" s="225" t="s">
        <v>321</v>
      </c>
      <c r="C51" s="216" t="s">
        <v>322</v>
      </c>
      <c r="D51" s="217">
        <v>0</v>
      </c>
      <c r="E51" s="218">
        <v>76440</v>
      </c>
      <c r="F51" s="218">
        <v>0</v>
      </c>
      <c r="G51" s="219">
        <v>0</v>
      </c>
      <c r="H51" s="217">
        <v>0</v>
      </c>
      <c r="I51" s="218">
        <v>83915.999999999913</v>
      </c>
      <c r="J51" s="218">
        <v>0</v>
      </c>
      <c r="K51" s="219">
        <v>0</v>
      </c>
      <c r="L51" s="207">
        <v>0</v>
      </c>
      <c r="M51" s="208">
        <v>68039.999999999971</v>
      </c>
      <c r="N51" s="208">
        <v>0</v>
      </c>
      <c r="O51" s="209">
        <v>0</v>
      </c>
      <c r="P51" s="220">
        <f t="shared" si="3"/>
        <v>-8400.0000000000291</v>
      </c>
      <c r="Q51" s="221">
        <f t="shared" si="9"/>
        <v>-8400.0000000000291</v>
      </c>
      <c r="R51" s="221">
        <f t="shared" si="4"/>
        <v>0</v>
      </c>
      <c r="S51" s="222">
        <f t="shared" si="5"/>
        <v>0</v>
      </c>
      <c r="T51" s="223">
        <f t="shared" si="6"/>
        <v>-15875.999999999942</v>
      </c>
      <c r="U51" s="198">
        <f t="shared" si="10"/>
        <v>-15875.999999999942</v>
      </c>
      <c r="V51" s="221">
        <f t="shared" si="7"/>
        <v>0</v>
      </c>
      <c r="W51" s="222">
        <f t="shared" si="8"/>
        <v>0</v>
      </c>
    </row>
    <row r="52" spans="1:23" x14ac:dyDescent="0.25">
      <c r="A52" s="224" t="s">
        <v>314</v>
      </c>
      <c r="B52" s="225" t="s">
        <v>323</v>
      </c>
      <c r="C52" s="216" t="s">
        <v>324</v>
      </c>
      <c r="D52" s="217">
        <v>0</v>
      </c>
      <c r="E52" s="218">
        <v>15261</v>
      </c>
      <c r="F52" s="218">
        <v>0</v>
      </c>
      <c r="G52" s="219">
        <v>0</v>
      </c>
      <c r="H52" s="217">
        <v>0</v>
      </c>
      <c r="I52" s="218">
        <v>18162</v>
      </c>
      <c r="J52" s="218">
        <v>0</v>
      </c>
      <c r="K52" s="219">
        <v>0</v>
      </c>
      <c r="L52" s="207">
        <v>0</v>
      </c>
      <c r="M52" s="208">
        <v>14324.4</v>
      </c>
      <c r="N52" s="208">
        <v>0</v>
      </c>
      <c r="O52" s="209">
        <v>0</v>
      </c>
      <c r="P52" s="220">
        <f t="shared" si="3"/>
        <v>-936.60000000000036</v>
      </c>
      <c r="Q52" s="221">
        <f t="shared" si="9"/>
        <v>-936.60000000000036</v>
      </c>
      <c r="R52" s="221">
        <f t="shared" si="4"/>
        <v>0</v>
      </c>
      <c r="S52" s="222">
        <f t="shared" si="5"/>
        <v>0</v>
      </c>
      <c r="T52" s="223">
        <f t="shared" si="6"/>
        <v>-3837.6000000000004</v>
      </c>
      <c r="U52" s="198">
        <f t="shared" si="10"/>
        <v>-3837.6000000000004</v>
      </c>
      <c r="V52" s="221">
        <f t="shared" si="7"/>
        <v>0</v>
      </c>
      <c r="W52" s="222">
        <f t="shared" si="8"/>
        <v>0</v>
      </c>
    </row>
    <row r="53" spans="1:23" x14ac:dyDescent="0.25">
      <c r="A53" s="224" t="s">
        <v>314</v>
      </c>
      <c r="B53" s="225" t="s">
        <v>325</v>
      </c>
      <c r="C53" s="216" t="s">
        <v>326</v>
      </c>
      <c r="D53" s="217">
        <v>12754</v>
      </c>
      <c r="E53" s="218">
        <v>22199283.539999999</v>
      </c>
      <c r="F53" s="218">
        <v>345977.46999999991</v>
      </c>
      <c r="G53" s="219">
        <v>10569561.630000003</v>
      </c>
      <c r="H53" s="217">
        <v>13378</v>
      </c>
      <c r="I53" s="218">
        <v>25366262.790000021</v>
      </c>
      <c r="J53" s="218">
        <v>485087.14999999991</v>
      </c>
      <c r="K53" s="219">
        <v>12673839.839999996</v>
      </c>
      <c r="L53" s="207">
        <v>13452</v>
      </c>
      <c r="M53" s="208">
        <v>25877600.770000055</v>
      </c>
      <c r="N53" s="208">
        <v>413017.20000000007</v>
      </c>
      <c r="O53" s="209">
        <v>14802203.429999996</v>
      </c>
      <c r="P53" s="220">
        <f t="shared" si="3"/>
        <v>3678317.2300000563</v>
      </c>
      <c r="Q53" s="221">
        <f t="shared" si="9"/>
        <v>3678317.2300000563</v>
      </c>
      <c r="R53" s="221">
        <f t="shared" si="4"/>
        <v>-10156544.430000003</v>
      </c>
      <c r="S53" s="222">
        <f t="shared" si="5"/>
        <v>14788825.429999996</v>
      </c>
      <c r="T53" s="223">
        <f t="shared" si="6"/>
        <v>511337.98000003397</v>
      </c>
      <c r="U53" s="198">
        <f t="shared" si="10"/>
        <v>511337.98000003397</v>
      </c>
      <c r="V53" s="221">
        <f t="shared" si="7"/>
        <v>-12260822.639999997</v>
      </c>
      <c r="W53" s="222">
        <f t="shared" si="8"/>
        <v>14788751.429999996</v>
      </c>
    </row>
    <row r="54" spans="1:23" x14ac:dyDescent="0.25">
      <c r="A54" s="224" t="s">
        <v>314</v>
      </c>
      <c r="B54" s="225" t="s">
        <v>327</v>
      </c>
      <c r="C54" s="216" t="s">
        <v>328</v>
      </c>
      <c r="D54" s="217">
        <v>3402</v>
      </c>
      <c r="E54" s="218">
        <v>5527786.2899999991</v>
      </c>
      <c r="F54" s="218">
        <v>329894.56000000006</v>
      </c>
      <c r="G54" s="219">
        <v>0</v>
      </c>
      <c r="H54" s="217">
        <v>3277</v>
      </c>
      <c r="I54" s="218">
        <v>5819683.3800000008</v>
      </c>
      <c r="J54" s="218">
        <v>276791</v>
      </c>
      <c r="K54" s="219">
        <v>0</v>
      </c>
      <c r="L54" s="207">
        <v>3367</v>
      </c>
      <c r="M54" s="208">
        <v>5898070.8100000005</v>
      </c>
      <c r="N54" s="208">
        <v>311514</v>
      </c>
      <c r="O54" s="209">
        <v>0</v>
      </c>
      <c r="P54" s="220">
        <f t="shared" si="3"/>
        <v>370284.52000000142</v>
      </c>
      <c r="Q54" s="221">
        <f t="shared" si="9"/>
        <v>370284.52000000142</v>
      </c>
      <c r="R54" s="221">
        <f t="shared" si="4"/>
        <v>311514</v>
      </c>
      <c r="S54" s="222">
        <f t="shared" si="5"/>
        <v>-3277</v>
      </c>
      <c r="T54" s="223">
        <f t="shared" si="6"/>
        <v>78387.429999999702</v>
      </c>
      <c r="U54" s="198">
        <f t="shared" si="10"/>
        <v>78387.429999999702</v>
      </c>
      <c r="V54" s="221">
        <f t="shared" si="7"/>
        <v>311514</v>
      </c>
      <c r="W54" s="222">
        <f t="shared" si="8"/>
        <v>-3367</v>
      </c>
    </row>
    <row r="55" spans="1:23" x14ac:dyDescent="0.25">
      <c r="A55" s="224" t="s">
        <v>314</v>
      </c>
      <c r="B55" s="225" t="s">
        <v>329</v>
      </c>
      <c r="C55" s="216" t="s">
        <v>330</v>
      </c>
      <c r="D55" s="217">
        <v>841</v>
      </c>
      <c r="E55" s="218">
        <v>1222102</v>
      </c>
      <c r="F55" s="218">
        <v>0</v>
      </c>
      <c r="G55" s="219">
        <v>0</v>
      </c>
      <c r="H55" s="217">
        <v>885</v>
      </c>
      <c r="I55" s="218">
        <v>1185416.95</v>
      </c>
      <c r="J55" s="218">
        <v>0</v>
      </c>
      <c r="K55" s="219">
        <v>0</v>
      </c>
      <c r="L55" s="207">
        <v>788</v>
      </c>
      <c r="M55" s="208">
        <v>1123541.2600000002</v>
      </c>
      <c r="N55" s="208">
        <v>0</v>
      </c>
      <c r="O55" s="209">
        <v>0</v>
      </c>
      <c r="P55" s="220">
        <f t="shared" si="3"/>
        <v>-98560.739999999758</v>
      </c>
      <c r="Q55" s="221">
        <f t="shared" si="9"/>
        <v>-98560.739999999758</v>
      </c>
      <c r="R55" s="221">
        <f t="shared" si="4"/>
        <v>0</v>
      </c>
      <c r="S55" s="222">
        <f t="shared" si="5"/>
        <v>-885</v>
      </c>
      <c r="T55" s="223">
        <f t="shared" si="6"/>
        <v>-61875.689999999711</v>
      </c>
      <c r="U55" s="198">
        <f t="shared" si="10"/>
        <v>-61875.689999999711</v>
      </c>
      <c r="V55" s="221">
        <f t="shared" si="7"/>
        <v>0</v>
      </c>
      <c r="W55" s="222">
        <f t="shared" si="8"/>
        <v>-788</v>
      </c>
    </row>
    <row r="56" spans="1:23" x14ac:dyDescent="0.25">
      <c r="A56" s="224" t="s">
        <v>314</v>
      </c>
      <c r="B56" s="225" t="s">
        <v>331</v>
      </c>
      <c r="C56" s="216" t="s">
        <v>332</v>
      </c>
      <c r="D56" s="217">
        <v>1503</v>
      </c>
      <c r="E56" s="218">
        <v>1353543.1600000001</v>
      </c>
      <c r="F56" s="218">
        <v>0</v>
      </c>
      <c r="G56" s="219">
        <v>0</v>
      </c>
      <c r="H56" s="217">
        <v>1439</v>
      </c>
      <c r="I56" s="218">
        <v>1557057</v>
      </c>
      <c r="J56" s="218">
        <v>0</v>
      </c>
      <c r="K56" s="219">
        <v>0</v>
      </c>
      <c r="L56" s="207">
        <v>1321</v>
      </c>
      <c r="M56" s="208">
        <v>1435927.58</v>
      </c>
      <c r="N56" s="208">
        <v>0</v>
      </c>
      <c r="O56" s="209">
        <v>0</v>
      </c>
      <c r="P56" s="220">
        <f t="shared" si="3"/>
        <v>82384.419999999925</v>
      </c>
      <c r="Q56" s="221">
        <f t="shared" si="9"/>
        <v>82384.419999999925</v>
      </c>
      <c r="R56" s="221">
        <f t="shared" si="4"/>
        <v>0</v>
      </c>
      <c r="S56" s="222">
        <f t="shared" si="5"/>
        <v>-1439</v>
      </c>
      <c r="T56" s="223">
        <f t="shared" si="6"/>
        <v>-121129.41999999993</v>
      </c>
      <c r="U56" s="198">
        <f t="shared" si="10"/>
        <v>-121129.41999999993</v>
      </c>
      <c r="V56" s="221">
        <f t="shared" si="7"/>
        <v>0</v>
      </c>
      <c r="W56" s="222">
        <f t="shared" si="8"/>
        <v>-1321</v>
      </c>
    </row>
    <row r="57" spans="1:23" x14ac:dyDescent="0.25">
      <c r="A57" s="224" t="s">
        <v>314</v>
      </c>
      <c r="B57" s="225" t="s">
        <v>333</v>
      </c>
      <c r="C57" s="216" t="s">
        <v>334</v>
      </c>
      <c r="D57" s="217">
        <v>421</v>
      </c>
      <c r="E57" s="218">
        <v>381488</v>
      </c>
      <c r="F57" s="218">
        <v>0</v>
      </c>
      <c r="G57" s="219">
        <v>0</v>
      </c>
      <c r="H57" s="217">
        <v>458</v>
      </c>
      <c r="I57" s="218">
        <v>502131.00000000047</v>
      </c>
      <c r="J57" s="218">
        <v>0</v>
      </c>
      <c r="K57" s="219">
        <v>0</v>
      </c>
      <c r="L57" s="207">
        <v>402</v>
      </c>
      <c r="M57" s="208">
        <v>556330.31000000041</v>
      </c>
      <c r="N57" s="208">
        <v>0</v>
      </c>
      <c r="O57" s="209">
        <v>0</v>
      </c>
      <c r="P57" s="220">
        <f t="shared" si="3"/>
        <v>174842.31000000041</v>
      </c>
      <c r="Q57" s="221">
        <f t="shared" si="9"/>
        <v>174842.31000000041</v>
      </c>
      <c r="R57" s="221">
        <f t="shared" si="4"/>
        <v>0</v>
      </c>
      <c r="S57" s="222">
        <f t="shared" si="5"/>
        <v>-458</v>
      </c>
      <c r="T57" s="223">
        <f t="shared" si="6"/>
        <v>54199.309999999939</v>
      </c>
      <c r="U57" s="198">
        <f t="shared" si="10"/>
        <v>54199.309999999939</v>
      </c>
      <c r="V57" s="221">
        <f t="shared" si="7"/>
        <v>0</v>
      </c>
      <c r="W57" s="222">
        <f t="shared" si="8"/>
        <v>-402</v>
      </c>
    </row>
    <row r="58" spans="1:23" x14ac:dyDescent="0.25">
      <c r="A58" s="224" t="s">
        <v>314</v>
      </c>
      <c r="B58" s="225" t="s">
        <v>335</v>
      </c>
      <c r="C58" s="216" t="s">
        <v>336</v>
      </c>
      <c r="D58" s="217">
        <v>1374</v>
      </c>
      <c r="E58" s="218">
        <v>1507235.79</v>
      </c>
      <c r="F58" s="218">
        <v>0</v>
      </c>
      <c r="G58" s="219">
        <v>0</v>
      </c>
      <c r="H58" s="217">
        <v>1116</v>
      </c>
      <c r="I58" s="218">
        <v>1361199.96</v>
      </c>
      <c r="J58" s="218">
        <v>0</v>
      </c>
      <c r="K58" s="219">
        <v>0</v>
      </c>
      <c r="L58" s="207">
        <v>1240</v>
      </c>
      <c r="M58" s="208">
        <v>1535093.1700000002</v>
      </c>
      <c r="N58" s="208">
        <v>0</v>
      </c>
      <c r="O58" s="209">
        <v>0</v>
      </c>
      <c r="P58" s="220">
        <f t="shared" si="3"/>
        <v>27857.380000000121</v>
      </c>
      <c r="Q58" s="221">
        <f t="shared" si="9"/>
        <v>27857.380000000121</v>
      </c>
      <c r="R58" s="221">
        <f t="shared" si="4"/>
        <v>0</v>
      </c>
      <c r="S58" s="222">
        <f t="shared" si="5"/>
        <v>-1116</v>
      </c>
      <c r="T58" s="223">
        <f t="shared" si="6"/>
        <v>173893.2100000002</v>
      </c>
      <c r="U58" s="198">
        <f t="shared" si="10"/>
        <v>173893.2100000002</v>
      </c>
      <c r="V58" s="221">
        <f t="shared" si="7"/>
        <v>0</v>
      </c>
      <c r="W58" s="222">
        <f t="shared" si="8"/>
        <v>-1240</v>
      </c>
    </row>
    <row r="59" spans="1:23" x14ac:dyDescent="0.25">
      <c r="A59" s="224" t="s">
        <v>314</v>
      </c>
      <c r="B59" s="225" t="s">
        <v>337</v>
      </c>
      <c r="C59" s="216" t="s">
        <v>338</v>
      </c>
      <c r="D59" s="217">
        <v>358</v>
      </c>
      <c r="E59" s="218">
        <v>338661.78</v>
      </c>
      <c r="F59" s="218">
        <v>0</v>
      </c>
      <c r="G59" s="219">
        <v>0</v>
      </c>
      <c r="H59" s="217">
        <v>374</v>
      </c>
      <c r="I59" s="218">
        <v>389895</v>
      </c>
      <c r="J59" s="218">
        <v>0</v>
      </c>
      <c r="K59" s="219">
        <v>0</v>
      </c>
      <c r="L59" s="207">
        <v>272</v>
      </c>
      <c r="M59" s="208">
        <v>309218.17</v>
      </c>
      <c r="N59" s="208">
        <v>0</v>
      </c>
      <c r="O59" s="209">
        <v>0</v>
      </c>
      <c r="P59" s="220">
        <f t="shared" si="3"/>
        <v>-29443.610000000044</v>
      </c>
      <c r="Q59" s="221">
        <f t="shared" si="9"/>
        <v>-29443.610000000044</v>
      </c>
      <c r="R59" s="221">
        <f t="shared" si="4"/>
        <v>0</v>
      </c>
      <c r="S59" s="222">
        <f t="shared" si="5"/>
        <v>-374</v>
      </c>
      <c r="T59" s="223">
        <f t="shared" si="6"/>
        <v>-80676.830000000016</v>
      </c>
      <c r="U59" s="198">
        <f t="shared" si="10"/>
        <v>-80676.830000000016</v>
      </c>
      <c r="V59" s="221">
        <f t="shared" si="7"/>
        <v>0</v>
      </c>
      <c r="W59" s="222">
        <f t="shared" si="8"/>
        <v>-272</v>
      </c>
    </row>
    <row r="60" spans="1:23" x14ac:dyDescent="0.25">
      <c r="A60" s="224" t="s">
        <v>314</v>
      </c>
      <c r="B60" s="225" t="s">
        <v>339</v>
      </c>
      <c r="C60" s="216" t="s">
        <v>340</v>
      </c>
      <c r="D60" s="217">
        <v>10</v>
      </c>
      <c r="E60" s="218">
        <v>41319.839999999997</v>
      </c>
      <c r="F60" s="218">
        <v>0</v>
      </c>
      <c r="G60" s="219">
        <v>0</v>
      </c>
      <c r="H60" s="217">
        <v>8</v>
      </c>
      <c r="I60" s="218">
        <v>52914.51999999996</v>
      </c>
      <c r="J60" s="218">
        <v>0</v>
      </c>
      <c r="K60" s="219">
        <v>0</v>
      </c>
      <c r="L60" s="207">
        <v>9</v>
      </c>
      <c r="M60" s="208">
        <v>40904.919999999984</v>
      </c>
      <c r="N60" s="208">
        <v>0</v>
      </c>
      <c r="O60" s="209">
        <v>0</v>
      </c>
      <c r="P60" s="220">
        <f t="shared" si="3"/>
        <v>-414.92000000001281</v>
      </c>
      <c r="Q60" s="221">
        <f t="shared" si="9"/>
        <v>-414.92000000001281</v>
      </c>
      <c r="R60" s="221">
        <f t="shared" si="4"/>
        <v>0</v>
      </c>
      <c r="S60" s="222">
        <f t="shared" si="5"/>
        <v>-8</v>
      </c>
      <c r="T60" s="223">
        <f t="shared" si="6"/>
        <v>-12009.599999999977</v>
      </c>
      <c r="U60" s="198">
        <f t="shared" si="10"/>
        <v>-12009.599999999977</v>
      </c>
      <c r="V60" s="221">
        <f t="shared" si="7"/>
        <v>0</v>
      </c>
      <c r="W60" s="222">
        <f t="shared" si="8"/>
        <v>-9</v>
      </c>
    </row>
    <row r="61" spans="1:23" x14ac:dyDescent="0.25">
      <c r="A61" s="224" t="s">
        <v>314</v>
      </c>
      <c r="B61" s="225" t="s">
        <v>341</v>
      </c>
      <c r="C61" s="216" t="s">
        <v>342</v>
      </c>
      <c r="D61" s="217">
        <v>705</v>
      </c>
      <c r="E61" s="218">
        <v>1646994.9</v>
      </c>
      <c r="F61" s="218">
        <v>120</v>
      </c>
      <c r="G61" s="219">
        <v>0</v>
      </c>
      <c r="H61" s="217">
        <v>815</v>
      </c>
      <c r="I61" s="218">
        <v>2166606</v>
      </c>
      <c r="J61" s="218">
        <v>91.2</v>
      </c>
      <c r="K61" s="219">
        <v>0</v>
      </c>
      <c r="L61" s="207">
        <v>780</v>
      </c>
      <c r="M61" s="208">
        <v>2444222.2199999997</v>
      </c>
      <c r="N61" s="208">
        <v>0</v>
      </c>
      <c r="O61" s="209">
        <v>0</v>
      </c>
      <c r="P61" s="220">
        <f t="shared" si="3"/>
        <v>797227.31999999983</v>
      </c>
      <c r="Q61" s="221">
        <f t="shared" si="9"/>
        <v>797227.31999999983</v>
      </c>
      <c r="R61" s="221">
        <f t="shared" si="4"/>
        <v>0</v>
      </c>
      <c r="S61" s="222">
        <f t="shared" si="5"/>
        <v>-815</v>
      </c>
      <c r="T61" s="223">
        <f t="shared" si="6"/>
        <v>277616.21999999974</v>
      </c>
      <c r="U61" s="198">
        <f t="shared" si="10"/>
        <v>277616.21999999974</v>
      </c>
      <c r="V61" s="221">
        <f t="shared" si="7"/>
        <v>0</v>
      </c>
      <c r="W61" s="222">
        <f t="shared" si="8"/>
        <v>-780</v>
      </c>
    </row>
    <row r="62" spans="1:23" x14ac:dyDescent="0.25">
      <c r="A62" s="224" t="s">
        <v>314</v>
      </c>
      <c r="B62" s="225" t="s">
        <v>343</v>
      </c>
      <c r="C62" s="216" t="s">
        <v>344</v>
      </c>
      <c r="D62" s="217">
        <v>2523</v>
      </c>
      <c r="E62" s="218">
        <v>3316101.8800000004</v>
      </c>
      <c r="F62" s="218">
        <v>55200</v>
      </c>
      <c r="G62" s="219">
        <v>8408490.9299999997</v>
      </c>
      <c r="H62" s="217">
        <v>2438</v>
      </c>
      <c r="I62" s="218">
        <v>3354585.7200000049</v>
      </c>
      <c r="J62" s="218">
        <v>61200</v>
      </c>
      <c r="K62" s="219">
        <v>9282086.4900000021</v>
      </c>
      <c r="L62" s="207">
        <v>2481</v>
      </c>
      <c r="M62" s="208">
        <v>3458085.7100000028</v>
      </c>
      <c r="N62" s="208">
        <v>45600</v>
      </c>
      <c r="O62" s="209">
        <v>9178929.8900000043</v>
      </c>
      <c r="P62" s="220">
        <f t="shared" si="3"/>
        <v>141983.8300000024</v>
      </c>
      <c r="Q62" s="221">
        <f t="shared" si="9"/>
        <v>141983.8300000024</v>
      </c>
      <c r="R62" s="221">
        <f t="shared" si="4"/>
        <v>-8362890.9299999997</v>
      </c>
      <c r="S62" s="222">
        <f t="shared" si="5"/>
        <v>9176491.8900000043</v>
      </c>
      <c r="T62" s="223">
        <f t="shared" si="6"/>
        <v>103499.9899999979</v>
      </c>
      <c r="U62" s="198">
        <f t="shared" si="10"/>
        <v>103499.9899999979</v>
      </c>
      <c r="V62" s="221">
        <f t="shared" si="7"/>
        <v>-9236486.4900000021</v>
      </c>
      <c r="W62" s="222">
        <f t="shared" si="8"/>
        <v>9176448.8900000043</v>
      </c>
    </row>
    <row r="63" spans="1:23" x14ac:dyDescent="0.25">
      <c r="A63" s="224" t="s">
        <v>314</v>
      </c>
      <c r="B63" s="225" t="s">
        <v>345</v>
      </c>
      <c r="C63" s="216" t="s">
        <v>346</v>
      </c>
      <c r="D63" s="217">
        <v>319</v>
      </c>
      <c r="E63" s="218">
        <v>749966.67999999993</v>
      </c>
      <c r="F63" s="218">
        <v>1350</v>
      </c>
      <c r="G63" s="219">
        <v>0</v>
      </c>
      <c r="H63" s="217">
        <v>339</v>
      </c>
      <c r="I63" s="218">
        <v>917082</v>
      </c>
      <c r="J63" s="218">
        <v>0</v>
      </c>
      <c r="K63" s="219">
        <v>0</v>
      </c>
      <c r="L63" s="207">
        <v>323</v>
      </c>
      <c r="M63" s="208">
        <v>883543.02999999991</v>
      </c>
      <c r="N63" s="208">
        <v>0</v>
      </c>
      <c r="O63" s="209">
        <v>0</v>
      </c>
      <c r="P63" s="220">
        <f t="shared" si="3"/>
        <v>133576.34999999998</v>
      </c>
      <c r="Q63" s="221">
        <f t="shared" si="9"/>
        <v>133576.34999999998</v>
      </c>
      <c r="R63" s="221">
        <f t="shared" si="4"/>
        <v>0</v>
      </c>
      <c r="S63" s="222">
        <f t="shared" si="5"/>
        <v>-339</v>
      </c>
      <c r="T63" s="223">
        <f t="shared" si="6"/>
        <v>-33538.970000000088</v>
      </c>
      <c r="U63" s="198">
        <f t="shared" si="10"/>
        <v>-33538.970000000088</v>
      </c>
      <c r="V63" s="221">
        <f t="shared" si="7"/>
        <v>0</v>
      </c>
      <c r="W63" s="222">
        <f t="shared" si="8"/>
        <v>-323</v>
      </c>
    </row>
    <row r="64" spans="1:23" x14ac:dyDescent="0.25">
      <c r="A64" s="224" t="s">
        <v>314</v>
      </c>
      <c r="B64" s="225" t="s">
        <v>347</v>
      </c>
      <c r="C64" s="216" t="s">
        <v>348</v>
      </c>
      <c r="D64" s="217">
        <v>939</v>
      </c>
      <c r="E64" s="218">
        <v>364911.9</v>
      </c>
      <c r="F64" s="218">
        <v>0</v>
      </c>
      <c r="G64" s="219">
        <v>0</v>
      </c>
      <c r="H64" s="217">
        <v>1217</v>
      </c>
      <c r="I64" s="218">
        <v>549519</v>
      </c>
      <c r="J64" s="218">
        <v>0</v>
      </c>
      <c r="K64" s="219">
        <v>0</v>
      </c>
      <c r="L64" s="207">
        <v>788</v>
      </c>
      <c r="M64" s="208">
        <v>424727.93000000005</v>
      </c>
      <c r="N64" s="208">
        <v>0</v>
      </c>
      <c r="O64" s="209">
        <v>0</v>
      </c>
      <c r="P64" s="220">
        <f t="shared" si="3"/>
        <v>59816.030000000028</v>
      </c>
      <c r="Q64" s="221">
        <f t="shared" si="9"/>
        <v>59816.030000000028</v>
      </c>
      <c r="R64" s="221">
        <f t="shared" si="4"/>
        <v>0</v>
      </c>
      <c r="S64" s="222">
        <f t="shared" si="5"/>
        <v>-1217</v>
      </c>
      <c r="T64" s="223">
        <f t="shared" si="6"/>
        <v>-124791.06999999995</v>
      </c>
      <c r="U64" s="198">
        <f t="shared" si="10"/>
        <v>-124791.06999999995</v>
      </c>
      <c r="V64" s="221">
        <f t="shared" si="7"/>
        <v>0</v>
      </c>
      <c r="W64" s="222">
        <f t="shared" si="8"/>
        <v>-788</v>
      </c>
    </row>
    <row r="65" spans="1:23" x14ac:dyDescent="0.25">
      <c r="A65" s="224" t="s">
        <v>314</v>
      </c>
      <c r="B65" s="225" t="s">
        <v>349</v>
      </c>
      <c r="C65" s="216" t="s">
        <v>350</v>
      </c>
      <c r="D65" s="217">
        <v>1381</v>
      </c>
      <c r="E65" s="218">
        <v>142085.99999999997</v>
      </c>
      <c r="F65" s="218">
        <v>0</v>
      </c>
      <c r="G65" s="219">
        <v>0</v>
      </c>
      <c r="H65" s="217">
        <v>1921</v>
      </c>
      <c r="I65" s="218">
        <v>550440</v>
      </c>
      <c r="J65" s="218">
        <v>0</v>
      </c>
      <c r="K65" s="219">
        <v>0</v>
      </c>
      <c r="L65" s="207">
        <v>1910</v>
      </c>
      <c r="M65" s="208">
        <v>915702.25</v>
      </c>
      <c r="N65" s="208">
        <v>0</v>
      </c>
      <c r="O65" s="209">
        <v>0</v>
      </c>
      <c r="P65" s="220">
        <f t="shared" si="3"/>
        <v>773616.25</v>
      </c>
      <c r="Q65" s="221">
        <f t="shared" si="9"/>
        <v>773616.25</v>
      </c>
      <c r="R65" s="221">
        <f t="shared" si="4"/>
        <v>0</v>
      </c>
      <c r="S65" s="222">
        <f t="shared" si="5"/>
        <v>-1921</v>
      </c>
      <c r="T65" s="223">
        <f t="shared" si="6"/>
        <v>365262.25</v>
      </c>
      <c r="U65" s="198">
        <f t="shared" si="10"/>
        <v>365262.25</v>
      </c>
      <c r="V65" s="221">
        <f t="shared" si="7"/>
        <v>0</v>
      </c>
      <c r="W65" s="222">
        <f t="shared" si="8"/>
        <v>-1910</v>
      </c>
    </row>
    <row r="66" spans="1:23" x14ac:dyDescent="0.25">
      <c r="A66" s="224" t="s">
        <v>314</v>
      </c>
      <c r="B66" s="225" t="s">
        <v>351</v>
      </c>
      <c r="C66" s="216" t="s">
        <v>352</v>
      </c>
      <c r="D66" s="217">
        <v>444</v>
      </c>
      <c r="E66" s="218">
        <v>144987.06</v>
      </c>
      <c r="F66" s="218">
        <v>0</v>
      </c>
      <c r="G66" s="219">
        <v>0</v>
      </c>
      <c r="H66" s="217">
        <v>483</v>
      </c>
      <c r="I66" s="218">
        <v>189165</v>
      </c>
      <c r="J66" s="218">
        <v>0</v>
      </c>
      <c r="K66" s="219">
        <v>0</v>
      </c>
      <c r="L66" s="207">
        <v>583</v>
      </c>
      <c r="M66" s="208">
        <v>235938.63</v>
      </c>
      <c r="N66" s="208">
        <v>0</v>
      </c>
      <c r="O66" s="209">
        <v>0</v>
      </c>
      <c r="P66" s="220">
        <f t="shared" si="3"/>
        <v>90951.57</v>
      </c>
      <c r="Q66" s="221">
        <f t="shared" si="9"/>
        <v>90951.57</v>
      </c>
      <c r="R66" s="221">
        <f t="shared" si="4"/>
        <v>0</v>
      </c>
      <c r="S66" s="222">
        <f t="shared" si="5"/>
        <v>-483</v>
      </c>
      <c r="T66" s="223">
        <f t="shared" si="6"/>
        <v>46773.630000000005</v>
      </c>
      <c r="U66" s="198">
        <f t="shared" si="10"/>
        <v>46773.630000000005</v>
      </c>
      <c r="V66" s="221">
        <f t="shared" si="7"/>
        <v>0</v>
      </c>
      <c r="W66" s="222">
        <f t="shared" si="8"/>
        <v>-583</v>
      </c>
    </row>
    <row r="67" spans="1:23" x14ac:dyDescent="0.25">
      <c r="A67" s="224" t="s">
        <v>314</v>
      </c>
      <c r="B67" s="225" t="s">
        <v>353</v>
      </c>
      <c r="C67" s="216" t="s">
        <v>354</v>
      </c>
      <c r="D67" s="217">
        <v>0</v>
      </c>
      <c r="E67" s="218">
        <v>374560</v>
      </c>
      <c r="F67" s="218">
        <v>0</v>
      </c>
      <c r="G67" s="219">
        <v>0</v>
      </c>
      <c r="H67" s="217">
        <v>0</v>
      </c>
      <c r="I67" s="218">
        <v>461991.59999999986</v>
      </c>
      <c r="J67" s="218">
        <v>0</v>
      </c>
      <c r="K67" s="219">
        <v>0</v>
      </c>
      <c r="L67" s="207">
        <v>0</v>
      </c>
      <c r="M67" s="208">
        <v>449301.60000000021</v>
      </c>
      <c r="N67" s="208">
        <v>0</v>
      </c>
      <c r="O67" s="209">
        <v>0</v>
      </c>
      <c r="P67" s="220">
        <f t="shared" si="3"/>
        <v>74741.60000000021</v>
      </c>
      <c r="Q67" s="221">
        <f t="shared" si="9"/>
        <v>74741.60000000021</v>
      </c>
      <c r="R67" s="221">
        <f t="shared" si="4"/>
        <v>0</v>
      </c>
      <c r="S67" s="222">
        <f t="shared" si="5"/>
        <v>0</v>
      </c>
      <c r="T67" s="223">
        <f t="shared" si="6"/>
        <v>-12689.999999999651</v>
      </c>
      <c r="U67" s="198">
        <f t="shared" si="10"/>
        <v>-12689.999999999651</v>
      </c>
      <c r="V67" s="221">
        <f t="shared" si="7"/>
        <v>0</v>
      </c>
      <c r="W67" s="222">
        <f t="shared" si="8"/>
        <v>0</v>
      </c>
    </row>
    <row r="68" spans="1:23" x14ac:dyDescent="0.25">
      <c r="A68" s="224" t="s">
        <v>314</v>
      </c>
      <c r="B68" s="225" t="s">
        <v>355</v>
      </c>
      <c r="C68" s="216" t="s">
        <v>356</v>
      </c>
      <c r="D68" s="217">
        <v>0</v>
      </c>
      <c r="E68" s="218">
        <v>0</v>
      </c>
      <c r="F68" s="218">
        <v>0</v>
      </c>
      <c r="G68" s="219">
        <v>0</v>
      </c>
      <c r="H68" s="217">
        <v>0</v>
      </c>
      <c r="I68" s="218">
        <v>200059.20000000016</v>
      </c>
      <c r="J68" s="218">
        <v>0</v>
      </c>
      <c r="K68" s="219">
        <v>0</v>
      </c>
      <c r="L68" s="207">
        <v>0</v>
      </c>
      <c r="M68" s="208">
        <v>212414.40000000026</v>
      </c>
      <c r="N68" s="208">
        <v>0</v>
      </c>
      <c r="O68" s="209">
        <v>0</v>
      </c>
      <c r="P68" s="220">
        <f t="shared" si="3"/>
        <v>212414.40000000026</v>
      </c>
      <c r="Q68" s="221">
        <f t="shared" si="9"/>
        <v>212414.40000000026</v>
      </c>
      <c r="R68" s="221">
        <f t="shared" si="4"/>
        <v>0</v>
      </c>
      <c r="S68" s="222">
        <f t="shared" si="5"/>
        <v>0</v>
      </c>
      <c r="T68" s="223">
        <f t="shared" si="6"/>
        <v>12355.200000000099</v>
      </c>
      <c r="U68" s="198">
        <f t="shared" si="10"/>
        <v>12355.200000000099</v>
      </c>
      <c r="V68" s="221">
        <f t="shared" si="7"/>
        <v>0</v>
      </c>
      <c r="W68" s="222">
        <f t="shared" si="8"/>
        <v>0</v>
      </c>
    </row>
    <row r="69" spans="1:23" x14ac:dyDescent="0.25">
      <c r="A69" s="224" t="s">
        <v>314</v>
      </c>
      <c r="B69" s="225" t="s">
        <v>357</v>
      </c>
      <c r="C69" s="216" t="s">
        <v>358</v>
      </c>
      <c r="D69" s="217">
        <v>1637</v>
      </c>
      <c r="E69" s="218">
        <v>3642842.46</v>
      </c>
      <c r="F69" s="218">
        <v>165938</v>
      </c>
      <c r="G69" s="219">
        <v>0</v>
      </c>
      <c r="H69" s="217">
        <v>1881</v>
      </c>
      <c r="I69" s="218">
        <v>2945370</v>
      </c>
      <c r="J69" s="218">
        <v>159127.79999999999</v>
      </c>
      <c r="K69" s="219">
        <v>0</v>
      </c>
      <c r="L69" s="207">
        <v>1841</v>
      </c>
      <c r="M69" s="208">
        <v>3248656.7199999997</v>
      </c>
      <c r="N69" s="208">
        <v>156465</v>
      </c>
      <c r="O69" s="209">
        <v>0</v>
      </c>
      <c r="P69" s="220">
        <f t="shared" si="3"/>
        <v>-394185.74000000022</v>
      </c>
      <c r="Q69" s="221">
        <f t="shared" si="9"/>
        <v>-394185.74000000022</v>
      </c>
      <c r="R69" s="221">
        <f t="shared" si="4"/>
        <v>156465</v>
      </c>
      <c r="S69" s="222">
        <f t="shared" si="5"/>
        <v>-1881</v>
      </c>
      <c r="T69" s="223">
        <f t="shared" si="6"/>
        <v>303286.71999999974</v>
      </c>
      <c r="U69" s="198">
        <f t="shared" si="10"/>
        <v>303286.71999999974</v>
      </c>
      <c r="V69" s="221">
        <f t="shared" si="7"/>
        <v>156465</v>
      </c>
      <c r="W69" s="222">
        <f t="shared" si="8"/>
        <v>-1841</v>
      </c>
    </row>
    <row r="70" spans="1:23" x14ac:dyDescent="0.25">
      <c r="A70" s="224" t="s">
        <v>314</v>
      </c>
      <c r="B70" s="225" t="s">
        <v>359</v>
      </c>
      <c r="C70" s="216" t="s">
        <v>360</v>
      </c>
      <c r="D70" s="217">
        <v>39</v>
      </c>
      <c r="E70" s="218">
        <v>32720.62</v>
      </c>
      <c r="F70" s="218">
        <v>0</v>
      </c>
      <c r="G70" s="219">
        <v>0</v>
      </c>
      <c r="H70" s="217">
        <v>64</v>
      </c>
      <c r="I70" s="218">
        <v>29565</v>
      </c>
      <c r="J70" s="218">
        <v>0</v>
      </c>
      <c r="K70" s="219">
        <v>0</v>
      </c>
      <c r="L70" s="207">
        <v>56</v>
      </c>
      <c r="M70" s="208">
        <v>35981.800000000003</v>
      </c>
      <c r="N70" s="208">
        <v>0</v>
      </c>
      <c r="O70" s="209">
        <v>0</v>
      </c>
      <c r="P70" s="220">
        <f t="shared" si="3"/>
        <v>3261.1800000000039</v>
      </c>
      <c r="Q70" s="221">
        <f t="shared" si="9"/>
        <v>3261.1800000000039</v>
      </c>
      <c r="R70" s="221">
        <f t="shared" si="4"/>
        <v>0</v>
      </c>
      <c r="S70" s="222">
        <f t="shared" si="5"/>
        <v>-64</v>
      </c>
      <c r="T70" s="223">
        <f t="shared" si="6"/>
        <v>6416.8000000000029</v>
      </c>
      <c r="U70" s="198">
        <f t="shared" si="10"/>
        <v>6416.8000000000029</v>
      </c>
      <c r="V70" s="221">
        <f t="shared" si="7"/>
        <v>0</v>
      </c>
      <c r="W70" s="222">
        <f t="shared" si="8"/>
        <v>-56</v>
      </c>
    </row>
    <row r="71" spans="1:23" x14ac:dyDescent="0.25">
      <c r="A71" s="224" t="s">
        <v>314</v>
      </c>
      <c r="B71" s="225" t="s">
        <v>361</v>
      </c>
      <c r="C71" s="216" t="s">
        <v>362</v>
      </c>
      <c r="D71" s="217">
        <v>353</v>
      </c>
      <c r="E71" s="218">
        <v>351252.72</v>
      </c>
      <c r="F71" s="218">
        <v>0</v>
      </c>
      <c r="G71" s="219">
        <v>0</v>
      </c>
      <c r="H71" s="217">
        <v>396</v>
      </c>
      <c r="I71" s="218">
        <v>397560.9</v>
      </c>
      <c r="J71" s="218">
        <v>0</v>
      </c>
      <c r="K71" s="219">
        <v>0</v>
      </c>
      <c r="L71" s="207">
        <v>325</v>
      </c>
      <c r="M71" s="208">
        <v>323196.43</v>
      </c>
      <c r="N71" s="208">
        <v>0</v>
      </c>
      <c r="O71" s="209">
        <v>0</v>
      </c>
      <c r="P71" s="220">
        <f t="shared" ref="P71:P134" si="11">M71-E71</f>
        <v>-28056.289999999979</v>
      </c>
      <c r="Q71" s="221">
        <f t="shared" si="9"/>
        <v>-28056.289999999979</v>
      </c>
      <c r="R71" s="221">
        <f t="shared" ref="R71:R134" si="12">N71-G71</f>
        <v>0</v>
      </c>
      <c r="S71" s="222">
        <f t="shared" ref="S71:S134" si="13">O71-H71</f>
        <v>-396</v>
      </c>
      <c r="T71" s="223">
        <f t="shared" ref="T71:T134" si="14">IFERROR((M71-I71),"")</f>
        <v>-74364.47000000003</v>
      </c>
      <c r="U71" s="198">
        <f t="shared" si="10"/>
        <v>-74364.47000000003</v>
      </c>
      <c r="V71" s="221">
        <f t="shared" ref="V71:V134" si="15">IFERROR((N71-K71),"")</f>
        <v>0</v>
      </c>
      <c r="W71" s="222">
        <f t="shared" ref="W71:W134" si="16">IFERROR((O71-L71),"")</f>
        <v>-325</v>
      </c>
    </row>
    <row r="72" spans="1:23" x14ac:dyDescent="0.25">
      <c r="A72" s="224" t="s">
        <v>363</v>
      </c>
      <c r="B72" s="225" t="s">
        <v>364</v>
      </c>
      <c r="C72" s="216" t="s">
        <v>365</v>
      </c>
      <c r="D72" s="217">
        <v>3451</v>
      </c>
      <c r="E72" s="218">
        <v>5095522.59</v>
      </c>
      <c r="F72" s="218">
        <v>35500</v>
      </c>
      <c r="G72" s="219">
        <v>0</v>
      </c>
      <c r="H72" s="217">
        <v>3739</v>
      </c>
      <c r="I72" s="218">
        <v>6140066.5399999991</v>
      </c>
      <c r="J72" s="218">
        <v>44959</v>
      </c>
      <c r="K72" s="219">
        <v>0</v>
      </c>
      <c r="L72" s="207">
        <v>3629</v>
      </c>
      <c r="M72" s="208">
        <v>5983906.1200000001</v>
      </c>
      <c r="N72" s="208">
        <v>26365</v>
      </c>
      <c r="O72" s="209">
        <v>0</v>
      </c>
      <c r="P72" s="220">
        <f t="shared" si="11"/>
        <v>888383.53000000026</v>
      </c>
      <c r="Q72" s="221">
        <f t="shared" ref="Q72:Q135" si="17">M72-E72</f>
        <v>888383.53000000026</v>
      </c>
      <c r="R72" s="221">
        <f t="shared" si="12"/>
        <v>26365</v>
      </c>
      <c r="S72" s="222">
        <f t="shared" si="13"/>
        <v>-3739</v>
      </c>
      <c r="T72" s="223">
        <f t="shared" si="14"/>
        <v>-156160.41999999899</v>
      </c>
      <c r="U72" s="198">
        <f t="shared" ref="U72:U135" si="18">M72-I72</f>
        <v>-156160.41999999899</v>
      </c>
      <c r="V72" s="221">
        <f t="shared" si="15"/>
        <v>26365</v>
      </c>
      <c r="W72" s="222">
        <f t="shared" si="16"/>
        <v>-3629</v>
      </c>
    </row>
    <row r="73" spans="1:23" x14ac:dyDescent="0.25">
      <c r="A73" s="224" t="s">
        <v>363</v>
      </c>
      <c r="B73" s="225" t="s">
        <v>366</v>
      </c>
      <c r="C73" s="216" t="s">
        <v>367</v>
      </c>
      <c r="D73" s="217">
        <v>534</v>
      </c>
      <c r="E73" s="218">
        <v>1013805</v>
      </c>
      <c r="F73" s="218">
        <v>0</v>
      </c>
      <c r="G73" s="219">
        <v>0</v>
      </c>
      <c r="H73" s="217">
        <v>784</v>
      </c>
      <c r="I73" s="218">
        <v>1301553</v>
      </c>
      <c r="J73" s="218">
        <v>0</v>
      </c>
      <c r="K73" s="219">
        <v>0</v>
      </c>
      <c r="L73" s="207">
        <v>764</v>
      </c>
      <c r="M73" s="208">
        <v>1770729.48</v>
      </c>
      <c r="N73" s="208">
        <v>0</v>
      </c>
      <c r="O73" s="209">
        <v>0</v>
      </c>
      <c r="P73" s="220">
        <f t="shared" si="11"/>
        <v>756924.48</v>
      </c>
      <c r="Q73" s="221">
        <f t="shared" si="17"/>
        <v>756924.48</v>
      </c>
      <c r="R73" s="221">
        <f t="shared" si="12"/>
        <v>0</v>
      </c>
      <c r="S73" s="222">
        <f t="shared" si="13"/>
        <v>-784</v>
      </c>
      <c r="T73" s="223">
        <f t="shared" si="14"/>
        <v>469176.48</v>
      </c>
      <c r="U73" s="198">
        <f t="shared" si="18"/>
        <v>469176.48</v>
      </c>
      <c r="V73" s="221">
        <f t="shared" si="15"/>
        <v>0</v>
      </c>
      <c r="W73" s="222">
        <f t="shared" si="16"/>
        <v>-764</v>
      </c>
    </row>
    <row r="74" spans="1:23" x14ac:dyDescent="0.25">
      <c r="A74" s="224" t="s">
        <v>363</v>
      </c>
      <c r="B74" s="225" t="s">
        <v>368</v>
      </c>
      <c r="C74" s="216" t="s">
        <v>369</v>
      </c>
      <c r="D74" s="217">
        <v>219</v>
      </c>
      <c r="E74" s="218">
        <v>331730.65000000002</v>
      </c>
      <c r="F74" s="218">
        <v>0</v>
      </c>
      <c r="G74" s="219">
        <v>0</v>
      </c>
      <c r="H74" s="217">
        <v>356</v>
      </c>
      <c r="I74" s="218">
        <v>349908</v>
      </c>
      <c r="J74" s="218">
        <v>0</v>
      </c>
      <c r="K74" s="219">
        <v>0</v>
      </c>
      <c r="L74" s="207">
        <v>319</v>
      </c>
      <c r="M74" s="208">
        <v>441148.69999999995</v>
      </c>
      <c r="N74" s="208">
        <v>0</v>
      </c>
      <c r="O74" s="209">
        <v>0</v>
      </c>
      <c r="P74" s="220">
        <f t="shared" si="11"/>
        <v>109418.04999999993</v>
      </c>
      <c r="Q74" s="221">
        <f t="shared" si="17"/>
        <v>109418.04999999993</v>
      </c>
      <c r="R74" s="221">
        <f t="shared" si="12"/>
        <v>0</v>
      </c>
      <c r="S74" s="222">
        <f t="shared" si="13"/>
        <v>-356</v>
      </c>
      <c r="T74" s="223">
        <f t="shared" si="14"/>
        <v>91240.699999999953</v>
      </c>
      <c r="U74" s="198">
        <f t="shared" si="18"/>
        <v>91240.699999999953</v>
      </c>
      <c r="V74" s="221">
        <f t="shared" si="15"/>
        <v>0</v>
      </c>
      <c r="W74" s="222">
        <f t="shared" si="16"/>
        <v>-319</v>
      </c>
    </row>
    <row r="75" spans="1:23" x14ac:dyDescent="0.25">
      <c r="A75" s="224" t="s">
        <v>363</v>
      </c>
      <c r="B75" s="225" t="s">
        <v>370</v>
      </c>
      <c r="C75" s="216" t="s">
        <v>371</v>
      </c>
      <c r="D75" s="217">
        <v>401</v>
      </c>
      <c r="E75" s="218">
        <v>183212.99999999997</v>
      </c>
      <c r="F75" s="218">
        <v>0</v>
      </c>
      <c r="G75" s="219">
        <v>0</v>
      </c>
      <c r="H75" s="217">
        <v>662</v>
      </c>
      <c r="I75" s="218">
        <v>213318</v>
      </c>
      <c r="J75" s="218">
        <v>0</v>
      </c>
      <c r="K75" s="219">
        <v>0</v>
      </c>
      <c r="L75" s="207">
        <v>344</v>
      </c>
      <c r="M75" s="208">
        <v>273719.40000000002</v>
      </c>
      <c r="N75" s="208">
        <v>0</v>
      </c>
      <c r="O75" s="209">
        <v>0</v>
      </c>
      <c r="P75" s="220">
        <f t="shared" si="11"/>
        <v>90506.400000000052</v>
      </c>
      <c r="Q75" s="221">
        <f t="shared" si="17"/>
        <v>90506.400000000052</v>
      </c>
      <c r="R75" s="221">
        <f t="shared" si="12"/>
        <v>0</v>
      </c>
      <c r="S75" s="222">
        <f t="shared" si="13"/>
        <v>-662</v>
      </c>
      <c r="T75" s="223">
        <f t="shared" si="14"/>
        <v>60401.400000000023</v>
      </c>
      <c r="U75" s="198">
        <f t="shared" si="18"/>
        <v>60401.400000000023</v>
      </c>
      <c r="V75" s="221">
        <f t="shared" si="15"/>
        <v>0</v>
      </c>
      <c r="W75" s="222">
        <f t="shared" si="16"/>
        <v>-344</v>
      </c>
    </row>
    <row r="76" spans="1:23" x14ac:dyDescent="0.25">
      <c r="A76" s="224" t="s">
        <v>363</v>
      </c>
      <c r="B76" s="225" t="s">
        <v>372</v>
      </c>
      <c r="C76" s="216" t="s">
        <v>373</v>
      </c>
      <c r="D76" s="217">
        <v>179</v>
      </c>
      <c r="E76" s="218">
        <v>117081.9</v>
      </c>
      <c r="F76" s="218">
        <v>0</v>
      </c>
      <c r="G76" s="219">
        <v>0</v>
      </c>
      <c r="H76" s="217">
        <v>185</v>
      </c>
      <c r="I76" s="218">
        <v>126873</v>
      </c>
      <c r="J76" s="218">
        <v>0</v>
      </c>
      <c r="K76" s="219">
        <v>0</v>
      </c>
      <c r="L76" s="207">
        <v>186</v>
      </c>
      <c r="M76" s="208">
        <v>127666.09</v>
      </c>
      <c r="N76" s="208">
        <v>0</v>
      </c>
      <c r="O76" s="209">
        <v>0</v>
      </c>
      <c r="P76" s="220">
        <f t="shared" si="11"/>
        <v>10584.190000000002</v>
      </c>
      <c r="Q76" s="221">
        <f t="shared" si="17"/>
        <v>10584.190000000002</v>
      </c>
      <c r="R76" s="221">
        <f t="shared" si="12"/>
        <v>0</v>
      </c>
      <c r="S76" s="222">
        <f t="shared" si="13"/>
        <v>-185</v>
      </c>
      <c r="T76" s="223">
        <f t="shared" si="14"/>
        <v>793.08999999999651</v>
      </c>
      <c r="U76" s="198">
        <f t="shared" si="18"/>
        <v>793.08999999999651</v>
      </c>
      <c r="V76" s="221">
        <f t="shared" si="15"/>
        <v>0</v>
      </c>
      <c r="W76" s="222">
        <f t="shared" si="16"/>
        <v>-186</v>
      </c>
    </row>
    <row r="77" spans="1:23" x14ac:dyDescent="0.25">
      <c r="A77" s="224" t="s">
        <v>363</v>
      </c>
      <c r="B77" s="225" t="s">
        <v>374</v>
      </c>
      <c r="C77" s="216" t="s">
        <v>375</v>
      </c>
      <c r="D77" s="217">
        <v>891</v>
      </c>
      <c r="E77" s="218">
        <v>1417955.44</v>
      </c>
      <c r="F77" s="218">
        <v>0</v>
      </c>
      <c r="G77" s="219">
        <v>2333765.6100000003</v>
      </c>
      <c r="H77" s="217">
        <v>860</v>
      </c>
      <c r="I77" s="218">
        <v>1412296.9799999995</v>
      </c>
      <c r="J77" s="218">
        <v>12000</v>
      </c>
      <c r="K77" s="219">
        <v>2266176.9299999997</v>
      </c>
      <c r="L77" s="207">
        <v>928</v>
      </c>
      <c r="M77" s="208">
        <v>1456478.4099999997</v>
      </c>
      <c r="N77" s="208">
        <v>3600</v>
      </c>
      <c r="O77" s="209">
        <v>2151709.44</v>
      </c>
      <c r="P77" s="220">
        <f t="shared" si="11"/>
        <v>38522.969999999739</v>
      </c>
      <c r="Q77" s="221">
        <f t="shared" si="17"/>
        <v>38522.969999999739</v>
      </c>
      <c r="R77" s="221">
        <f t="shared" si="12"/>
        <v>-2330165.6100000003</v>
      </c>
      <c r="S77" s="222">
        <f t="shared" si="13"/>
        <v>2150849.44</v>
      </c>
      <c r="T77" s="223">
        <f t="shared" si="14"/>
        <v>44181.430000000168</v>
      </c>
      <c r="U77" s="198">
        <f t="shared" si="18"/>
        <v>44181.430000000168</v>
      </c>
      <c r="V77" s="221">
        <f t="shared" si="15"/>
        <v>-2262576.9299999997</v>
      </c>
      <c r="W77" s="222">
        <f t="shared" si="16"/>
        <v>2150781.44</v>
      </c>
    </row>
    <row r="78" spans="1:23" x14ac:dyDescent="0.25">
      <c r="A78" s="224" t="s">
        <v>363</v>
      </c>
      <c r="B78" s="225" t="s">
        <v>376</v>
      </c>
      <c r="C78" s="216" t="s">
        <v>377</v>
      </c>
      <c r="D78" s="217">
        <v>0</v>
      </c>
      <c r="E78" s="218">
        <v>486420</v>
      </c>
      <c r="F78" s="218">
        <v>0</v>
      </c>
      <c r="G78" s="219">
        <v>0</v>
      </c>
      <c r="H78" s="217">
        <v>0</v>
      </c>
      <c r="I78" s="218">
        <v>532699.19999999995</v>
      </c>
      <c r="J78" s="218">
        <v>0</v>
      </c>
      <c r="K78" s="219">
        <v>0</v>
      </c>
      <c r="L78" s="207">
        <v>0</v>
      </c>
      <c r="M78" s="208">
        <v>511790.40000000078</v>
      </c>
      <c r="N78" s="208">
        <v>0</v>
      </c>
      <c r="O78" s="209">
        <v>0</v>
      </c>
      <c r="P78" s="220">
        <f t="shared" si="11"/>
        <v>25370.40000000078</v>
      </c>
      <c r="Q78" s="221">
        <f t="shared" si="17"/>
        <v>25370.40000000078</v>
      </c>
      <c r="R78" s="221">
        <f t="shared" si="12"/>
        <v>0</v>
      </c>
      <c r="S78" s="222">
        <f t="shared" si="13"/>
        <v>0</v>
      </c>
      <c r="T78" s="223">
        <f t="shared" si="14"/>
        <v>-20908.799999999173</v>
      </c>
      <c r="U78" s="198">
        <f t="shared" si="18"/>
        <v>-20908.799999999173</v>
      </c>
      <c r="V78" s="221">
        <f t="shared" si="15"/>
        <v>0</v>
      </c>
      <c r="W78" s="222">
        <f t="shared" si="16"/>
        <v>0</v>
      </c>
    </row>
    <row r="79" spans="1:23" x14ac:dyDescent="0.25">
      <c r="A79" s="224" t="s">
        <v>363</v>
      </c>
      <c r="B79" s="225" t="s">
        <v>378</v>
      </c>
      <c r="C79" s="216" t="s">
        <v>379</v>
      </c>
      <c r="D79" s="217">
        <v>0</v>
      </c>
      <c r="E79" s="218">
        <v>80626</v>
      </c>
      <c r="F79" s="218">
        <v>0</v>
      </c>
      <c r="G79" s="219">
        <v>0</v>
      </c>
      <c r="H79" s="217">
        <v>0</v>
      </c>
      <c r="I79" s="218">
        <v>93491.999999999971</v>
      </c>
      <c r="J79" s="218">
        <v>0</v>
      </c>
      <c r="K79" s="219">
        <v>0</v>
      </c>
      <c r="L79" s="207">
        <v>0</v>
      </c>
      <c r="M79" s="208">
        <v>187088.39999999997</v>
      </c>
      <c r="N79" s="208">
        <v>0</v>
      </c>
      <c r="O79" s="209">
        <v>0</v>
      </c>
      <c r="P79" s="220">
        <f t="shared" si="11"/>
        <v>106462.39999999997</v>
      </c>
      <c r="Q79" s="221">
        <f t="shared" si="17"/>
        <v>106462.39999999997</v>
      </c>
      <c r="R79" s="221">
        <f t="shared" si="12"/>
        <v>0</v>
      </c>
      <c r="S79" s="222">
        <f t="shared" si="13"/>
        <v>0</v>
      </c>
      <c r="T79" s="223">
        <f t="shared" si="14"/>
        <v>93596.4</v>
      </c>
      <c r="U79" s="198">
        <f t="shared" si="18"/>
        <v>93596.4</v>
      </c>
      <c r="V79" s="221">
        <f t="shared" si="15"/>
        <v>0</v>
      </c>
      <c r="W79" s="222">
        <f t="shared" si="16"/>
        <v>0</v>
      </c>
    </row>
    <row r="80" spans="1:23" x14ac:dyDescent="0.25">
      <c r="A80" s="224" t="s">
        <v>363</v>
      </c>
      <c r="B80" s="225" t="s">
        <v>380</v>
      </c>
      <c r="C80" s="216" t="s">
        <v>381</v>
      </c>
      <c r="D80" s="217">
        <v>1792</v>
      </c>
      <c r="E80" s="218">
        <v>1988124.73</v>
      </c>
      <c r="F80" s="218">
        <v>0</v>
      </c>
      <c r="G80" s="219">
        <v>0</v>
      </c>
      <c r="H80" s="217">
        <v>1625</v>
      </c>
      <c r="I80" s="218">
        <v>1960168.8500000003</v>
      </c>
      <c r="J80" s="218">
        <v>0</v>
      </c>
      <c r="K80" s="219">
        <v>0</v>
      </c>
      <c r="L80" s="207">
        <v>1681</v>
      </c>
      <c r="M80" s="208">
        <v>2058260.2899999998</v>
      </c>
      <c r="N80" s="208">
        <v>0</v>
      </c>
      <c r="O80" s="209">
        <v>0</v>
      </c>
      <c r="P80" s="220">
        <f t="shared" si="11"/>
        <v>70135.559999999823</v>
      </c>
      <c r="Q80" s="221">
        <f t="shared" si="17"/>
        <v>70135.559999999823</v>
      </c>
      <c r="R80" s="221">
        <f t="shared" si="12"/>
        <v>0</v>
      </c>
      <c r="S80" s="222">
        <f t="shared" si="13"/>
        <v>-1625</v>
      </c>
      <c r="T80" s="223">
        <f t="shared" si="14"/>
        <v>98091.439999999478</v>
      </c>
      <c r="U80" s="198">
        <f t="shared" si="18"/>
        <v>98091.439999999478</v>
      </c>
      <c r="V80" s="221">
        <f t="shared" si="15"/>
        <v>0</v>
      </c>
      <c r="W80" s="222">
        <f t="shared" si="16"/>
        <v>-1681</v>
      </c>
    </row>
    <row r="81" spans="1:23" x14ac:dyDescent="0.25">
      <c r="A81" s="224" t="s">
        <v>363</v>
      </c>
      <c r="B81" s="225" t="s">
        <v>382</v>
      </c>
      <c r="C81" s="216" t="s">
        <v>383</v>
      </c>
      <c r="D81" s="217">
        <v>746</v>
      </c>
      <c r="E81" s="218">
        <v>708761.74</v>
      </c>
      <c r="F81" s="218">
        <v>0</v>
      </c>
      <c r="G81" s="219">
        <v>0</v>
      </c>
      <c r="H81" s="217">
        <v>778</v>
      </c>
      <c r="I81" s="218">
        <v>804060.1</v>
      </c>
      <c r="J81" s="218">
        <v>0</v>
      </c>
      <c r="K81" s="219">
        <v>0</v>
      </c>
      <c r="L81" s="207">
        <v>779</v>
      </c>
      <c r="M81" s="208">
        <v>770145.75</v>
      </c>
      <c r="N81" s="208">
        <v>0</v>
      </c>
      <c r="O81" s="209">
        <v>0</v>
      </c>
      <c r="P81" s="220">
        <f t="shared" si="11"/>
        <v>61384.010000000009</v>
      </c>
      <c r="Q81" s="221">
        <f t="shared" si="17"/>
        <v>61384.010000000009</v>
      </c>
      <c r="R81" s="221">
        <f t="shared" si="12"/>
        <v>0</v>
      </c>
      <c r="S81" s="222">
        <f t="shared" si="13"/>
        <v>-778</v>
      </c>
      <c r="T81" s="223">
        <f t="shared" si="14"/>
        <v>-33914.349999999977</v>
      </c>
      <c r="U81" s="198">
        <f t="shared" si="18"/>
        <v>-33914.349999999977</v>
      </c>
      <c r="V81" s="221">
        <f t="shared" si="15"/>
        <v>0</v>
      </c>
      <c r="W81" s="222">
        <f t="shared" si="16"/>
        <v>-779</v>
      </c>
    </row>
    <row r="82" spans="1:23" x14ac:dyDescent="0.25">
      <c r="A82" s="224" t="s">
        <v>363</v>
      </c>
      <c r="B82" s="225" t="s">
        <v>384</v>
      </c>
      <c r="C82" s="216" t="s">
        <v>385</v>
      </c>
      <c r="D82" s="217">
        <v>660</v>
      </c>
      <c r="E82" s="218">
        <v>245681.29999999996</v>
      </c>
      <c r="F82" s="218">
        <v>0</v>
      </c>
      <c r="G82" s="219">
        <v>0</v>
      </c>
      <c r="H82" s="217">
        <v>673</v>
      </c>
      <c r="I82" s="218">
        <v>254778</v>
      </c>
      <c r="J82" s="218">
        <v>0</v>
      </c>
      <c r="K82" s="219">
        <v>0</v>
      </c>
      <c r="L82" s="207">
        <v>850</v>
      </c>
      <c r="M82" s="208">
        <v>328445.93</v>
      </c>
      <c r="N82" s="208">
        <v>0</v>
      </c>
      <c r="O82" s="209">
        <v>0</v>
      </c>
      <c r="P82" s="220">
        <f t="shared" si="11"/>
        <v>82764.630000000034</v>
      </c>
      <c r="Q82" s="221">
        <f t="shared" si="17"/>
        <v>82764.630000000034</v>
      </c>
      <c r="R82" s="221">
        <f t="shared" si="12"/>
        <v>0</v>
      </c>
      <c r="S82" s="222">
        <f t="shared" si="13"/>
        <v>-673</v>
      </c>
      <c r="T82" s="223">
        <f t="shared" si="14"/>
        <v>73667.929999999993</v>
      </c>
      <c r="U82" s="198">
        <f t="shared" si="18"/>
        <v>73667.929999999993</v>
      </c>
      <c r="V82" s="221">
        <f t="shared" si="15"/>
        <v>0</v>
      </c>
      <c r="W82" s="222">
        <f t="shared" si="16"/>
        <v>-850</v>
      </c>
    </row>
    <row r="83" spans="1:23" x14ac:dyDescent="0.25">
      <c r="A83" s="224" t="s">
        <v>363</v>
      </c>
      <c r="B83" s="225" t="s">
        <v>386</v>
      </c>
      <c r="C83" s="216" t="s">
        <v>387</v>
      </c>
      <c r="D83" s="217">
        <v>694</v>
      </c>
      <c r="E83" s="218">
        <v>868757.45</v>
      </c>
      <c r="F83" s="218">
        <v>0</v>
      </c>
      <c r="G83" s="219">
        <v>0</v>
      </c>
      <c r="H83" s="217">
        <v>791</v>
      </c>
      <c r="I83" s="218">
        <v>940551.59999999986</v>
      </c>
      <c r="J83" s="218">
        <v>0</v>
      </c>
      <c r="K83" s="219">
        <v>0</v>
      </c>
      <c r="L83" s="207">
        <v>758</v>
      </c>
      <c r="M83" s="208">
        <v>897336.60000000009</v>
      </c>
      <c r="N83" s="208">
        <v>0</v>
      </c>
      <c r="O83" s="209">
        <v>0</v>
      </c>
      <c r="P83" s="220">
        <f t="shared" si="11"/>
        <v>28579.15000000014</v>
      </c>
      <c r="Q83" s="221">
        <f t="shared" si="17"/>
        <v>28579.15000000014</v>
      </c>
      <c r="R83" s="221">
        <f t="shared" si="12"/>
        <v>0</v>
      </c>
      <c r="S83" s="222">
        <f t="shared" si="13"/>
        <v>-791</v>
      </c>
      <c r="T83" s="223">
        <f t="shared" si="14"/>
        <v>-43214.999999999767</v>
      </c>
      <c r="U83" s="198">
        <f t="shared" si="18"/>
        <v>-43214.999999999767</v>
      </c>
      <c r="V83" s="221">
        <f t="shared" si="15"/>
        <v>0</v>
      </c>
      <c r="W83" s="222">
        <f t="shared" si="16"/>
        <v>-758</v>
      </c>
    </row>
    <row r="84" spans="1:23" x14ac:dyDescent="0.25">
      <c r="A84" s="224" t="s">
        <v>363</v>
      </c>
      <c r="B84" s="225" t="s">
        <v>388</v>
      </c>
      <c r="C84" s="216" t="s">
        <v>389</v>
      </c>
      <c r="D84" s="217">
        <v>364</v>
      </c>
      <c r="E84" s="218">
        <v>152056.01999999999</v>
      </c>
      <c r="F84" s="218">
        <v>0</v>
      </c>
      <c r="G84" s="219">
        <v>0</v>
      </c>
      <c r="H84" s="217">
        <v>453</v>
      </c>
      <c r="I84" s="218">
        <v>184656</v>
      </c>
      <c r="J84" s="218">
        <v>0</v>
      </c>
      <c r="K84" s="219">
        <v>0</v>
      </c>
      <c r="L84" s="207">
        <v>358</v>
      </c>
      <c r="M84" s="208">
        <v>209790.07</v>
      </c>
      <c r="N84" s="208">
        <v>0</v>
      </c>
      <c r="O84" s="209">
        <v>0</v>
      </c>
      <c r="P84" s="220">
        <f t="shared" si="11"/>
        <v>57734.050000000017</v>
      </c>
      <c r="Q84" s="221">
        <f t="shared" si="17"/>
        <v>57734.050000000017</v>
      </c>
      <c r="R84" s="221">
        <f t="shared" si="12"/>
        <v>0</v>
      </c>
      <c r="S84" s="222">
        <f t="shared" si="13"/>
        <v>-453</v>
      </c>
      <c r="T84" s="223">
        <f t="shared" si="14"/>
        <v>25134.070000000007</v>
      </c>
      <c r="U84" s="198">
        <f t="shared" si="18"/>
        <v>25134.070000000007</v>
      </c>
      <c r="V84" s="221">
        <f t="shared" si="15"/>
        <v>0</v>
      </c>
      <c r="W84" s="222">
        <f t="shared" si="16"/>
        <v>-358</v>
      </c>
    </row>
    <row r="85" spans="1:23" x14ac:dyDescent="0.25">
      <c r="A85" s="224" t="s">
        <v>390</v>
      </c>
      <c r="B85" s="225" t="s">
        <v>391</v>
      </c>
      <c r="C85" s="216" t="s">
        <v>204</v>
      </c>
      <c r="D85" s="217">
        <v>134</v>
      </c>
      <c r="E85" s="218">
        <v>136572.35999999999</v>
      </c>
      <c r="F85" s="218">
        <v>0</v>
      </c>
      <c r="G85" s="219">
        <v>0</v>
      </c>
      <c r="H85" s="217">
        <v>151</v>
      </c>
      <c r="I85" s="218">
        <v>186691.97999999998</v>
      </c>
      <c r="J85" s="218">
        <v>0</v>
      </c>
      <c r="K85" s="219">
        <v>0</v>
      </c>
      <c r="L85" s="207">
        <v>145</v>
      </c>
      <c r="M85" s="208">
        <v>162236.9</v>
      </c>
      <c r="N85" s="208">
        <v>0</v>
      </c>
      <c r="O85" s="209">
        <v>0</v>
      </c>
      <c r="P85" s="220">
        <f t="shared" si="11"/>
        <v>25664.540000000008</v>
      </c>
      <c r="Q85" s="221">
        <f t="shared" si="17"/>
        <v>25664.540000000008</v>
      </c>
      <c r="R85" s="221">
        <f t="shared" si="12"/>
        <v>0</v>
      </c>
      <c r="S85" s="222">
        <f t="shared" si="13"/>
        <v>-151</v>
      </c>
      <c r="T85" s="223">
        <f t="shared" si="14"/>
        <v>-24455.079999999987</v>
      </c>
      <c r="U85" s="198">
        <f t="shared" si="18"/>
        <v>-24455.079999999987</v>
      </c>
      <c r="V85" s="221">
        <f t="shared" si="15"/>
        <v>0</v>
      </c>
      <c r="W85" s="222">
        <f t="shared" si="16"/>
        <v>-145</v>
      </c>
    </row>
    <row r="86" spans="1:23" x14ac:dyDescent="0.25">
      <c r="A86" s="224" t="s">
        <v>390</v>
      </c>
      <c r="B86" s="225" t="s">
        <v>392</v>
      </c>
      <c r="C86" s="216" t="s">
        <v>393</v>
      </c>
      <c r="D86" s="217">
        <v>1923</v>
      </c>
      <c r="E86" s="218">
        <v>2490351.7400000002</v>
      </c>
      <c r="F86" s="218">
        <v>5432</v>
      </c>
      <c r="G86" s="219">
        <v>0</v>
      </c>
      <c r="H86" s="217">
        <v>2149</v>
      </c>
      <c r="I86" s="218">
        <v>2965192.01</v>
      </c>
      <c r="J86" s="218">
        <v>10864</v>
      </c>
      <c r="K86" s="219">
        <v>0</v>
      </c>
      <c r="L86" s="207">
        <v>2065</v>
      </c>
      <c r="M86" s="208">
        <v>2957643.9599999995</v>
      </c>
      <c r="N86" s="208">
        <v>4074</v>
      </c>
      <c r="O86" s="209">
        <v>0</v>
      </c>
      <c r="P86" s="220">
        <f t="shared" si="11"/>
        <v>467292.21999999927</v>
      </c>
      <c r="Q86" s="221">
        <f t="shared" si="17"/>
        <v>467292.21999999927</v>
      </c>
      <c r="R86" s="221">
        <f t="shared" si="12"/>
        <v>4074</v>
      </c>
      <c r="S86" s="222">
        <f t="shared" si="13"/>
        <v>-2149</v>
      </c>
      <c r="T86" s="223">
        <f t="shared" si="14"/>
        <v>-7548.0500000002794</v>
      </c>
      <c r="U86" s="198">
        <f t="shared" si="18"/>
        <v>-7548.0500000002794</v>
      </c>
      <c r="V86" s="221">
        <f t="shared" si="15"/>
        <v>4074</v>
      </c>
      <c r="W86" s="222">
        <f t="shared" si="16"/>
        <v>-2065</v>
      </c>
    </row>
    <row r="87" spans="1:23" x14ac:dyDescent="0.25">
      <c r="A87" s="224" t="s">
        <v>390</v>
      </c>
      <c r="B87" s="225" t="s">
        <v>394</v>
      </c>
      <c r="C87" s="216" t="s">
        <v>395</v>
      </c>
      <c r="D87" s="217">
        <v>0</v>
      </c>
      <c r="E87" s="218">
        <v>176440</v>
      </c>
      <c r="F87" s="218">
        <v>0</v>
      </c>
      <c r="G87" s="219">
        <v>0</v>
      </c>
      <c r="H87" s="217">
        <v>0</v>
      </c>
      <c r="I87" s="218">
        <v>188179.20000000024</v>
      </c>
      <c r="J87" s="218">
        <v>0</v>
      </c>
      <c r="K87" s="219">
        <v>0</v>
      </c>
      <c r="L87" s="207">
        <v>0</v>
      </c>
      <c r="M87" s="208">
        <v>196495.20000000019</v>
      </c>
      <c r="N87" s="208">
        <v>0</v>
      </c>
      <c r="O87" s="209">
        <v>0</v>
      </c>
      <c r="P87" s="220">
        <f t="shared" si="11"/>
        <v>20055.200000000186</v>
      </c>
      <c r="Q87" s="221">
        <f t="shared" si="17"/>
        <v>20055.200000000186</v>
      </c>
      <c r="R87" s="221">
        <f t="shared" si="12"/>
        <v>0</v>
      </c>
      <c r="S87" s="222">
        <f t="shared" si="13"/>
        <v>0</v>
      </c>
      <c r="T87" s="223">
        <f t="shared" si="14"/>
        <v>8315.9999999999418</v>
      </c>
      <c r="U87" s="198">
        <f t="shared" si="18"/>
        <v>8315.9999999999418</v>
      </c>
      <c r="V87" s="221">
        <f t="shared" si="15"/>
        <v>0</v>
      </c>
      <c r="W87" s="222">
        <f t="shared" si="16"/>
        <v>0</v>
      </c>
    </row>
    <row r="88" spans="1:23" x14ac:dyDescent="0.25">
      <c r="A88" s="224" t="s">
        <v>396</v>
      </c>
      <c r="B88" s="225" t="s">
        <v>397</v>
      </c>
      <c r="C88" s="216" t="s">
        <v>201</v>
      </c>
      <c r="D88" s="217">
        <v>683</v>
      </c>
      <c r="E88" s="218">
        <v>809881.59000000008</v>
      </c>
      <c r="F88" s="218">
        <v>0</v>
      </c>
      <c r="G88" s="219">
        <v>0</v>
      </c>
      <c r="H88" s="217">
        <v>861</v>
      </c>
      <c r="I88" s="218">
        <v>1064941.2000000002</v>
      </c>
      <c r="J88" s="218">
        <v>0</v>
      </c>
      <c r="K88" s="219">
        <v>0</v>
      </c>
      <c r="L88" s="207">
        <v>868</v>
      </c>
      <c r="M88" s="208">
        <v>1191944.2200000002</v>
      </c>
      <c r="N88" s="208">
        <v>0</v>
      </c>
      <c r="O88" s="209">
        <v>0</v>
      </c>
      <c r="P88" s="220">
        <f t="shared" si="11"/>
        <v>382062.63000000012</v>
      </c>
      <c r="Q88" s="221">
        <f t="shared" si="17"/>
        <v>382062.63000000012</v>
      </c>
      <c r="R88" s="221">
        <f t="shared" si="12"/>
        <v>0</v>
      </c>
      <c r="S88" s="222">
        <f t="shared" si="13"/>
        <v>-861</v>
      </c>
      <c r="T88" s="223">
        <f t="shared" si="14"/>
        <v>127003.02000000002</v>
      </c>
      <c r="U88" s="198">
        <f t="shared" si="18"/>
        <v>127003.02000000002</v>
      </c>
      <c r="V88" s="221">
        <f t="shared" si="15"/>
        <v>0</v>
      </c>
      <c r="W88" s="222">
        <f t="shared" si="16"/>
        <v>-868</v>
      </c>
    </row>
    <row r="89" spans="1:23" x14ac:dyDescent="0.25">
      <c r="A89" s="224" t="s">
        <v>396</v>
      </c>
      <c r="B89" s="225" t="s">
        <v>398</v>
      </c>
      <c r="C89" s="216" t="s">
        <v>399</v>
      </c>
      <c r="D89" s="217">
        <v>0</v>
      </c>
      <c r="E89" s="218">
        <v>20077</v>
      </c>
      <c r="F89" s="218">
        <v>0</v>
      </c>
      <c r="G89" s="219">
        <v>0</v>
      </c>
      <c r="H89" s="217">
        <v>0</v>
      </c>
      <c r="I89" s="218">
        <v>22907.999999999978</v>
      </c>
      <c r="J89" s="218">
        <v>0</v>
      </c>
      <c r="K89" s="219">
        <v>0</v>
      </c>
      <c r="L89" s="207">
        <v>0</v>
      </c>
      <c r="M89" s="208">
        <v>29332.799999999981</v>
      </c>
      <c r="N89" s="208">
        <v>0</v>
      </c>
      <c r="O89" s="209">
        <v>0</v>
      </c>
      <c r="P89" s="220">
        <f t="shared" si="11"/>
        <v>9255.7999999999811</v>
      </c>
      <c r="Q89" s="221">
        <f t="shared" si="17"/>
        <v>9255.7999999999811</v>
      </c>
      <c r="R89" s="221">
        <f t="shared" si="12"/>
        <v>0</v>
      </c>
      <c r="S89" s="222">
        <f t="shared" si="13"/>
        <v>0</v>
      </c>
      <c r="T89" s="223">
        <f t="shared" si="14"/>
        <v>6424.8000000000029</v>
      </c>
      <c r="U89" s="198">
        <f t="shared" si="18"/>
        <v>6424.8000000000029</v>
      </c>
      <c r="V89" s="221">
        <f t="shared" si="15"/>
        <v>0</v>
      </c>
      <c r="W89" s="222">
        <f t="shared" si="16"/>
        <v>0</v>
      </c>
    </row>
    <row r="90" spans="1:23" x14ac:dyDescent="0.25">
      <c r="A90" s="224" t="s">
        <v>396</v>
      </c>
      <c r="B90" s="225" t="s">
        <v>400</v>
      </c>
      <c r="C90" s="216" t="s">
        <v>401</v>
      </c>
      <c r="D90" s="217">
        <v>3537</v>
      </c>
      <c r="E90" s="218">
        <v>4386310.8800000008</v>
      </c>
      <c r="F90" s="218">
        <v>21202</v>
      </c>
      <c r="G90" s="219">
        <v>25086.1</v>
      </c>
      <c r="H90" s="217">
        <v>3731</v>
      </c>
      <c r="I90" s="218">
        <v>5114177.9800000014</v>
      </c>
      <c r="J90" s="218">
        <v>14258</v>
      </c>
      <c r="K90" s="219">
        <v>18918.02</v>
      </c>
      <c r="L90" s="207">
        <v>3560</v>
      </c>
      <c r="M90" s="208">
        <v>4756390.99</v>
      </c>
      <c r="N90" s="208">
        <v>11944</v>
      </c>
      <c r="O90" s="209">
        <v>83449.099999999991</v>
      </c>
      <c r="P90" s="220">
        <f t="shared" si="11"/>
        <v>370080.1099999994</v>
      </c>
      <c r="Q90" s="221">
        <f t="shared" si="17"/>
        <v>370080.1099999994</v>
      </c>
      <c r="R90" s="221">
        <f t="shared" si="12"/>
        <v>-13142.099999999999</v>
      </c>
      <c r="S90" s="222">
        <f t="shared" si="13"/>
        <v>79718.099999999991</v>
      </c>
      <c r="T90" s="223">
        <f t="shared" si="14"/>
        <v>-357786.99000000115</v>
      </c>
      <c r="U90" s="198">
        <f t="shared" si="18"/>
        <v>-357786.99000000115</v>
      </c>
      <c r="V90" s="221">
        <f t="shared" si="15"/>
        <v>-6974.02</v>
      </c>
      <c r="W90" s="222">
        <f t="shared" si="16"/>
        <v>79889.099999999991</v>
      </c>
    </row>
    <row r="91" spans="1:23" x14ac:dyDescent="0.25">
      <c r="A91" s="224" t="s">
        <v>396</v>
      </c>
      <c r="B91" s="225" t="s">
        <v>402</v>
      </c>
      <c r="C91" s="216" t="s">
        <v>403</v>
      </c>
      <c r="D91" s="217">
        <v>1895</v>
      </c>
      <c r="E91" s="218">
        <v>1429511.43</v>
      </c>
      <c r="F91" s="218">
        <v>57183</v>
      </c>
      <c r="G91" s="219">
        <v>0</v>
      </c>
      <c r="H91" s="217">
        <v>1947</v>
      </c>
      <c r="I91" s="218">
        <v>1631478.0000000005</v>
      </c>
      <c r="J91" s="218">
        <v>53161</v>
      </c>
      <c r="K91" s="219">
        <v>0</v>
      </c>
      <c r="L91" s="207">
        <v>2020</v>
      </c>
      <c r="M91" s="208">
        <v>1709341.1800000006</v>
      </c>
      <c r="N91" s="208">
        <v>44919</v>
      </c>
      <c r="O91" s="209">
        <v>0</v>
      </c>
      <c r="P91" s="220">
        <f t="shared" si="11"/>
        <v>279829.7500000007</v>
      </c>
      <c r="Q91" s="221">
        <f t="shared" si="17"/>
        <v>279829.7500000007</v>
      </c>
      <c r="R91" s="221">
        <f t="shared" si="12"/>
        <v>44919</v>
      </c>
      <c r="S91" s="222">
        <f t="shared" si="13"/>
        <v>-1947</v>
      </c>
      <c r="T91" s="223">
        <f t="shared" si="14"/>
        <v>77863.180000000168</v>
      </c>
      <c r="U91" s="198">
        <f t="shared" si="18"/>
        <v>77863.180000000168</v>
      </c>
      <c r="V91" s="221">
        <f t="shared" si="15"/>
        <v>44919</v>
      </c>
      <c r="W91" s="222">
        <f t="shared" si="16"/>
        <v>-2020</v>
      </c>
    </row>
    <row r="92" spans="1:23" x14ac:dyDescent="0.25">
      <c r="A92" s="224" t="s">
        <v>396</v>
      </c>
      <c r="B92" s="225" t="s">
        <v>404</v>
      </c>
      <c r="C92" s="216" t="s">
        <v>405</v>
      </c>
      <c r="D92" s="217">
        <v>1</v>
      </c>
      <c r="E92" s="218">
        <v>165178.79</v>
      </c>
      <c r="F92" s="218">
        <v>0</v>
      </c>
      <c r="G92" s="219">
        <v>0</v>
      </c>
      <c r="H92" s="217">
        <v>1</v>
      </c>
      <c r="I92" s="218">
        <v>149622.00000000006</v>
      </c>
      <c r="J92" s="218">
        <v>0</v>
      </c>
      <c r="K92" s="219">
        <v>0</v>
      </c>
      <c r="L92" s="207">
        <v>1</v>
      </c>
      <c r="M92" s="208">
        <v>169142.72</v>
      </c>
      <c r="N92" s="208">
        <v>0</v>
      </c>
      <c r="O92" s="209">
        <v>0</v>
      </c>
      <c r="P92" s="220">
        <f t="shared" si="11"/>
        <v>3963.929999999993</v>
      </c>
      <c r="Q92" s="221">
        <f t="shared" si="17"/>
        <v>3963.929999999993</v>
      </c>
      <c r="R92" s="221">
        <f t="shared" si="12"/>
        <v>0</v>
      </c>
      <c r="S92" s="222">
        <f t="shared" si="13"/>
        <v>-1</v>
      </c>
      <c r="T92" s="223">
        <f t="shared" si="14"/>
        <v>19520.719999999943</v>
      </c>
      <c r="U92" s="198">
        <f t="shared" si="18"/>
        <v>19520.719999999943</v>
      </c>
      <c r="V92" s="221">
        <f t="shared" si="15"/>
        <v>0</v>
      </c>
      <c r="W92" s="222">
        <f t="shared" si="16"/>
        <v>-1</v>
      </c>
    </row>
    <row r="93" spans="1:23" x14ac:dyDescent="0.25">
      <c r="A93" s="224" t="s">
        <v>396</v>
      </c>
      <c r="B93" s="225" t="s">
        <v>406</v>
      </c>
      <c r="C93" s="216" t="s">
        <v>407</v>
      </c>
      <c r="D93" s="217">
        <v>576</v>
      </c>
      <c r="E93" s="218">
        <v>689394.94000000006</v>
      </c>
      <c r="F93" s="218">
        <v>0</v>
      </c>
      <c r="G93" s="219">
        <v>0</v>
      </c>
      <c r="H93" s="217">
        <v>648</v>
      </c>
      <c r="I93" s="218">
        <v>811407.95000000007</v>
      </c>
      <c r="J93" s="218">
        <v>0</v>
      </c>
      <c r="K93" s="219">
        <v>0</v>
      </c>
      <c r="L93" s="207">
        <v>566</v>
      </c>
      <c r="M93" s="208">
        <v>715574.62</v>
      </c>
      <c r="N93" s="208">
        <v>0</v>
      </c>
      <c r="O93" s="209">
        <v>0</v>
      </c>
      <c r="P93" s="220">
        <f t="shared" si="11"/>
        <v>26179.679999999935</v>
      </c>
      <c r="Q93" s="221">
        <f t="shared" si="17"/>
        <v>26179.679999999935</v>
      </c>
      <c r="R93" s="221">
        <f t="shared" si="12"/>
        <v>0</v>
      </c>
      <c r="S93" s="222">
        <f t="shared" si="13"/>
        <v>-648</v>
      </c>
      <c r="T93" s="223">
        <f t="shared" si="14"/>
        <v>-95833.330000000075</v>
      </c>
      <c r="U93" s="198">
        <f t="shared" si="18"/>
        <v>-95833.330000000075</v>
      </c>
      <c r="V93" s="221">
        <f t="shared" si="15"/>
        <v>0</v>
      </c>
      <c r="W93" s="222">
        <f t="shared" si="16"/>
        <v>-566</v>
      </c>
    </row>
    <row r="94" spans="1:23" x14ac:dyDescent="0.25">
      <c r="A94" s="224" t="s">
        <v>396</v>
      </c>
      <c r="B94" s="225" t="s">
        <v>408</v>
      </c>
      <c r="C94" s="216" t="s">
        <v>409</v>
      </c>
      <c r="D94" s="217">
        <v>108</v>
      </c>
      <c r="E94" s="218">
        <v>70605</v>
      </c>
      <c r="F94" s="218">
        <v>0</v>
      </c>
      <c r="G94" s="219">
        <v>0</v>
      </c>
      <c r="H94" s="217">
        <v>120</v>
      </c>
      <c r="I94" s="218">
        <v>84888.000000000015</v>
      </c>
      <c r="J94" s="218">
        <v>0</v>
      </c>
      <c r="K94" s="219">
        <v>0</v>
      </c>
      <c r="L94" s="207">
        <v>120</v>
      </c>
      <c r="M94" s="208">
        <v>92680.8</v>
      </c>
      <c r="N94" s="208">
        <v>0</v>
      </c>
      <c r="O94" s="209">
        <v>0</v>
      </c>
      <c r="P94" s="220">
        <f t="shared" si="11"/>
        <v>22075.800000000003</v>
      </c>
      <c r="Q94" s="221">
        <f t="shared" si="17"/>
        <v>22075.800000000003</v>
      </c>
      <c r="R94" s="221">
        <f t="shared" si="12"/>
        <v>0</v>
      </c>
      <c r="S94" s="222">
        <f t="shared" si="13"/>
        <v>-120</v>
      </c>
      <c r="T94" s="223">
        <f t="shared" si="14"/>
        <v>7792.7999999999884</v>
      </c>
      <c r="U94" s="198">
        <f t="shared" si="18"/>
        <v>7792.7999999999884</v>
      </c>
      <c r="V94" s="221">
        <f t="shared" si="15"/>
        <v>0</v>
      </c>
      <c r="W94" s="222">
        <f t="shared" si="16"/>
        <v>-120</v>
      </c>
    </row>
    <row r="95" spans="1:23" x14ac:dyDescent="0.25">
      <c r="A95" s="224" t="s">
        <v>396</v>
      </c>
      <c r="B95" s="225" t="s">
        <v>410</v>
      </c>
      <c r="C95" s="216" t="s">
        <v>411</v>
      </c>
      <c r="D95" s="217">
        <v>2881</v>
      </c>
      <c r="E95" s="218">
        <v>2962988.78</v>
      </c>
      <c r="F95" s="218">
        <v>12987.34</v>
      </c>
      <c r="G95" s="219">
        <v>2916010.830000001</v>
      </c>
      <c r="H95" s="217">
        <v>2886</v>
      </c>
      <c r="I95" s="218">
        <v>2948051.9999999995</v>
      </c>
      <c r="J95" s="218">
        <v>7258.5199999999995</v>
      </c>
      <c r="K95" s="219">
        <v>3375301.7</v>
      </c>
      <c r="L95" s="207">
        <v>2876</v>
      </c>
      <c r="M95" s="208">
        <v>3138867.08</v>
      </c>
      <c r="N95" s="208">
        <v>10316.469999999999</v>
      </c>
      <c r="O95" s="209">
        <v>3510393.6400000006</v>
      </c>
      <c r="P95" s="220">
        <f t="shared" si="11"/>
        <v>175878.30000000028</v>
      </c>
      <c r="Q95" s="221">
        <f t="shared" si="17"/>
        <v>175878.30000000028</v>
      </c>
      <c r="R95" s="221">
        <f t="shared" si="12"/>
        <v>-2905694.3600000008</v>
      </c>
      <c r="S95" s="222">
        <f t="shared" si="13"/>
        <v>3507507.6400000006</v>
      </c>
      <c r="T95" s="223">
        <f t="shared" si="14"/>
        <v>190815.08000000054</v>
      </c>
      <c r="U95" s="198">
        <f t="shared" si="18"/>
        <v>190815.08000000054</v>
      </c>
      <c r="V95" s="221">
        <f t="shared" si="15"/>
        <v>-3364985.23</v>
      </c>
      <c r="W95" s="222">
        <f t="shared" si="16"/>
        <v>3507517.6400000006</v>
      </c>
    </row>
    <row r="96" spans="1:23" x14ac:dyDescent="0.25">
      <c r="A96" s="224" t="s">
        <v>396</v>
      </c>
      <c r="B96" s="225" t="s">
        <v>412</v>
      </c>
      <c r="C96" s="216" t="s">
        <v>413</v>
      </c>
      <c r="D96" s="217">
        <v>641</v>
      </c>
      <c r="E96" s="218">
        <v>581945.57000000007</v>
      </c>
      <c r="F96" s="218">
        <v>0</v>
      </c>
      <c r="G96" s="219">
        <v>0</v>
      </c>
      <c r="H96" s="217">
        <v>688</v>
      </c>
      <c r="I96" s="218">
        <v>694159.39</v>
      </c>
      <c r="J96" s="218">
        <v>0</v>
      </c>
      <c r="K96" s="219">
        <v>0</v>
      </c>
      <c r="L96" s="207">
        <v>768</v>
      </c>
      <c r="M96" s="208">
        <v>760458</v>
      </c>
      <c r="N96" s="208">
        <v>0</v>
      </c>
      <c r="O96" s="209">
        <v>0</v>
      </c>
      <c r="P96" s="220">
        <f t="shared" si="11"/>
        <v>178512.42999999993</v>
      </c>
      <c r="Q96" s="221">
        <f t="shared" si="17"/>
        <v>178512.42999999993</v>
      </c>
      <c r="R96" s="221">
        <f t="shared" si="12"/>
        <v>0</v>
      </c>
      <c r="S96" s="222">
        <f t="shared" si="13"/>
        <v>-688</v>
      </c>
      <c r="T96" s="223">
        <f t="shared" si="14"/>
        <v>66298.609999999986</v>
      </c>
      <c r="U96" s="198">
        <f t="shared" si="18"/>
        <v>66298.609999999986</v>
      </c>
      <c r="V96" s="221">
        <f t="shared" si="15"/>
        <v>0</v>
      </c>
      <c r="W96" s="222">
        <f t="shared" si="16"/>
        <v>-768</v>
      </c>
    </row>
    <row r="97" spans="1:23" x14ac:dyDescent="0.25">
      <c r="A97" s="224" t="s">
        <v>396</v>
      </c>
      <c r="B97" s="225" t="s">
        <v>414</v>
      </c>
      <c r="C97" s="216" t="s">
        <v>415</v>
      </c>
      <c r="D97" s="217">
        <v>870</v>
      </c>
      <c r="E97" s="218">
        <v>807656.71000000008</v>
      </c>
      <c r="F97" s="218">
        <v>0</v>
      </c>
      <c r="G97" s="219">
        <v>0</v>
      </c>
      <c r="H97" s="217">
        <v>821</v>
      </c>
      <c r="I97" s="218">
        <v>825064.65999999992</v>
      </c>
      <c r="J97" s="218">
        <v>0</v>
      </c>
      <c r="K97" s="219">
        <v>0</v>
      </c>
      <c r="L97" s="207">
        <v>842</v>
      </c>
      <c r="M97" s="208">
        <v>824835.15999999992</v>
      </c>
      <c r="N97" s="208">
        <v>0</v>
      </c>
      <c r="O97" s="209">
        <v>0</v>
      </c>
      <c r="P97" s="220">
        <f t="shared" si="11"/>
        <v>17178.449999999837</v>
      </c>
      <c r="Q97" s="221">
        <f t="shared" si="17"/>
        <v>17178.449999999837</v>
      </c>
      <c r="R97" s="221">
        <f t="shared" si="12"/>
        <v>0</v>
      </c>
      <c r="S97" s="222">
        <f t="shared" si="13"/>
        <v>-821</v>
      </c>
      <c r="T97" s="223">
        <f t="shared" si="14"/>
        <v>-229.5</v>
      </c>
      <c r="U97" s="198">
        <f t="shared" si="18"/>
        <v>-229.5</v>
      </c>
      <c r="V97" s="221">
        <f t="shared" si="15"/>
        <v>0</v>
      </c>
      <c r="W97" s="222">
        <f t="shared" si="16"/>
        <v>-842</v>
      </c>
    </row>
    <row r="98" spans="1:23" x14ac:dyDescent="0.25">
      <c r="A98" s="224" t="s">
        <v>396</v>
      </c>
      <c r="B98" s="225" t="s">
        <v>416</v>
      </c>
      <c r="C98" s="216" t="s">
        <v>417</v>
      </c>
      <c r="D98" s="217">
        <v>539</v>
      </c>
      <c r="E98" s="218">
        <v>191091.09</v>
      </c>
      <c r="F98" s="218">
        <v>0</v>
      </c>
      <c r="G98" s="219">
        <v>0</v>
      </c>
      <c r="H98" s="217">
        <v>479</v>
      </c>
      <c r="I98" s="218">
        <v>190985.07</v>
      </c>
      <c r="J98" s="218">
        <v>0</v>
      </c>
      <c r="K98" s="219">
        <v>0</v>
      </c>
      <c r="L98" s="207">
        <v>600</v>
      </c>
      <c r="M98" s="208">
        <v>247103.5</v>
      </c>
      <c r="N98" s="208">
        <v>0</v>
      </c>
      <c r="O98" s="209">
        <v>0</v>
      </c>
      <c r="P98" s="220">
        <f t="shared" si="11"/>
        <v>56012.41</v>
      </c>
      <c r="Q98" s="221">
        <f t="shared" si="17"/>
        <v>56012.41</v>
      </c>
      <c r="R98" s="221">
        <f t="shared" si="12"/>
        <v>0</v>
      </c>
      <c r="S98" s="222">
        <f t="shared" si="13"/>
        <v>-479</v>
      </c>
      <c r="T98" s="223">
        <f t="shared" si="14"/>
        <v>56118.429999999993</v>
      </c>
      <c r="U98" s="198">
        <f t="shared" si="18"/>
        <v>56118.429999999993</v>
      </c>
      <c r="V98" s="221">
        <f t="shared" si="15"/>
        <v>0</v>
      </c>
      <c r="W98" s="222">
        <f t="shared" si="16"/>
        <v>-600</v>
      </c>
    </row>
    <row r="99" spans="1:23" x14ac:dyDescent="0.25">
      <c r="A99" s="224" t="s">
        <v>396</v>
      </c>
      <c r="B99" s="225" t="s">
        <v>418</v>
      </c>
      <c r="C99" s="216" t="s">
        <v>419</v>
      </c>
      <c r="D99" s="217">
        <v>54</v>
      </c>
      <c r="E99" s="218">
        <v>25772.059999999998</v>
      </c>
      <c r="F99" s="218">
        <v>0</v>
      </c>
      <c r="G99" s="219">
        <v>0</v>
      </c>
      <c r="H99" s="217">
        <v>58</v>
      </c>
      <c r="I99" s="218">
        <v>28464.940000000002</v>
      </c>
      <c r="J99" s="218">
        <v>0</v>
      </c>
      <c r="K99" s="219">
        <v>0</v>
      </c>
      <c r="L99" s="207">
        <v>69</v>
      </c>
      <c r="M99" s="208">
        <v>31122</v>
      </c>
      <c r="N99" s="208">
        <v>0</v>
      </c>
      <c r="O99" s="209">
        <v>0</v>
      </c>
      <c r="P99" s="220">
        <f t="shared" si="11"/>
        <v>5349.9400000000023</v>
      </c>
      <c r="Q99" s="221">
        <f t="shared" si="17"/>
        <v>5349.9400000000023</v>
      </c>
      <c r="R99" s="221">
        <f t="shared" si="12"/>
        <v>0</v>
      </c>
      <c r="S99" s="222">
        <f t="shared" si="13"/>
        <v>-58</v>
      </c>
      <c r="T99" s="223">
        <f t="shared" si="14"/>
        <v>2657.0599999999977</v>
      </c>
      <c r="U99" s="198">
        <f t="shared" si="18"/>
        <v>2657.0599999999977</v>
      </c>
      <c r="V99" s="221">
        <f t="shared" si="15"/>
        <v>0</v>
      </c>
      <c r="W99" s="222">
        <f t="shared" si="16"/>
        <v>-69</v>
      </c>
    </row>
    <row r="100" spans="1:23" x14ac:dyDescent="0.25">
      <c r="A100" s="224" t="s">
        <v>420</v>
      </c>
      <c r="B100" s="225" t="s">
        <v>421</v>
      </c>
      <c r="C100" s="216" t="s">
        <v>422</v>
      </c>
      <c r="D100" s="217">
        <v>3359</v>
      </c>
      <c r="E100" s="218">
        <v>4190961.91</v>
      </c>
      <c r="F100" s="218">
        <v>53446.540000000008</v>
      </c>
      <c r="G100" s="219">
        <v>1493643.19</v>
      </c>
      <c r="H100" s="217">
        <v>3323</v>
      </c>
      <c r="I100" s="218">
        <v>4603116.3800000008</v>
      </c>
      <c r="J100" s="218">
        <v>40693.050000000003</v>
      </c>
      <c r="K100" s="219">
        <v>1578639.4899999998</v>
      </c>
      <c r="L100" s="207">
        <v>3200</v>
      </c>
      <c r="M100" s="208">
        <v>4525054.540000001</v>
      </c>
      <c r="N100" s="208">
        <v>34897.800000000003</v>
      </c>
      <c r="O100" s="209">
        <v>1565044.6600000001</v>
      </c>
      <c r="P100" s="220">
        <f t="shared" si="11"/>
        <v>334092.63000000082</v>
      </c>
      <c r="Q100" s="221">
        <f t="shared" si="17"/>
        <v>334092.63000000082</v>
      </c>
      <c r="R100" s="221">
        <f t="shared" si="12"/>
        <v>-1458745.39</v>
      </c>
      <c r="S100" s="222">
        <f t="shared" si="13"/>
        <v>1561721.6600000001</v>
      </c>
      <c r="T100" s="223">
        <f t="shared" si="14"/>
        <v>-78061.839999999851</v>
      </c>
      <c r="U100" s="198">
        <f t="shared" si="18"/>
        <v>-78061.839999999851</v>
      </c>
      <c r="V100" s="221">
        <f t="shared" si="15"/>
        <v>-1543741.6899999997</v>
      </c>
      <c r="W100" s="222">
        <f t="shared" si="16"/>
        <v>1561844.6600000001</v>
      </c>
    </row>
    <row r="101" spans="1:23" x14ac:dyDescent="0.25">
      <c r="A101" s="224" t="s">
        <v>420</v>
      </c>
      <c r="B101" s="225" t="s">
        <v>423</v>
      </c>
      <c r="C101" s="216" t="s">
        <v>424</v>
      </c>
      <c r="D101" s="217">
        <v>302</v>
      </c>
      <c r="E101" s="218">
        <v>330382.67</v>
      </c>
      <c r="F101" s="218">
        <v>0</v>
      </c>
      <c r="G101" s="219">
        <v>0</v>
      </c>
      <c r="H101" s="217">
        <v>314</v>
      </c>
      <c r="I101" s="218">
        <v>323059.89</v>
      </c>
      <c r="J101" s="218">
        <v>0</v>
      </c>
      <c r="K101" s="219">
        <v>0</v>
      </c>
      <c r="L101" s="207">
        <v>370</v>
      </c>
      <c r="M101" s="208">
        <v>378983.26</v>
      </c>
      <c r="N101" s="208">
        <v>0</v>
      </c>
      <c r="O101" s="209">
        <v>0</v>
      </c>
      <c r="P101" s="220">
        <f t="shared" si="11"/>
        <v>48600.590000000026</v>
      </c>
      <c r="Q101" s="221">
        <f t="shared" si="17"/>
        <v>48600.590000000026</v>
      </c>
      <c r="R101" s="221">
        <f t="shared" si="12"/>
        <v>0</v>
      </c>
      <c r="S101" s="222">
        <f t="shared" si="13"/>
        <v>-314</v>
      </c>
      <c r="T101" s="223">
        <f t="shared" si="14"/>
        <v>55923.369999999995</v>
      </c>
      <c r="U101" s="198">
        <f t="shared" si="18"/>
        <v>55923.369999999995</v>
      </c>
      <c r="V101" s="221">
        <f t="shared" si="15"/>
        <v>0</v>
      </c>
      <c r="W101" s="222">
        <f t="shared" si="16"/>
        <v>-370</v>
      </c>
    </row>
    <row r="102" spans="1:23" x14ac:dyDescent="0.25">
      <c r="A102" s="224" t="s">
        <v>420</v>
      </c>
      <c r="B102" s="225" t="s">
        <v>425</v>
      </c>
      <c r="C102" s="216" t="s">
        <v>426</v>
      </c>
      <c r="D102" s="217">
        <v>294</v>
      </c>
      <c r="E102" s="218">
        <v>319024.01</v>
      </c>
      <c r="F102" s="218">
        <v>0</v>
      </c>
      <c r="G102" s="219">
        <v>0</v>
      </c>
      <c r="H102" s="217">
        <v>356</v>
      </c>
      <c r="I102" s="218">
        <v>412662</v>
      </c>
      <c r="J102" s="218">
        <v>0</v>
      </c>
      <c r="K102" s="219">
        <v>0</v>
      </c>
      <c r="L102" s="207">
        <v>333</v>
      </c>
      <c r="M102" s="208">
        <v>389734.32</v>
      </c>
      <c r="N102" s="208">
        <v>0</v>
      </c>
      <c r="O102" s="209">
        <v>0</v>
      </c>
      <c r="P102" s="220">
        <f t="shared" si="11"/>
        <v>70710.31</v>
      </c>
      <c r="Q102" s="221">
        <f t="shared" si="17"/>
        <v>70710.31</v>
      </c>
      <c r="R102" s="221">
        <f t="shared" si="12"/>
        <v>0</v>
      </c>
      <c r="S102" s="222">
        <f t="shared" si="13"/>
        <v>-356</v>
      </c>
      <c r="T102" s="223">
        <f t="shared" si="14"/>
        <v>-22927.679999999993</v>
      </c>
      <c r="U102" s="198">
        <f t="shared" si="18"/>
        <v>-22927.679999999993</v>
      </c>
      <c r="V102" s="221">
        <f t="shared" si="15"/>
        <v>0</v>
      </c>
      <c r="W102" s="222">
        <f t="shared" si="16"/>
        <v>-333</v>
      </c>
    </row>
    <row r="103" spans="1:23" x14ac:dyDescent="0.25">
      <c r="A103" s="224" t="s">
        <v>420</v>
      </c>
      <c r="B103" s="225" t="s">
        <v>427</v>
      </c>
      <c r="C103" s="216" t="s">
        <v>428</v>
      </c>
      <c r="D103" s="217">
        <v>1401</v>
      </c>
      <c r="E103" s="218">
        <v>1545495.2700000003</v>
      </c>
      <c r="F103" s="218">
        <v>2716</v>
      </c>
      <c r="G103" s="219">
        <v>0</v>
      </c>
      <c r="H103" s="217">
        <v>1474</v>
      </c>
      <c r="I103" s="218">
        <v>1622937.69</v>
      </c>
      <c r="J103" s="218">
        <v>9506</v>
      </c>
      <c r="K103" s="219">
        <v>0</v>
      </c>
      <c r="L103" s="207">
        <v>1377</v>
      </c>
      <c r="M103" s="208">
        <v>1606485.15</v>
      </c>
      <c r="N103" s="208">
        <v>5138</v>
      </c>
      <c r="O103" s="209">
        <v>0</v>
      </c>
      <c r="P103" s="220">
        <f t="shared" si="11"/>
        <v>60989.879999999655</v>
      </c>
      <c r="Q103" s="221">
        <f t="shared" si="17"/>
        <v>60989.879999999655</v>
      </c>
      <c r="R103" s="221">
        <f t="shared" si="12"/>
        <v>5138</v>
      </c>
      <c r="S103" s="222">
        <f t="shared" si="13"/>
        <v>-1474</v>
      </c>
      <c r="T103" s="223">
        <f t="shared" si="14"/>
        <v>-16452.540000000037</v>
      </c>
      <c r="U103" s="198">
        <f t="shared" si="18"/>
        <v>-16452.540000000037</v>
      </c>
      <c r="V103" s="221">
        <f t="shared" si="15"/>
        <v>5138</v>
      </c>
      <c r="W103" s="222">
        <f t="shared" si="16"/>
        <v>-1377</v>
      </c>
    </row>
    <row r="104" spans="1:23" x14ac:dyDescent="0.25">
      <c r="A104" s="224" t="s">
        <v>420</v>
      </c>
      <c r="B104" s="225" t="s">
        <v>429</v>
      </c>
      <c r="C104" s="216" t="s">
        <v>430</v>
      </c>
      <c r="D104" s="217">
        <v>328</v>
      </c>
      <c r="E104" s="218">
        <v>332002.11</v>
      </c>
      <c r="F104" s="218">
        <v>0</v>
      </c>
      <c r="G104" s="219">
        <v>0</v>
      </c>
      <c r="H104" s="217">
        <v>376</v>
      </c>
      <c r="I104" s="218">
        <v>413553.92000000004</v>
      </c>
      <c r="J104" s="218">
        <v>0</v>
      </c>
      <c r="K104" s="219">
        <v>0</v>
      </c>
      <c r="L104" s="207">
        <v>311</v>
      </c>
      <c r="M104" s="208">
        <v>318838.01</v>
      </c>
      <c r="N104" s="208">
        <v>0</v>
      </c>
      <c r="O104" s="209">
        <v>0</v>
      </c>
      <c r="P104" s="220">
        <f t="shared" si="11"/>
        <v>-13164.099999999977</v>
      </c>
      <c r="Q104" s="221">
        <f t="shared" si="17"/>
        <v>-13164.099999999977</v>
      </c>
      <c r="R104" s="221">
        <f t="shared" si="12"/>
        <v>0</v>
      </c>
      <c r="S104" s="222">
        <f t="shared" si="13"/>
        <v>-376</v>
      </c>
      <c r="T104" s="223">
        <f t="shared" si="14"/>
        <v>-94715.910000000033</v>
      </c>
      <c r="U104" s="198">
        <f t="shared" si="18"/>
        <v>-94715.910000000033</v>
      </c>
      <c r="V104" s="221">
        <f t="shared" si="15"/>
        <v>0</v>
      </c>
      <c r="W104" s="222">
        <f t="shared" si="16"/>
        <v>-311</v>
      </c>
    </row>
    <row r="105" spans="1:23" x14ac:dyDescent="0.25">
      <c r="A105" s="224" t="s">
        <v>431</v>
      </c>
      <c r="B105" s="225" t="s">
        <v>432</v>
      </c>
      <c r="C105" s="216" t="s">
        <v>433</v>
      </c>
      <c r="D105" s="217">
        <v>557</v>
      </c>
      <c r="E105" s="218">
        <v>473155.60000000003</v>
      </c>
      <c r="F105" s="218">
        <v>0</v>
      </c>
      <c r="G105" s="219">
        <v>0</v>
      </c>
      <c r="H105" s="217">
        <v>618</v>
      </c>
      <c r="I105" s="218">
        <v>531882</v>
      </c>
      <c r="J105" s="218">
        <v>0</v>
      </c>
      <c r="K105" s="219">
        <v>0</v>
      </c>
      <c r="L105" s="207">
        <v>588</v>
      </c>
      <c r="M105" s="208">
        <v>585797.85</v>
      </c>
      <c r="N105" s="208">
        <v>0</v>
      </c>
      <c r="O105" s="209">
        <v>0</v>
      </c>
      <c r="P105" s="220">
        <f t="shared" si="11"/>
        <v>112642.24999999994</v>
      </c>
      <c r="Q105" s="221">
        <f t="shared" si="17"/>
        <v>112642.24999999994</v>
      </c>
      <c r="R105" s="221">
        <f t="shared" si="12"/>
        <v>0</v>
      </c>
      <c r="S105" s="222">
        <f t="shared" si="13"/>
        <v>-618</v>
      </c>
      <c r="T105" s="223">
        <f t="shared" si="14"/>
        <v>53915.849999999977</v>
      </c>
      <c r="U105" s="198">
        <f t="shared" si="18"/>
        <v>53915.849999999977</v>
      </c>
      <c r="V105" s="221">
        <f t="shared" si="15"/>
        <v>0</v>
      </c>
      <c r="W105" s="222">
        <f t="shared" si="16"/>
        <v>-588</v>
      </c>
    </row>
    <row r="106" spans="1:23" x14ac:dyDescent="0.25">
      <c r="A106" s="224" t="s">
        <v>431</v>
      </c>
      <c r="B106" s="225" t="s">
        <v>434</v>
      </c>
      <c r="C106" s="216" t="s">
        <v>435</v>
      </c>
      <c r="D106" s="217">
        <v>595</v>
      </c>
      <c r="E106" s="218">
        <v>219306.32</v>
      </c>
      <c r="F106" s="218">
        <v>0</v>
      </c>
      <c r="G106" s="219">
        <v>0</v>
      </c>
      <c r="H106" s="217">
        <v>442</v>
      </c>
      <c r="I106" s="218">
        <v>195627</v>
      </c>
      <c r="J106" s="218">
        <v>0</v>
      </c>
      <c r="K106" s="219">
        <v>0</v>
      </c>
      <c r="L106" s="207">
        <v>542</v>
      </c>
      <c r="M106" s="208">
        <v>204170.27000000002</v>
      </c>
      <c r="N106" s="208">
        <v>0</v>
      </c>
      <c r="O106" s="209">
        <v>0</v>
      </c>
      <c r="P106" s="220">
        <f t="shared" si="11"/>
        <v>-15136.049999999988</v>
      </c>
      <c r="Q106" s="221">
        <f t="shared" si="17"/>
        <v>-15136.049999999988</v>
      </c>
      <c r="R106" s="221">
        <f t="shared" si="12"/>
        <v>0</v>
      </c>
      <c r="S106" s="222">
        <f t="shared" si="13"/>
        <v>-442</v>
      </c>
      <c r="T106" s="223">
        <f t="shared" si="14"/>
        <v>8543.2700000000186</v>
      </c>
      <c r="U106" s="198">
        <f t="shared" si="18"/>
        <v>8543.2700000000186</v>
      </c>
      <c r="V106" s="221">
        <f t="shared" si="15"/>
        <v>0</v>
      </c>
      <c r="W106" s="222">
        <f t="shared" si="16"/>
        <v>-542</v>
      </c>
    </row>
    <row r="107" spans="1:23" x14ac:dyDescent="0.25">
      <c r="A107" s="224" t="s">
        <v>431</v>
      </c>
      <c r="B107" s="225" t="s">
        <v>436</v>
      </c>
      <c r="C107" s="216" t="s">
        <v>437</v>
      </c>
      <c r="D107" s="217">
        <v>306</v>
      </c>
      <c r="E107" s="218">
        <v>138277.15999999997</v>
      </c>
      <c r="F107" s="218">
        <v>0</v>
      </c>
      <c r="G107" s="219">
        <v>0</v>
      </c>
      <c r="H107" s="217">
        <v>362</v>
      </c>
      <c r="I107" s="218">
        <v>156996</v>
      </c>
      <c r="J107" s="218">
        <v>0</v>
      </c>
      <c r="K107" s="219">
        <v>0</v>
      </c>
      <c r="L107" s="207">
        <v>358</v>
      </c>
      <c r="M107" s="208">
        <v>176321.42</v>
      </c>
      <c r="N107" s="208">
        <v>0</v>
      </c>
      <c r="O107" s="209">
        <v>0</v>
      </c>
      <c r="P107" s="220">
        <f t="shared" si="11"/>
        <v>38044.260000000038</v>
      </c>
      <c r="Q107" s="221">
        <f t="shared" si="17"/>
        <v>38044.260000000038</v>
      </c>
      <c r="R107" s="221">
        <f t="shared" si="12"/>
        <v>0</v>
      </c>
      <c r="S107" s="222">
        <f t="shared" si="13"/>
        <v>-362</v>
      </c>
      <c r="T107" s="223">
        <f t="shared" si="14"/>
        <v>19325.420000000013</v>
      </c>
      <c r="U107" s="198">
        <f t="shared" si="18"/>
        <v>19325.420000000013</v>
      </c>
      <c r="V107" s="221">
        <f t="shared" si="15"/>
        <v>0</v>
      </c>
      <c r="W107" s="222">
        <f t="shared" si="16"/>
        <v>-358</v>
      </c>
    </row>
    <row r="108" spans="1:23" x14ac:dyDescent="0.25">
      <c r="A108" s="224" t="s">
        <v>431</v>
      </c>
      <c r="B108" s="225" t="s">
        <v>438</v>
      </c>
      <c r="C108" s="216" t="s">
        <v>439</v>
      </c>
      <c r="D108" s="217">
        <v>354</v>
      </c>
      <c r="E108" s="218">
        <v>213632</v>
      </c>
      <c r="F108" s="218">
        <v>0</v>
      </c>
      <c r="G108" s="219">
        <v>0</v>
      </c>
      <c r="H108" s="217">
        <v>325</v>
      </c>
      <c r="I108" s="218">
        <v>235431</v>
      </c>
      <c r="J108" s="218">
        <v>0</v>
      </c>
      <c r="K108" s="219">
        <v>0</v>
      </c>
      <c r="L108" s="207">
        <v>270</v>
      </c>
      <c r="M108" s="208">
        <v>269740.40000000002</v>
      </c>
      <c r="N108" s="208">
        <v>0</v>
      </c>
      <c r="O108" s="209">
        <v>0</v>
      </c>
      <c r="P108" s="220">
        <f t="shared" si="11"/>
        <v>56108.400000000023</v>
      </c>
      <c r="Q108" s="221">
        <f t="shared" si="17"/>
        <v>56108.400000000023</v>
      </c>
      <c r="R108" s="221">
        <f t="shared" si="12"/>
        <v>0</v>
      </c>
      <c r="S108" s="222">
        <f t="shared" si="13"/>
        <v>-325</v>
      </c>
      <c r="T108" s="223">
        <f t="shared" si="14"/>
        <v>34309.400000000023</v>
      </c>
      <c r="U108" s="198">
        <f t="shared" si="18"/>
        <v>34309.400000000023</v>
      </c>
      <c r="V108" s="221">
        <f t="shared" si="15"/>
        <v>0</v>
      </c>
      <c r="W108" s="222">
        <f t="shared" si="16"/>
        <v>-270</v>
      </c>
    </row>
    <row r="109" spans="1:23" x14ac:dyDescent="0.25">
      <c r="A109" s="224" t="s">
        <v>431</v>
      </c>
      <c r="B109" s="225" t="s">
        <v>440</v>
      </c>
      <c r="C109" s="216" t="s">
        <v>441</v>
      </c>
      <c r="D109" s="217">
        <v>0</v>
      </c>
      <c r="E109" s="218">
        <v>21275</v>
      </c>
      <c r="F109" s="218">
        <v>0</v>
      </c>
      <c r="G109" s="219">
        <v>0</v>
      </c>
      <c r="H109" s="217">
        <v>0</v>
      </c>
      <c r="I109" s="218">
        <v>23290.200000000004</v>
      </c>
      <c r="J109" s="218">
        <v>0</v>
      </c>
      <c r="K109" s="219">
        <v>0</v>
      </c>
      <c r="L109" s="207">
        <v>0</v>
      </c>
      <c r="M109" s="208">
        <v>12457.800000000003</v>
      </c>
      <c r="N109" s="208">
        <v>0</v>
      </c>
      <c r="O109" s="209">
        <v>0</v>
      </c>
      <c r="P109" s="220">
        <f t="shared" si="11"/>
        <v>-8817.1999999999971</v>
      </c>
      <c r="Q109" s="221">
        <f t="shared" si="17"/>
        <v>-8817.1999999999971</v>
      </c>
      <c r="R109" s="221">
        <f t="shared" si="12"/>
        <v>0</v>
      </c>
      <c r="S109" s="222">
        <f t="shared" si="13"/>
        <v>0</v>
      </c>
      <c r="T109" s="223">
        <f t="shared" si="14"/>
        <v>-10832.400000000001</v>
      </c>
      <c r="U109" s="198">
        <f t="shared" si="18"/>
        <v>-10832.400000000001</v>
      </c>
      <c r="V109" s="221">
        <f t="shared" si="15"/>
        <v>0</v>
      </c>
      <c r="W109" s="222">
        <f t="shared" si="16"/>
        <v>0</v>
      </c>
    </row>
    <row r="110" spans="1:23" x14ac:dyDescent="0.25">
      <c r="A110" s="224" t="s">
        <v>431</v>
      </c>
      <c r="B110" s="225" t="s">
        <v>442</v>
      </c>
      <c r="C110" s="216" t="s">
        <v>443</v>
      </c>
      <c r="D110" s="217">
        <v>0</v>
      </c>
      <c r="E110" s="218">
        <v>24630</v>
      </c>
      <c r="F110" s="218">
        <v>0</v>
      </c>
      <c r="G110" s="219">
        <v>0</v>
      </c>
      <c r="H110" s="217">
        <v>0</v>
      </c>
      <c r="I110" s="218">
        <v>25061.4</v>
      </c>
      <c r="J110" s="218">
        <v>0</v>
      </c>
      <c r="K110" s="219">
        <v>0</v>
      </c>
      <c r="L110" s="207">
        <v>0</v>
      </c>
      <c r="M110" s="208">
        <v>25153.200000000004</v>
      </c>
      <c r="N110" s="208">
        <v>0</v>
      </c>
      <c r="O110" s="209">
        <v>0</v>
      </c>
      <c r="P110" s="220">
        <f t="shared" si="11"/>
        <v>523.20000000000437</v>
      </c>
      <c r="Q110" s="221">
        <f t="shared" si="17"/>
        <v>523.20000000000437</v>
      </c>
      <c r="R110" s="221">
        <f t="shared" si="12"/>
        <v>0</v>
      </c>
      <c r="S110" s="222">
        <f t="shared" si="13"/>
        <v>0</v>
      </c>
      <c r="T110" s="223">
        <f t="shared" si="14"/>
        <v>91.80000000000291</v>
      </c>
      <c r="U110" s="198">
        <f t="shared" si="18"/>
        <v>91.80000000000291</v>
      </c>
      <c r="V110" s="221">
        <f t="shared" si="15"/>
        <v>0</v>
      </c>
      <c r="W110" s="222">
        <f t="shared" si="16"/>
        <v>0</v>
      </c>
    </row>
    <row r="111" spans="1:23" x14ac:dyDescent="0.25">
      <c r="A111" s="224" t="s">
        <v>431</v>
      </c>
      <c r="B111" s="225" t="s">
        <v>444</v>
      </c>
      <c r="C111" s="216" t="s">
        <v>445</v>
      </c>
      <c r="D111" s="217">
        <v>3332</v>
      </c>
      <c r="E111" s="218">
        <v>4626463.67</v>
      </c>
      <c r="F111" s="218">
        <v>146509</v>
      </c>
      <c r="G111" s="219">
        <v>231420.22</v>
      </c>
      <c r="H111" s="217">
        <v>3491</v>
      </c>
      <c r="I111" s="218">
        <v>5417911.1999999983</v>
      </c>
      <c r="J111" s="218">
        <v>155876</v>
      </c>
      <c r="K111" s="219">
        <v>261192.5</v>
      </c>
      <c r="L111" s="207">
        <v>3594</v>
      </c>
      <c r="M111" s="208">
        <v>5570687.3900000006</v>
      </c>
      <c r="N111" s="208">
        <v>202462</v>
      </c>
      <c r="O111" s="209">
        <v>279179.37000000005</v>
      </c>
      <c r="P111" s="220">
        <f t="shared" si="11"/>
        <v>944223.72000000067</v>
      </c>
      <c r="Q111" s="221">
        <f t="shared" si="17"/>
        <v>944223.72000000067</v>
      </c>
      <c r="R111" s="221">
        <f t="shared" si="12"/>
        <v>-28958.22</v>
      </c>
      <c r="S111" s="222">
        <f t="shared" si="13"/>
        <v>275688.37000000005</v>
      </c>
      <c r="T111" s="223">
        <f t="shared" si="14"/>
        <v>152776.19000000227</v>
      </c>
      <c r="U111" s="198">
        <f t="shared" si="18"/>
        <v>152776.19000000227</v>
      </c>
      <c r="V111" s="221">
        <f t="shared" si="15"/>
        <v>-58730.5</v>
      </c>
      <c r="W111" s="222">
        <f t="shared" si="16"/>
        <v>275585.37000000005</v>
      </c>
    </row>
    <row r="112" spans="1:23" x14ac:dyDescent="0.25">
      <c r="A112" s="224" t="s">
        <v>431</v>
      </c>
      <c r="B112" s="225" t="s">
        <v>446</v>
      </c>
      <c r="C112" s="216" t="s">
        <v>447</v>
      </c>
      <c r="D112" s="217">
        <v>0</v>
      </c>
      <c r="E112" s="218">
        <v>256050</v>
      </c>
      <c r="F112" s="218">
        <v>0</v>
      </c>
      <c r="G112" s="219">
        <v>0</v>
      </c>
      <c r="H112" s="217">
        <v>0</v>
      </c>
      <c r="I112" s="218">
        <v>240386.40000000008</v>
      </c>
      <c r="J112" s="218">
        <v>0</v>
      </c>
      <c r="K112" s="219">
        <v>0</v>
      </c>
      <c r="L112" s="207">
        <v>0</v>
      </c>
      <c r="M112" s="208">
        <v>245613.60000000009</v>
      </c>
      <c r="N112" s="208">
        <v>0</v>
      </c>
      <c r="O112" s="209">
        <v>0</v>
      </c>
      <c r="P112" s="220">
        <f t="shared" si="11"/>
        <v>-10436.399999999907</v>
      </c>
      <c r="Q112" s="221">
        <f t="shared" si="17"/>
        <v>-10436.399999999907</v>
      </c>
      <c r="R112" s="221">
        <f t="shared" si="12"/>
        <v>0</v>
      </c>
      <c r="S112" s="222">
        <f t="shared" si="13"/>
        <v>0</v>
      </c>
      <c r="T112" s="223">
        <f t="shared" si="14"/>
        <v>5227.2000000000116</v>
      </c>
      <c r="U112" s="198">
        <f t="shared" si="18"/>
        <v>5227.2000000000116</v>
      </c>
      <c r="V112" s="221">
        <f t="shared" si="15"/>
        <v>0</v>
      </c>
      <c r="W112" s="222">
        <f t="shared" si="16"/>
        <v>0</v>
      </c>
    </row>
    <row r="113" spans="1:23" x14ac:dyDescent="0.25">
      <c r="A113" s="226" t="s">
        <v>448</v>
      </c>
      <c r="B113" s="225" t="s">
        <v>449</v>
      </c>
      <c r="C113" s="216" t="s">
        <v>194</v>
      </c>
      <c r="D113" s="217">
        <v>256</v>
      </c>
      <c r="E113" s="218">
        <v>303862.5</v>
      </c>
      <c r="F113" s="218">
        <v>0</v>
      </c>
      <c r="G113" s="219">
        <v>0</v>
      </c>
      <c r="H113" s="217">
        <v>242</v>
      </c>
      <c r="I113" s="218">
        <v>290199.21999999997</v>
      </c>
      <c r="J113" s="218">
        <v>0</v>
      </c>
      <c r="K113" s="219">
        <v>0</v>
      </c>
      <c r="L113" s="207">
        <v>279</v>
      </c>
      <c r="M113" s="208">
        <v>313796.62</v>
      </c>
      <c r="N113" s="208">
        <v>0</v>
      </c>
      <c r="O113" s="209">
        <v>0</v>
      </c>
      <c r="P113" s="220">
        <f t="shared" si="11"/>
        <v>9934.1199999999953</v>
      </c>
      <c r="Q113" s="221">
        <f t="shared" si="17"/>
        <v>9934.1199999999953</v>
      </c>
      <c r="R113" s="221">
        <f t="shared" si="12"/>
        <v>0</v>
      </c>
      <c r="S113" s="222">
        <f t="shared" si="13"/>
        <v>-242</v>
      </c>
      <c r="T113" s="223">
        <f t="shared" si="14"/>
        <v>23597.400000000023</v>
      </c>
      <c r="U113" s="198">
        <f t="shared" si="18"/>
        <v>23597.400000000023</v>
      </c>
      <c r="V113" s="221">
        <f t="shared" si="15"/>
        <v>0</v>
      </c>
      <c r="W113" s="222">
        <f t="shared" si="16"/>
        <v>-279</v>
      </c>
    </row>
    <row r="114" spans="1:23" x14ac:dyDescent="0.25">
      <c r="A114" s="226" t="s">
        <v>448</v>
      </c>
      <c r="B114" s="225" t="s">
        <v>450</v>
      </c>
      <c r="C114" s="216" t="s">
        <v>195</v>
      </c>
      <c r="D114" s="217">
        <v>163</v>
      </c>
      <c r="E114" s="218">
        <v>174695.01</v>
      </c>
      <c r="F114" s="218">
        <v>0</v>
      </c>
      <c r="G114" s="219">
        <v>0</v>
      </c>
      <c r="H114" s="217">
        <v>151</v>
      </c>
      <c r="I114" s="218">
        <v>167439.41</v>
      </c>
      <c r="J114" s="218">
        <v>0</v>
      </c>
      <c r="K114" s="219">
        <v>0</v>
      </c>
      <c r="L114" s="207">
        <v>177</v>
      </c>
      <c r="M114" s="208">
        <v>194197.91</v>
      </c>
      <c r="N114" s="208">
        <v>0</v>
      </c>
      <c r="O114" s="209">
        <v>0</v>
      </c>
      <c r="P114" s="220">
        <f t="shared" si="11"/>
        <v>19502.899999999994</v>
      </c>
      <c r="Q114" s="221">
        <f t="shared" si="17"/>
        <v>19502.899999999994</v>
      </c>
      <c r="R114" s="221">
        <f t="shared" si="12"/>
        <v>0</v>
      </c>
      <c r="S114" s="222">
        <f t="shared" si="13"/>
        <v>-151</v>
      </c>
      <c r="T114" s="223">
        <f t="shared" si="14"/>
        <v>26758.5</v>
      </c>
      <c r="U114" s="198">
        <f t="shared" si="18"/>
        <v>26758.5</v>
      </c>
      <c r="V114" s="221">
        <f t="shared" si="15"/>
        <v>0</v>
      </c>
      <c r="W114" s="222">
        <f t="shared" si="16"/>
        <v>-177</v>
      </c>
    </row>
    <row r="115" spans="1:23" x14ac:dyDescent="0.25">
      <c r="A115" s="226" t="s">
        <v>448</v>
      </c>
      <c r="B115" s="225" t="s">
        <v>451</v>
      </c>
      <c r="C115" s="216" t="s">
        <v>452</v>
      </c>
      <c r="D115" s="217">
        <v>4544</v>
      </c>
      <c r="E115" s="218">
        <v>5104772.5499999989</v>
      </c>
      <c r="F115" s="218">
        <v>5509</v>
      </c>
      <c r="G115" s="219">
        <v>0</v>
      </c>
      <c r="H115" s="217">
        <v>4930</v>
      </c>
      <c r="I115" s="218">
        <v>5427666.5999999978</v>
      </c>
      <c r="J115" s="218">
        <v>21048</v>
      </c>
      <c r="K115" s="219">
        <v>0</v>
      </c>
      <c r="L115" s="207">
        <v>4873</v>
      </c>
      <c r="M115" s="208">
        <v>5977382.5299999975</v>
      </c>
      <c r="N115" s="208">
        <v>15338</v>
      </c>
      <c r="O115" s="209">
        <v>0</v>
      </c>
      <c r="P115" s="220">
        <f t="shared" si="11"/>
        <v>872609.97999999858</v>
      </c>
      <c r="Q115" s="221">
        <f t="shared" si="17"/>
        <v>872609.97999999858</v>
      </c>
      <c r="R115" s="221">
        <f t="shared" si="12"/>
        <v>15338</v>
      </c>
      <c r="S115" s="222">
        <f t="shared" si="13"/>
        <v>-4930</v>
      </c>
      <c r="T115" s="223">
        <f t="shared" si="14"/>
        <v>549715.9299999997</v>
      </c>
      <c r="U115" s="198">
        <f t="shared" si="18"/>
        <v>549715.9299999997</v>
      </c>
      <c r="V115" s="221">
        <f t="shared" si="15"/>
        <v>15338</v>
      </c>
      <c r="W115" s="222">
        <f t="shared" si="16"/>
        <v>-4873</v>
      </c>
    </row>
    <row r="116" spans="1:23" x14ac:dyDescent="0.25">
      <c r="A116" s="226" t="s">
        <v>448</v>
      </c>
      <c r="B116" s="225" t="s">
        <v>453</v>
      </c>
      <c r="C116" s="216" t="s">
        <v>454</v>
      </c>
      <c r="D116" s="217">
        <v>335</v>
      </c>
      <c r="E116" s="218">
        <v>419129.27999999997</v>
      </c>
      <c r="F116" s="218">
        <v>0</v>
      </c>
      <c r="G116" s="219">
        <v>0</v>
      </c>
      <c r="H116" s="217">
        <v>330</v>
      </c>
      <c r="I116" s="218">
        <v>482799</v>
      </c>
      <c r="J116" s="218">
        <v>0</v>
      </c>
      <c r="K116" s="219">
        <v>0</v>
      </c>
      <c r="L116" s="207">
        <v>330</v>
      </c>
      <c r="M116" s="208">
        <v>511931.78</v>
      </c>
      <c r="N116" s="208">
        <v>0</v>
      </c>
      <c r="O116" s="209">
        <v>0</v>
      </c>
      <c r="P116" s="220">
        <f t="shared" si="11"/>
        <v>92802.500000000058</v>
      </c>
      <c r="Q116" s="221">
        <f t="shared" si="17"/>
        <v>92802.500000000058</v>
      </c>
      <c r="R116" s="221">
        <f t="shared" si="12"/>
        <v>0</v>
      </c>
      <c r="S116" s="222">
        <f t="shared" si="13"/>
        <v>-330</v>
      </c>
      <c r="T116" s="223">
        <f t="shared" si="14"/>
        <v>29132.780000000028</v>
      </c>
      <c r="U116" s="198">
        <f t="shared" si="18"/>
        <v>29132.780000000028</v>
      </c>
      <c r="V116" s="221">
        <f t="shared" si="15"/>
        <v>0</v>
      </c>
      <c r="W116" s="222">
        <f t="shared" si="16"/>
        <v>-330</v>
      </c>
    </row>
    <row r="117" spans="1:23" x14ac:dyDescent="0.25">
      <c r="A117" s="226" t="s">
        <v>448</v>
      </c>
      <c r="B117" s="227" t="s">
        <v>455</v>
      </c>
      <c r="C117" s="216" t="s">
        <v>196</v>
      </c>
      <c r="D117" s="217">
        <v>432</v>
      </c>
      <c r="E117" s="218">
        <v>418411.68</v>
      </c>
      <c r="F117" s="218">
        <v>0</v>
      </c>
      <c r="G117" s="219">
        <v>0</v>
      </c>
      <c r="H117" s="217">
        <v>442</v>
      </c>
      <c r="I117" s="218">
        <v>466701</v>
      </c>
      <c r="J117" s="218">
        <v>0</v>
      </c>
      <c r="K117" s="219">
        <v>0</v>
      </c>
      <c r="L117" s="207">
        <v>434</v>
      </c>
      <c r="M117" s="208">
        <v>454219.41999999993</v>
      </c>
      <c r="N117" s="208">
        <v>0</v>
      </c>
      <c r="O117" s="209">
        <v>0</v>
      </c>
      <c r="P117" s="220">
        <f t="shared" si="11"/>
        <v>35807.739999999932</v>
      </c>
      <c r="Q117" s="221">
        <f t="shared" si="17"/>
        <v>35807.739999999932</v>
      </c>
      <c r="R117" s="221">
        <f t="shared" si="12"/>
        <v>0</v>
      </c>
      <c r="S117" s="222">
        <f t="shared" si="13"/>
        <v>-442</v>
      </c>
      <c r="T117" s="223">
        <f t="shared" si="14"/>
        <v>-12481.580000000075</v>
      </c>
      <c r="U117" s="198">
        <f t="shared" si="18"/>
        <v>-12481.580000000075</v>
      </c>
      <c r="V117" s="221">
        <f t="shared" si="15"/>
        <v>0</v>
      </c>
      <c r="W117" s="222">
        <f t="shared" si="16"/>
        <v>-434</v>
      </c>
    </row>
    <row r="118" spans="1:23" x14ac:dyDescent="0.25">
      <c r="A118" s="224" t="s">
        <v>456</v>
      </c>
      <c r="B118" s="225" t="s">
        <v>457</v>
      </c>
      <c r="C118" s="216" t="s">
        <v>458</v>
      </c>
      <c r="D118" s="217">
        <v>0</v>
      </c>
      <c r="E118" s="218">
        <v>0</v>
      </c>
      <c r="F118" s="218">
        <v>0</v>
      </c>
      <c r="G118" s="219">
        <v>0</v>
      </c>
      <c r="H118" s="217">
        <v>0</v>
      </c>
      <c r="I118" s="218">
        <v>7290.0000000000018</v>
      </c>
      <c r="J118" s="218">
        <v>0</v>
      </c>
      <c r="K118" s="219">
        <v>0</v>
      </c>
      <c r="L118" s="207">
        <v>0</v>
      </c>
      <c r="M118" s="208">
        <v>7905.6</v>
      </c>
      <c r="N118" s="208">
        <v>0</v>
      </c>
      <c r="O118" s="209">
        <v>0</v>
      </c>
      <c r="P118" s="220">
        <f t="shared" si="11"/>
        <v>7905.6</v>
      </c>
      <c r="Q118" s="221">
        <f t="shared" si="17"/>
        <v>7905.6</v>
      </c>
      <c r="R118" s="221">
        <f t="shared" si="12"/>
        <v>0</v>
      </c>
      <c r="S118" s="222">
        <f t="shared" si="13"/>
        <v>0</v>
      </c>
      <c r="T118" s="223">
        <f t="shared" si="14"/>
        <v>615.59999999999854</v>
      </c>
      <c r="U118" s="198">
        <f t="shared" si="18"/>
        <v>615.59999999999854</v>
      </c>
      <c r="V118" s="221">
        <f t="shared" si="15"/>
        <v>0</v>
      </c>
      <c r="W118" s="222">
        <f t="shared" si="16"/>
        <v>0</v>
      </c>
    </row>
    <row r="119" spans="1:23" x14ac:dyDescent="0.25">
      <c r="A119" s="224" t="s">
        <v>456</v>
      </c>
      <c r="B119" s="225" t="s">
        <v>459</v>
      </c>
      <c r="C119" s="216" t="s">
        <v>460</v>
      </c>
      <c r="D119" s="217">
        <v>1687</v>
      </c>
      <c r="E119" s="218">
        <v>2385611.91</v>
      </c>
      <c r="F119" s="218">
        <v>0</v>
      </c>
      <c r="G119" s="219">
        <v>0</v>
      </c>
      <c r="H119" s="217">
        <v>1879</v>
      </c>
      <c r="I119" s="218">
        <v>2792175.5599999996</v>
      </c>
      <c r="J119" s="218">
        <v>0</v>
      </c>
      <c r="K119" s="219">
        <v>0</v>
      </c>
      <c r="L119" s="207">
        <v>1775</v>
      </c>
      <c r="M119" s="208">
        <v>2762302.3599999989</v>
      </c>
      <c r="N119" s="208">
        <v>0</v>
      </c>
      <c r="O119" s="209">
        <v>0</v>
      </c>
      <c r="P119" s="220">
        <f t="shared" si="11"/>
        <v>376690.44999999879</v>
      </c>
      <c r="Q119" s="221">
        <f t="shared" si="17"/>
        <v>376690.44999999879</v>
      </c>
      <c r="R119" s="221">
        <f t="shared" si="12"/>
        <v>0</v>
      </c>
      <c r="S119" s="222">
        <f t="shared" si="13"/>
        <v>-1879</v>
      </c>
      <c r="T119" s="223">
        <f t="shared" si="14"/>
        <v>-29873.200000000652</v>
      </c>
      <c r="U119" s="198">
        <f t="shared" si="18"/>
        <v>-29873.200000000652</v>
      </c>
      <c r="V119" s="221">
        <f t="shared" si="15"/>
        <v>0</v>
      </c>
      <c r="W119" s="222">
        <f t="shared" si="16"/>
        <v>-1775</v>
      </c>
    </row>
    <row r="120" spans="1:23" x14ac:dyDescent="0.25">
      <c r="A120" s="224" t="s">
        <v>456</v>
      </c>
      <c r="B120" s="225" t="s">
        <v>461</v>
      </c>
      <c r="C120" s="216" t="s">
        <v>462</v>
      </c>
      <c r="D120" s="217">
        <v>810</v>
      </c>
      <c r="E120" s="218">
        <v>273499</v>
      </c>
      <c r="F120" s="218">
        <v>0</v>
      </c>
      <c r="G120" s="219">
        <v>0</v>
      </c>
      <c r="H120" s="217">
        <v>1061</v>
      </c>
      <c r="I120" s="218">
        <v>374019</v>
      </c>
      <c r="J120" s="218">
        <v>0</v>
      </c>
      <c r="K120" s="219">
        <v>0</v>
      </c>
      <c r="L120" s="207">
        <v>881</v>
      </c>
      <c r="M120" s="208">
        <v>503763.91000000003</v>
      </c>
      <c r="N120" s="208">
        <v>0</v>
      </c>
      <c r="O120" s="209">
        <v>0</v>
      </c>
      <c r="P120" s="220">
        <f t="shared" si="11"/>
        <v>230264.91000000003</v>
      </c>
      <c r="Q120" s="221">
        <f t="shared" si="17"/>
        <v>230264.91000000003</v>
      </c>
      <c r="R120" s="221">
        <f t="shared" si="12"/>
        <v>0</v>
      </c>
      <c r="S120" s="222">
        <f t="shared" si="13"/>
        <v>-1061</v>
      </c>
      <c r="T120" s="223">
        <f t="shared" si="14"/>
        <v>129744.91000000003</v>
      </c>
      <c r="U120" s="198">
        <f t="shared" si="18"/>
        <v>129744.91000000003</v>
      </c>
      <c r="V120" s="221">
        <f t="shared" si="15"/>
        <v>0</v>
      </c>
      <c r="W120" s="222">
        <f t="shared" si="16"/>
        <v>-881</v>
      </c>
    </row>
    <row r="121" spans="1:23" x14ac:dyDescent="0.25">
      <c r="A121" s="224" t="s">
        <v>456</v>
      </c>
      <c r="B121" s="225" t="s">
        <v>463</v>
      </c>
      <c r="C121" s="216" t="s">
        <v>464</v>
      </c>
      <c r="D121" s="217">
        <v>1094</v>
      </c>
      <c r="E121" s="218">
        <v>456791.45999999996</v>
      </c>
      <c r="F121" s="218">
        <v>0</v>
      </c>
      <c r="G121" s="219">
        <v>0</v>
      </c>
      <c r="H121" s="217">
        <v>1687</v>
      </c>
      <c r="I121" s="218">
        <v>570855</v>
      </c>
      <c r="J121" s="218">
        <v>0</v>
      </c>
      <c r="K121" s="219">
        <v>0</v>
      </c>
      <c r="L121" s="207">
        <v>1343</v>
      </c>
      <c r="M121" s="208">
        <v>854313.8</v>
      </c>
      <c r="N121" s="208">
        <v>0</v>
      </c>
      <c r="O121" s="209">
        <v>0</v>
      </c>
      <c r="P121" s="220">
        <f t="shared" si="11"/>
        <v>397522.34000000008</v>
      </c>
      <c r="Q121" s="221">
        <f t="shared" si="17"/>
        <v>397522.34000000008</v>
      </c>
      <c r="R121" s="221">
        <f t="shared" si="12"/>
        <v>0</v>
      </c>
      <c r="S121" s="222">
        <f t="shared" si="13"/>
        <v>-1687</v>
      </c>
      <c r="T121" s="223">
        <f t="shared" si="14"/>
        <v>283458.80000000005</v>
      </c>
      <c r="U121" s="198">
        <f t="shared" si="18"/>
        <v>283458.80000000005</v>
      </c>
      <c r="V121" s="221">
        <f t="shared" si="15"/>
        <v>0</v>
      </c>
      <c r="W121" s="222">
        <f t="shared" si="16"/>
        <v>-1343</v>
      </c>
    </row>
    <row r="122" spans="1:23" x14ac:dyDescent="0.25">
      <c r="A122" s="224" t="s">
        <v>456</v>
      </c>
      <c r="B122" s="225" t="s">
        <v>465</v>
      </c>
      <c r="C122" s="216" t="s">
        <v>466</v>
      </c>
      <c r="D122" s="217">
        <v>0</v>
      </c>
      <c r="E122" s="218">
        <v>16520</v>
      </c>
      <c r="F122" s="218">
        <v>0</v>
      </c>
      <c r="G122" s="219">
        <v>0</v>
      </c>
      <c r="H122" s="217">
        <v>0</v>
      </c>
      <c r="I122" s="218">
        <v>27518.39999999998</v>
      </c>
      <c r="J122" s="218">
        <v>0</v>
      </c>
      <c r="K122" s="219">
        <v>0</v>
      </c>
      <c r="L122" s="207">
        <v>0</v>
      </c>
      <c r="M122" s="208">
        <v>25099.19999999999</v>
      </c>
      <c r="N122" s="208">
        <v>0</v>
      </c>
      <c r="O122" s="209">
        <v>0</v>
      </c>
      <c r="P122" s="220">
        <f t="shared" si="11"/>
        <v>8579.1999999999898</v>
      </c>
      <c r="Q122" s="221">
        <f t="shared" si="17"/>
        <v>8579.1999999999898</v>
      </c>
      <c r="R122" s="221">
        <f t="shared" si="12"/>
        <v>0</v>
      </c>
      <c r="S122" s="222">
        <f t="shared" si="13"/>
        <v>0</v>
      </c>
      <c r="T122" s="223">
        <f t="shared" si="14"/>
        <v>-2419.1999999999898</v>
      </c>
      <c r="U122" s="198">
        <f t="shared" si="18"/>
        <v>-2419.1999999999898</v>
      </c>
      <c r="V122" s="221">
        <f t="shared" si="15"/>
        <v>0</v>
      </c>
      <c r="W122" s="222">
        <f t="shared" si="16"/>
        <v>0</v>
      </c>
    </row>
    <row r="123" spans="1:23" x14ac:dyDescent="0.25">
      <c r="A123" s="224" t="s">
        <v>456</v>
      </c>
      <c r="B123" s="225" t="s">
        <v>467</v>
      </c>
      <c r="C123" s="216" t="s">
        <v>468</v>
      </c>
      <c r="D123" s="217">
        <v>0</v>
      </c>
      <c r="E123" s="218">
        <v>39767</v>
      </c>
      <c r="F123" s="218">
        <v>0</v>
      </c>
      <c r="G123" s="219">
        <v>0</v>
      </c>
      <c r="H123" s="217">
        <v>0</v>
      </c>
      <c r="I123" s="218">
        <v>52633.799999999981</v>
      </c>
      <c r="J123" s="218">
        <v>0</v>
      </c>
      <c r="K123" s="219">
        <v>0</v>
      </c>
      <c r="L123" s="207">
        <v>0</v>
      </c>
      <c r="M123" s="208">
        <v>26055.000000000004</v>
      </c>
      <c r="N123" s="208">
        <v>0</v>
      </c>
      <c r="O123" s="209">
        <v>0</v>
      </c>
      <c r="P123" s="220">
        <f t="shared" si="11"/>
        <v>-13711.999999999996</v>
      </c>
      <c r="Q123" s="221">
        <f t="shared" si="17"/>
        <v>-13711.999999999996</v>
      </c>
      <c r="R123" s="221">
        <f t="shared" si="12"/>
        <v>0</v>
      </c>
      <c r="S123" s="222">
        <f t="shared" si="13"/>
        <v>0</v>
      </c>
      <c r="T123" s="223">
        <f t="shared" si="14"/>
        <v>-26578.799999999977</v>
      </c>
      <c r="U123" s="198">
        <f t="shared" si="18"/>
        <v>-26578.799999999977</v>
      </c>
      <c r="V123" s="221">
        <f t="shared" si="15"/>
        <v>0</v>
      </c>
      <c r="W123" s="222">
        <f t="shared" si="16"/>
        <v>0</v>
      </c>
    </row>
    <row r="124" spans="1:23" x14ac:dyDescent="0.25">
      <c r="A124" s="224" t="s">
        <v>456</v>
      </c>
      <c r="B124" s="225" t="s">
        <v>469</v>
      </c>
      <c r="C124" s="216" t="s">
        <v>470</v>
      </c>
      <c r="D124" s="217">
        <v>1130</v>
      </c>
      <c r="E124" s="218">
        <v>1209447.6600000001</v>
      </c>
      <c r="F124" s="218">
        <v>0</v>
      </c>
      <c r="G124" s="219">
        <v>0</v>
      </c>
      <c r="H124" s="217">
        <v>1215</v>
      </c>
      <c r="I124" s="218">
        <v>1381299</v>
      </c>
      <c r="J124" s="218">
        <v>0</v>
      </c>
      <c r="K124" s="219">
        <v>0</v>
      </c>
      <c r="L124" s="207">
        <v>1178</v>
      </c>
      <c r="M124" s="208">
        <v>1338054.1700000002</v>
      </c>
      <c r="N124" s="208">
        <v>0</v>
      </c>
      <c r="O124" s="209">
        <v>0</v>
      </c>
      <c r="P124" s="220">
        <f t="shared" si="11"/>
        <v>128606.51000000001</v>
      </c>
      <c r="Q124" s="221">
        <f t="shared" si="17"/>
        <v>128606.51000000001</v>
      </c>
      <c r="R124" s="221">
        <f t="shared" si="12"/>
        <v>0</v>
      </c>
      <c r="S124" s="222">
        <f t="shared" si="13"/>
        <v>-1215</v>
      </c>
      <c r="T124" s="223">
        <f t="shared" si="14"/>
        <v>-43244.829999999842</v>
      </c>
      <c r="U124" s="198">
        <f t="shared" si="18"/>
        <v>-43244.829999999842</v>
      </c>
      <c r="V124" s="221">
        <f t="shared" si="15"/>
        <v>0</v>
      </c>
      <c r="W124" s="222">
        <f t="shared" si="16"/>
        <v>-1178</v>
      </c>
    </row>
    <row r="125" spans="1:23" x14ac:dyDescent="0.25">
      <c r="A125" s="224" t="s">
        <v>456</v>
      </c>
      <c r="B125" s="225" t="s">
        <v>471</v>
      </c>
      <c r="C125" s="216" t="s">
        <v>472</v>
      </c>
      <c r="D125" s="217">
        <v>1740</v>
      </c>
      <c r="E125" s="218">
        <v>2318051.1</v>
      </c>
      <c r="F125" s="218">
        <v>0</v>
      </c>
      <c r="G125" s="219">
        <v>0</v>
      </c>
      <c r="H125" s="217">
        <v>1637</v>
      </c>
      <c r="I125" s="218">
        <v>2452471.3799999994</v>
      </c>
      <c r="J125" s="218">
        <v>0</v>
      </c>
      <c r="K125" s="219">
        <v>0</v>
      </c>
      <c r="L125" s="207">
        <v>1677</v>
      </c>
      <c r="M125" s="208">
        <v>2435218.9299999997</v>
      </c>
      <c r="N125" s="208">
        <v>0</v>
      </c>
      <c r="O125" s="209">
        <v>0</v>
      </c>
      <c r="P125" s="220">
        <f t="shared" si="11"/>
        <v>117167.82999999961</v>
      </c>
      <c r="Q125" s="221">
        <f t="shared" si="17"/>
        <v>117167.82999999961</v>
      </c>
      <c r="R125" s="221">
        <f t="shared" si="12"/>
        <v>0</v>
      </c>
      <c r="S125" s="222">
        <f t="shared" si="13"/>
        <v>-1637</v>
      </c>
      <c r="T125" s="223">
        <f t="shared" si="14"/>
        <v>-17252.449999999721</v>
      </c>
      <c r="U125" s="198">
        <f t="shared" si="18"/>
        <v>-17252.449999999721</v>
      </c>
      <c r="V125" s="221">
        <f t="shared" si="15"/>
        <v>0</v>
      </c>
      <c r="W125" s="222">
        <f t="shared" si="16"/>
        <v>-1677</v>
      </c>
    </row>
    <row r="126" spans="1:23" x14ac:dyDescent="0.25">
      <c r="A126" s="224" t="s">
        <v>473</v>
      </c>
      <c r="B126" s="225" t="s">
        <v>474</v>
      </c>
      <c r="C126" s="216" t="s">
        <v>475</v>
      </c>
      <c r="D126" s="217">
        <v>1455</v>
      </c>
      <c r="E126" s="218">
        <v>1863154.5600000005</v>
      </c>
      <c r="F126" s="218">
        <v>0</v>
      </c>
      <c r="G126" s="219">
        <v>0</v>
      </c>
      <c r="H126" s="217">
        <v>1433</v>
      </c>
      <c r="I126" s="218">
        <v>1997480.0500000003</v>
      </c>
      <c r="J126" s="218">
        <v>0</v>
      </c>
      <c r="K126" s="219">
        <v>0</v>
      </c>
      <c r="L126" s="207">
        <v>1195</v>
      </c>
      <c r="M126" s="208">
        <v>1739051.36</v>
      </c>
      <c r="N126" s="208">
        <v>0</v>
      </c>
      <c r="O126" s="209">
        <v>0</v>
      </c>
      <c r="P126" s="220">
        <f t="shared" si="11"/>
        <v>-124103.20000000042</v>
      </c>
      <c r="Q126" s="221">
        <f t="shared" si="17"/>
        <v>-124103.20000000042</v>
      </c>
      <c r="R126" s="221">
        <f t="shared" si="12"/>
        <v>0</v>
      </c>
      <c r="S126" s="222">
        <f t="shared" si="13"/>
        <v>-1433</v>
      </c>
      <c r="T126" s="223">
        <f t="shared" si="14"/>
        <v>-258428.69000000018</v>
      </c>
      <c r="U126" s="198">
        <f t="shared" si="18"/>
        <v>-258428.69000000018</v>
      </c>
      <c r="V126" s="221">
        <f t="shared" si="15"/>
        <v>0</v>
      </c>
      <c r="W126" s="222">
        <f t="shared" si="16"/>
        <v>-1195</v>
      </c>
    </row>
    <row r="127" spans="1:23" x14ac:dyDescent="0.25">
      <c r="A127" s="224" t="s">
        <v>473</v>
      </c>
      <c r="B127" s="225" t="s">
        <v>476</v>
      </c>
      <c r="C127" s="216" t="s">
        <v>477</v>
      </c>
      <c r="D127" s="217">
        <v>370</v>
      </c>
      <c r="E127" s="218">
        <v>818748</v>
      </c>
      <c r="F127" s="218">
        <v>450</v>
      </c>
      <c r="G127" s="219">
        <v>0</v>
      </c>
      <c r="H127" s="217">
        <v>412</v>
      </c>
      <c r="I127" s="218">
        <v>902294.61</v>
      </c>
      <c r="J127" s="218">
        <v>0</v>
      </c>
      <c r="K127" s="219">
        <v>0</v>
      </c>
      <c r="L127" s="207">
        <v>345</v>
      </c>
      <c r="M127" s="208">
        <v>778216.13</v>
      </c>
      <c r="N127" s="208">
        <v>0</v>
      </c>
      <c r="O127" s="209">
        <v>0</v>
      </c>
      <c r="P127" s="220">
        <f t="shared" si="11"/>
        <v>-40531.869999999995</v>
      </c>
      <c r="Q127" s="221">
        <f t="shared" si="17"/>
        <v>-40531.869999999995</v>
      </c>
      <c r="R127" s="221">
        <f t="shared" si="12"/>
        <v>0</v>
      </c>
      <c r="S127" s="222">
        <f t="shared" si="13"/>
        <v>-412</v>
      </c>
      <c r="T127" s="223">
        <f t="shared" si="14"/>
        <v>-124078.47999999998</v>
      </c>
      <c r="U127" s="198">
        <f t="shared" si="18"/>
        <v>-124078.47999999998</v>
      </c>
      <c r="V127" s="221">
        <f t="shared" si="15"/>
        <v>0</v>
      </c>
      <c r="W127" s="222">
        <f t="shared" si="16"/>
        <v>-345</v>
      </c>
    </row>
    <row r="128" spans="1:23" x14ac:dyDescent="0.25">
      <c r="A128" s="224" t="s">
        <v>473</v>
      </c>
      <c r="B128" s="225" t="s">
        <v>478</v>
      </c>
      <c r="C128" s="216" t="s">
        <v>479</v>
      </c>
      <c r="D128" s="217">
        <v>431</v>
      </c>
      <c r="E128" s="218">
        <v>405986.31999999995</v>
      </c>
      <c r="F128" s="218">
        <v>0</v>
      </c>
      <c r="G128" s="219">
        <v>0</v>
      </c>
      <c r="H128" s="217">
        <v>435</v>
      </c>
      <c r="I128" s="218">
        <v>427874.66</v>
      </c>
      <c r="J128" s="218">
        <v>0</v>
      </c>
      <c r="K128" s="219">
        <v>0</v>
      </c>
      <c r="L128" s="207">
        <v>470</v>
      </c>
      <c r="M128" s="208">
        <v>447778.76</v>
      </c>
      <c r="N128" s="208">
        <v>0</v>
      </c>
      <c r="O128" s="209">
        <v>0</v>
      </c>
      <c r="P128" s="220">
        <f t="shared" si="11"/>
        <v>41792.440000000061</v>
      </c>
      <c r="Q128" s="221">
        <f t="shared" si="17"/>
        <v>41792.440000000061</v>
      </c>
      <c r="R128" s="221">
        <f t="shared" si="12"/>
        <v>0</v>
      </c>
      <c r="S128" s="222">
        <f t="shared" si="13"/>
        <v>-435</v>
      </c>
      <c r="T128" s="223">
        <f t="shared" si="14"/>
        <v>19904.100000000035</v>
      </c>
      <c r="U128" s="198">
        <f t="shared" si="18"/>
        <v>19904.100000000035</v>
      </c>
      <c r="V128" s="221">
        <f t="shared" si="15"/>
        <v>0</v>
      </c>
      <c r="W128" s="222">
        <f t="shared" si="16"/>
        <v>-470</v>
      </c>
    </row>
    <row r="129" spans="1:23" x14ac:dyDescent="0.25">
      <c r="A129" s="224" t="s">
        <v>473</v>
      </c>
      <c r="B129" s="225" t="s">
        <v>480</v>
      </c>
      <c r="C129" s="216" t="s">
        <v>481</v>
      </c>
      <c r="D129" s="217">
        <v>499</v>
      </c>
      <c r="E129" s="218">
        <v>505894.99999999994</v>
      </c>
      <c r="F129" s="218">
        <v>0</v>
      </c>
      <c r="G129" s="219">
        <v>0</v>
      </c>
      <c r="H129" s="217">
        <v>711</v>
      </c>
      <c r="I129" s="218">
        <v>778596</v>
      </c>
      <c r="J129" s="218">
        <v>0</v>
      </c>
      <c r="K129" s="219">
        <v>0</v>
      </c>
      <c r="L129" s="207">
        <v>704</v>
      </c>
      <c r="M129" s="208">
        <v>786496.69</v>
      </c>
      <c r="N129" s="208">
        <v>0</v>
      </c>
      <c r="O129" s="209">
        <v>0</v>
      </c>
      <c r="P129" s="220">
        <f t="shared" si="11"/>
        <v>280601.69</v>
      </c>
      <c r="Q129" s="221">
        <f t="shared" si="17"/>
        <v>280601.69</v>
      </c>
      <c r="R129" s="221">
        <f t="shared" si="12"/>
        <v>0</v>
      </c>
      <c r="S129" s="222">
        <f t="shared" si="13"/>
        <v>-711</v>
      </c>
      <c r="T129" s="223">
        <f t="shared" si="14"/>
        <v>7900.6899999999441</v>
      </c>
      <c r="U129" s="198">
        <f t="shared" si="18"/>
        <v>7900.6899999999441</v>
      </c>
      <c r="V129" s="221">
        <f t="shared" si="15"/>
        <v>0</v>
      </c>
      <c r="W129" s="222">
        <f t="shared" si="16"/>
        <v>-704</v>
      </c>
    </row>
    <row r="130" spans="1:23" x14ac:dyDescent="0.25">
      <c r="A130" s="224" t="s">
        <v>473</v>
      </c>
      <c r="B130" s="225" t="s">
        <v>482</v>
      </c>
      <c r="C130" s="216" t="s">
        <v>483</v>
      </c>
      <c r="D130" s="217">
        <v>901</v>
      </c>
      <c r="E130" s="218">
        <v>1030561.8699999999</v>
      </c>
      <c r="F130" s="218">
        <v>0</v>
      </c>
      <c r="G130" s="219">
        <v>0</v>
      </c>
      <c r="H130" s="217">
        <v>1008</v>
      </c>
      <c r="I130" s="218">
        <v>1259320.7999999998</v>
      </c>
      <c r="J130" s="218">
        <v>0</v>
      </c>
      <c r="K130" s="219">
        <v>0</v>
      </c>
      <c r="L130" s="207">
        <v>996</v>
      </c>
      <c r="M130" s="208">
        <v>1212112.3400000001</v>
      </c>
      <c r="N130" s="208">
        <v>0</v>
      </c>
      <c r="O130" s="209">
        <v>0</v>
      </c>
      <c r="P130" s="220">
        <f t="shared" si="11"/>
        <v>181550.4700000002</v>
      </c>
      <c r="Q130" s="221">
        <f t="shared" si="17"/>
        <v>181550.4700000002</v>
      </c>
      <c r="R130" s="221">
        <f t="shared" si="12"/>
        <v>0</v>
      </c>
      <c r="S130" s="222">
        <f t="shared" si="13"/>
        <v>-1008</v>
      </c>
      <c r="T130" s="223">
        <f t="shared" si="14"/>
        <v>-47208.45999999973</v>
      </c>
      <c r="U130" s="198">
        <f t="shared" si="18"/>
        <v>-47208.45999999973</v>
      </c>
      <c r="V130" s="221">
        <f t="shared" si="15"/>
        <v>0</v>
      </c>
      <c r="W130" s="222">
        <f t="shared" si="16"/>
        <v>-996</v>
      </c>
    </row>
    <row r="131" spans="1:23" x14ac:dyDescent="0.25">
      <c r="A131" s="224" t="s">
        <v>473</v>
      </c>
      <c r="B131" s="225" t="s">
        <v>484</v>
      </c>
      <c r="C131" s="216" t="s">
        <v>485</v>
      </c>
      <c r="D131" s="217">
        <v>448</v>
      </c>
      <c r="E131" s="218">
        <v>510390.22</v>
      </c>
      <c r="F131" s="218">
        <v>0</v>
      </c>
      <c r="G131" s="219">
        <v>0</v>
      </c>
      <c r="H131" s="217">
        <v>414</v>
      </c>
      <c r="I131" s="218">
        <v>529955.62</v>
      </c>
      <c r="J131" s="218">
        <v>0</v>
      </c>
      <c r="K131" s="219">
        <v>0</v>
      </c>
      <c r="L131" s="207">
        <v>472</v>
      </c>
      <c r="M131" s="208">
        <v>596086.9</v>
      </c>
      <c r="N131" s="208">
        <v>0</v>
      </c>
      <c r="O131" s="209">
        <v>0</v>
      </c>
      <c r="P131" s="220">
        <f t="shared" si="11"/>
        <v>85696.680000000051</v>
      </c>
      <c r="Q131" s="221">
        <f t="shared" si="17"/>
        <v>85696.680000000051</v>
      </c>
      <c r="R131" s="221">
        <f t="shared" si="12"/>
        <v>0</v>
      </c>
      <c r="S131" s="222">
        <f t="shared" si="13"/>
        <v>-414</v>
      </c>
      <c r="T131" s="223">
        <f t="shared" si="14"/>
        <v>66131.280000000028</v>
      </c>
      <c r="U131" s="198">
        <f t="shared" si="18"/>
        <v>66131.280000000028</v>
      </c>
      <c r="V131" s="221">
        <f t="shared" si="15"/>
        <v>0</v>
      </c>
      <c r="W131" s="222">
        <f t="shared" si="16"/>
        <v>-472</v>
      </c>
    </row>
    <row r="132" spans="1:23" x14ac:dyDescent="0.25">
      <c r="A132" s="224" t="s">
        <v>486</v>
      </c>
      <c r="B132" s="225" t="s">
        <v>487</v>
      </c>
      <c r="C132" s="216" t="s">
        <v>488</v>
      </c>
      <c r="D132" s="217">
        <v>506</v>
      </c>
      <c r="E132" s="218">
        <v>489860.52</v>
      </c>
      <c r="F132" s="218">
        <v>0</v>
      </c>
      <c r="G132" s="219">
        <v>0</v>
      </c>
      <c r="H132" s="217">
        <v>504</v>
      </c>
      <c r="I132" s="218">
        <v>532061.88000000012</v>
      </c>
      <c r="J132" s="218">
        <v>0</v>
      </c>
      <c r="K132" s="219">
        <v>0</v>
      </c>
      <c r="L132" s="207">
        <v>488</v>
      </c>
      <c r="M132" s="208">
        <v>504575.35</v>
      </c>
      <c r="N132" s="208">
        <v>0</v>
      </c>
      <c r="O132" s="209">
        <v>0</v>
      </c>
      <c r="P132" s="220">
        <f t="shared" si="11"/>
        <v>14714.829999999958</v>
      </c>
      <c r="Q132" s="221">
        <f t="shared" si="17"/>
        <v>14714.829999999958</v>
      </c>
      <c r="R132" s="221">
        <f t="shared" si="12"/>
        <v>0</v>
      </c>
      <c r="S132" s="222">
        <f t="shared" si="13"/>
        <v>-504</v>
      </c>
      <c r="T132" s="223">
        <f t="shared" si="14"/>
        <v>-27486.530000000144</v>
      </c>
      <c r="U132" s="198">
        <f t="shared" si="18"/>
        <v>-27486.530000000144</v>
      </c>
      <c r="V132" s="221">
        <f t="shared" si="15"/>
        <v>0</v>
      </c>
      <c r="W132" s="222">
        <f t="shared" si="16"/>
        <v>-488</v>
      </c>
    </row>
    <row r="133" spans="1:23" x14ac:dyDescent="0.25">
      <c r="A133" s="224" t="s">
        <v>486</v>
      </c>
      <c r="B133" s="225" t="s">
        <v>489</v>
      </c>
      <c r="C133" s="216" t="s">
        <v>490</v>
      </c>
      <c r="D133" s="217">
        <v>887</v>
      </c>
      <c r="E133" s="218">
        <v>398941.24</v>
      </c>
      <c r="F133" s="218">
        <v>0</v>
      </c>
      <c r="G133" s="219">
        <v>0</v>
      </c>
      <c r="H133" s="217">
        <v>1250</v>
      </c>
      <c r="I133" s="218">
        <v>490752</v>
      </c>
      <c r="J133" s="218">
        <v>0</v>
      </c>
      <c r="K133" s="219">
        <v>0</v>
      </c>
      <c r="L133" s="207">
        <v>1104</v>
      </c>
      <c r="M133" s="208">
        <v>593387.16</v>
      </c>
      <c r="N133" s="208">
        <v>0</v>
      </c>
      <c r="O133" s="209">
        <v>0</v>
      </c>
      <c r="P133" s="220">
        <f t="shared" si="11"/>
        <v>194445.92000000004</v>
      </c>
      <c r="Q133" s="221">
        <f t="shared" si="17"/>
        <v>194445.92000000004</v>
      </c>
      <c r="R133" s="221">
        <f t="shared" si="12"/>
        <v>0</v>
      </c>
      <c r="S133" s="222">
        <f t="shared" si="13"/>
        <v>-1250</v>
      </c>
      <c r="T133" s="223">
        <f t="shared" si="14"/>
        <v>102635.16000000003</v>
      </c>
      <c r="U133" s="198">
        <f t="shared" si="18"/>
        <v>102635.16000000003</v>
      </c>
      <c r="V133" s="221">
        <f t="shared" si="15"/>
        <v>0</v>
      </c>
      <c r="W133" s="222">
        <f t="shared" si="16"/>
        <v>-1104</v>
      </c>
    </row>
    <row r="134" spans="1:23" x14ac:dyDescent="0.25">
      <c r="A134" s="224" t="s">
        <v>486</v>
      </c>
      <c r="B134" s="225" t="s">
        <v>491</v>
      </c>
      <c r="C134" s="216" t="s">
        <v>492</v>
      </c>
      <c r="D134" s="217">
        <v>1721</v>
      </c>
      <c r="E134" s="218">
        <v>1753014.2400000002</v>
      </c>
      <c r="F134" s="218">
        <v>18717</v>
      </c>
      <c r="G134" s="219">
        <v>0</v>
      </c>
      <c r="H134" s="217">
        <v>1926</v>
      </c>
      <c r="I134" s="218">
        <v>2077198.1199999996</v>
      </c>
      <c r="J134" s="218">
        <v>17992</v>
      </c>
      <c r="K134" s="219">
        <v>0</v>
      </c>
      <c r="L134" s="207">
        <v>1786</v>
      </c>
      <c r="M134" s="208">
        <v>2037343.9199999997</v>
      </c>
      <c r="N134" s="208">
        <v>12329</v>
      </c>
      <c r="O134" s="209">
        <v>0</v>
      </c>
      <c r="P134" s="220">
        <f t="shared" si="11"/>
        <v>284329.67999999947</v>
      </c>
      <c r="Q134" s="221">
        <f t="shared" si="17"/>
        <v>284329.67999999947</v>
      </c>
      <c r="R134" s="221">
        <f t="shared" si="12"/>
        <v>12329</v>
      </c>
      <c r="S134" s="222">
        <f t="shared" si="13"/>
        <v>-1926</v>
      </c>
      <c r="T134" s="223">
        <f t="shared" si="14"/>
        <v>-39854.199999999953</v>
      </c>
      <c r="U134" s="198">
        <f t="shared" si="18"/>
        <v>-39854.199999999953</v>
      </c>
      <c r="V134" s="221">
        <f t="shared" si="15"/>
        <v>12329</v>
      </c>
      <c r="W134" s="222">
        <f t="shared" si="16"/>
        <v>-1786</v>
      </c>
    </row>
    <row r="135" spans="1:23" x14ac:dyDescent="0.25">
      <c r="A135" s="224" t="s">
        <v>486</v>
      </c>
      <c r="B135" s="225" t="s">
        <v>493</v>
      </c>
      <c r="C135" s="216" t="s">
        <v>494</v>
      </c>
      <c r="D135" s="217">
        <v>3574</v>
      </c>
      <c r="E135" s="218">
        <v>4799645.8200000012</v>
      </c>
      <c r="F135" s="218">
        <v>9165</v>
      </c>
      <c r="G135" s="219">
        <v>0</v>
      </c>
      <c r="H135" s="217">
        <v>3882</v>
      </c>
      <c r="I135" s="218">
        <v>5243959.2</v>
      </c>
      <c r="J135" s="218">
        <v>6480</v>
      </c>
      <c r="K135" s="219">
        <v>0</v>
      </c>
      <c r="L135" s="207">
        <v>3711</v>
      </c>
      <c r="M135" s="208">
        <v>5268994.6400000015</v>
      </c>
      <c r="N135" s="208">
        <v>12120</v>
      </c>
      <c r="O135" s="209">
        <v>0</v>
      </c>
      <c r="P135" s="220">
        <f t="shared" ref="P135:P198" si="19">M135-E135</f>
        <v>469348.8200000003</v>
      </c>
      <c r="Q135" s="221">
        <f t="shared" si="17"/>
        <v>469348.8200000003</v>
      </c>
      <c r="R135" s="221">
        <f t="shared" ref="R135:R198" si="20">N135-G135</f>
        <v>12120</v>
      </c>
      <c r="S135" s="222">
        <f t="shared" ref="S135:S198" si="21">O135-H135</f>
        <v>-3882</v>
      </c>
      <c r="T135" s="223">
        <f t="shared" ref="T135:T198" si="22">IFERROR((M135-I135),"")</f>
        <v>25035.440000001341</v>
      </c>
      <c r="U135" s="198">
        <f t="shared" si="18"/>
        <v>25035.440000001341</v>
      </c>
      <c r="V135" s="221">
        <f t="shared" ref="V135:V198" si="23">IFERROR((N135-K135),"")</f>
        <v>12120</v>
      </c>
      <c r="W135" s="222">
        <f t="shared" ref="W135:W198" si="24">IFERROR((O135-L135),"")</f>
        <v>-3711</v>
      </c>
    </row>
    <row r="136" spans="1:23" x14ac:dyDescent="0.25">
      <c r="A136" s="224" t="s">
        <v>486</v>
      </c>
      <c r="B136" s="225" t="s">
        <v>495</v>
      </c>
      <c r="C136" s="216" t="s">
        <v>496</v>
      </c>
      <c r="D136" s="217">
        <v>1619</v>
      </c>
      <c r="E136" s="218">
        <v>2600545.9399999995</v>
      </c>
      <c r="F136" s="218">
        <v>0</v>
      </c>
      <c r="G136" s="219">
        <v>0</v>
      </c>
      <c r="H136" s="217">
        <v>1844</v>
      </c>
      <c r="I136" s="218">
        <v>2890485</v>
      </c>
      <c r="J136" s="218">
        <v>0</v>
      </c>
      <c r="K136" s="219">
        <v>0</v>
      </c>
      <c r="L136" s="207">
        <v>1768</v>
      </c>
      <c r="M136" s="208">
        <v>3242175.8800000008</v>
      </c>
      <c r="N136" s="208">
        <v>0</v>
      </c>
      <c r="O136" s="209">
        <v>0</v>
      </c>
      <c r="P136" s="220">
        <f t="shared" si="19"/>
        <v>641629.94000000134</v>
      </c>
      <c r="Q136" s="221">
        <f t="shared" ref="Q136:Q199" si="25">M136-E136</f>
        <v>641629.94000000134</v>
      </c>
      <c r="R136" s="221">
        <f t="shared" si="20"/>
        <v>0</v>
      </c>
      <c r="S136" s="222">
        <f t="shared" si="21"/>
        <v>-1844</v>
      </c>
      <c r="T136" s="223">
        <f t="shared" si="22"/>
        <v>351690.88000000082</v>
      </c>
      <c r="U136" s="198">
        <f t="shared" ref="U136:U199" si="26">M136-I136</f>
        <v>351690.88000000082</v>
      </c>
      <c r="V136" s="221">
        <f t="shared" si="23"/>
        <v>0</v>
      </c>
      <c r="W136" s="222">
        <f t="shared" si="24"/>
        <v>-1768</v>
      </c>
    </row>
    <row r="137" spans="1:23" x14ac:dyDescent="0.25">
      <c r="A137" s="224" t="s">
        <v>486</v>
      </c>
      <c r="B137" s="225" t="s">
        <v>497</v>
      </c>
      <c r="C137" s="216" t="s">
        <v>498</v>
      </c>
      <c r="D137" s="217">
        <v>0</v>
      </c>
      <c r="E137" s="218">
        <v>1606680</v>
      </c>
      <c r="F137" s="218">
        <v>0</v>
      </c>
      <c r="G137" s="219">
        <v>0</v>
      </c>
      <c r="H137" s="217">
        <v>0</v>
      </c>
      <c r="I137" s="218">
        <v>1542887.9999999979</v>
      </c>
      <c r="J137" s="218">
        <v>0</v>
      </c>
      <c r="K137" s="219">
        <v>0</v>
      </c>
      <c r="L137" s="207">
        <v>0</v>
      </c>
      <c r="M137" s="208">
        <v>1240747.1999999967</v>
      </c>
      <c r="N137" s="208">
        <v>0</v>
      </c>
      <c r="O137" s="209">
        <v>0</v>
      </c>
      <c r="P137" s="220">
        <f t="shared" si="19"/>
        <v>-365932.80000000331</v>
      </c>
      <c r="Q137" s="221">
        <f t="shared" si="25"/>
        <v>-365932.80000000331</v>
      </c>
      <c r="R137" s="221">
        <f t="shared" si="20"/>
        <v>0</v>
      </c>
      <c r="S137" s="222">
        <f t="shared" si="21"/>
        <v>0</v>
      </c>
      <c r="T137" s="223">
        <f t="shared" si="22"/>
        <v>-302140.80000000121</v>
      </c>
      <c r="U137" s="198">
        <f t="shared" si="26"/>
        <v>-302140.80000000121</v>
      </c>
      <c r="V137" s="221">
        <f t="shared" si="23"/>
        <v>0</v>
      </c>
      <c r="W137" s="222">
        <f t="shared" si="24"/>
        <v>0</v>
      </c>
    </row>
    <row r="138" spans="1:23" x14ac:dyDescent="0.25">
      <c r="A138" s="224" t="s">
        <v>499</v>
      </c>
      <c r="B138" s="225" t="s">
        <v>500</v>
      </c>
      <c r="C138" s="216" t="s">
        <v>501</v>
      </c>
      <c r="D138" s="217">
        <v>1041</v>
      </c>
      <c r="E138" s="218">
        <v>1316800.7099999997</v>
      </c>
      <c r="F138" s="218">
        <v>-7740</v>
      </c>
      <c r="G138" s="219">
        <v>0</v>
      </c>
      <c r="H138" s="217">
        <v>961</v>
      </c>
      <c r="I138" s="218">
        <v>1257476.04</v>
      </c>
      <c r="J138" s="218">
        <v>0</v>
      </c>
      <c r="K138" s="219">
        <v>0</v>
      </c>
      <c r="L138" s="207">
        <v>1047</v>
      </c>
      <c r="M138" s="208">
        <v>1242006.4399999997</v>
      </c>
      <c r="N138" s="208">
        <v>-8225.6</v>
      </c>
      <c r="O138" s="209">
        <v>0</v>
      </c>
      <c r="P138" s="220">
        <f t="shared" si="19"/>
        <v>-74794.270000000019</v>
      </c>
      <c r="Q138" s="221">
        <f t="shared" si="25"/>
        <v>-74794.270000000019</v>
      </c>
      <c r="R138" s="221">
        <f t="shared" si="20"/>
        <v>-8225.6</v>
      </c>
      <c r="S138" s="222">
        <f t="shared" si="21"/>
        <v>-961</v>
      </c>
      <c r="T138" s="223">
        <f t="shared" si="22"/>
        <v>-15469.600000000326</v>
      </c>
      <c r="U138" s="198">
        <f t="shared" si="26"/>
        <v>-15469.600000000326</v>
      </c>
      <c r="V138" s="221">
        <f t="shared" si="23"/>
        <v>-8225.6</v>
      </c>
      <c r="W138" s="222">
        <f t="shared" si="24"/>
        <v>-1047</v>
      </c>
    </row>
    <row r="139" spans="1:23" x14ac:dyDescent="0.25">
      <c r="A139" s="224" t="s">
        <v>499</v>
      </c>
      <c r="B139" s="225" t="s">
        <v>502</v>
      </c>
      <c r="C139" s="216" t="s">
        <v>503</v>
      </c>
      <c r="D139" s="217">
        <v>1173</v>
      </c>
      <c r="E139" s="218">
        <v>1268619.8299999998</v>
      </c>
      <c r="F139" s="218">
        <v>0</v>
      </c>
      <c r="G139" s="219">
        <v>0</v>
      </c>
      <c r="H139" s="217">
        <v>1272</v>
      </c>
      <c r="I139" s="218">
        <v>1402326</v>
      </c>
      <c r="J139" s="218">
        <v>0</v>
      </c>
      <c r="K139" s="219">
        <v>0</v>
      </c>
      <c r="L139" s="207">
        <v>1373</v>
      </c>
      <c r="M139" s="208">
        <v>1604384.3200000003</v>
      </c>
      <c r="N139" s="208">
        <v>0</v>
      </c>
      <c r="O139" s="209">
        <v>0</v>
      </c>
      <c r="P139" s="220">
        <f t="shared" si="19"/>
        <v>335764.49000000046</v>
      </c>
      <c r="Q139" s="221">
        <f t="shared" si="25"/>
        <v>335764.49000000046</v>
      </c>
      <c r="R139" s="221">
        <f t="shared" si="20"/>
        <v>0</v>
      </c>
      <c r="S139" s="222">
        <f t="shared" si="21"/>
        <v>-1272</v>
      </c>
      <c r="T139" s="223">
        <f t="shared" si="22"/>
        <v>202058.3200000003</v>
      </c>
      <c r="U139" s="198">
        <f t="shared" si="26"/>
        <v>202058.3200000003</v>
      </c>
      <c r="V139" s="221">
        <f t="shared" si="23"/>
        <v>0</v>
      </c>
      <c r="W139" s="222">
        <f t="shared" si="24"/>
        <v>-1373</v>
      </c>
    </row>
    <row r="140" spans="1:23" x14ac:dyDescent="0.25">
      <c r="A140" s="224" t="s">
        <v>499</v>
      </c>
      <c r="B140" s="225" t="s">
        <v>504</v>
      </c>
      <c r="C140" s="216" t="s">
        <v>505</v>
      </c>
      <c r="D140" s="217">
        <v>27</v>
      </c>
      <c r="E140" s="218">
        <v>12159.18</v>
      </c>
      <c r="F140" s="218">
        <v>0</v>
      </c>
      <c r="G140" s="219">
        <v>0</v>
      </c>
      <c r="H140" s="217">
        <v>37</v>
      </c>
      <c r="I140" s="218">
        <v>17995.690000000002</v>
      </c>
      <c r="J140" s="218">
        <v>0</v>
      </c>
      <c r="K140" s="219">
        <v>0</v>
      </c>
      <c r="L140" s="207">
        <v>52</v>
      </c>
      <c r="M140" s="208">
        <v>25291.239999999998</v>
      </c>
      <c r="N140" s="208">
        <v>0</v>
      </c>
      <c r="O140" s="209">
        <v>0</v>
      </c>
      <c r="P140" s="220">
        <f t="shared" si="19"/>
        <v>13132.059999999998</v>
      </c>
      <c r="Q140" s="221">
        <f t="shared" si="25"/>
        <v>13132.059999999998</v>
      </c>
      <c r="R140" s="221">
        <f t="shared" si="20"/>
        <v>0</v>
      </c>
      <c r="S140" s="222">
        <f t="shared" si="21"/>
        <v>-37</v>
      </c>
      <c r="T140" s="223">
        <f t="shared" si="22"/>
        <v>7295.5499999999956</v>
      </c>
      <c r="U140" s="198">
        <f t="shared" si="26"/>
        <v>7295.5499999999956</v>
      </c>
      <c r="V140" s="221">
        <f t="shared" si="23"/>
        <v>0</v>
      </c>
      <c r="W140" s="222">
        <f t="shared" si="24"/>
        <v>-52</v>
      </c>
    </row>
    <row r="141" spans="1:23" x14ac:dyDescent="0.25">
      <c r="A141" s="224" t="s">
        <v>499</v>
      </c>
      <c r="B141" s="225" t="s">
        <v>506</v>
      </c>
      <c r="C141" s="216" t="s">
        <v>507</v>
      </c>
      <c r="D141" s="217">
        <v>902</v>
      </c>
      <c r="E141" s="218">
        <v>406206.67999999993</v>
      </c>
      <c r="F141" s="218">
        <v>0</v>
      </c>
      <c r="G141" s="219">
        <v>0</v>
      </c>
      <c r="H141" s="217">
        <v>900</v>
      </c>
      <c r="I141" s="218">
        <v>419238</v>
      </c>
      <c r="J141" s="218">
        <v>0</v>
      </c>
      <c r="K141" s="219">
        <v>0</v>
      </c>
      <c r="L141" s="207">
        <v>875</v>
      </c>
      <c r="M141" s="208">
        <v>437733</v>
      </c>
      <c r="N141" s="208">
        <v>0</v>
      </c>
      <c r="O141" s="209">
        <v>0</v>
      </c>
      <c r="P141" s="220">
        <f t="shared" si="19"/>
        <v>31526.320000000065</v>
      </c>
      <c r="Q141" s="221">
        <f t="shared" si="25"/>
        <v>31526.320000000065</v>
      </c>
      <c r="R141" s="221">
        <f t="shared" si="20"/>
        <v>0</v>
      </c>
      <c r="S141" s="222">
        <f t="shared" si="21"/>
        <v>-900</v>
      </c>
      <c r="T141" s="223">
        <f t="shared" si="22"/>
        <v>18495</v>
      </c>
      <c r="U141" s="198">
        <f t="shared" si="26"/>
        <v>18495</v>
      </c>
      <c r="V141" s="221">
        <f t="shared" si="23"/>
        <v>0</v>
      </c>
      <c r="W141" s="222">
        <f t="shared" si="24"/>
        <v>-875</v>
      </c>
    </row>
    <row r="142" spans="1:23" x14ac:dyDescent="0.25">
      <c r="A142" s="224" t="s">
        <v>499</v>
      </c>
      <c r="B142" s="225" t="s">
        <v>508</v>
      </c>
      <c r="C142" s="216" t="s">
        <v>509</v>
      </c>
      <c r="D142" s="217">
        <v>1377</v>
      </c>
      <c r="E142" s="218">
        <v>477613</v>
      </c>
      <c r="F142" s="218">
        <v>0</v>
      </c>
      <c r="G142" s="219">
        <v>0</v>
      </c>
      <c r="H142" s="217">
        <v>1619</v>
      </c>
      <c r="I142" s="218">
        <v>673812</v>
      </c>
      <c r="J142" s="218">
        <v>0</v>
      </c>
      <c r="K142" s="219">
        <v>0</v>
      </c>
      <c r="L142" s="207">
        <v>1585</v>
      </c>
      <c r="M142" s="208">
        <v>770095.91</v>
      </c>
      <c r="N142" s="208">
        <v>0</v>
      </c>
      <c r="O142" s="209">
        <v>0</v>
      </c>
      <c r="P142" s="220">
        <f t="shared" si="19"/>
        <v>292482.91000000003</v>
      </c>
      <c r="Q142" s="221">
        <f t="shared" si="25"/>
        <v>292482.91000000003</v>
      </c>
      <c r="R142" s="221">
        <f t="shared" si="20"/>
        <v>0</v>
      </c>
      <c r="S142" s="222">
        <f t="shared" si="21"/>
        <v>-1619</v>
      </c>
      <c r="T142" s="223">
        <f t="shared" si="22"/>
        <v>96283.910000000033</v>
      </c>
      <c r="U142" s="198">
        <f t="shared" si="26"/>
        <v>96283.910000000033</v>
      </c>
      <c r="V142" s="221">
        <f t="shared" si="23"/>
        <v>0</v>
      </c>
      <c r="W142" s="222">
        <f t="shared" si="24"/>
        <v>-1585</v>
      </c>
    </row>
    <row r="143" spans="1:23" x14ac:dyDescent="0.25">
      <c r="A143" s="224" t="s">
        <v>499</v>
      </c>
      <c r="B143" s="225" t="s">
        <v>510</v>
      </c>
      <c r="C143" s="216" t="s">
        <v>511</v>
      </c>
      <c r="D143" s="217">
        <v>4540</v>
      </c>
      <c r="E143" s="218">
        <v>7001229.3900000006</v>
      </c>
      <c r="F143" s="218">
        <v>71480</v>
      </c>
      <c r="G143" s="219">
        <v>0</v>
      </c>
      <c r="H143" s="217">
        <v>4760</v>
      </c>
      <c r="I143" s="218">
        <v>7711928.9999999981</v>
      </c>
      <c r="J143" s="218">
        <v>80162</v>
      </c>
      <c r="K143" s="219">
        <v>0</v>
      </c>
      <c r="L143" s="207">
        <v>4675</v>
      </c>
      <c r="M143" s="208">
        <v>8137296.7799999993</v>
      </c>
      <c r="N143" s="208">
        <v>106446.34</v>
      </c>
      <c r="O143" s="209">
        <v>0</v>
      </c>
      <c r="P143" s="220">
        <f t="shared" si="19"/>
        <v>1136067.3899999987</v>
      </c>
      <c r="Q143" s="221">
        <f t="shared" si="25"/>
        <v>1136067.3899999987</v>
      </c>
      <c r="R143" s="221">
        <f t="shared" si="20"/>
        <v>106446.34</v>
      </c>
      <c r="S143" s="222">
        <f t="shared" si="21"/>
        <v>-4760</v>
      </c>
      <c r="T143" s="223">
        <f t="shared" si="22"/>
        <v>425367.78000000119</v>
      </c>
      <c r="U143" s="198">
        <f t="shared" si="26"/>
        <v>425367.78000000119</v>
      </c>
      <c r="V143" s="221">
        <f t="shared" si="23"/>
        <v>106446.34</v>
      </c>
      <c r="W143" s="222">
        <f t="shared" si="24"/>
        <v>-4675</v>
      </c>
    </row>
    <row r="144" spans="1:23" x14ac:dyDescent="0.25">
      <c r="A144" s="224" t="s">
        <v>499</v>
      </c>
      <c r="B144" s="225" t="s">
        <v>512</v>
      </c>
      <c r="C144" s="216" t="s">
        <v>513</v>
      </c>
      <c r="D144" s="217">
        <v>420</v>
      </c>
      <c r="E144" s="218">
        <v>1671766.8400000003</v>
      </c>
      <c r="F144" s="218">
        <v>38515</v>
      </c>
      <c r="G144" s="219">
        <v>0</v>
      </c>
      <c r="H144" s="217">
        <v>1536</v>
      </c>
      <c r="I144" s="218">
        <v>1910094.0000000005</v>
      </c>
      <c r="J144" s="218">
        <v>43648</v>
      </c>
      <c r="K144" s="219">
        <v>0</v>
      </c>
      <c r="L144" s="207">
        <v>1423</v>
      </c>
      <c r="M144" s="208">
        <v>2077332.2600000002</v>
      </c>
      <c r="N144" s="208">
        <v>44450</v>
      </c>
      <c r="O144" s="209">
        <v>0</v>
      </c>
      <c r="P144" s="220">
        <f t="shared" si="19"/>
        <v>405565.41999999993</v>
      </c>
      <c r="Q144" s="221">
        <f t="shared" si="25"/>
        <v>405565.41999999993</v>
      </c>
      <c r="R144" s="221">
        <f t="shared" si="20"/>
        <v>44450</v>
      </c>
      <c r="S144" s="222">
        <f t="shared" si="21"/>
        <v>-1536</v>
      </c>
      <c r="T144" s="223">
        <f t="shared" si="22"/>
        <v>167238.25999999978</v>
      </c>
      <c r="U144" s="198">
        <f t="shared" si="26"/>
        <v>167238.25999999978</v>
      </c>
      <c r="V144" s="221">
        <f t="shared" si="23"/>
        <v>44450</v>
      </c>
      <c r="W144" s="222">
        <f t="shared" si="24"/>
        <v>-1423</v>
      </c>
    </row>
    <row r="145" spans="1:23" x14ac:dyDescent="0.25">
      <c r="A145" s="224" t="s">
        <v>499</v>
      </c>
      <c r="B145" s="225" t="s">
        <v>514</v>
      </c>
      <c r="C145" s="216" t="s">
        <v>515</v>
      </c>
      <c r="D145" s="217">
        <v>483</v>
      </c>
      <c r="E145" s="218">
        <v>482071.72</v>
      </c>
      <c r="F145" s="218">
        <v>0</v>
      </c>
      <c r="G145" s="219">
        <v>0</v>
      </c>
      <c r="H145" s="217">
        <v>520</v>
      </c>
      <c r="I145" s="218">
        <v>513306</v>
      </c>
      <c r="J145" s="218">
        <v>0</v>
      </c>
      <c r="K145" s="219">
        <v>0</v>
      </c>
      <c r="L145" s="207">
        <v>542</v>
      </c>
      <c r="M145" s="208">
        <v>574240.38</v>
      </c>
      <c r="N145" s="208">
        <v>0</v>
      </c>
      <c r="O145" s="209">
        <v>0</v>
      </c>
      <c r="P145" s="220">
        <f t="shared" si="19"/>
        <v>92168.660000000033</v>
      </c>
      <c r="Q145" s="221">
        <f t="shared" si="25"/>
        <v>92168.660000000033</v>
      </c>
      <c r="R145" s="221">
        <f t="shared" si="20"/>
        <v>0</v>
      </c>
      <c r="S145" s="222">
        <f t="shared" si="21"/>
        <v>-520</v>
      </c>
      <c r="T145" s="223">
        <f t="shared" si="22"/>
        <v>60934.380000000005</v>
      </c>
      <c r="U145" s="198">
        <f t="shared" si="26"/>
        <v>60934.380000000005</v>
      </c>
      <c r="V145" s="221">
        <f t="shared" si="23"/>
        <v>0</v>
      </c>
      <c r="W145" s="222">
        <f t="shared" si="24"/>
        <v>-542</v>
      </c>
    </row>
    <row r="146" spans="1:23" x14ac:dyDescent="0.25">
      <c r="A146" s="224" t="s">
        <v>499</v>
      </c>
      <c r="B146" s="225" t="s">
        <v>516</v>
      </c>
      <c r="C146" s="216" t="s">
        <v>517</v>
      </c>
      <c r="D146" s="217">
        <v>2704</v>
      </c>
      <c r="E146" s="218">
        <v>4571364.67</v>
      </c>
      <c r="F146" s="218">
        <v>7825</v>
      </c>
      <c r="G146" s="219">
        <v>0</v>
      </c>
      <c r="H146" s="217">
        <v>2607</v>
      </c>
      <c r="I146" s="218">
        <v>3960540</v>
      </c>
      <c r="J146" s="218">
        <v>7825</v>
      </c>
      <c r="K146" s="219">
        <v>0</v>
      </c>
      <c r="L146" s="207">
        <v>2642</v>
      </c>
      <c r="M146" s="208">
        <v>4056485.7300000004</v>
      </c>
      <c r="N146" s="208">
        <v>6390</v>
      </c>
      <c r="O146" s="209">
        <v>0</v>
      </c>
      <c r="P146" s="220">
        <f t="shared" si="19"/>
        <v>-514878.93999999948</v>
      </c>
      <c r="Q146" s="221">
        <f t="shared" si="25"/>
        <v>-514878.93999999948</v>
      </c>
      <c r="R146" s="221">
        <f t="shared" si="20"/>
        <v>6390</v>
      </c>
      <c r="S146" s="222">
        <f t="shared" si="21"/>
        <v>-2607</v>
      </c>
      <c r="T146" s="223">
        <f t="shared" si="22"/>
        <v>95945.730000000447</v>
      </c>
      <c r="U146" s="198">
        <f t="shared" si="26"/>
        <v>95945.730000000447</v>
      </c>
      <c r="V146" s="221">
        <f t="shared" si="23"/>
        <v>6390</v>
      </c>
      <c r="W146" s="222">
        <f t="shared" si="24"/>
        <v>-2642</v>
      </c>
    </row>
    <row r="147" spans="1:23" x14ac:dyDescent="0.25">
      <c r="A147" s="224" t="s">
        <v>499</v>
      </c>
      <c r="B147" s="225" t="s">
        <v>518</v>
      </c>
      <c r="C147" s="216" t="s">
        <v>519</v>
      </c>
      <c r="D147" s="217">
        <v>261</v>
      </c>
      <c r="E147" s="218">
        <v>307989.36</v>
      </c>
      <c r="F147" s="218">
        <v>0</v>
      </c>
      <c r="G147" s="219">
        <v>0</v>
      </c>
      <c r="H147" s="217">
        <v>271</v>
      </c>
      <c r="I147" s="218">
        <v>339366</v>
      </c>
      <c r="J147" s="218">
        <v>0</v>
      </c>
      <c r="K147" s="219">
        <v>0</v>
      </c>
      <c r="L147" s="207">
        <v>267</v>
      </c>
      <c r="M147" s="208">
        <v>340816.02</v>
      </c>
      <c r="N147" s="208">
        <v>0</v>
      </c>
      <c r="O147" s="209">
        <v>0</v>
      </c>
      <c r="P147" s="220">
        <f t="shared" si="19"/>
        <v>32826.660000000033</v>
      </c>
      <c r="Q147" s="221">
        <f t="shared" si="25"/>
        <v>32826.660000000033</v>
      </c>
      <c r="R147" s="221">
        <f t="shared" si="20"/>
        <v>0</v>
      </c>
      <c r="S147" s="222">
        <f t="shared" si="21"/>
        <v>-271</v>
      </c>
      <c r="T147" s="223">
        <f t="shared" si="22"/>
        <v>1450.0200000000186</v>
      </c>
      <c r="U147" s="198">
        <f t="shared" si="26"/>
        <v>1450.0200000000186</v>
      </c>
      <c r="V147" s="221">
        <f t="shared" si="23"/>
        <v>0</v>
      </c>
      <c r="W147" s="222">
        <f t="shared" si="24"/>
        <v>-267</v>
      </c>
    </row>
    <row r="148" spans="1:23" x14ac:dyDescent="0.25">
      <c r="A148" s="224" t="s">
        <v>499</v>
      </c>
      <c r="B148" s="225" t="s">
        <v>520</v>
      </c>
      <c r="C148" s="216" t="s">
        <v>521</v>
      </c>
      <c r="D148" s="217">
        <v>0</v>
      </c>
      <c r="E148" s="218">
        <v>260040</v>
      </c>
      <c r="F148" s="218">
        <v>0</v>
      </c>
      <c r="G148" s="219">
        <v>0</v>
      </c>
      <c r="H148" s="217">
        <v>0</v>
      </c>
      <c r="I148" s="218">
        <v>273239.99999999994</v>
      </c>
      <c r="J148" s="218">
        <v>0</v>
      </c>
      <c r="K148" s="219">
        <v>0</v>
      </c>
      <c r="L148" s="207">
        <v>0</v>
      </c>
      <c r="M148" s="208">
        <v>245440.80000000016</v>
      </c>
      <c r="N148" s="208">
        <v>0</v>
      </c>
      <c r="O148" s="209">
        <v>0</v>
      </c>
      <c r="P148" s="220">
        <f t="shared" si="19"/>
        <v>-14599.199999999837</v>
      </c>
      <c r="Q148" s="221">
        <f t="shared" si="25"/>
        <v>-14599.199999999837</v>
      </c>
      <c r="R148" s="221">
        <f t="shared" si="20"/>
        <v>0</v>
      </c>
      <c r="S148" s="222">
        <f t="shared" si="21"/>
        <v>0</v>
      </c>
      <c r="T148" s="223">
        <f t="shared" si="22"/>
        <v>-27799.199999999779</v>
      </c>
      <c r="U148" s="198">
        <f t="shared" si="26"/>
        <v>-27799.199999999779</v>
      </c>
      <c r="V148" s="221">
        <f t="shared" si="23"/>
        <v>0</v>
      </c>
      <c r="W148" s="222">
        <f t="shared" si="24"/>
        <v>0</v>
      </c>
    </row>
    <row r="149" spans="1:23" x14ac:dyDescent="0.25">
      <c r="A149" s="224" t="s">
        <v>499</v>
      </c>
      <c r="B149" s="225" t="s">
        <v>522</v>
      </c>
      <c r="C149" s="216" t="s">
        <v>523</v>
      </c>
      <c r="D149" s="217">
        <v>5438</v>
      </c>
      <c r="E149" s="218">
        <v>9450693.9900000002</v>
      </c>
      <c r="F149" s="218">
        <v>82581</v>
      </c>
      <c r="G149" s="219">
        <v>15262239.709999997</v>
      </c>
      <c r="H149" s="217">
        <v>6261</v>
      </c>
      <c r="I149" s="218">
        <v>12344800.210000003</v>
      </c>
      <c r="J149" s="218">
        <v>111868</v>
      </c>
      <c r="K149" s="219">
        <v>19229718.290000003</v>
      </c>
      <c r="L149" s="207">
        <v>6698</v>
      </c>
      <c r="M149" s="208">
        <v>13194227.91</v>
      </c>
      <c r="N149" s="208">
        <v>98951.8</v>
      </c>
      <c r="O149" s="209">
        <v>22650184.129999999</v>
      </c>
      <c r="P149" s="220">
        <f t="shared" si="19"/>
        <v>3743533.92</v>
      </c>
      <c r="Q149" s="221">
        <f t="shared" si="25"/>
        <v>3743533.92</v>
      </c>
      <c r="R149" s="221">
        <f t="shared" si="20"/>
        <v>-15163287.909999996</v>
      </c>
      <c r="S149" s="222">
        <f t="shared" si="21"/>
        <v>22643923.129999999</v>
      </c>
      <c r="T149" s="223">
        <f t="shared" si="22"/>
        <v>849427.69999999739</v>
      </c>
      <c r="U149" s="198">
        <f t="shared" si="26"/>
        <v>849427.69999999739</v>
      </c>
      <c r="V149" s="221">
        <f t="shared" si="23"/>
        <v>-19130766.490000002</v>
      </c>
      <c r="W149" s="222">
        <f t="shared" si="24"/>
        <v>22643486.129999999</v>
      </c>
    </row>
    <row r="150" spans="1:23" x14ac:dyDescent="0.25">
      <c r="A150" s="224" t="s">
        <v>499</v>
      </c>
      <c r="B150" s="225" t="s">
        <v>524</v>
      </c>
      <c r="C150" s="216" t="s">
        <v>525</v>
      </c>
      <c r="D150" s="217">
        <v>952</v>
      </c>
      <c r="E150" s="218">
        <v>1107060.71</v>
      </c>
      <c r="F150" s="218">
        <v>0</v>
      </c>
      <c r="G150" s="219">
        <v>0</v>
      </c>
      <c r="H150" s="217">
        <v>992</v>
      </c>
      <c r="I150" s="218">
        <v>1275366.3400000001</v>
      </c>
      <c r="J150" s="218">
        <v>0</v>
      </c>
      <c r="K150" s="219">
        <v>0</v>
      </c>
      <c r="L150" s="207">
        <v>925</v>
      </c>
      <c r="M150" s="208">
        <v>1185690.77</v>
      </c>
      <c r="N150" s="208">
        <v>0</v>
      </c>
      <c r="O150" s="209">
        <v>0</v>
      </c>
      <c r="P150" s="220">
        <f t="shared" si="19"/>
        <v>78630.060000000056</v>
      </c>
      <c r="Q150" s="221">
        <f t="shared" si="25"/>
        <v>78630.060000000056</v>
      </c>
      <c r="R150" s="221">
        <f t="shared" si="20"/>
        <v>0</v>
      </c>
      <c r="S150" s="222">
        <f t="shared" si="21"/>
        <v>-992</v>
      </c>
      <c r="T150" s="223">
        <f t="shared" si="22"/>
        <v>-89675.570000000065</v>
      </c>
      <c r="U150" s="198">
        <f t="shared" si="26"/>
        <v>-89675.570000000065</v>
      </c>
      <c r="V150" s="221">
        <f t="shared" si="23"/>
        <v>0</v>
      </c>
      <c r="W150" s="222">
        <f t="shared" si="24"/>
        <v>-925</v>
      </c>
    </row>
    <row r="151" spans="1:23" x14ac:dyDescent="0.25">
      <c r="A151" s="224" t="s">
        <v>499</v>
      </c>
      <c r="B151" s="225" t="s">
        <v>526</v>
      </c>
      <c r="C151" s="216" t="s">
        <v>527</v>
      </c>
      <c r="D151" s="217">
        <v>0</v>
      </c>
      <c r="E151" s="218">
        <v>362340</v>
      </c>
      <c r="F151" s="218">
        <v>0</v>
      </c>
      <c r="G151" s="219">
        <v>0</v>
      </c>
      <c r="H151" s="217">
        <v>0</v>
      </c>
      <c r="I151" s="218">
        <v>402256.79999999993</v>
      </c>
      <c r="J151" s="218">
        <v>0</v>
      </c>
      <c r="K151" s="219">
        <v>0</v>
      </c>
      <c r="L151" s="207">
        <v>0</v>
      </c>
      <c r="M151" s="208">
        <v>392752.8000000004</v>
      </c>
      <c r="N151" s="208">
        <v>0</v>
      </c>
      <c r="O151" s="209">
        <v>0</v>
      </c>
      <c r="P151" s="220">
        <f t="shared" si="19"/>
        <v>30412.800000000396</v>
      </c>
      <c r="Q151" s="221">
        <f t="shared" si="25"/>
        <v>30412.800000000396</v>
      </c>
      <c r="R151" s="221">
        <f t="shared" si="20"/>
        <v>0</v>
      </c>
      <c r="S151" s="222">
        <f t="shared" si="21"/>
        <v>0</v>
      </c>
      <c r="T151" s="223">
        <f t="shared" si="22"/>
        <v>-9503.9999999995343</v>
      </c>
      <c r="U151" s="198">
        <f t="shared" si="26"/>
        <v>-9503.9999999995343</v>
      </c>
      <c r="V151" s="221">
        <f t="shared" si="23"/>
        <v>0</v>
      </c>
      <c r="W151" s="222">
        <f t="shared" si="24"/>
        <v>0</v>
      </c>
    </row>
    <row r="152" spans="1:23" x14ac:dyDescent="0.25">
      <c r="A152" s="224" t="s">
        <v>528</v>
      </c>
      <c r="B152" s="225" t="s">
        <v>529</v>
      </c>
      <c r="C152" s="216" t="s">
        <v>530</v>
      </c>
      <c r="D152" s="217">
        <v>1693</v>
      </c>
      <c r="E152" s="218">
        <v>2274320.5100000002</v>
      </c>
      <c r="F152" s="218">
        <v>0</v>
      </c>
      <c r="G152" s="219">
        <v>0</v>
      </c>
      <c r="H152" s="217">
        <v>1728</v>
      </c>
      <c r="I152" s="218">
        <v>2616388.64</v>
      </c>
      <c r="J152" s="218">
        <v>0</v>
      </c>
      <c r="K152" s="219">
        <v>0</v>
      </c>
      <c r="L152" s="207">
        <v>1832</v>
      </c>
      <c r="M152" s="208">
        <v>2664610.8100000005</v>
      </c>
      <c r="N152" s="208">
        <v>1200</v>
      </c>
      <c r="O152" s="209">
        <v>0</v>
      </c>
      <c r="P152" s="220">
        <f t="shared" si="19"/>
        <v>390290.30000000028</v>
      </c>
      <c r="Q152" s="221">
        <f t="shared" si="25"/>
        <v>390290.30000000028</v>
      </c>
      <c r="R152" s="221">
        <f t="shared" si="20"/>
        <v>1200</v>
      </c>
      <c r="S152" s="222">
        <f t="shared" si="21"/>
        <v>-1728</v>
      </c>
      <c r="T152" s="223">
        <f t="shared" si="22"/>
        <v>48222.170000000391</v>
      </c>
      <c r="U152" s="198">
        <f t="shared" si="26"/>
        <v>48222.170000000391</v>
      </c>
      <c r="V152" s="221">
        <f t="shared" si="23"/>
        <v>1200</v>
      </c>
      <c r="W152" s="222">
        <f t="shared" si="24"/>
        <v>-1832</v>
      </c>
    </row>
    <row r="153" spans="1:23" x14ac:dyDescent="0.25">
      <c r="A153" s="224" t="s">
        <v>528</v>
      </c>
      <c r="B153" s="225" t="s">
        <v>531</v>
      </c>
      <c r="C153" s="216" t="s">
        <v>532</v>
      </c>
      <c r="D153" s="217">
        <v>216</v>
      </c>
      <c r="E153" s="218">
        <v>260894.74999999997</v>
      </c>
      <c r="F153" s="218">
        <v>0</v>
      </c>
      <c r="G153" s="219">
        <v>0</v>
      </c>
      <c r="H153" s="217">
        <v>362</v>
      </c>
      <c r="I153" s="218">
        <v>458214.51</v>
      </c>
      <c r="J153" s="218">
        <v>0</v>
      </c>
      <c r="K153" s="219">
        <v>0</v>
      </c>
      <c r="L153" s="207">
        <v>266</v>
      </c>
      <c r="M153" s="208">
        <v>334528.94999999995</v>
      </c>
      <c r="N153" s="208">
        <v>0</v>
      </c>
      <c r="O153" s="209">
        <v>0</v>
      </c>
      <c r="P153" s="220">
        <f t="shared" si="19"/>
        <v>73634.199999999983</v>
      </c>
      <c r="Q153" s="221">
        <f t="shared" si="25"/>
        <v>73634.199999999983</v>
      </c>
      <c r="R153" s="221">
        <f t="shared" si="20"/>
        <v>0</v>
      </c>
      <c r="S153" s="222">
        <f t="shared" si="21"/>
        <v>-362</v>
      </c>
      <c r="T153" s="223">
        <f t="shared" si="22"/>
        <v>-123685.56000000006</v>
      </c>
      <c r="U153" s="198">
        <f t="shared" si="26"/>
        <v>-123685.56000000006</v>
      </c>
      <c r="V153" s="221">
        <f t="shared" si="23"/>
        <v>0</v>
      </c>
      <c r="W153" s="222">
        <f t="shared" si="24"/>
        <v>-266</v>
      </c>
    </row>
    <row r="154" spans="1:23" x14ac:dyDescent="0.25">
      <c r="A154" s="224" t="s">
        <v>528</v>
      </c>
      <c r="B154" s="225" t="s">
        <v>533</v>
      </c>
      <c r="C154" s="216" t="s">
        <v>534</v>
      </c>
      <c r="D154" s="217">
        <v>0</v>
      </c>
      <c r="E154" s="218">
        <v>0</v>
      </c>
      <c r="F154" s="218">
        <v>0</v>
      </c>
      <c r="G154" s="219">
        <v>0</v>
      </c>
      <c r="H154" s="217">
        <v>334</v>
      </c>
      <c r="I154" s="218">
        <v>787455.00000000012</v>
      </c>
      <c r="J154" s="218">
        <v>0</v>
      </c>
      <c r="K154" s="219">
        <v>0</v>
      </c>
      <c r="L154" s="207">
        <v>303</v>
      </c>
      <c r="M154" s="208">
        <v>740607.04</v>
      </c>
      <c r="N154" s="208">
        <v>0</v>
      </c>
      <c r="O154" s="209">
        <v>0</v>
      </c>
      <c r="P154" s="220">
        <f t="shared" si="19"/>
        <v>740607.04</v>
      </c>
      <c r="Q154" s="221">
        <f t="shared" si="25"/>
        <v>740607.04</v>
      </c>
      <c r="R154" s="221">
        <f t="shared" si="20"/>
        <v>0</v>
      </c>
      <c r="S154" s="222">
        <f t="shared" si="21"/>
        <v>-334</v>
      </c>
      <c r="T154" s="223">
        <f t="shared" si="22"/>
        <v>-46847.960000000079</v>
      </c>
      <c r="U154" s="198">
        <f t="shared" si="26"/>
        <v>-46847.960000000079</v>
      </c>
      <c r="V154" s="221">
        <f t="shared" si="23"/>
        <v>0</v>
      </c>
      <c r="W154" s="222">
        <f t="shared" si="24"/>
        <v>-303</v>
      </c>
    </row>
    <row r="155" spans="1:23" x14ac:dyDescent="0.25">
      <c r="A155" s="224" t="s">
        <v>528</v>
      </c>
      <c r="B155" s="225" t="s">
        <v>535</v>
      </c>
      <c r="C155" s="216" t="s">
        <v>536</v>
      </c>
      <c r="D155" s="217">
        <v>174</v>
      </c>
      <c r="E155" s="218">
        <v>90593.32</v>
      </c>
      <c r="F155" s="218">
        <v>0</v>
      </c>
      <c r="G155" s="219">
        <v>0</v>
      </c>
      <c r="H155" s="217">
        <v>188</v>
      </c>
      <c r="I155" s="218">
        <v>93783</v>
      </c>
      <c r="J155" s="218">
        <v>0</v>
      </c>
      <c r="K155" s="219">
        <v>0</v>
      </c>
      <c r="L155" s="207">
        <v>189</v>
      </c>
      <c r="M155" s="208">
        <v>113552.63</v>
      </c>
      <c r="N155" s="208">
        <v>0</v>
      </c>
      <c r="O155" s="209">
        <v>0</v>
      </c>
      <c r="P155" s="220">
        <f t="shared" si="19"/>
        <v>22959.309999999998</v>
      </c>
      <c r="Q155" s="221">
        <f t="shared" si="25"/>
        <v>22959.309999999998</v>
      </c>
      <c r="R155" s="221">
        <f t="shared" si="20"/>
        <v>0</v>
      </c>
      <c r="S155" s="222">
        <f t="shared" si="21"/>
        <v>-188</v>
      </c>
      <c r="T155" s="223">
        <f t="shared" si="22"/>
        <v>19769.630000000005</v>
      </c>
      <c r="U155" s="198">
        <f t="shared" si="26"/>
        <v>19769.630000000005</v>
      </c>
      <c r="V155" s="221">
        <f t="shared" si="23"/>
        <v>0</v>
      </c>
      <c r="W155" s="222">
        <f t="shared" si="24"/>
        <v>-189</v>
      </c>
    </row>
    <row r="156" spans="1:23" x14ac:dyDescent="0.25">
      <c r="A156" s="224" t="s">
        <v>528</v>
      </c>
      <c r="B156" s="225" t="s">
        <v>537</v>
      </c>
      <c r="C156" s="216" t="s">
        <v>538</v>
      </c>
      <c r="D156" s="217">
        <v>0</v>
      </c>
      <c r="E156" s="218">
        <v>179080</v>
      </c>
      <c r="F156" s="218">
        <v>0</v>
      </c>
      <c r="G156" s="219">
        <v>0</v>
      </c>
      <c r="H156" s="217">
        <v>0</v>
      </c>
      <c r="I156" s="218">
        <v>181051.20000000013</v>
      </c>
      <c r="J156" s="218">
        <v>0</v>
      </c>
      <c r="K156" s="219">
        <v>0</v>
      </c>
      <c r="L156" s="207">
        <v>0</v>
      </c>
      <c r="M156" s="208">
        <v>205999.20000000019</v>
      </c>
      <c r="N156" s="208">
        <v>0</v>
      </c>
      <c r="O156" s="209">
        <v>0</v>
      </c>
      <c r="P156" s="220">
        <f t="shared" si="19"/>
        <v>26919.200000000186</v>
      </c>
      <c r="Q156" s="221">
        <f t="shared" si="25"/>
        <v>26919.200000000186</v>
      </c>
      <c r="R156" s="221">
        <f t="shared" si="20"/>
        <v>0</v>
      </c>
      <c r="S156" s="222">
        <f t="shared" si="21"/>
        <v>0</v>
      </c>
      <c r="T156" s="223">
        <f t="shared" si="22"/>
        <v>24948.000000000058</v>
      </c>
      <c r="U156" s="198">
        <f t="shared" si="26"/>
        <v>24948.000000000058</v>
      </c>
      <c r="V156" s="221">
        <f t="shared" si="23"/>
        <v>0</v>
      </c>
      <c r="W156" s="222">
        <f t="shared" si="24"/>
        <v>0</v>
      </c>
    </row>
    <row r="157" spans="1:23" x14ac:dyDescent="0.25">
      <c r="A157" s="224" t="s">
        <v>539</v>
      </c>
      <c r="B157" s="225" t="s">
        <v>540</v>
      </c>
      <c r="C157" s="216" t="s">
        <v>541</v>
      </c>
      <c r="D157" s="217">
        <v>271</v>
      </c>
      <c r="E157" s="218">
        <v>229835.05000000002</v>
      </c>
      <c r="F157" s="218">
        <v>0</v>
      </c>
      <c r="G157" s="219">
        <v>0</v>
      </c>
      <c r="H157" s="217">
        <v>328</v>
      </c>
      <c r="I157" s="218">
        <v>307950.66000000003</v>
      </c>
      <c r="J157" s="218">
        <v>0</v>
      </c>
      <c r="K157" s="219">
        <v>0</v>
      </c>
      <c r="L157" s="207">
        <v>340</v>
      </c>
      <c r="M157" s="208">
        <v>322236.11</v>
      </c>
      <c r="N157" s="208">
        <v>0</v>
      </c>
      <c r="O157" s="209">
        <v>0</v>
      </c>
      <c r="P157" s="220">
        <f t="shared" si="19"/>
        <v>92401.059999999969</v>
      </c>
      <c r="Q157" s="221">
        <f t="shared" si="25"/>
        <v>92401.059999999969</v>
      </c>
      <c r="R157" s="221">
        <f t="shared" si="20"/>
        <v>0</v>
      </c>
      <c r="S157" s="222">
        <f t="shared" si="21"/>
        <v>-328</v>
      </c>
      <c r="T157" s="223">
        <f t="shared" si="22"/>
        <v>14285.449999999953</v>
      </c>
      <c r="U157" s="198">
        <f t="shared" si="26"/>
        <v>14285.449999999953</v>
      </c>
      <c r="V157" s="221">
        <f t="shared" si="23"/>
        <v>0</v>
      </c>
      <c r="W157" s="222">
        <f t="shared" si="24"/>
        <v>-340</v>
      </c>
    </row>
    <row r="158" spans="1:23" x14ac:dyDescent="0.25">
      <c r="A158" s="224" t="s">
        <v>539</v>
      </c>
      <c r="B158" s="225" t="s">
        <v>542</v>
      </c>
      <c r="C158" s="216" t="s">
        <v>543</v>
      </c>
      <c r="D158" s="217">
        <v>455</v>
      </c>
      <c r="E158" s="218">
        <v>465055.01</v>
      </c>
      <c r="F158" s="218">
        <v>0</v>
      </c>
      <c r="G158" s="219">
        <v>0</v>
      </c>
      <c r="H158" s="217">
        <v>495</v>
      </c>
      <c r="I158" s="218">
        <v>535824</v>
      </c>
      <c r="J158" s="218">
        <v>0</v>
      </c>
      <c r="K158" s="219">
        <v>0</v>
      </c>
      <c r="L158" s="207">
        <v>511</v>
      </c>
      <c r="M158" s="208">
        <v>551988.1</v>
      </c>
      <c r="N158" s="208">
        <v>0</v>
      </c>
      <c r="O158" s="209">
        <v>0</v>
      </c>
      <c r="P158" s="220">
        <f t="shared" si="19"/>
        <v>86933.089999999967</v>
      </c>
      <c r="Q158" s="221">
        <f t="shared" si="25"/>
        <v>86933.089999999967</v>
      </c>
      <c r="R158" s="221">
        <f t="shared" si="20"/>
        <v>0</v>
      </c>
      <c r="S158" s="222">
        <f t="shared" si="21"/>
        <v>-495</v>
      </c>
      <c r="T158" s="223">
        <f t="shared" si="22"/>
        <v>16164.099999999977</v>
      </c>
      <c r="U158" s="198">
        <f t="shared" si="26"/>
        <v>16164.099999999977</v>
      </c>
      <c r="V158" s="221">
        <f t="shared" si="23"/>
        <v>0</v>
      </c>
      <c r="W158" s="222">
        <f t="shared" si="24"/>
        <v>-511</v>
      </c>
    </row>
    <row r="159" spans="1:23" x14ac:dyDescent="0.25">
      <c r="A159" s="224" t="s">
        <v>539</v>
      </c>
      <c r="B159" s="225" t="s">
        <v>544</v>
      </c>
      <c r="C159" s="216" t="s">
        <v>545</v>
      </c>
      <c r="D159" s="217">
        <v>474</v>
      </c>
      <c r="E159" s="218">
        <v>441703.26</v>
      </c>
      <c r="F159" s="218">
        <v>0</v>
      </c>
      <c r="G159" s="219">
        <v>0</v>
      </c>
      <c r="H159" s="217">
        <v>445</v>
      </c>
      <c r="I159" s="218">
        <v>480735.22999999992</v>
      </c>
      <c r="J159" s="218">
        <v>0</v>
      </c>
      <c r="K159" s="219">
        <v>0</v>
      </c>
      <c r="L159" s="207">
        <v>398</v>
      </c>
      <c r="M159" s="208">
        <v>408729.92</v>
      </c>
      <c r="N159" s="208">
        <v>0</v>
      </c>
      <c r="O159" s="209">
        <v>0</v>
      </c>
      <c r="P159" s="220">
        <f t="shared" si="19"/>
        <v>-32973.340000000026</v>
      </c>
      <c r="Q159" s="221">
        <f t="shared" si="25"/>
        <v>-32973.340000000026</v>
      </c>
      <c r="R159" s="221">
        <f t="shared" si="20"/>
        <v>0</v>
      </c>
      <c r="S159" s="222">
        <f t="shared" si="21"/>
        <v>-445</v>
      </c>
      <c r="T159" s="223">
        <f t="shared" si="22"/>
        <v>-72005.309999999939</v>
      </c>
      <c r="U159" s="198">
        <f t="shared" si="26"/>
        <v>-72005.309999999939</v>
      </c>
      <c r="V159" s="221">
        <f t="shared" si="23"/>
        <v>0</v>
      </c>
      <c r="W159" s="222">
        <f t="shared" si="24"/>
        <v>-398</v>
      </c>
    </row>
    <row r="160" spans="1:23" x14ac:dyDescent="0.25">
      <c r="A160" s="224" t="s">
        <v>539</v>
      </c>
      <c r="B160" s="225" t="s">
        <v>546</v>
      </c>
      <c r="C160" s="216" t="s">
        <v>547</v>
      </c>
      <c r="D160" s="217">
        <v>136</v>
      </c>
      <c r="E160" s="218">
        <v>152720</v>
      </c>
      <c r="F160" s="218">
        <v>0</v>
      </c>
      <c r="G160" s="219">
        <v>0</v>
      </c>
      <c r="H160" s="217">
        <v>138</v>
      </c>
      <c r="I160" s="218">
        <v>170856</v>
      </c>
      <c r="J160" s="218">
        <v>0</v>
      </c>
      <c r="K160" s="219">
        <v>0</v>
      </c>
      <c r="L160" s="207">
        <v>127</v>
      </c>
      <c r="M160" s="208">
        <v>149515.20000000001</v>
      </c>
      <c r="N160" s="208">
        <v>0</v>
      </c>
      <c r="O160" s="209">
        <v>0</v>
      </c>
      <c r="P160" s="220">
        <f t="shared" si="19"/>
        <v>-3204.7999999999884</v>
      </c>
      <c r="Q160" s="221">
        <f t="shared" si="25"/>
        <v>-3204.7999999999884</v>
      </c>
      <c r="R160" s="221">
        <f t="shared" si="20"/>
        <v>0</v>
      </c>
      <c r="S160" s="222">
        <f t="shared" si="21"/>
        <v>-138</v>
      </c>
      <c r="T160" s="223">
        <f t="shared" si="22"/>
        <v>-21340.799999999988</v>
      </c>
      <c r="U160" s="198">
        <f t="shared" si="26"/>
        <v>-21340.799999999988</v>
      </c>
      <c r="V160" s="221">
        <f t="shared" si="23"/>
        <v>0</v>
      </c>
      <c r="W160" s="222">
        <f t="shared" si="24"/>
        <v>-127</v>
      </c>
    </row>
    <row r="161" spans="1:23" x14ac:dyDescent="0.25">
      <c r="A161" s="224" t="s">
        <v>539</v>
      </c>
      <c r="B161" s="225" t="s">
        <v>548</v>
      </c>
      <c r="C161" s="216" t="s">
        <v>549</v>
      </c>
      <c r="D161" s="217">
        <v>0</v>
      </c>
      <c r="E161" s="218">
        <v>39999</v>
      </c>
      <c r="F161" s="218">
        <v>0</v>
      </c>
      <c r="G161" s="219">
        <v>0</v>
      </c>
      <c r="H161" s="217">
        <v>0</v>
      </c>
      <c r="I161" s="218">
        <v>56342.999999999985</v>
      </c>
      <c r="J161" s="218">
        <v>0</v>
      </c>
      <c r="K161" s="219">
        <v>0</v>
      </c>
      <c r="L161" s="207">
        <v>0</v>
      </c>
      <c r="M161" s="208">
        <v>51268.200000000012</v>
      </c>
      <c r="N161" s="208">
        <v>0</v>
      </c>
      <c r="O161" s="209">
        <v>0</v>
      </c>
      <c r="P161" s="220">
        <f t="shared" si="19"/>
        <v>11269.200000000012</v>
      </c>
      <c r="Q161" s="221">
        <f t="shared" si="25"/>
        <v>11269.200000000012</v>
      </c>
      <c r="R161" s="221">
        <f t="shared" si="20"/>
        <v>0</v>
      </c>
      <c r="S161" s="222">
        <f t="shared" si="21"/>
        <v>0</v>
      </c>
      <c r="T161" s="223">
        <f t="shared" si="22"/>
        <v>-5074.7999999999738</v>
      </c>
      <c r="U161" s="198">
        <f t="shared" si="26"/>
        <v>-5074.7999999999738</v>
      </c>
      <c r="V161" s="221">
        <f t="shared" si="23"/>
        <v>0</v>
      </c>
      <c r="W161" s="222">
        <f t="shared" si="24"/>
        <v>0</v>
      </c>
    </row>
    <row r="162" spans="1:23" x14ac:dyDescent="0.25">
      <c r="A162" s="224" t="s">
        <v>539</v>
      </c>
      <c r="B162" s="225" t="s">
        <v>550</v>
      </c>
      <c r="C162" s="216" t="s">
        <v>551</v>
      </c>
      <c r="D162" s="217">
        <v>0</v>
      </c>
      <c r="E162" s="218">
        <v>606900</v>
      </c>
      <c r="F162" s="218">
        <v>0</v>
      </c>
      <c r="G162" s="219">
        <v>0</v>
      </c>
      <c r="H162" s="217">
        <v>0</v>
      </c>
      <c r="I162" s="218">
        <v>663828</v>
      </c>
      <c r="J162" s="218">
        <v>0</v>
      </c>
      <c r="K162" s="219">
        <v>0</v>
      </c>
      <c r="L162" s="207">
        <v>0</v>
      </c>
      <c r="M162" s="208">
        <v>701352</v>
      </c>
      <c r="N162" s="208">
        <v>0</v>
      </c>
      <c r="O162" s="209">
        <v>0</v>
      </c>
      <c r="P162" s="220">
        <f t="shared" si="19"/>
        <v>94452</v>
      </c>
      <c r="Q162" s="221">
        <f t="shared" si="25"/>
        <v>94452</v>
      </c>
      <c r="R162" s="221">
        <f t="shared" si="20"/>
        <v>0</v>
      </c>
      <c r="S162" s="222">
        <f t="shared" si="21"/>
        <v>0</v>
      </c>
      <c r="T162" s="223">
        <f t="shared" si="22"/>
        <v>37524</v>
      </c>
      <c r="U162" s="198">
        <f t="shared" si="26"/>
        <v>37524</v>
      </c>
      <c r="V162" s="221">
        <f t="shared" si="23"/>
        <v>0</v>
      </c>
      <c r="W162" s="222">
        <f t="shared" si="24"/>
        <v>0</v>
      </c>
    </row>
    <row r="163" spans="1:23" x14ac:dyDescent="0.25">
      <c r="A163" s="224" t="s">
        <v>539</v>
      </c>
      <c r="B163" s="225" t="s">
        <v>552</v>
      </c>
      <c r="C163" s="216" t="s">
        <v>553</v>
      </c>
      <c r="D163" s="217">
        <v>0</v>
      </c>
      <c r="E163" s="218">
        <v>23271</v>
      </c>
      <c r="F163" s="218">
        <v>0</v>
      </c>
      <c r="G163" s="219">
        <v>0</v>
      </c>
      <c r="H163" s="217">
        <v>0</v>
      </c>
      <c r="I163" s="218">
        <v>27792.000000000011</v>
      </c>
      <c r="J163" s="218">
        <v>0</v>
      </c>
      <c r="K163" s="219">
        <v>0</v>
      </c>
      <c r="L163" s="207">
        <v>0</v>
      </c>
      <c r="M163" s="208">
        <v>30963.600000000009</v>
      </c>
      <c r="N163" s="208">
        <v>0</v>
      </c>
      <c r="O163" s="209">
        <v>0</v>
      </c>
      <c r="P163" s="220">
        <f t="shared" si="19"/>
        <v>7692.6000000000095</v>
      </c>
      <c r="Q163" s="221">
        <f t="shared" si="25"/>
        <v>7692.6000000000095</v>
      </c>
      <c r="R163" s="221">
        <f t="shared" si="20"/>
        <v>0</v>
      </c>
      <c r="S163" s="222">
        <f t="shared" si="21"/>
        <v>0</v>
      </c>
      <c r="T163" s="223">
        <f t="shared" si="22"/>
        <v>3171.5999999999985</v>
      </c>
      <c r="U163" s="198">
        <f t="shared" si="26"/>
        <v>3171.5999999999985</v>
      </c>
      <c r="V163" s="221">
        <f t="shared" si="23"/>
        <v>0</v>
      </c>
      <c r="W163" s="222">
        <f t="shared" si="24"/>
        <v>0</v>
      </c>
    </row>
    <row r="164" spans="1:23" x14ac:dyDescent="0.25">
      <c r="A164" s="224" t="s">
        <v>539</v>
      </c>
      <c r="B164" s="225" t="s">
        <v>554</v>
      </c>
      <c r="C164" s="216" t="s">
        <v>555</v>
      </c>
      <c r="D164" s="217">
        <v>8253</v>
      </c>
      <c r="E164" s="218">
        <v>12860346.619999999</v>
      </c>
      <c r="F164" s="218">
        <v>184100.40000000002</v>
      </c>
      <c r="G164" s="219">
        <v>8366198.9300000053</v>
      </c>
      <c r="H164" s="217">
        <v>8962</v>
      </c>
      <c r="I164" s="218">
        <v>13903294.199999997</v>
      </c>
      <c r="J164" s="218">
        <v>218575.6</v>
      </c>
      <c r="K164" s="219">
        <v>9046345.8199999984</v>
      </c>
      <c r="L164" s="207">
        <v>8488</v>
      </c>
      <c r="M164" s="208">
        <v>14458984.850000005</v>
      </c>
      <c r="N164" s="208">
        <v>181038.2</v>
      </c>
      <c r="O164" s="209">
        <v>10531925.080000002</v>
      </c>
      <c r="P164" s="220">
        <f t="shared" si="19"/>
        <v>1598638.230000006</v>
      </c>
      <c r="Q164" s="221">
        <f t="shared" si="25"/>
        <v>1598638.230000006</v>
      </c>
      <c r="R164" s="221">
        <f t="shared" si="20"/>
        <v>-8185160.7300000051</v>
      </c>
      <c r="S164" s="222">
        <f t="shared" si="21"/>
        <v>10522963.080000002</v>
      </c>
      <c r="T164" s="223">
        <f t="shared" si="22"/>
        <v>555690.65000000782</v>
      </c>
      <c r="U164" s="198">
        <f t="shared" si="26"/>
        <v>555690.65000000782</v>
      </c>
      <c r="V164" s="221">
        <f t="shared" si="23"/>
        <v>-8865307.6199999992</v>
      </c>
      <c r="W164" s="222">
        <f t="shared" si="24"/>
        <v>10523437.080000002</v>
      </c>
    </row>
    <row r="165" spans="1:23" x14ac:dyDescent="0.25">
      <c r="A165" s="224" t="s">
        <v>539</v>
      </c>
      <c r="B165" s="225" t="s">
        <v>556</v>
      </c>
      <c r="C165" s="216" t="s">
        <v>557</v>
      </c>
      <c r="D165" s="217">
        <v>4443</v>
      </c>
      <c r="E165" s="218">
        <v>2524355.0000000005</v>
      </c>
      <c r="F165" s="218">
        <v>124555</v>
      </c>
      <c r="G165" s="219">
        <v>648630.73</v>
      </c>
      <c r="H165" s="217">
        <v>4492</v>
      </c>
      <c r="I165" s="218">
        <v>2994981</v>
      </c>
      <c r="J165" s="218">
        <v>144830</v>
      </c>
      <c r="K165" s="219">
        <v>655862.12</v>
      </c>
      <c r="L165" s="207">
        <v>4482</v>
      </c>
      <c r="M165" s="208">
        <v>3193231.1000000006</v>
      </c>
      <c r="N165" s="208">
        <v>152695</v>
      </c>
      <c r="O165" s="209">
        <v>669006.52</v>
      </c>
      <c r="P165" s="220">
        <f t="shared" si="19"/>
        <v>668876.10000000009</v>
      </c>
      <c r="Q165" s="221">
        <f t="shared" si="25"/>
        <v>668876.10000000009</v>
      </c>
      <c r="R165" s="221">
        <f t="shared" si="20"/>
        <v>-495935.73</v>
      </c>
      <c r="S165" s="222">
        <f t="shared" si="21"/>
        <v>664514.52</v>
      </c>
      <c r="T165" s="223">
        <f t="shared" si="22"/>
        <v>198250.10000000056</v>
      </c>
      <c r="U165" s="198">
        <f t="shared" si="26"/>
        <v>198250.10000000056</v>
      </c>
      <c r="V165" s="221">
        <f t="shared" si="23"/>
        <v>-503167.12</v>
      </c>
      <c r="W165" s="222">
        <f t="shared" si="24"/>
        <v>664524.52</v>
      </c>
    </row>
    <row r="166" spans="1:23" x14ac:dyDescent="0.25">
      <c r="A166" s="224" t="s">
        <v>539</v>
      </c>
      <c r="B166" s="225" t="s">
        <v>558</v>
      </c>
      <c r="C166" s="216" t="s">
        <v>559</v>
      </c>
      <c r="D166" s="217">
        <v>1444</v>
      </c>
      <c r="E166" s="218">
        <v>1584336.0499999993</v>
      </c>
      <c r="F166" s="218">
        <v>74273</v>
      </c>
      <c r="G166" s="219">
        <v>0</v>
      </c>
      <c r="H166" s="217">
        <v>1463</v>
      </c>
      <c r="I166" s="218">
        <v>1923614.9999999998</v>
      </c>
      <c r="J166" s="218">
        <v>120473</v>
      </c>
      <c r="K166" s="219">
        <v>0</v>
      </c>
      <c r="L166" s="207">
        <v>1490</v>
      </c>
      <c r="M166" s="208">
        <v>1925119.6799999997</v>
      </c>
      <c r="N166" s="208">
        <v>96441</v>
      </c>
      <c r="O166" s="209">
        <v>0</v>
      </c>
      <c r="P166" s="220">
        <f t="shared" si="19"/>
        <v>340783.63000000035</v>
      </c>
      <c r="Q166" s="221">
        <f t="shared" si="25"/>
        <v>340783.63000000035</v>
      </c>
      <c r="R166" s="221">
        <f t="shared" si="20"/>
        <v>96441</v>
      </c>
      <c r="S166" s="222">
        <f t="shared" si="21"/>
        <v>-1463</v>
      </c>
      <c r="T166" s="223">
        <f t="shared" si="22"/>
        <v>1504.6799999999348</v>
      </c>
      <c r="U166" s="198">
        <f t="shared" si="26"/>
        <v>1504.6799999999348</v>
      </c>
      <c r="V166" s="221">
        <f t="shared" si="23"/>
        <v>96441</v>
      </c>
      <c r="W166" s="222">
        <f t="shared" si="24"/>
        <v>-1490</v>
      </c>
    </row>
    <row r="167" spans="1:23" x14ac:dyDescent="0.25">
      <c r="A167" s="224" t="s">
        <v>539</v>
      </c>
      <c r="B167" s="225" t="s">
        <v>560</v>
      </c>
      <c r="C167" s="216" t="s">
        <v>561</v>
      </c>
      <c r="D167" s="217">
        <v>58</v>
      </c>
      <c r="E167" s="218">
        <v>51029</v>
      </c>
      <c r="F167" s="218">
        <v>0</v>
      </c>
      <c r="G167" s="219">
        <v>0</v>
      </c>
      <c r="H167" s="217">
        <v>106</v>
      </c>
      <c r="I167" s="218">
        <v>60228</v>
      </c>
      <c r="J167" s="218">
        <v>0</v>
      </c>
      <c r="K167" s="219">
        <v>0</v>
      </c>
      <c r="L167" s="207">
        <v>75</v>
      </c>
      <c r="M167" s="208">
        <v>96471.9</v>
      </c>
      <c r="N167" s="208">
        <v>0</v>
      </c>
      <c r="O167" s="209">
        <v>0</v>
      </c>
      <c r="P167" s="220">
        <f t="shared" si="19"/>
        <v>45442.899999999994</v>
      </c>
      <c r="Q167" s="221">
        <f t="shared" si="25"/>
        <v>45442.899999999994</v>
      </c>
      <c r="R167" s="221">
        <f t="shared" si="20"/>
        <v>0</v>
      </c>
      <c r="S167" s="222">
        <f t="shared" si="21"/>
        <v>-106</v>
      </c>
      <c r="T167" s="223">
        <f t="shared" si="22"/>
        <v>36243.899999999994</v>
      </c>
      <c r="U167" s="198">
        <f t="shared" si="26"/>
        <v>36243.899999999994</v>
      </c>
      <c r="V167" s="221">
        <f t="shared" si="23"/>
        <v>0</v>
      </c>
      <c r="W167" s="222">
        <f t="shared" si="24"/>
        <v>-75</v>
      </c>
    </row>
    <row r="168" spans="1:23" x14ac:dyDescent="0.25">
      <c r="A168" s="224" t="s">
        <v>539</v>
      </c>
      <c r="B168" s="225" t="s">
        <v>562</v>
      </c>
      <c r="C168" s="216" t="s">
        <v>563</v>
      </c>
      <c r="D168" s="217">
        <v>2367</v>
      </c>
      <c r="E168" s="218">
        <v>4142337.8300000005</v>
      </c>
      <c r="F168" s="218">
        <v>17903</v>
      </c>
      <c r="G168" s="219">
        <v>428852.80999999982</v>
      </c>
      <c r="H168" s="217">
        <v>2824</v>
      </c>
      <c r="I168" s="218">
        <v>4517329.8000000007</v>
      </c>
      <c r="J168" s="218">
        <v>15014</v>
      </c>
      <c r="K168" s="219">
        <v>2773436.5500000003</v>
      </c>
      <c r="L168" s="207">
        <v>2920</v>
      </c>
      <c r="M168" s="208">
        <v>5449762.1600000001</v>
      </c>
      <c r="N168" s="208">
        <v>12528</v>
      </c>
      <c r="O168" s="209">
        <v>3736571.49</v>
      </c>
      <c r="P168" s="220">
        <f t="shared" si="19"/>
        <v>1307424.3299999996</v>
      </c>
      <c r="Q168" s="221">
        <f t="shared" si="25"/>
        <v>1307424.3299999996</v>
      </c>
      <c r="R168" s="221">
        <f t="shared" si="20"/>
        <v>-416324.80999999982</v>
      </c>
      <c r="S168" s="222">
        <f t="shared" si="21"/>
        <v>3733747.49</v>
      </c>
      <c r="T168" s="223">
        <f t="shared" si="22"/>
        <v>932432.3599999994</v>
      </c>
      <c r="U168" s="198">
        <f t="shared" si="26"/>
        <v>932432.3599999994</v>
      </c>
      <c r="V168" s="221">
        <f t="shared" si="23"/>
        <v>-2760908.5500000003</v>
      </c>
      <c r="W168" s="222">
        <f t="shared" si="24"/>
        <v>3733651.49</v>
      </c>
    </row>
    <row r="169" spans="1:23" x14ac:dyDescent="0.25">
      <c r="A169" s="224" t="s">
        <v>539</v>
      </c>
      <c r="B169" s="225" t="s">
        <v>564</v>
      </c>
      <c r="C169" s="216" t="s">
        <v>565</v>
      </c>
      <c r="D169" s="217">
        <v>5565</v>
      </c>
      <c r="E169" s="218">
        <v>10836630.899999999</v>
      </c>
      <c r="F169" s="218">
        <v>419146</v>
      </c>
      <c r="G169" s="219">
        <v>6021517.910000002</v>
      </c>
      <c r="H169" s="217">
        <v>6770</v>
      </c>
      <c r="I169" s="218">
        <v>14924827.209999999</v>
      </c>
      <c r="J169" s="218">
        <v>736631</v>
      </c>
      <c r="K169" s="219">
        <v>5874720.3899999997</v>
      </c>
      <c r="L169" s="207">
        <v>7656</v>
      </c>
      <c r="M169" s="208">
        <v>16749031.199999999</v>
      </c>
      <c r="N169" s="208">
        <v>684198</v>
      </c>
      <c r="O169" s="209">
        <v>5508455.2199999988</v>
      </c>
      <c r="P169" s="220">
        <f t="shared" si="19"/>
        <v>5912400.3000000007</v>
      </c>
      <c r="Q169" s="221">
        <f t="shared" si="25"/>
        <v>5912400.3000000007</v>
      </c>
      <c r="R169" s="221">
        <f t="shared" si="20"/>
        <v>-5337319.910000002</v>
      </c>
      <c r="S169" s="222">
        <f t="shared" si="21"/>
        <v>5501685.2199999988</v>
      </c>
      <c r="T169" s="223">
        <f t="shared" si="22"/>
        <v>1824203.9900000002</v>
      </c>
      <c r="U169" s="198">
        <f t="shared" si="26"/>
        <v>1824203.9900000002</v>
      </c>
      <c r="V169" s="221">
        <f t="shared" si="23"/>
        <v>-5190522.3899999997</v>
      </c>
      <c r="W169" s="222">
        <f t="shared" si="24"/>
        <v>5500799.2199999988</v>
      </c>
    </row>
    <row r="170" spans="1:23" x14ac:dyDescent="0.25">
      <c r="A170" s="224" t="s">
        <v>539</v>
      </c>
      <c r="B170" s="225" t="s">
        <v>566</v>
      </c>
      <c r="C170" s="216" t="s">
        <v>567</v>
      </c>
      <c r="D170" s="217">
        <v>624</v>
      </c>
      <c r="E170" s="218">
        <v>1163280.4099999999</v>
      </c>
      <c r="F170" s="218">
        <v>0</v>
      </c>
      <c r="G170" s="219">
        <v>0</v>
      </c>
      <c r="H170" s="217">
        <v>774</v>
      </c>
      <c r="I170" s="218">
        <v>1305168</v>
      </c>
      <c r="J170" s="218">
        <v>0</v>
      </c>
      <c r="K170" s="219">
        <v>0</v>
      </c>
      <c r="L170" s="207">
        <v>728</v>
      </c>
      <c r="M170" s="208">
        <v>1630021.78</v>
      </c>
      <c r="N170" s="208">
        <v>0</v>
      </c>
      <c r="O170" s="209">
        <v>0</v>
      </c>
      <c r="P170" s="220">
        <f t="shared" si="19"/>
        <v>466741.37000000011</v>
      </c>
      <c r="Q170" s="221">
        <f t="shared" si="25"/>
        <v>466741.37000000011</v>
      </c>
      <c r="R170" s="221">
        <f t="shared" si="20"/>
        <v>0</v>
      </c>
      <c r="S170" s="222">
        <f t="shared" si="21"/>
        <v>-774</v>
      </c>
      <c r="T170" s="223">
        <f t="shared" si="22"/>
        <v>324853.78000000003</v>
      </c>
      <c r="U170" s="198">
        <f t="shared" si="26"/>
        <v>324853.78000000003</v>
      </c>
      <c r="V170" s="221">
        <f t="shared" si="23"/>
        <v>0</v>
      </c>
      <c r="W170" s="222">
        <f t="shared" si="24"/>
        <v>-728</v>
      </c>
    </row>
    <row r="171" spans="1:23" x14ac:dyDescent="0.25">
      <c r="A171" s="224" t="s">
        <v>539</v>
      </c>
      <c r="B171" s="225" t="s">
        <v>568</v>
      </c>
      <c r="C171" s="216" t="s">
        <v>569</v>
      </c>
      <c r="D171" s="217">
        <v>873</v>
      </c>
      <c r="E171" s="218">
        <v>949601.62</v>
      </c>
      <c r="F171" s="218">
        <v>0</v>
      </c>
      <c r="G171" s="219">
        <v>0</v>
      </c>
      <c r="H171" s="217">
        <v>1037</v>
      </c>
      <c r="I171" s="218">
        <v>1106607</v>
      </c>
      <c r="J171" s="218">
        <v>0</v>
      </c>
      <c r="K171" s="219">
        <v>0</v>
      </c>
      <c r="L171" s="207">
        <v>948</v>
      </c>
      <c r="M171" s="208">
        <v>1260423.48</v>
      </c>
      <c r="N171" s="208">
        <v>0</v>
      </c>
      <c r="O171" s="209">
        <v>0</v>
      </c>
      <c r="P171" s="220">
        <f t="shared" si="19"/>
        <v>310821.86</v>
      </c>
      <c r="Q171" s="221">
        <f t="shared" si="25"/>
        <v>310821.86</v>
      </c>
      <c r="R171" s="221">
        <f t="shared" si="20"/>
        <v>0</v>
      </c>
      <c r="S171" s="222">
        <f t="shared" si="21"/>
        <v>-1037</v>
      </c>
      <c r="T171" s="223">
        <f t="shared" si="22"/>
        <v>153816.47999999998</v>
      </c>
      <c r="U171" s="198">
        <f t="shared" si="26"/>
        <v>153816.47999999998</v>
      </c>
      <c r="V171" s="221">
        <f t="shared" si="23"/>
        <v>0</v>
      </c>
      <c r="W171" s="222">
        <f t="shared" si="24"/>
        <v>-948</v>
      </c>
    </row>
    <row r="172" spans="1:23" x14ac:dyDescent="0.25">
      <c r="A172" s="224" t="s">
        <v>539</v>
      </c>
      <c r="B172" s="225" t="s">
        <v>570</v>
      </c>
      <c r="C172" s="216" t="s">
        <v>571</v>
      </c>
      <c r="D172" s="217">
        <v>590</v>
      </c>
      <c r="E172" s="218">
        <v>790149.07000000007</v>
      </c>
      <c r="F172" s="218">
        <v>0</v>
      </c>
      <c r="G172" s="219">
        <v>0</v>
      </c>
      <c r="H172" s="217">
        <v>596</v>
      </c>
      <c r="I172" s="218">
        <v>888907.32000000007</v>
      </c>
      <c r="J172" s="218">
        <v>0</v>
      </c>
      <c r="K172" s="219">
        <v>0</v>
      </c>
      <c r="L172" s="207">
        <v>607</v>
      </c>
      <c r="M172" s="208">
        <v>862277.38000000024</v>
      </c>
      <c r="N172" s="208">
        <v>0</v>
      </c>
      <c r="O172" s="209">
        <v>0</v>
      </c>
      <c r="P172" s="220">
        <f t="shared" si="19"/>
        <v>72128.310000000172</v>
      </c>
      <c r="Q172" s="221">
        <f t="shared" si="25"/>
        <v>72128.310000000172</v>
      </c>
      <c r="R172" s="221">
        <f t="shared" si="20"/>
        <v>0</v>
      </c>
      <c r="S172" s="222">
        <f t="shared" si="21"/>
        <v>-596</v>
      </c>
      <c r="T172" s="223">
        <f t="shared" si="22"/>
        <v>-26629.939999999828</v>
      </c>
      <c r="U172" s="198">
        <f t="shared" si="26"/>
        <v>-26629.939999999828</v>
      </c>
      <c r="V172" s="221">
        <f t="shared" si="23"/>
        <v>0</v>
      </c>
      <c r="W172" s="222">
        <f t="shared" si="24"/>
        <v>-607</v>
      </c>
    </row>
    <row r="173" spans="1:23" x14ac:dyDescent="0.25">
      <c r="A173" s="224" t="s">
        <v>539</v>
      </c>
      <c r="B173" s="225" t="s">
        <v>572</v>
      </c>
      <c r="C173" s="216" t="s">
        <v>573</v>
      </c>
      <c r="D173" s="217">
        <v>826</v>
      </c>
      <c r="E173" s="218">
        <v>752254.53</v>
      </c>
      <c r="F173" s="218">
        <v>0</v>
      </c>
      <c r="G173" s="219">
        <v>0</v>
      </c>
      <c r="H173" s="217">
        <v>798</v>
      </c>
      <c r="I173" s="218">
        <v>804398.40999999992</v>
      </c>
      <c r="J173" s="218">
        <v>0</v>
      </c>
      <c r="K173" s="219">
        <v>0</v>
      </c>
      <c r="L173" s="207">
        <v>820</v>
      </c>
      <c r="M173" s="208">
        <v>801155.09000000008</v>
      </c>
      <c r="N173" s="208">
        <v>0</v>
      </c>
      <c r="O173" s="209">
        <v>0</v>
      </c>
      <c r="P173" s="220">
        <f t="shared" si="19"/>
        <v>48900.560000000056</v>
      </c>
      <c r="Q173" s="221">
        <f t="shared" si="25"/>
        <v>48900.560000000056</v>
      </c>
      <c r="R173" s="221">
        <f t="shared" si="20"/>
        <v>0</v>
      </c>
      <c r="S173" s="222">
        <f t="shared" si="21"/>
        <v>-798</v>
      </c>
      <c r="T173" s="223">
        <f t="shared" si="22"/>
        <v>-3243.3199999998324</v>
      </c>
      <c r="U173" s="198">
        <f t="shared" si="26"/>
        <v>-3243.3199999998324</v>
      </c>
      <c r="V173" s="221">
        <f t="shared" si="23"/>
        <v>0</v>
      </c>
      <c r="W173" s="222">
        <f t="shared" si="24"/>
        <v>-820</v>
      </c>
    </row>
    <row r="174" spans="1:23" x14ac:dyDescent="0.25">
      <c r="A174" s="224" t="s">
        <v>574</v>
      </c>
      <c r="B174" s="225" t="s">
        <v>575</v>
      </c>
      <c r="C174" s="216" t="s">
        <v>576</v>
      </c>
      <c r="D174" s="217">
        <v>2047</v>
      </c>
      <c r="E174" s="218">
        <v>2197853.6800000002</v>
      </c>
      <c r="F174" s="218">
        <v>0</v>
      </c>
      <c r="G174" s="219">
        <v>0</v>
      </c>
      <c r="H174" s="217">
        <v>2340</v>
      </c>
      <c r="I174" s="218">
        <v>2631750.6000000006</v>
      </c>
      <c r="J174" s="218">
        <v>1116.26</v>
      </c>
      <c r="K174" s="219">
        <v>0</v>
      </c>
      <c r="L174" s="207">
        <v>2361</v>
      </c>
      <c r="M174" s="208">
        <v>2782116.59</v>
      </c>
      <c r="N174" s="208">
        <v>0</v>
      </c>
      <c r="O174" s="209">
        <v>0</v>
      </c>
      <c r="P174" s="220">
        <f t="shared" si="19"/>
        <v>584262.90999999968</v>
      </c>
      <c r="Q174" s="221">
        <f t="shared" si="25"/>
        <v>584262.90999999968</v>
      </c>
      <c r="R174" s="221">
        <f t="shared" si="20"/>
        <v>0</v>
      </c>
      <c r="S174" s="222">
        <f t="shared" si="21"/>
        <v>-2340</v>
      </c>
      <c r="T174" s="223">
        <f t="shared" si="22"/>
        <v>150365.98999999929</v>
      </c>
      <c r="U174" s="198">
        <f t="shared" si="26"/>
        <v>150365.98999999929</v>
      </c>
      <c r="V174" s="221">
        <f t="shared" si="23"/>
        <v>0</v>
      </c>
      <c r="W174" s="222">
        <f t="shared" si="24"/>
        <v>-2361</v>
      </c>
    </row>
    <row r="175" spans="1:23" x14ac:dyDescent="0.25">
      <c r="A175" s="224">
        <v>16</v>
      </c>
      <c r="B175" s="225" t="s">
        <v>577</v>
      </c>
      <c r="C175" s="216" t="s">
        <v>578</v>
      </c>
      <c r="D175" s="217">
        <v>1016</v>
      </c>
      <c r="E175" s="218">
        <v>406805.33999999997</v>
      </c>
      <c r="F175" s="218">
        <v>0</v>
      </c>
      <c r="G175" s="219">
        <v>0</v>
      </c>
      <c r="H175" s="217">
        <v>998</v>
      </c>
      <c r="I175" s="218">
        <v>491528.78</v>
      </c>
      <c r="J175" s="218">
        <v>0</v>
      </c>
      <c r="K175" s="219">
        <v>0</v>
      </c>
      <c r="L175" s="207">
        <v>939</v>
      </c>
      <c r="M175" s="208">
        <v>463343.91</v>
      </c>
      <c r="N175" s="208">
        <v>0</v>
      </c>
      <c r="O175" s="209">
        <v>0</v>
      </c>
      <c r="P175" s="220">
        <f t="shared" si="19"/>
        <v>56538.570000000007</v>
      </c>
      <c r="Q175" s="221">
        <f t="shared" si="25"/>
        <v>56538.570000000007</v>
      </c>
      <c r="R175" s="221">
        <f t="shared" si="20"/>
        <v>0</v>
      </c>
      <c r="S175" s="222">
        <f t="shared" si="21"/>
        <v>-998</v>
      </c>
      <c r="T175" s="223">
        <f t="shared" si="22"/>
        <v>-28184.870000000054</v>
      </c>
      <c r="U175" s="198">
        <f t="shared" si="26"/>
        <v>-28184.870000000054</v>
      </c>
      <c r="V175" s="221">
        <f t="shared" si="23"/>
        <v>0</v>
      </c>
      <c r="W175" s="222">
        <f t="shared" si="24"/>
        <v>-939</v>
      </c>
    </row>
    <row r="176" spans="1:23" x14ac:dyDescent="0.25">
      <c r="A176" s="224">
        <v>16</v>
      </c>
      <c r="B176" s="225" t="s">
        <v>579</v>
      </c>
      <c r="C176" s="216" t="s">
        <v>580</v>
      </c>
      <c r="D176" s="217">
        <v>969</v>
      </c>
      <c r="E176" s="218">
        <v>426124</v>
      </c>
      <c r="F176" s="218">
        <v>0</v>
      </c>
      <c r="G176" s="219">
        <v>0</v>
      </c>
      <c r="H176" s="217">
        <v>907</v>
      </c>
      <c r="I176" s="218">
        <v>443947.87</v>
      </c>
      <c r="J176" s="218">
        <v>0</v>
      </c>
      <c r="K176" s="219">
        <v>0</v>
      </c>
      <c r="L176" s="207">
        <v>918</v>
      </c>
      <c r="M176" s="208">
        <v>450575.34</v>
      </c>
      <c r="N176" s="208">
        <v>0</v>
      </c>
      <c r="O176" s="209">
        <v>0</v>
      </c>
      <c r="P176" s="220">
        <f t="shared" si="19"/>
        <v>24451.340000000026</v>
      </c>
      <c r="Q176" s="221">
        <f t="shared" si="25"/>
        <v>24451.340000000026</v>
      </c>
      <c r="R176" s="221">
        <f t="shared" si="20"/>
        <v>0</v>
      </c>
      <c r="S176" s="222">
        <f t="shared" si="21"/>
        <v>-907</v>
      </c>
      <c r="T176" s="223">
        <f t="shared" si="22"/>
        <v>6627.4700000000303</v>
      </c>
      <c r="U176" s="198">
        <f t="shared" si="26"/>
        <v>6627.4700000000303</v>
      </c>
      <c r="V176" s="221">
        <f t="shared" si="23"/>
        <v>0</v>
      </c>
      <c r="W176" s="222">
        <f t="shared" si="24"/>
        <v>-918</v>
      </c>
    </row>
    <row r="177" spans="1:23" x14ac:dyDescent="0.25">
      <c r="A177" s="224" t="s">
        <v>574</v>
      </c>
      <c r="B177" s="225" t="s">
        <v>581</v>
      </c>
      <c r="C177" s="216" t="s">
        <v>582</v>
      </c>
      <c r="D177" s="217">
        <v>0</v>
      </c>
      <c r="E177" s="218">
        <v>19765</v>
      </c>
      <c r="F177" s="218">
        <v>0</v>
      </c>
      <c r="G177" s="219">
        <v>0</v>
      </c>
      <c r="H177" s="217">
        <v>0</v>
      </c>
      <c r="I177" s="218">
        <v>24872.400000000009</v>
      </c>
      <c r="J177" s="218">
        <v>0</v>
      </c>
      <c r="K177" s="219">
        <v>0</v>
      </c>
      <c r="L177" s="207">
        <v>0</v>
      </c>
      <c r="M177" s="208">
        <v>14720.400000000001</v>
      </c>
      <c r="N177" s="208">
        <v>0</v>
      </c>
      <c r="O177" s="209">
        <v>0</v>
      </c>
      <c r="P177" s="220">
        <f t="shared" si="19"/>
        <v>-5044.5999999999985</v>
      </c>
      <c r="Q177" s="221">
        <f t="shared" si="25"/>
        <v>-5044.5999999999985</v>
      </c>
      <c r="R177" s="221">
        <f t="shared" si="20"/>
        <v>0</v>
      </c>
      <c r="S177" s="222">
        <f t="shared" si="21"/>
        <v>0</v>
      </c>
      <c r="T177" s="223">
        <f t="shared" si="22"/>
        <v>-10152.000000000007</v>
      </c>
      <c r="U177" s="198">
        <f t="shared" si="26"/>
        <v>-10152.000000000007</v>
      </c>
      <c r="V177" s="221">
        <f t="shared" si="23"/>
        <v>0</v>
      </c>
      <c r="W177" s="222">
        <f t="shared" si="24"/>
        <v>0</v>
      </c>
    </row>
    <row r="178" spans="1:23" x14ac:dyDescent="0.25">
      <c r="A178" s="224" t="s">
        <v>574</v>
      </c>
      <c r="B178" s="225" t="s">
        <v>583</v>
      </c>
      <c r="C178" s="216" t="s">
        <v>178</v>
      </c>
      <c r="D178" s="217">
        <v>1028</v>
      </c>
      <c r="E178" s="218">
        <v>1157829</v>
      </c>
      <c r="F178" s="218">
        <v>0</v>
      </c>
      <c r="G178" s="219">
        <v>0</v>
      </c>
      <c r="H178" s="217">
        <v>1181</v>
      </c>
      <c r="I178" s="218">
        <v>1259756.9999999998</v>
      </c>
      <c r="J178" s="218">
        <v>0</v>
      </c>
      <c r="K178" s="219">
        <v>0</v>
      </c>
      <c r="L178" s="207">
        <v>1114</v>
      </c>
      <c r="M178" s="208">
        <v>1488650.42</v>
      </c>
      <c r="N178" s="208">
        <v>0</v>
      </c>
      <c r="O178" s="209">
        <v>0</v>
      </c>
      <c r="P178" s="220">
        <f t="shared" si="19"/>
        <v>330821.41999999993</v>
      </c>
      <c r="Q178" s="221">
        <f t="shared" si="25"/>
        <v>330821.41999999993</v>
      </c>
      <c r="R178" s="221">
        <f t="shared" si="20"/>
        <v>0</v>
      </c>
      <c r="S178" s="222">
        <f t="shared" si="21"/>
        <v>-1181</v>
      </c>
      <c r="T178" s="223">
        <f t="shared" si="22"/>
        <v>228893.42000000016</v>
      </c>
      <c r="U178" s="198">
        <f t="shared" si="26"/>
        <v>228893.42000000016</v>
      </c>
      <c r="V178" s="221">
        <f t="shared" si="23"/>
        <v>0</v>
      </c>
      <c r="W178" s="222">
        <f t="shared" si="24"/>
        <v>-1114</v>
      </c>
    </row>
    <row r="179" spans="1:23" x14ac:dyDescent="0.25">
      <c r="A179" s="224" t="s">
        <v>574</v>
      </c>
      <c r="B179" s="225" t="s">
        <v>584</v>
      </c>
      <c r="C179" s="216" t="s">
        <v>585</v>
      </c>
      <c r="D179" s="217">
        <v>976</v>
      </c>
      <c r="E179" s="218">
        <v>440797</v>
      </c>
      <c r="F179" s="218">
        <v>0</v>
      </c>
      <c r="G179" s="219">
        <v>0</v>
      </c>
      <c r="H179" s="217">
        <v>1493</v>
      </c>
      <c r="I179" s="218">
        <v>519060</v>
      </c>
      <c r="J179" s="218">
        <v>0</v>
      </c>
      <c r="K179" s="219">
        <v>0</v>
      </c>
      <c r="L179" s="207">
        <v>1050</v>
      </c>
      <c r="M179" s="208">
        <v>721100.14999999991</v>
      </c>
      <c r="N179" s="208">
        <v>0</v>
      </c>
      <c r="O179" s="209">
        <v>0</v>
      </c>
      <c r="P179" s="220">
        <f t="shared" si="19"/>
        <v>280303.14999999991</v>
      </c>
      <c r="Q179" s="221">
        <f t="shared" si="25"/>
        <v>280303.14999999991</v>
      </c>
      <c r="R179" s="221">
        <f t="shared" si="20"/>
        <v>0</v>
      </c>
      <c r="S179" s="222">
        <f t="shared" si="21"/>
        <v>-1493</v>
      </c>
      <c r="T179" s="223">
        <f t="shared" si="22"/>
        <v>202040.14999999991</v>
      </c>
      <c r="U179" s="198">
        <f t="shared" si="26"/>
        <v>202040.14999999991</v>
      </c>
      <c r="V179" s="221">
        <f t="shared" si="23"/>
        <v>0</v>
      </c>
      <c r="W179" s="222">
        <f t="shared" si="24"/>
        <v>-1050</v>
      </c>
    </row>
    <row r="180" spans="1:23" x14ac:dyDescent="0.25">
      <c r="A180" s="224" t="s">
        <v>574</v>
      </c>
      <c r="B180" s="225" t="s">
        <v>586</v>
      </c>
      <c r="C180" s="216" t="s">
        <v>587</v>
      </c>
      <c r="D180" s="217">
        <v>0</v>
      </c>
      <c r="E180" s="218">
        <v>12184</v>
      </c>
      <c r="F180" s="218">
        <v>0</v>
      </c>
      <c r="G180" s="219">
        <v>0</v>
      </c>
      <c r="H180" s="217">
        <v>0</v>
      </c>
      <c r="I180" s="218">
        <v>35357.99999999992</v>
      </c>
      <c r="J180" s="218">
        <v>0</v>
      </c>
      <c r="K180" s="219">
        <v>0</v>
      </c>
      <c r="L180" s="207">
        <v>0</v>
      </c>
      <c r="M180" s="208">
        <v>49804.199999999961</v>
      </c>
      <c r="N180" s="208">
        <v>0</v>
      </c>
      <c r="O180" s="209">
        <v>0</v>
      </c>
      <c r="P180" s="220">
        <f t="shared" si="19"/>
        <v>37620.199999999961</v>
      </c>
      <c r="Q180" s="221">
        <f t="shared" si="25"/>
        <v>37620.199999999961</v>
      </c>
      <c r="R180" s="221">
        <f t="shared" si="20"/>
        <v>0</v>
      </c>
      <c r="S180" s="222">
        <f t="shared" si="21"/>
        <v>0</v>
      </c>
      <c r="T180" s="223">
        <f t="shared" si="22"/>
        <v>14446.200000000041</v>
      </c>
      <c r="U180" s="198">
        <f t="shared" si="26"/>
        <v>14446.200000000041</v>
      </c>
      <c r="V180" s="221">
        <f t="shared" si="23"/>
        <v>0</v>
      </c>
      <c r="W180" s="222">
        <f t="shared" si="24"/>
        <v>0</v>
      </c>
    </row>
    <row r="181" spans="1:23" x14ac:dyDescent="0.25">
      <c r="A181" s="224" t="s">
        <v>574</v>
      </c>
      <c r="B181" s="225" t="s">
        <v>588</v>
      </c>
      <c r="C181" s="216" t="s">
        <v>589</v>
      </c>
      <c r="D181" s="217">
        <v>0</v>
      </c>
      <c r="E181" s="218">
        <v>39284</v>
      </c>
      <c r="F181" s="218">
        <v>0</v>
      </c>
      <c r="G181" s="219">
        <v>0</v>
      </c>
      <c r="H181" s="217">
        <v>0</v>
      </c>
      <c r="I181" s="218">
        <v>48569.999999999985</v>
      </c>
      <c r="J181" s="218">
        <v>0</v>
      </c>
      <c r="K181" s="219">
        <v>0</v>
      </c>
      <c r="L181" s="207">
        <v>0</v>
      </c>
      <c r="M181" s="208">
        <v>64068.599999999991</v>
      </c>
      <c r="N181" s="208">
        <v>0</v>
      </c>
      <c r="O181" s="209">
        <v>0</v>
      </c>
      <c r="P181" s="220">
        <f t="shared" si="19"/>
        <v>24784.599999999991</v>
      </c>
      <c r="Q181" s="221">
        <f t="shared" si="25"/>
        <v>24784.599999999991</v>
      </c>
      <c r="R181" s="221">
        <f t="shared" si="20"/>
        <v>0</v>
      </c>
      <c r="S181" s="222">
        <f t="shared" si="21"/>
        <v>0</v>
      </c>
      <c r="T181" s="223">
        <f t="shared" si="22"/>
        <v>15498.600000000006</v>
      </c>
      <c r="U181" s="198">
        <f t="shared" si="26"/>
        <v>15498.600000000006</v>
      </c>
      <c r="V181" s="221">
        <f t="shared" si="23"/>
        <v>0</v>
      </c>
      <c r="W181" s="222">
        <f t="shared" si="24"/>
        <v>0</v>
      </c>
    </row>
    <row r="182" spans="1:23" x14ac:dyDescent="0.25">
      <c r="A182" s="224" t="s">
        <v>574</v>
      </c>
      <c r="B182" s="225" t="s">
        <v>590</v>
      </c>
      <c r="C182" s="216" t="s">
        <v>591</v>
      </c>
      <c r="D182" s="217">
        <v>0</v>
      </c>
      <c r="E182" s="218">
        <v>8153</v>
      </c>
      <c r="F182" s="218">
        <v>0</v>
      </c>
      <c r="G182" s="219">
        <v>0</v>
      </c>
      <c r="H182" s="217">
        <v>0</v>
      </c>
      <c r="I182" s="218">
        <v>16958.999999999996</v>
      </c>
      <c r="J182" s="218">
        <v>0</v>
      </c>
      <c r="K182" s="219">
        <v>0</v>
      </c>
      <c r="L182" s="207">
        <v>0</v>
      </c>
      <c r="M182" s="208">
        <v>25282.80000000001</v>
      </c>
      <c r="N182" s="208">
        <v>0</v>
      </c>
      <c r="O182" s="209">
        <v>0</v>
      </c>
      <c r="P182" s="220">
        <f t="shared" si="19"/>
        <v>17129.80000000001</v>
      </c>
      <c r="Q182" s="221">
        <f t="shared" si="25"/>
        <v>17129.80000000001</v>
      </c>
      <c r="R182" s="221">
        <f t="shared" si="20"/>
        <v>0</v>
      </c>
      <c r="S182" s="222">
        <f t="shared" si="21"/>
        <v>0</v>
      </c>
      <c r="T182" s="223">
        <f t="shared" si="22"/>
        <v>8323.8000000000138</v>
      </c>
      <c r="U182" s="198">
        <f t="shared" si="26"/>
        <v>8323.8000000000138</v>
      </c>
      <c r="V182" s="221">
        <f t="shared" si="23"/>
        <v>0</v>
      </c>
      <c r="W182" s="222">
        <f t="shared" si="24"/>
        <v>0</v>
      </c>
    </row>
    <row r="183" spans="1:23" x14ac:dyDescent="0.25">
      <c r="A183" s="224" t="s">
        <v>574</v>
      </c>
      <c r="B183" s="225" t="s">
        <v>592</v>
      </c>
      <c r="C183" s="216" t="s">
        <v>593</v>
      </c>
      <c r="D183" s="217">
        <v>21231</v>
      </c>
      <c r="E183" s="218">
        <v>34948399</v>
      </c>
      <c r="F183" s="218">
        <v>829485.07999999984</v>
      </c>
      <c r="G183" s="219">
        <v>8302037.6699999971</v>
      </c>
      <c r="H183" s="217">
        <v>21971</v>
      </c>
      <c r="I183" s="218">
        <v>39170761.199999988</v>
      </c>
      <c r="J183" s="218">
        <v>1098861.44</v>
      </c>
      <c r="K183" s="219">
        <v>9732091.3599999957</v>
      </c>
      <c r="L183" s="207">
        <v>21584</v>
      </c>
      <c r="M183" s="208">
        <v>40264891.859999985</v>
      </c>
      <c r="N183" s="208">
        <v>1310704.8399999999</v>
      </c>
      <c r="O183" s="209">
        <v>10720971.849999998</v>
      </c>
      <c r="P183" s="220">
        <f t="shared" si="19"/>
        <v>5316492.8599999845</v>
      </c>
      <c r="Q183" s="221">
        <f t="shared" si="25"/>
        <v>5316492.8599999845</v>
      </c>
      <c r="R183" s="221">
        <f t="shared" si="20"/>
        <v>-6991332.8299999973</v>
      </c>
      <c r="S183" s="222">
        <f t="shared" si="21"/>
        <v>10699000.849999998</v>
      </c>
      <c r="T183" s="223">
        <f t="shared" si="22"/>
        <v>1094130.6599999964</v>
      </c>
      <c r="U183" s="198">
        <f t="shared" si="26"/>
        <v>1094130.6599999964</v>
      </c>
      <c r="V183" s="221">
        <f t="shared" si="23"/>
        <v>-8421386.5199999958</v>
      </c>
      <c r="W183" s="222">
        <f t="shared" si="24"/>
        <v>10699387.849999998</v>
      </c>
    </row>
    <row r="184" spans="1:23" x14ac:dyDescent="0.25">
      <c r="A184" s="224" t="s">
        <v>574</v>
      </c>
      <c r="B184" s="225" t="s">
        <v>594</v>
      </c>
      <c r="C184" s="216" t="s">
        <v>595</v>
      </c>
      <c r="D184" s="217">
        <v>5363</v>
      </c>
      <c r="E184" s="218">
        <v>8125406.1799999988</v>
      </c>
      <c r="F184" s="218">
        <v>21241</v>
      </c>
      <c r="G184" s="219">
        <v>0</v>
      </c>
      <c r="H184" s="217">
        <v>6036</v>
      </c>
      <c r="I184" s="218">
        <v>9574609.1999999993</v>
      </c>
      <c r="J184" s="218">
        <v>29377</v>
      </c>
      <c r="K184" s="219">
        <v>0</v>
      </c>
      <c r="L184" s="207">
        <v>5442</v>
      </c>
      <c r="M184" s="208">
        <v>8763958.5099999998</v>
      </c>
      <c r="N184" s="208">
        <v>39368</v>
      </c>
      <c r="O184" s="209">
        <v>0</v>
      </c>
      <c r="P184" s="220">
        <f t="shared" si="19"/>
        <v>638552.33000000101</v>
      </c>
      <c r="Q184" s="221">
        <f t="shared" si="25"/>
        <v>638552.33000000101</v>
      </c>
      <c r="R184" s="221">
        <f t="shared" si="20"/>
        <v>39368</v>
      </c>
      <c r="S184" s="222">
        <f t="shared" si="21"/>
        <v>-6036</v>
      </c>
      <c r="T184" s="223">
        <f t="shared" si="22"/>
        <v>-810650.68999999948</v>
      </c>
      <c r="U184" s="198">
        <f t="shared" si="26"/>
        <v>-810650.68999999948</v>
      </c>
      <c r="V184" s="221">
        <f t="shared" si="23"/>
        <v>39368</v>
      </c>
      <c r="W184" s="222">
        <f t="shared" si="24"/>
        <v>-5442</v>
      </c>
    </row>
    <row r="185" spans="1:23" x14ac:dyDescent="0.25">
      <c r="A185" s="224" t="s">
        <v>574</v>
      </c>
      <c r="B185" s="225" t="s">
        <v>596</v>
      </c>
      <c r="C185" s="216" t="s">
        <v>177</v>
      </c>
      <c r="D185" s="217">
        <v>1221</v>
      </c>
      <c r="E185" s="218">
        <v>1182712.8999999999</v>
      </c>
      <c r="F185" s="218">
        <v>0</v>
      </c>
      <c r="G185" s="219">
        <v>0</v>
      </c>
      <c r="H185" s="217">
        <v>1439</v>
      </c>
      <c r="I185" s="218">
        <v>1530144</v>
      </c>
      <c r="J185" s="218">
        <v>0</v>
      </c>
      <c r="K185" s="219">
        <v>0</v>
      </c>
      <c r="L185" s="207">
        <v>1474</v>
      </c>
      <c r="M185" s="208">
        <v>1530543.32</v>
      </c>
      <c r="N185" s="208">
        <v>0</v>
      </c>
      <c r="O185" s="209">
        <v>0</v>
      </c>
      <c r="P185" s="220">
        <f t="shared" si="19"/>
        <v>347830.42000000016</v>
      </c>
      <c r="Q185" s="221">
        <f t="shared" si="25"/>
        <v>347830.42000000016</v>
      </c>
      <c r="R185" s="221">
        <f t="shared" si="20"/>
        <v>0</v>
      </c>
      <c r="S185" s="222">
        <f t="shared" si="21"/>
        <v>-1439</v>
      </c>
      <c r="T185" s="223">
        <f t="shared" si="22"/>
        <v>399.32000000006519</v>
      </c>
      <c r="U185" s="198">
        <f t="shared" si="26"/>
        <v>399.32000000006519</v>
      </c>
      <c r="V185" s="221">
        <f t="shared" si="23"/>
        <v>0</v>
      </c>
      <c r="W185" s="222">
        <f t="shared" si="24"/>
        <v>-1474</v>
      </c>
    </row>
    <row r="186" spans="1:23" x14ac:dyDescent="0.25">
      <c r="A186" s="224" t="s">
        <v>574</v>
      </c>
      <c r="B186" s="225" t="s">
        <v>597</v>
      </c>
      <c r="C186" s="216" t="s">
        <v>179</v>
      </c>
      <c r="D186" s="217">
        <v>2469</v>
      </c>
      <c r="E186" s="218">
        <v>2393819.44</v>
      </c>
      <c r="F186" s="218">
        <v>1200</v>
      </c>
      <c r="G186" s="219">
        <v>0</v>
      </c>
      <c r="H186" s="217">
        <v>2792</v>
      </c>
      <c r="I186" s="218">
        <v>2664882</v>
      </c>
      <c r="J186" s="218">
        <v>0</v>
      </c>
      <c r="K186" s="219">
        <v>0</v>
      </c>
      <c r="L186" s="207">
        <v>2763</v>
      </c>
      <c r="M186" s="208">
        <v>2941138.0100000002</v>
      </c>
      <c r="N186" s="208">
        <v>1200</v>
      </c>
      <c r="O186" s="209">
        <v>0</v>
      </c>
      <c r="P186" s="220">
        <f t="shared" si="19"/>
        <v>547318.5700000003</v>
      </c>
      <c r="Q186" s="221">
        <f t="shared" si="25"/>
        <v>547318.5700000003</v>
      </c>
      <c r="R186" s="221">
        <f t="shared" si="20"/>
        <v>1200</v>
      </c>
      <c r="S186" s="222">
        <f t="shared" si="21"/>
        <v>-2792</v>
      </c>
      <c r="T186" s="223">
        <f t="shared" si="22"/>
        <v>276256.01000000024</v>
      </c>
      <c r="U186" s="198">
        <f t="shared" si="26"/>
        <v>276256.01000000024</v>
      </c>
      <c r="V186" s="221">
        <f t="shared" si="23"/>
        <v>1200</v>
      </c>
      <c r="W186" s="222">
        <f t="shared" si="24"/>
        <v>-2763</v>
      </c>
    </row>
    <row r="187" spans="1:23" x14ac:dyDescent="0.25">
      <c r="A187" s="224" t="s">
        <v>574</v>
      </c>
      <c r="B187" s="225" t="s">
        <v>598</v>
      </c>
      <c r="C187" s="216" t="s">
        <v>599</v>
      </c>
      <c r="D187" s="217">
        <v>6812</v>
      </c>
      <c r="E187" s="218">
        <v>10362514.049999999</v>
      </c>
      <c r="F187" s="218">
        <v>195074</v>
      </c>
      <c r="G187" s="219">
        <v>0</v>
      </c>
      <c r="H187" s="217">
        <v>7614</v>
      </c>
      <c r="I187" s="218">
        <v>12733883.400000002</v>
      </c>
      <c r="J187" s="218">
        <v>212380</v>
      </c>
      <c r="K187" s="219">
        <v>0</v>
      </c>
      <c r="L187" s="207">
        <v>7499</v>
      </c>
      <c r="M187" s="208">
        <v>14172062.120000005</v>
      </c>
      <c r="N187" s="208">
        <v>203333</v>
      </c>
      <c r="O187" s="209">
        <v>0</v>
      </c>
      <c r="P187" s="220">
        <f t="shared" si="19"/>
        <v>3809548.0700000059</v>
      </c>
      <c r="Q187" s="221">
        <f t="shared" si="25"/>
        <v>3809548.0700000059</v>
      </c>
      <c r="R187" s="221">
        <f t="shared" si="20"/>
        <v>203333</v>
      </c>
      <c r="S187" s="222">
        <f t="shared" si="21"/>
        <v>-7614</v>
      </c>
      <c r="T187" s="223">
        <f t="shared" si="22"/>
        <v>1438178.7200000025</v>
      </c>
      <c r="U187" s="198">
        <f t="shared" si="26"/>
        <v>1438178.7200000025</v>
      </c>
      <c r="V187" s="221">
        <f t="shared" si="23"/>
        <v>203333</v>
      </c>
      <c r="W187" s="222">
        <f t="shared" si="24"/>
        <v>-7499</v>
      </c>
    </row>
    <row r="188" spans="1:23" x14ac:dyDescent="0.25">
      <c r="A188" s="224" t="s">
        <v>574</v>
      </c>
      <c r="B188" s="225" t="s">
        <v>600</v>
      </c>
      <c r="C188" s="216" t="s">
        <v>601</v>
      </c>
      <c r="D188" s="217">
        <v>2100</v>
      </c>
      <c r="E188" s="218">
        <v>2820557.02</v>
      </c>
      <c r="F188" s="218">
        <v>27196</v>
      </c>
      <c r="G188" s="219">
        <v>0</v>
      </c>
      <c r="H188" s="217">
        <v>2096</v>
      </c>
      <c r="I188" s="218">
        <v>3020099.2</v>
      </c>
      <c r="J188" s="218">
        <v>28726</v>
      </c>
      <c r="K188" s="219">
        <v>0</v>
      </c>
      <c r="L188" s="207">
        <v>1985</v>
      </c>
      <c r="M188" s="208">
        <v>2759760.71</v>
      </c>
      <c r="N188" s="208">
        <v>33106</v>
      </c>
      <c r="O188" s="209">
        <v>0</v>
      </c>
      <c r="P188" s="220">
        <f t="shared" si="19"/>
        <v>-60796.310000000056</v>
      </c>
      <c r="Q188" s="221">
        <f t="shared" si="25"/>
        <v>-60796.310000000056</v>
      </c>
      <c r="R188" s="221">
        <f t="shared" si="20"/>
        <v>33106</v>
      </c>
      <c r="S188" s="222">
        <f t="shared" si="21"/>
        <v>-2096</v>
      </c>
      <c r="T188" s="223">
        <f t="shared" si="22"/>
        <v>-260338.49000000022</v>
      </c>
      <c r="U188" s="198">
        <f t="shared" si="26"/>
        <v>-260338.49000000022</v>
      </c>
      <c r="V188" s="221">
        <f t="shared" si="23"/>
        <v>33106</v>
      </c>
      <c r="W188" s="222">
        <f t="shared" si="24"/>
        <v>-1985</v>
      </c>
    </row>
    <row r="189" spans="1:23" x14ac:dyDescent="0.25">
      <c r="A189" s="224" t="s">
        <v>574</v>
      </c>
      <c r="B189" s="225" t="s">
        <v>602</v>
      </c>
      <c r="C189" s="216" t="s">
        <v>603</v>
      </c>
      <c r="D189" s="217">
        <v>420</v>
      </c>
      <c r="E189" s="218">
        <v>535929.65</v>
      </c>
      <c r="F189" s="218">
        <v>0</v>
      </c>
      <c r="G189" s="219">
        <v>0</v>
      </c>
      <c r="H189" s="217">
        <v>545</v>
      </c>
      <c r="I189" s="218">
        <v>678825.00000000023</v>
      </c>
      <c r="J189" s="218">
        <v>0</v>
      </c>
      <c r="K189" s="219">
        <v>0</v>
      </c>
      <c r="L189" s="207">
        <v>472</v>
      </c>
      <c r="M189" s="208">
        <v>752957.27</v>
      </c>
      <c r="N189" s="208">
        <v>0</v>
      </c>
      <c r="O189" s="209">
        <v>0</v>
      </c>
      <c r="P189" s="220">
        <f t="shared" si="19"/>
        <v>217027.62</v>
      </c>
      <c r="Q189" s="221">
        <f t="shared" si="25"/>
        <v>217027.62</v>
      </c>
      <c r="R189" s="221">
        <f t="shared" si="20"/>
        <v>0</v>
      </c>
      <c r="S189" s="222">
        <f t="shared" si="21"/>
        <v>-545</v>
      </c>
      <c r="T189" s="223">
        <f t="shared" si="22"/>
        <v>74132.269999999786</v>
      </c>
      <c r="U189" s="198">
        <f t="shared" si="26"/>
        <v>74132.269999999786</v>
      </c>
      <c r="V189" s="221">
        <f t="shared" si="23"/>
        <v>0</v>
      </c>
      <c r="W189" s="222">
        <f t="shared" si="24"/>
        <v>-472</v>
      </c>
    </row>
    <row r="190" spans="1:23" x14ac:dyDescent="0.25">
      <c r="A190" s="224" t="s">
        <v>574</v>
      </c>
      <c r="B190" s="225" t="s">
        <v>604</v>
      </c>
      <c r="C190" s="216" t="s">
        <v>605</v>
      </c>
      <c r="D190" s="217">
        <v>8373</v>
      </c>
      <c r="E190" s="218">
        <v>16039922.280000001</v>
      </c>
      <c r="F190" s="218">
        <v>235082</v>
      </c>
      <c r="G190" s="219">
        <v>2228036.16</v>
      </c>
      <c r="H190" s="217">
        <v>9635</v>
      </c>
      <c r="I190" s="218">
        <v>18161268.080000006</v>
      </c>
      <c r="J190" s="218">
        <v>257560</v>
      </c>
      <c r="K190" s="219">
        <v>2902490.9699999988</v>
      </c>
      <c r="L190" s="207">
        <v>9235</v>
      </c>
      <c r="M190" s="208">
        <v>21074362.670000002</v>
      </c>
      <c r="N190" s="208">
        <v>242763</v>
      </c>
      <c r="O190" s="209">
        <v>3235080.52</v>
      </c>
      <c r="P190" s="220">
        <f t="shared" si="19"/>
        <v>5034440.3900000006</v>
      </c>
      <c r="Q190" s="221">
        <f t="shared" si="25"/>
        <v>5034440.3900000006</v>
      </c>
      <c r="R190" s="221">
        <f t="shared" si="20"/>
        <v>-1985273.1600000001</v>
      </c>
      <c r="S190" s="222">
        <f t="shared" si="21"/>
        <v>3225445.52</v>
      </c>
      <c r="T190" s="223">
        <f t="shared" si="22"/>
        <v>2913094.5899999961</v>
      </c>
      <c r="U190" s="198">
        <f t="shared" si="26"/>
        <v>2913094.5899999961</v>
      </c>
      <c r="V190" s="221">
        <f t="shared" si="23"/>
        <v>-2659727.9699999988</v>
      </c>
      <c r="W190" s="222">
        <f t="shared" si="24"/>
        <v>3225845.52</v>
      </c>
    </row>
    <row r="191" spans="1:23" x14ac:dyDescent="0.25">
      <c r="A191" s="224" t="s">
        <v>574</v>
      </c>
      <c r="B191" s="225" t="s">
        <v>606</v>
      </c>
      <c r="C191" s="216" t="s">
        <v>607</v>
      </c>
      <c r="D191" s="217">
        <v>1690</v>
      </c>
      <c r="E191" s="218">
        <v>3903370.5</v>
      </c>
      <c r="F191" s="218">
        <v>109135</v>
      </c>
      <c r="G191" s="219">
        <v>0</v>
      </c>
      <c r="H191" s="217">
        <v>1924</v>
      </c>
      <c r="I191" s="218">
        <v>4378026.0000000009</v>
      </c>
      <c r="J191" s="218">
        <v>173182</v>
      </c>
      <c r="K191" s="219">
        <v>0</v>
      </c>
      <c r="L191" s="207">
        <v>1835</v>
      </c>
      <c r="M191" s="208">
        <v>5247989.9800000004</v>
      </c>
      <c r="N191" s="208">
        <v>159435</v>
      </c>
      <c r="O191" s="209">
        <v>0</v>
      </c>
      <c r="P191" s="220">
        <f t="shared" si="19"/>
        <v>1344619.4800000004</v>
      </c>
      <c r="Q191" s="221">
        <f t="shared" si="25"/>
        <v>1344619.4800000004</v>
      </c>
      <c r="R191" s="221">
        <f t="shared" si="20"/>
        <v>159435</v>
      </c>
      <c r="S191" s="222">
        <f t="shared" si="21"/>
        <v>-1924</v>
      </c>
      <c r="T191" s="223">
        <f t="shared" si="22"/>
        <v>869963.97999999952</v>
      </c>
      <c r="U191" s="198">
        <f t="shared" si="26"/>
        <v>869963.97999999952</v>
      </c>
      <c r="V191" s="221">
        <f t="shared" si="23"/>
        <v>159435</v>
      </c>
      <c r="W191" s="222">
        <f t="shared" si="24"/>
        <v>-1835</v>
      </c>
    </row>
    <row r="192" spans="1:23" x14ac:dyDescent="0.25">
      <c r="A192" s="224" t="s">
        <v>574</v>
      </c>
      <c r="B192" s="225" t="s">
        <v>608</v>
      </c>
      <c r="C192" s="216" t="s">
        <v>609</v>
      </c>
      <c r="D192" s="217">
        <v>3962</v>
      </c>
      <c r="E192" s="218">
        <v>4390850.3999999994</v>
      </c>
      <c r="F192" s="218">
        <v>718</v>
      </c>
      <c r="G192" s="219">
        <v>2533561.2600000007</v>
      </c>
      <c r="H192" s="217">
        <v>4007</v>
      </c>
      <c r="I192" s="218">
        <v>4676136.0000000009</v>
      </c>
      <c r="J192" s="218">
        <v>0</v>
      </c>
      <c r="K192" s="219">
        <v>3546925.21</v>
      </c>
      <c r="L192" s="207">
        <v>3997</v>
      </c>
      <c r="M192" s="208">
        <v>4744779.4300000006</v>
      </c>
      <c r="N192" s="208">
        <v>0</v>
      </c>
      <c r="O192" s="209">
        <v>3725265.9399999995</v>
      </c>
      <c r="P192" s="220">
        <f t="shared" si="19"/>
        <v>353929.03000000119</v>
      </c>
      <c r="Q192" s="221">
        <f t="shared" si="25"/>
        <v>353929.03000000119</v>
      </c>
      <c r="R192" s="221">
        <f t="shared" si="20"/>
        <v>-2533561.2600000007</v>
      </c>
      <c r="S192" s="222">
        <f t="shared" si="21"/>
        <v>3721258.9399999995</v>
      </c>
      <c r="T192" s="223">
        <f t="shared" si="22"/>
        <v>68643.429999999702</v>
      </c>
      <c r="U192" s="198">
        <f t="shared" si="26"/>
        <v>68643.429999999702</v>
      </c>
      <c r="V192" s="221">
        <f t="shared" si="23"/>
        <v>-3546925.21</v>
      </c>
      <c r="W192" s="222">
        <f t="shared" si="24"/>
        <v>3721268.9399999995</v>
      </c>
    </row>
    <row r="193" spans="1:23" x14ac:dyDescent="0.25">
      <c r="A193" s="224" t="s">
        <v>574</v>
      </c>
      <c r="B193" s="225" t="s">
        <v>610</v>
      </c>
      <c r="C193" s="216" t="s">
        <v>611</v>
      </c>
      <c r="D193" s="217">
        <v>1514</v>
      </c>
      <c r="E193" s="218">
        <v>2244499</v>
      </c>
      <c r="F193" s="218">
        <v>0</v>
      </c>
      <c r="G193" s="219">
        <v>0</v>
      </c>
      <c r="H193" s="217">
        <v>1761</v>
      </c>
      <c r="I193" s="218">
        <v>2473530.0000000005</v>
      </c>
      <c r="J193" s="218">
        <v>0</v>
      </c>
      <c r="K193" s="219">
        <v>0</v>
      </c>
      <c r="L193" s="207">
        <v>1624</v>
      </c>
      <c r="M193" s="208">
        <v>2885966.8000000007</v>
      </c>
      <c r="N193" s="208">
        <v>0</v>
      </c>
      <c r="O193" s="209">
        <v>0</v>
      </c>
      <c r="P193" s="220">
        <f t="shared" si="19"/>
        <v>641467.80000000075</v>
      </c>
      <c r="Q193" s="221">
        <f t="shared" si="25"/>
        <v>641467.80000000075</v>
      </c>
      <c r="R193" s="221">
        <f t="shared" si="20"/>
        <v>0</v>
      </c>
      <c r="S193" s="222">
        <f t="shared" si="21"/>
        <v>-1761</v>
      </c>
      <c r="T193" s="223">
        <f t="shared" si="22"/>
        <v>412436.80000000028</v>
      </c>
      <c r="U193" s="198">
        <f t="shared" si="26"/>
        <v>412436.80000000028</v>
      </c>
      <c r="V193" s="221">
        <f t="shared" si="23"/>
        <v>0</v>
      </c>
      <c r="W193" s="222">
        <f t="shared" si="24"/>
        <v>-1624</v>
      </c>
    </row>
    <row r="194" spans="1:23" x14ac:dyDescent="0.25">
      <c r="A194" s="224" t="s">
        <v>574</v>
      </c>
      <c r="B194" s="225" t="s">
        <v>612</v>
      </c>
      <c r="C194" s="216" t="s">
        <v>613</v>
      </c>
      <c r="D194" s="217">
        <v>2700</v>
      </c>
      <c r="E194" s="218">
        <v>4379790.790000001</v>
      </c>
      <c r="F194" s="218">
        <v>155444</v>
      </c>
      <c r="G194" s="219">
        <v>0</v>
      </c>
      <c r="H194" s="217">
        <v>2829</v>
      </c>
      <c r="I194" s="218">
        <v>4720182</v>
      </c>
      <c r="J194" s="218">
        <v>142960</v>
      </c>
      <c r="K194" s="219">
        <v>0</v>
      </c>
      <c r="L194" s="207">
        <v>2587</v>
      </c>
      <c r="M194" s="208">
        <v>4771955.5900000008</v>
      </c>
      <c r="N194" s="208">
        <v>139581</v>
      </c>
      <c r="O194" s="209">
        <v>0</v>
      </c>
      <c r="P194" s="220">
        <f t="shared" si="19"/>
        <v>392164.79999999981</v>
      </c>
      <c r="Q194" s="221">
        <f t="shared" si="25"/>
        <v>392164.79999999981</v>
      </c>
      <c r="R194" s="221">
        <f t="shared" si="20"/>
        <v>139581</v>
      </c>
      <c r="S194" s="222">
        <f t="shared" si="21"/>
        <v>-2829</v>
      </c>
      <c r="T194" s="223">
        <f t="shared" si="22"/>
        <v>51773.590000000782</v>
      </c>
      <c r="U194" s="198">
        <f t="shared" si="26"/>
        <v>51773.590000000782</v>
      </c>
      <c r="V194" s="221">
        <f t="shared" si="23"/>
        <v>139581</v>
      </c>
      <c r="W194" s="222">
        <f t="shared" si="24"/>
        <v>-2587</v>
      </c>
    </row>
    <row r="195" spans="1:23" x14ac:dyDescent="0.25">
      <c r="A195" s="224" t="s">
        <v>574</v>
      </c>
      <c r="B195" s="225" t="s">
        <v>614</v>
      </c>
      <c r="C195" s="216" t="s">
        <v>615</v>
      </c>
      <c r="D195" s="217">
        <v>713</v>
      </c>
      <c r="E195" s="218">
        <v>1142714</v>
      </c>
      <c r="F195" s="218">
        <v>0</v>
      </c>
      <c r="G195" s="219">
        <v>0</v>
      </c>
      <c r="H195" s="217">
        <v>775</v>
      </c>
      <c r="I195" s="218">
        <v>1280766</v>
      </c>
      <c r="J195" s="218">
        <v>0</v>
      </c>
      <c r="K195" s="219">
        <v>0</v>
      </c>
      <c r="L195" s="207">
        <v>815</v>
      </c>
      <c r="M195" s="208">
        <v>1337552.0999999999</v>
      </c>
      <c r="N195" s="208">
        <v>0</v>
      </c>
      <c r="O195" s="209">
        <v>0</v>
      </c>
      <c r="P195" s="220">
        <f t="shared" si="19"/>
        <v>194838.09999999986</v>
      </c>
      <c r="Q195" s="221">
        <f t="shared" si="25"/>
        <v>194838.09999999986</v>
      </c>
      <c r="R195" s="221">
        <f t="shared" si="20"/>
        <v>0</v>
      </c>
      <c r="S195" s="222">
        <f t="shared" si="21"/>
        <v>-775</v>
      </c>
      <c r="T195" s="223">
        <f t="shared" si="22"/>
        <v>56786.09999999986</v>
      </c>
      <c r="U195" s="198">
        <f t="shared" si="26"/>
        <v>56786.09999999986</v>
      </c>
      <c r="V195" s="221">
        <f t="shared" si="23"/>
        <v>0</v>
      </c>
      <c r="W195" s="222">
        <f t="shared" si="24"/>
        <v>-815</v>
      </c>
    </row>
    <row r="196" spans="1:23" x14ac:dyDescent="0.25">
      <c r="A196" s="224" t="s">
        <v>574</v>
      </c>
      <c r="B196" s="225" t="s">
        <v>616</v>
      </c>
      <c r="C196" s="216" t="s">
        <v>617</v>
      </c>
      <c r="D196" s="217">
        <v>226</v>
      </c>
      <c r="E196" s="218">
        <v>606461.25</v>
      </c>
      <c r="F196" s="218">
        <v>0</v>
      </c>
      <c r="G196" s="219">
        <v>0</v>
      </c>
      <c r="H196" s="217">
        <v>285</v>
      </c>
      <c r="I196" s="218">
        <v>690066</v>
      </c>
      <c r="J196" s="218">
        <v>0</v>
      </c>
      <c r="K196" s="219">
        <v>0</v>
      </c>
      <c r="L196" s="207">
        <v>297</v>
      </c>
      <c r="M196" s="208">
        <v>911946.96</v>
      </c>
      <c r="N196" s="208">
        <v>0</v>
      </c>
      <c r="O196" s="209">
        <v>0</v>
      </c>
      <c r="P196" s="220">
        <f t="shared" si="19"/>
        <v>305485.70999999996</v>
      </c>
      <c r="Q196" s="221">
        <f t="shared" si="25"/>
        <v>305485.70999999996</v>
      </c>
      <c r="R196" s="221">
        <f t="shared" si="20"/>
        <v>0</v>
      </c>
      <c r="S196" s="222">
        <f t="shared" si="21"/>
        <v>-285</v>
      </c>
      <c r="T196" s="223">
        <f t="shared" si="22"/>
        <v>221880.95999999996</v>
      </c>
      <c r="U196" s="198">
        <f t="shared" si="26"/>
        <v>221880.95999999996</v>
      </c>
      <c r="V196" s="221">
        <f t="shared" si="23"/>
        <v>0</v>
      </c>
      <c r="W196" s="222">
        <f t="shared" si="24"/>
        <v>-297</v>
      </c>
    </row>
    <row r="197" spans="1:23" x14ac:dyDescent="0.25">
      <c r="A197" s="224" t="s">
        <v>574</v>
      </c>
      <c r="B197" s="225" t="s">
        <v>618</v>
      </c>
      <c r="C197" s="216" t="s">
        <v>619</v>
      </c>
      <c r="D197" s="217">
        <v>306</v>
      </c>
      <c r="E197" s="218">
        <v>425991</v>
      </c>
      <c r="F197" s="218">
        <v>0</v>
      </c>
      <c r="G197" s="219">
        <v>0</v>
      </c>
      <c r="H197" s="217">
        <v>320</v>
      </c>
      <c r="I197" s="218">
        <v>514935.0000000014</v>
      </c>
      <c r="J197" s="218">
        <v>0</v>
      </c>
      <c r="K197" s="219">
        <v>0</v>
      </c>
      <c r="L197" s="207">
        <v>531</v>
      </c>
      <c r="M197" s="208">
        <v>572538.25000000058</v>
      </c>
      <c r="N197" s="208">
        <v>0</v>
      </c>
      <c r="O197" s="209">
        <v>0</v>
      </c>
      <c r="P197" s="220">
        <f t="shared" si="19"/>
        <v>146547.25000000058</v>
      </c>
      <c r="Q197" s="221">
        <f t="shared" si="25"/>
        <v>146547.25000000058</v>
      </c>
      <c r="R197" s="221">
        <f t="shared" si="20"/>
        <v>0</v>
      </c>
      <c r="S197" s="222">
        <f t="shared" si="21"/>
        <v>-320</v>
      </c>
      <c r="T197" s="223">
        <f t="shared" si="22"/>
        <v>57603.249999999185</v>
      </c>
      <c r="U197" s="198">
        <f t="shared" si="26"/>
        <v>57603.249999999185</v>
      </c>
      <c r="V197" s="221">
        <f t="shared" si="23"/>
        <v>0</v>
      </c>
      <c r="W197" s="222">
        <f t="shared" si="24"/>
        <v>-531</v>
      </c>
    </row>
    <row r="198" spans="1:23" x14ac:dyDescent="0.25">
      <c r="A198" s="224" t="s">
        <v>574</v>
      </c>
      <c r="B198" s="225" t="s">
        <v>620</v>
      </c>
      <c r="C198" s="216" t="s">
        <v>621</v>
      </c>
      <c r="D198" s="217">
        <v>2363</v>
      </c>
      <c r="E198" s="218">
        <v>2950401.24</v>
      </c>
      <c r="F198" s="218">
        <v>0</v>
      </c>
      <c r="G198" s="219">
        <v>0</v>
      </c>
      <c r="H198" s="217">
        <v>2264</v>
      </c>
      <c r="I198" s="218">
        <v>2858717.02</v>
      </c>
      <c r="J198" s="218">
        <v>0</v>
      </c>
      <c r="K198" s="219">
        <v>0</v>
      </c>
      <c r="L198" s="207">
        <v>2219</v>
      </c>
      <c r="M198" s="208">
        <v>2875463.36</v>
      </c>
      <c r="N198" s="208">
        <v>0</v>
      </c>
      <c r="O198" s="209">
        <v>0</v>
      </c>
      <c r="P198" s="220">
        <f t="shared" si="19"/>
        <v>-74937.880000000354</v>
      </c>
      <c r="Q198" s="221">
        <f t="shared" si="25"/>
        <v>-74937.880000000354</v>
      </c>
      <c r="R198" s="221">
        <f t="shared" si="20"/>
        <v>0</v>
      </c>
      <c r="S198" s="222">
        <f t="shared" si="21"/>
        <v>-2264</v>
      </c>
      <c r="T198" s="223">
        <f t="shared" si="22"/>
        <v>16746.339999999851</v>
      </c>
      <c r="U198" s="198">
        <f t="shared" si="26"/>
        <v>16746.339999999851</v>
      </c>
      <c r="V198" s="221">
        <f t="shared" si="23"/>
        <v>0</v>
      </c>
      <c r="W198" s="222">
        <f t="shared" si="24"/>
        <v>-2219</v>
      </c>
    </row>
    <row r="199" spans="1:23" x14ac:dyDescent="0.25">
      <c r="A199" s="224" t="s">
        <v>574</v>
      </c>
      <c r="B199" s="225" t="s">
        <v>622</v>
      </c>
      <c r="C199" s="216" t="s">
        <v>623</v>
      </c>
      <c r="D199" s="217">
        <v>678</v>
      </c>
      <c r="E199" s="218">
        <v>916483.3</v>
      </c>
      <c r="F199" s="218">
        <v>0</v>
      </c>
      <c r="G199" s="219">
        <v>0</v>
      </c>
      <c r="H199" s="217">
        <v>669</v>
      </c>
      <c r="I199" s="218">
        <v>1006743</v>
      </c>
      <c r="J199" s="218">
        <v>0</v>
      </c>
      <c r="K199" s="219">
        <v>0</v>
      </c>
      <c r="L199" s="207">
        <v>671</v>
      </c>
      <c r="M199" s="208">
        <v>1035412.55</v>
      </c>
      <c r="N199" s="208">
        <v>0</v>
      </c>
      <c r="O199" s="209">
        <v>0</v>
      </c>
      <c r="P199" s="220">
        <f t="shared" ref="P199:P262" si="27">M199-E199</f>
        <v>118929.25</v>
      </c>
      <c r="Q199" s="221">
        <f t="shared" si="25"/>
        <v>118929.25</v>
      </c>
      <c r="R199" s="221">
        <f t="shared" ref="R199:R262" si="28">N199-G199</f>
        <v>0</v>
      </c>
      <c r="S199" s="222">
        <f t="shared" ref="S199:S262" si="29">O199-H199</f>
        <v>-669</v>
      </c>
      <c r="T199" s="223">
        <f t="shared" ref="T199:T262" si="30">IFERROR((M199-I199),"")</f>
        <v>28669.550000000047</v>
      </c>
      <c r="U199" s="198">
        <f t="shared" si="26"/>
        <v>28669.550000000047</v>
      </c>
      <c r="V199" s="221">
        <f t="shared" ref="V199:V262" si="31">IFERROR((N199-K199),"")</f>
        <v>0</v>
      </c>
      <c r="W199" s="222">
        <f t="shared" ref="W199:W262" si="32">IFERROR((O199-L199),"")</f>
        <v>-671</v>
      </c>
    </row>
    <row r="200" spans="1:23" x14ac:dyDescent="0.25">
      <c r="A200" s="224" t="s">
        <v>574</v>
      </c>
      <c r="B200" s="225" t="s">
        <v>624</v>
      </c>
      <c r="C200" s="216" t="s">
        <v>625</v>
      </c>
      <c r="D200" s="217">
        <v>441</v>
      </c>
      <c r="E200" s="218">
        <v>777951</v>
      </c>
      <c r="F200" s="218">
        <v>0</v>
      </c>
      <c r="G200" s="219">
        <v>0</v>
      </c>
      <c r="H200" s="217">
        <v>424</v>
      </c>
      <c r="I200" s="218">
        <v>859458</v>
      </c>
      <c r="J200" s="218">
        <v>0</v>
      </c>
      <c r="K200" s="219">
        <v>0</v>
      </c>
      <c r="L200" s="207">
        <v>407</v>
      </c>
      <c r="M200" s="208">
        <v>887928.72</v>
      </c>
      <c r="N200" s="208">
        <v>0</v>
      </c>
      <c r="O200" s="209">
        <v>0</v>
      </c>
      <c r="P200" s="220">
        <f t="shared" si="27"/>
        <v>109977.71999999997</v>
      </c>
      <c r="Q200" s="221">
        <f t="shared" ref="Q200:Q263" si="33">M200-E200</f>
        <v>109977.71999999997</v>
      </c>
      <c r="R200" s="221">
        <f t="shared" si="28"/>
        <v>0</v>
      </c>
      <c r="S200" s="222">
        <f t="shared" si="29"/>
        <v>-424</v>
      </c>
      <c r="T200" s="223">
        <f t="shared" si="30"/>
        <v>28470.719999999972</v>
      </c>
      <c r="U200" s="198">
        <f t="shared" ref="U200:U263" si="34">M200-I200</f>
        <v>28470.719999999972</v>
      </c>
      <c r="V200" s="221">
        <f t="shared" si="31"/>
        <v>0</v>
      </c>
      <c r="W200" s="222">
        <f t="shared" si="32"/>
        <v>-407</v>
      </c>
    </row>
    <row r="201" spans="1:23" x14ac:dyDescent="0.25">
      <c r="A201" s="224" t="s">
        <v>574</v>
      </c>
      <c r="B201" s="225" t="s">
        <v>626</v>
      </c>
      <c r="C201" s="216" t="s">
        <v>627</v>
      </c>
      <c r="D201" s="217">
        <v>575</v>
      </c>
      <c r="E201" s="218">
        <v>562677</v>
      </c>
      <c r="F201" s="218">
        <v>0</v>
      </c>
      <c r="G201" s="219">
        <v>0</v>
      </c>
      <c r="H201" s="217">
        <v>551</v>
      </c>
      <c r="I201" s="218">
        <v>572525.08000000007</v>
      </c>
      <c r="J201" s="218">
        <v>0</v>
      </c>
      <c r="K201" s="219">
        <v>0</v>
      </c>
      <c r="L201" s="207">
        <v>681</v>
      </c>
      <c r="M201" s="208">
        <v>657450</v>
      </c>
      <c r="N201" s="208">
        <v>0</v>
      </c>
      <c r="O201" s="209">
        <v>0</v>
      </c>
      <c r="P201" s="220">
        <f t="shared" si="27"/>
        <v>94773</v>
      </c>
      <c r="Q201" s="221">
        <f t="shared" si="33"/>
        <v>94773</v>
      </c>
      <c r="R201" s="221">
        <f t="shared" si="28"/>
        <v>0</v>
      </c>
      <c r="S201" s="222">
        <f t="shared" si="29"/>
        <v>-551</v>
      </c>
      <c r="T201" s="223">
        <f t="shared" si="30"/>
        <v>84924.919999999925</v>
      </c>
      <c r="U201" s="198">
        <f t="shared" si="34"/>
        <v>84924.919999999925</v>
      </c>
      <c r="V201" s="221">
        <f t="shared" si="31"/>
        <v>0</v>
      </c>
      <c r="W201" s="222">
        <f t="shared" si="32"/>
        <v>-681</v>
      </c>
    </row>
    <row r="202" spans="1:23" x14ac:dyDescent="0.25">
      <c r="A202" s="224" t="s">
        <v>574</v>
      </c>
      <c r="B202" s="225" t="s">
        <v>628</v>
      </c>
      <c r="C202" s="216" t="s">
        <v>629</v>
      </c>
      <c r="D202" s="217">
        <v>303</v>
      </c>
      <c r="E202" s="218">
        <v>294115.02999999997</v>
      </c>
      <c r="F202" s="218">
        <v>0</v>
      </c>
      <c r="G202" s="219">
        <v>0</v>
      </c>
      <c r="H202" s="217">
        <v>319</v>
      </c>
      <c r="I202" s="218">
        <v>350507.4</v>
      </c>
      <c r="J202" s="218">
        <v>0</v>
      </c>
      <c r="K202" s="219">
        <v>0</v>
      </c>
      <c r="L202" s="207">
        <v>304</v>
      </c>
      <c r="M202" s="208">
        <v>333516.15999999997</v>
      </c>
      <c r="N202" s="208">
        <v>0</v>
      </c>
      <c r="O202" s="209">
        <v>0</v>
      </c>
      <c r="P202" s="220">
        <f t="shared" si="27"/>
        <v>39401.130000000005</v>
      </c>
      <c r="Q202" s="221">
        <f t="shared" si="33"/>
        <v>39401.130000000005</v>
      </c>
      <c r="R202" s="221">
        <f t="shared" si="28"/>
        <v>0</v>
      </c>
      <c r="S202" s="222">
        <f t="shared" si="29"/>
        <v>-319</v>
      </c>
      <c r="T202" s="223">
        <f t="shared" si="30"/>
        <v>-16991.240000000049</v>
      </c>
      <c r="U202" s="198">
        <f t="shared" si="34"/>
        <v>-16991.240000000049</v>
      </c>
      <c r="V202" s="221">
        <f t="shared" si="31"/>
        <v>0</v>
      </c>
      <c r="W202" s="222">
        <f t="shared" si="32"/>
        <v>-304</v>
      </c>
    </row>
    <row r="203" spans="1:23" x14ac:dyDescent="0.25">
      <c r="A203" s="224" t="s">
        <v>574</v>
      </c>
      <c r="B203" s="225" t="s">
        <v>630</v>
      </c>
      <c r="C203" s="216" t="s">
        <v>108</v>
      </c>
      <c r="D203" s="217">
        <v>57</v>
      </c>
      <c r="E203" s="218">
        <v>40741.420000000006</v>
      </c>
      <c r="F203" s="218">
        <v>0</v>
      </c>
      <c r="G203" s="219">
        <v>0</v>
      </c>
      <c r="H203" s="217">
        <v>83</v>
      </c>
      <c r="I203" s="218">
        <v>57948</v>
      </c>
      <c r="J203" s="218">
        <v>0</v>
      </c>
      <c r="K203" s="219">
        <v>0</v>
      </c>
      <c r="L203" s="207">
        <v>76</v>
      </c>
      <c r="M203" s="208">
        <v>64210.869999999995</v>
      </c>
      <c r="N203" s="208">
        <v>0</v>
      </c>
      <c r="O203" s="209">
        <v>0</v>
      </c>
      <c r="P203" s="220">
        <f t="shared" si="27"/>
        <v>23469.44999999999</v>
      </c>
      <c r="Q203" s="221">
        <f t="shared" si="33"/>
        <v>23469.44999999999</v>
      </c>
      <c r="R203" s="221">
        <f t="shared" si="28"/>
        <v>0</v>
      </c>
      <c r="S203" s="222">
        <f t="shared" si="29"/>
        <v>-83</v>
      </c>
      <c r="T203" s="223">
        <f t="shared" si="30"/>
        <v>6262.8699999999953</v>
      </c>
      <c r="U203" s="198">
        <f t="shared" si="34"/>
        <v>6262.8699999999953</v>
      </c>
      <c r="V203" s="221">
        <f t="shared" si="31"/>
        <v>0</v>
      </c>
      <c r="W203" s="222">
        <f t="shared" si="32"/>
        <v>-76</v>
      </c>
    </row>
    <row r="204" spans="1:23" x14ac:dyDescent="0.25">
      <c r="A204" s="224" t="s">
        <v>574</v>
      </c>
      <c r="B204" s="225" t="s">
        <v>631</v>
      </c>
      <c r="C204" s="216" t="s">
        <v>632</v>
      </c>
      <c r="D204" s="217">
        <v>4841</v>
      </c>
      <c r="E204" s="218">
        <v>5101194</v>
      </c>
      <c r="F204" s="218">
        <v>0</v>
      </c>
      <c r="G204" s="219">
        <v>15976295.330000002</v>
      </c>
      <c r="H204" s="217">
        <v>5241</v>
      </c>
      <c r="I204" s="218">
        <v>5699532</v>
      </c>
      <c r="J204" s="218">
        <v>0</v>
      </c>
      <c r="K204" s="219">
        <v>18764416.040000003</v>
      </c>
      <c r="L204" s="207">
        <v>5555</v>
      </c>
      <c r="M204" s="208">
        <v>6248347.3199999994</v>
      </c>
      <c r="N204" s="208">
        <v>0</v>
      </c>
      <c r="O204" s="209">
        <v>21371976.469999999</v>
      </c>
      <c r="P204" s="220">
        <f t="shared" si="27"/>
        <v>1147153.3199999994</v>
      </c>
      <c r="Q204" s="221">
        <f t="shared" si="33"/>
        <v>1147153.3199999994</v>
      </c>
      <c r="R204" s="221">
        <f t="shared" si="28"/>
        <v>-15976295.330000002</v>
      </c>
      <c r="S204" s="222">
        <f t="shared" si="29"/>
        <v>21366735.469999999</v>
      </c>
      <c r="T204" s="223">
        <f t="shared" si="30"/>
        <v>548815.31999999937</v>
      </c>
      <c r="U204" s="198">
        <f t="shared" si="34"/>
        <v>548815.31999999937</v>
      </c>
      <c r="V204" s="221">
        <f t="shared" si="31"/>
        <v>-18764416.040000003</v>
      </c>
      <c r="W204" s="222">
        <f t="shared" si="32"/>
        <v>21366421.469999999</v>
      </c>
    </row>
    <row r="205" spans="1:23" x14ac:dyDescent="0.25">
      <c r="A205" s="224" t="s">
        <v>574</v>
      </c>
      <c r="B205" s="225" t="s">
        <v>633</v>
      </c>
      <c r="C205" s="216" t="s">
        <v>634</v>
      </c>
      <c r="D205" s="217">
        <v>0</v>
      </c>
      <c r="E205" s="218">
        <v>966840</v>
      </c>
      <c r="F205" s="218">
        <v>0</v>
      </c>
      <c r="G205" s="219">
        <v>0</v>
      </c>
      <c r="H205" s="217">
        <v>0</v>
      </c>
      <c r="I205" s="218">
        <v>1136894.3999999922</v>
      </c>
      <c r="J205" s="218">
        <v>0</v>
      </c>
      <c r="K205" s="219">
        <v>0</v>
      </c>
      <c r="L205" s="207">
        <v>0</v>
      </c>
      <c r="M205" s="208">
        <v>1158321.5999999922</v>
      </c>
      <c r="N205" s="208">
        <v>0</v>
      </c>
      <c r="O205" s="209">
        <v>0</v>
      </c>
      <c r="P205" s="220">
        <f t="shared" si="27"/>
        <v>191481.59999999218</v>
      </c>
      <c r="Q205" s="221">
        <f t="shared" si="33"/>
        <v>191481.59999999218</v>
      </c>
      <c r="R205" s="221">
        <f t="shared" si="28"/>
        <v>0</v>
      </c>
      <c r="S205" s="222">
        <f t="shared" si="29"/>
        <v>0</v>
      </c>
      <c r="T205" s="223">
        <f t="shared" si="30"/>
        <v>21427.199999999953</v>
      </c>
      <c r="U205" s="198">
        <f t="shared" si="34"/>
        <v>21427.199999999953</v>
      </c>
      <c r="V205" s="221">
        <f t="shared" si="31"/>
        <v>0</v>
      </c>
      <c r="W205" s="222">
        <f t="shared" si="32"/>
        <v>0</v>
      </c>
    </row>
    <row r="206" spans="1:23" x14ac:dyDescent="0.25">
      <c r="A206" s="224" t="s">
        <v>574</v>
      </c>
      <c r="B206" s="225" t="s">
        <v>635</v>
      </c>
      <c r="C206" s="216" t="s">
        <v>636</v>
      </c>
      <c r="D206" s="217">
        <v>0</v>
      </c>
      <c r="E206" s="218">
        <v>386320</v>
      </c>
      <c r="F206" s="218">
        <v>0</v>
      </c>
      <c r="G206" s="219">
        <v>0</v>
      </c>
      <c r="H206" s="217">
        <v>0</v>
      </c>
      <c r="I206" s="218">
        <v>447638.40000000014</v>
      </c>
      <c r="J206" s="218">
        <v>0</v>
      </c>
      <c r="K206" s="219">
        <v>0</v>
      </c>
      <c r="L206" s="207">
        <v>0</v>
      </c>
      <c r="M206" s="208">
        <v>391564.80000000057</v>
      </c>
      <c r="N206" s="208">
        <v>0</v>
      </c>
      <c r="O206" s="209">
        <v>0</v>
      </c>
      <c r="P206" s="220">
        <f t="shared" si="27"/>
        <v>5244.8000000005704</v>
      </c>
      <c r="Q206" s="221">
        <f t="shared" si="33"/>
        <v>5244.8000000005704</v>
      </c>
      <c r="R206" s="221">
        <f t="shared" si="28"/>
        <v>0</v>
      </c>
      <c r="S206" s="222">
        <f t="shared" si="29"/>
        <v>0</v>
      </c>
      <c r="T206" s="223">
        <f t="shared" si="30"/>
        <v>-56073.599999999569</v>
      </c>
      <c r="U206" s="198">
        <f t="shared" si="34"/>
        <v>-56073.599999999569</v>
      </c>
      <c r="V206" s="221">
        <f t="shared" si="31"/>
        <v>0</v>
      </c>
      <c r="W206" s="222">
        <f t="shared" si="32"/>
        <v>0</v>
      </c>
    </row>
    <row r="207" spans="1:23" x14ac:dyDescent="0.25">
      <c r="A207" s="224" t="s">
        <v>574</v>
      </c>
      <c r="B207" s="225" t="s">
        <v>637</v>
      </c>
      <c r="C207" s="216" t="s">
        <v>638</v>
      </c>
      <c r="D207" s="217">
        <v>795</v>
      </c>
      <c r="E207" s="218">
        <v>857051.87</v>
      </c>
      <c r="F207" s="218">
        <v>2320</v>
      </c>
      <c r="G207" s="219">
        <v>0</v>
      </c>
      <c r="H207" s="217">
        <v>1038</v>
      </c>
      <c r="I207" s="218">
        <v>1091046</v>
      </c>
      <c r="J207" s="218">
        <v>9600</v>
      </c>
      <c r="K207" s="219">
        <v>0</v>
      </c>
      <c r="L207" s="207">
        <v>1006</v>
      </c>
      <c r="M207" s="208">
        <v>1252318.1700000002</v>
      </c>
      <c r="N207" s="208">
        <v>4361.25</v>
      </c>
      <c r="O207" s="209">
        <v>0</v>
      </c>
      <c r="P207" s="220">
        <f t="shared" si="27"/>
        <v>395266.30000000016</v>
      </c>
      <c r="Q207" s="221">
        <f t="shared" si="33"/>
        <v>395266.30000000016</v>
      </c>
      <c r="R207" s="221">
        <f t="shared" si="28"/>
        <v>4361.25</v>
      </c>
      <c r="S207" s="222">
        <f t="shared" si="29"/>
        <v>-1038</v>
      </c>
      <c r="T207" s="223">
        <f t="shared" si="30"/>
        <v>161272.17000000016</v>
      </c>
      <c r="U207" s="198">
        <f t="shared" si="34"/>
        <v>161272.17000000016</v>
      </c>
      <c r="V207" s="221">
        <f t="shared" si="31"/>
        <v>4361.25</v>
      </c>
      <c r="W207" s="222">
        <f t="shared" si="32"/>
        <v>-1006</v>
      </c>
    </row>
    <row r="208" spans="1:23" x14ac:dyDescent="0.25">
      <c r="A208" s="224" t="s">
        <v>574</v>
      </c>
      <c r="B208" s="225" t="s">
        <v>639</v>
      </c>
      <c r="C208" s="216" t="s">
        <v>640</v>
      </c>
      <c r="D208" s="217">
        <v>844</v>
      </c>
      <c r="E208" s="218">
        <v>797718.87000000011</v>
      </c>
      <c r="F208" s="218">
        <v>0</v>
      </c>
      <c r="G208" s="219">
        <v>0</v>
      </c>
      <c r="H208" s="217">
        <v>1011</v>
      </c>
      <c r="I208" s="218">
        <v>902136.00000000012</v>
      </c>
      <c r="J208" s="218">
        <v>0</v>
      </c>
      <c r="K208" s="219">
        <v>0</v>
      </c>
      <c r="L208" s="207">
        <v>933</v>
      </c>
      <c r="M208" s="208">
        <v>1066089.42</v>
      </c>
      <c r="N208" s="208">
        <v>0</v>
      </c>
      <c r="O208" s="209">
        <v>0</v>
      </c>
      <c r="P208" s="220">
        <f t="shared" si="27"/>
        <v>268370.54999999981</v>
      </c>
      <c r="Q208" s="221">
        <f t="shared" si="33"/>
        <v>268370.54999999981</v>
      </c>
      <c r="R208" s="221">
        <f t="shared" si="28"/>
        <v>0</v>
      </c>
      <c r="S208" s="222">
        <f t="shared" si="29"/>
        <v>-1011</v>
      </c>
      <c r="T208" s="223">
        <f t="shared" si="30"/>
        <v>163953.41999999981</v>
      </c>
      <c r="U208" s="198">
        <f t="shared" si="34"/>
        <v>163953.41999999981</v>
      </c>
      <c r="V208" s="221">
        <f t="shared" si="31"/>
        <v>0</v>
      </c>
      <c r="W208" s="222">
        <f t="shared" si="32"/>
        <v>-933</v>
      </c>
    </row>
    <row r="209" spans="1:23" x14ac:dyDescent="0.25">
      <c r="A209" s="224" t="s">
        <v>574</v>
      </c>
      <c r="B209" s="225" t="s">
        <v>641</v>
      </c>
      <c r="C209" s="216" t="s">
        <v>180</v>
      </c>
      <c r="D209" s="217">
        <v>1620</v>
      </c>
      <c r="E209" s="218">
        <v>1644571.73</v>
      </c>
      <c r="F209" s="218">
        <v>0</v>
      </c>
      <c r="G209" s="219">
        <v>0</v>
      </c>
      <c r="H209" s="217">
        <v>1532</v>
      </c>
      <c r="I209" s="218">
        <v>1706679</v>
      </c>
      <c r="J209" s="218">
        <v>0</v>
      </c>
      <c r="K209" s="219">
        <v>0</v>
      </c>
      <c r="L209" s="207">
        <v>1543</v>
      </c>
      <c r="M209" s="208">
        <v>1712104.1600000001</v>
      </c>
      <c r="N209" s="208">
        <v>0</v>
      </c>
      <c r="O209" s="209">
        <v>0</v>
      </c>
      <c r="P209" s="220">
        <f t="shared" si="27"/>
        <v>67532.430000000168</v>
      </c>
      <c r="Q209" s="221">
        <f t="shared" si="33"/>
        <v>67532.430000000168</v>
      </c>
      <c r="R209" s="221">
        <f t="shared" si="28"/>
        <v>0</v>
      </c>
      <c r="S209" s="222">
        <f t="shared" si="29"/>
        <v>-1532</v>
      </c>
      <c r="T209" s="223">
        <f t="shared" si="30"/>
        <v>5425.160000000149</v>
      </c>
      <c r="U209" s="198">
        <f t="shared" si="34"/>
        <v>5425.160000000149</v>
      </c>
      <c r="V209" s="221">
        <f t="shared" si="31"/>
        <v>0</v>
      </c>
      <c r="W209" s="222">
        <f t="shared" si="32"/>
        <v>-1543</v>
      </c>
    </row>
    <row r="210" spans="1:23" x14ac:dyDescent="0.25">
      <c r="A210" s="224" t="s">
        <v>574</v>
      </c>
      <c r="B210" s="225" t="s">
        <v>642</v>
      </c>
      <c r="C210" s="216" t="s">
        <v>643</v>
      </c>
      <c r="D210" s="217">
        <v>0</v>
      </c>
      <c r="E210" s="218">
        <v>5090</v>
      </c>
      <c r="F210" s="218">
        <v>0</v>
      </c>
      <c r="G210" s="219">
        <v>0</v>
      </c>
      <c r="H210" s="217">
        <v>0</v>
      </c>
      <c r="I210" s="218">
        <v>5961.5999999999995</v>
      </c>
      <c r="J210" s="218">
        <v>0</v>
      </c>
      <c r="K210" s="219">
        <v>0</v>
      </c>
      <c r="L210" s="207">
        <v>0</v>
      </c>
      <c r="M210" s="208">
        <v>5961.5999999999995</v>
      </c>
      <c r="N210" s="208">
        <v>0</v>
      </c>
      <c r="O210" s="209">
        <v>0</v>
      </c>
      <c r="P210" s="220">
        <f t="shared" si="27"/>
        <v>871.59999999999945</v>
      </c>
      <c r="Q210" s="221">
        <f t="shared" si="33"/>
        <v>871.59999999999945</v>
      </c>
      <c r="R210" s="221">
        <f t="shared" si="28"/>
        <v>0</v>
      </c>
      <c r="S210" s="222">
        <f t="shared" si="29"/>
        <v>0</v>
      </c>
      <c r="T210" s="223">
        <f t="shared" si="30"/>
        <v>0</v>
      </c>
      <c r="U210" s="198">
        <f t="shared" si="34"/>
        <v>0</v>
      </c>
      <c r="V210" s="221">
        <f t="shared" si="31"/>
        <v>0</v>
      </c>
      <c r="W210" s="222">
        <f t="shared" si="32"/>
        <v>0</v>
      </c>
    </row>
    <row r="211" spans="1:23" x14ac:dyDescent="0.25">
      <c r="A211" s="224" t="s">
        <v>574</v>
      </c>
      <c r="B211" s="225" t="s">
        <v>644</v>
      </c>
      <c r="C211" s="216" t="s">
        <v>175</v>
      </c>
      <c r="D211" s="217">
        <v>707</v>
      </c>
      <c r="E211" s="218">
        <v>604416</v>
      </c>
      <c r="F211" s="218">
        <v>0</v>
      </c>
      <c r="G211" s="219">
        <v>0</v>
      </c>
      <c r="H211" s="217">
        <v>785</v>
      </c>
      <c r="I211" s="218">
        <v>779082</v>
      </c>
      <c r="J211" s="218">
        <v>0</v>
      </c>
      <c r="K211" s="219">
        <v>0</v>
      </c>
      <c r="L211" s="207">
        <v>770</v>
      </c>
      <c r="M211" s="208">
        <v>827859.82</v>
      </c>
      <c r="N211" s="208">
        <v>0</v>
      </c>
      <c r="O211" s="209">
        <v>0</v>
      </c>
      <c r="P211" s="220">
        <f t="shared" si="27"/>
        <v>223443.81999999995</v>
      </c>
      <c r="Q211" s="221">
        <f t="shared" si="33"/>
        <v>223443.81999999995</v>
      </c>
      <c r="R211" s="221">
        <f t="shared" si="28"/>
        <v>0</v>
      </c>
      <c r="S211" s="222">
        <f t="shared" si="29"/>
        <v>-785</v>
      </c>
      <c r="T211" s="223">
        <f t="shared" si="30"/>
        <v>48777.819999999949</v>
      </c>
      <c r="U211" s="198">
        <f t="shared" si="34"/>
        <v>48777.819999999949</v>
      </c>
      <c r="V211" s="221">
        <f t="shared" si="31"/>
        <v>0</v>
      </c>
      <c r="W211" s="222">
        <f t="shared" si="32"/>
        <v>-770</v>
      </c>
    </row>
    <row r="212" spans="1:23" x14ac:dyDescent="0.25">
      <c r="A212" s="224" t="s">
        <v>574</v>
      </c>
      <c r="B212" s="225" t="s">
        <v>645</v>
      </c>
      <c r="C212" s="216" t="s">
        <v>646</v>
      </c>
      <c r="D212" s="217">
        <v>0</v>
      </c>
      <c r="E212" s="218">
        <v>214928</v>
      </c>
      <c r="F212" s="218">
        <v>0</v>
      </c>
      <c r="G212" s="219">
        <v>0</v>
      </c>
      <c r="H212" s="217">
        <v>0</v>
      </c>
      <c r="I212" s="218">
        <v>252000.00000000029</v>
      </c>
      <c r="J212" s="218">
        <v>0</v>
      </c>
      <c r="K212" s="219">
        <v>0</v>
      </c>
      <c r="L212" s="207">
        <v>0</v>
      </c>
      <c r="M212" s="208">
        <v>253476.00000000035</v>
      </c>
      <c r="N212" s="208">
        <v>0</v>
      </c>
      <c r="O212" s="209">
        <v>0</v>
      </c>
      <c r="P212" s="220">
        <f t="shared" si="27"/>
        <v>38548.000000000349</v>
      </c>
      <c r="Q212" s="221">
        <f t="shared" si="33"/>
        <v>38548.000000000349</v>
      </c>
      <c r="R212" s="221">
        <f t="shared" si="28"/>
        <v>0</v>
      </c>
      <c r="S212" s="222">
        <f t="shared" si="29"/>
        <v>0</v>
      </c>
      <c r="T212" s="223">
        <f t="shared" si="30"/>
        <v>1476.0000000000582</v>
      </c>
      <c r="U212" s="198">
        <f t="shared" si="34"/>
        <v>1476.0000000000582</v>
      </c>
      <c r="V212" s="221">
        <f t="shared" si="31"/>
        <v>0</v>
      </c>
      <c r="W212" s="222">
        <f t="shared" si="32"/>
        <v>0</v>
      </c>
    </row>
    <row r="213" spans="1:23" x14ac:dyDescent="0.25">
      <c r="A213" s="224" t="s">
        <v>574</v>
      </c>
      <c r="B213" s="225" t="s">
        <v>647</v>
      </c>
      <c r="C213" s="216" t="s">
        <v>648</v>
      </c>
      <c r="D213" s="217">
        <v>1572</v>
      </c>
      <c r="E213" s="218">
        <v>1368121.6500000001</v>
      </c>
      <c r="F213" s="218">
        <v>718</v>
      </c>
      <c r="G213" s="219">
        <v>2158405.9499999997</v>
      </c>
      <c r="H213" s="217">
        <v>1672</v>
      </c>
      <c r="I213" s="218">
        <v>1742628</v>
      </c>
      <c r="J213" s="218">
        <v>1077</v>
      </c>
      <c r="K213" s="219">
        <v>3124886.24</v>
      </c>
      <c r="L213" s="207">
        <v>1787</v>
      </c>
      <c r="M213" s="208">
        <v>1817172.46</v>
      </c>
      <c r="N213" s="208">
        <v>1786</v>
      </c>
      <c r="O213" s="209">
        <v>3267922.6400000006</v>
      </c>
      <c r="P213" s="220">
        <f t="shared" si="27"/>
        <v>449050.80999999982</v>
      </c>
      <c r="Q213" s="221">
        <f t="shared" si="33"/>
        <v>449050.80999999982</v>
      </c>
      <c r="R213" s="221">
        <f t="shared" si="28"/>
        <v>-2156619.9499999997</v>
      </c>
      <c r="S213" s="222">
        <f t="shared" si="29"/>
        <v>3266250.6400000006</v>
      </c>
      <c r="T213" s="223">
        <f t="shared" si="30"/>
        <v>74544.459999999963</v>
      </c>
      <c r="U213" s="198">
        <f t="shared" si="34"/>
        <v>74544.459999999963</v>
      </c>
      <c r="V213" s="221">
        <f t="shared" si="31"/>
        <v>-3123100.24</v>
      </c>
      <c r="W213" s="222">
        <f t="shared" si="32"/>
        <v>3266135.6400000006</v>
      </c>
    </row>
    <row r="214" spans="1:23" x14ac:dyDescent="0.25">
      <c r="A214" s="224" t="s">
        <v>574</v>
      </c>
      <c r="B214" s="225" t="s">
        <v>649</v>
      </c>
      <c r="C214" s="216" t="s">
        <v>650</v>
      </c>
      <c r="D214" s="217">
        <v>1057</v>
      </c>
      <c r="E214" s="218">
        <v>480086.16</v>
      </c>
      <c r="F214" s="218">
        <v>0</v>
      </c>
      <c r="G214" s="219">
        <v>0</v>
      </c>
      <c r="H214" s="217">
        <v>1153</v>
      </c>
      <c r="I214" s="218">
        <v>529545</v>
      </c>
      <c r="J214" s="218">
        <v>0</v>
      </c>
      <c r="K214" s="219">
        <v>0</v>
      </c>
      <c r="L214" s="207">
        <v>1105</v>
      </c>
      <c r="M214" s="208">
        <v>563339.41</v>
      </c>
      <c r="N214" s="208">
        <v>0</v>
      </c>
      <c r="O214" s="209">
        <v>0</v>
      </c>
      <c r="P214" s="220">
        <f t="shared" si="27"/>
        <v>83253.250000000058</v>
      </c>
      <c r="Q214" s="221">
        <f t="shared" si="33"/>
        <v>83253.250000000058</v>
      </c>
      <c r="R214" s="221">
        <f t="shared" si="28"/>
        <v>0</v>
      </c>
      <c r="S214" s="222">
        <f t="shared" si="29"/>
        <v>-1153</v>
      </c>
      <c r="T214" s="223">
        <f t="shared" si="30"/>
        <v>33794.410000000033</v>
      </c>
      <c r="U214" s="198">
        <f t="shared" si="34"/>
        <v>33794.410000000033</v>
      </c>
      <c r="V214" s="221">
        <f t="shared" si="31"/>
        <v>0</v>
      </c>
      <c r="W214" s="222">
        <f t="shared" si="32"/>
        <v>-1105</v>
      </c>
    </row>
    <row r="215" spans="1:23" x14ac:dyDescent="0.25">
      <c r="A215" s="224" t="s">
        <v>574</v>
      </c>
      <c r="B215" s="225" t="s">
        <v>651</v>
      </c>
      <c r="C215" s="228" t="s">
        <v>652</v>
      </c>
      <c r="D215" s="229">
        <v>545</v>
      </c>
      <c r="E215" s="230">
        <v>0</v>
      </c>
      <c r="F215" s="230">
        <v>0</v>
      </c>
      <c r="G215" s="231">
        <v>0</v>
      </c>
      <c r="H215" s="229">
        <v>779</v>
      </c>
      <c r="I215" s="230">
        <v>356634</v>
      </c>
      <c r="J215" s="230">
        <v>0</v>
      </c>
      <c r="K215" s="231">
        <v>0</v>
      </c>
      <c r="L215" s="207">
        <v>801</v>
      </c>
      <c r="M215" s="208">
        <v>376375.93000000005</v>
      </c>
      <c r="N215" s="208">
        <v>0</v>
      </c>
      <c r="O215" s="209">
        <v>0</v>
      </c>
      <c r="P215" s="220">
        <f t="shared" si="27"/>
        <v>376375.93000000005</v>
      </c>
      <c r="Q215" s="221">
        <f t="shared" si="33"/>
        <v>376375.93000000005</v>
      </c>
      <c r="R215" s="221">
        <f t="shared" si="28"/>
        <v>0</v>
      </c>
      <c r="S215" s="222">
        <f t="shared" si="29"/>
        <v>-779</v>
      </c>
      <c r="T215" s="223">
        <f t="shared" si="30"/>
        <v>19741.930000000051</v>
      </c>
      <c r="U215" s="198">
        <f t="shared" si="34"/>
        <v>19741.930000000051</v>
      </c>
      <c r="V215" s="221">
        <f t="shared" si="31"/>
        <v>0</v>
      </c>
      <c r="W215" s="222">
        <f t="shared" si="32"/>
        <v>-801</v>
      </c>
    </row>
    <row r="216" spans="1:23" x14ac:dyDescent="0.25">
      <c r="A216" s="224" t="s">
        <v>574</v>
      </c>
      <c r="B216" s="225" t="s">
        <v>653</v>
      </c>
      <c r="C216" s="216" t="s">
        <v>654</v>
      </c>
      <c r="D216" s="217">
        <v>845</v>
      </c>
      <c r="E216" s="218">
        <v>382031.19999999995</v>
      </c>
      <c r="F216" s="218">
        <v>0</v>
      </c>
      <c r="G216" s="219">
        <v>0</v>
      </c>
      <c r="H216" s="217">
        <v>1390</v>
      </c>
      <c r="I216" s="218">
        <v>453963</v>
      </c>
      <c r="J216" s="218">
        <v>0</v>
      </c>
      <c r="K216" s="219">
        <v>0</v>
      </c>
      <c r="L216" s="207">
        <v>1017</v>
      </c>
      <c r="M216" s="208">
        <v>673548</v>
      </c>
      <c r="N216" s="208">
        <v>0</v>
      </c>
      <c r="O216" s="209">
        <v>0</v>
      </c>
      <c r="P216" s="220">
        <f t="shared" si="27"/>
        <v>291516.80000000005</v>
      </c>
      <c r="Q216" s="221">
        <f t="shared" si="33"/>
        <v>291516.80000000005</v>
      </c>
      <c r="R216" s="221">
        <f t="shared" si="28"/>
        <v>0</v>
      </c>
      <c r="S216" s="222">
        <f t="shared" si="29"/>
        <v>-1390</v>
      </c>
      <c r="T216" s="223">
        <f t="shared" si="30"/>
        <v>219585</v>
      </c>
      <c r="U216" s="198">
        <f t="shared" si="34"/>
        <v>219585</v>
      </c>
      <c r="V216" s="221">
        <f t="shared" si="31"/>
        <v>0</v>
      </c>
      <c r="W216" s="222">
        <f t="shared" si="32"/>
        <v>-1017</v>
      </c>
    </row>
    <row r="217" spans="1:23" x14ac:dyDescent="0.25">
      <c r="A217" s="224" t="s">
        <v>574</v>
      </c>
      <c r="B217" s="225" t="s">
        <v>655</v>
      </c>
      <c r="C217" s="216" t="s">
        <v>656</v>
      </c>
      <c r="D217" s="217">
        <v>756</v>
      </c>
      <c r="E217" s="218">
        <v>340930.16</v>
      </c>
      <c r="F217" s="218">
        <v>0</v>
      </c>
      <c r="G217" s="219">
        <v>0</v>
      </c>
      <c r="H217" s="217">
        <v>790</v>
      </c>
      <c r="I217" s="218">
        <v>369192</v>
      </c>
      <c r="J217" s="218">
        <v>0</v>
      </c>
      <c r="K217" s="219">
        <v>0</v>
      </c>
      <c r="L217" s="207">
        <v>819</v>
      </c>
      <c r="M217" s="208">
        <v>384232.3</v>
      </c>
      <c r="N217" s="208">
        <v>0</v>
      </c>
      <c r="O217" s="209">
        <v>0</v>
      </c>
      <c r="P217" s="220">
        <f t="shared" si="27"/>
        <v>43302.140000000014</v>
      </c>
      <c r="Q217" s="221">
        <f t="shared" si="33"/>
        <v>43302.140000000014</v>
      </c>
      <c r="R217" s="221">
        <f t="shared" si="28"/>
        <v>0</v>
      </c>
      <c r="S217" s="222">
        <f t="shared" si="29"/>
        <v>-790</v>
      </c>
      <c r="T217" s="223">
        <f t="shared" si="30"/>
        <v>15040.299999999988</v>
      </c>
      <c r="U217" s="198">
        <f t="shared" si="34"/>
        <v>15040.299999999988</v>
      </c>
      <c r="V217" s="221">
        <f t="shared" si="31"/>
        <v>0</v>
      </c>
      <c r="W217" s="222">
        <f t="shared" si="32"/>
        <v>-819</v>
      </c>
    </row>
    <row r="218" spans="1:23" x14ac:dyDescent="0.25">
      <c r="A218" s="224" t="s">
        <v>574</v>
      </c>
      <c r="B218" s="225" t="s">
        <v>657</v>
      </c>
      <c r="C218" s="216" t="s">
        <v>658</v>
      </c>
      <c r="D218" s="217">
        <v>458</v>
      </c>
      <c r="E218" s="218">
        <v>125120.42</v>
      </c>
      <c r="F218" s="218">
        <v>0</v>
      </c>
      <c r="G218" s="219">
        <v>0</v>
      </c>
      <c r="H218" s="217">
        <v>456</v>
      </c>
      <c r="I218" s="218">
        <v>137785.82</v>
      </c>
      <c r="J218" s="218">
        <v>0</v>
      </c>
      <c r="K218" s="219">
        <v>0</v>
      </c>
      <c r="L218" s="207">
        <v>516</v>
      </c>
      <c r="M218" s="208">
        <v>137808.4</v>
      </c>
      <c r="N218" s="208">
        <v>0</v>
      </c>
      <c r="O218" s="209">
        <v>0</v>
      </c>
      <c r="P218" s="220">
        <f t="shared" si="27"/>
        <v>12687.979999999996</v>
      </c>
      <c r="Q218" s="221">
        <f t="shared" si="33"/>
        <v>12687.979999999996</v>
      </c>
      <c r="R218" s="221">
        <f t="shared" si="28"/>
        <v>0</v>
      </c>
      <c r="S218" s="222">
        <f t="shared" si="29"/>
        <v>-456</v>
      </c>
      <c r="T218" s="223">
        <f t="shared" si="30"/>
        <v>22.579999999987194</v>
      </c>
      <c r="U218" s="198">
        <f t="shared" si="34"/>
        <v>22.579999999987194</v>
      </c>
      <c r="V218" s="221">
        <f t="shared" si="31"/>
        <v>0</v>
      </c>
      <c r="W218" s="222">
        <f t="shared" si="32"/>
        <v>-516</v>
      </c>
    </row>
    <row r="219" spans="1:23" x14ac:dyDescent="0.25">
      <c r="A219" s="224" t="s">
        <v>574</v>
      </c>
      <c r="B219" s="225" t="s">
        <v>659</v>
      </c>
      <c r="C219" s="216" t="s">
        <v>125</v>
      </c>
      <c r="D219" s="217">
        <v>253</v>
      </c>
      <c r="E219" s="218">
        <v>114409.13999999998</v>
      </c>
      <c r="F219" s="218">
        <v>0</v>
      </c>
      <c r="G219" s="219">
        <v>0</v>
      </c>
      <c r="H219" s="217">
        <v>229</v>
      </c>
      <c r="I219" s="218">
        <v>111634.21</v>
      </c>
      <c r="J219" s="218">
        <v>0</v>
      </c>
      <c r="K219" s="219">
        <v>0</v>
      </c>
      <c r="L219" s="207">
        <v>303</v>
      </c>
      <c r="M219" s="208">
        <v>148647.51</v>
      </c>
      <c r="N219" s="208">
        <v>0</v>
      </c>
      <c r="O219" s="209">
        <v>0</v>
      </c>
      <c r="P219" s="220">
        <f t="shared" si="27"/>
        <v>34238.370000000024</v>
      </c>
      <c r="Q219" s="221">
        <f t="shared" si="33"/>
        <v>34238.370000000024</v>
      </c>
      <c r="R219" s="221">
        <f t="shared" si="28"/>
        <v>0</v>
      </c>
      <c r="S219" s="222">
        <f t="shared" si="29"/>
        <v>-229</v>
      </c>
      <c r="T219" s="223">
        <f t="shared" si="30"/>
        <v>37013.300000000003</v>
      </c>
      <c r="U219" s="198">
        <f t="shared" si="34"/>
        <v>37013.300000000003</v>
      </c>
      <c r="V219" s="221">
        <f t="shared" si="31"/>
        <v>0</v>
      </c>
      <c r="W219" s="222">
        <f t="shared" si="32"/>
        <v>-303</v>
      </c>
    </row>
    <row r="220" spans="1:23" x14ac:dyDescent="0.25">
      <c r="A220" s="224" t="s">
        <v>660</v>
      </c>
      <c r="B220" s="225" t="s">
        <v>661</v>
      </c>
      <c r="C220" s="216" t="s">
        <v>662</v>
      </c>
      <c r="D220" s="217">
        <v>751</v>
      </c>
      <c r="E220" s="218">
        <v>873812</v>
      </c>
      <c r="F220" s="218">
        <v>0</v>
      </c>
      <c r="G220" s="219">
        <v>0</v>
      </c>
      <c r="H220" s="217">
        <v>809</v>
      </c>
      <c r="I220" s="218">
        <v>986314.7</v>
      </c>
      <c r="J220" s="218">
        <v>0</v>
      </c>
      <c r="K220" s="219">
        <v>0</v>
      </c>
      <c r="L220" s="207">
        <v>866</v>
      </c>
      <c r="M220" s="208">
        <v>1023499.35</v>
      </c>
      <c r="N220" s="208">
        <v>0</v>
      </c>
      <c r="O220" s="209">
        <v>0</v>
      </c>
      <c r="P220" s="220">
        <f t="shared" si="27"/>
        <v>149687.34999999998</v>
      </c>
      <c r="Q220" s="221">
        <f t="shared" si="33"/>
        <v>149687.34999999998</v>
      </c>
      <c r="R220" s="221">
        <f t="shared" si="28"/>
        <v>0</v>
      </c>
      <c r="S220" s="222">
        <f t="shared" si="29"/>
        <v>-809</v>
      </c>
      <c r="T220" s="223">
        <f t="shared" si="30"/>
        <v>37184.650000000023</v>
      </c>
      <c r="U220" s="198">
        <f t="shared" si="34"/>
        <v>37184.650000000023</v>
      </c>
      <c r="V220" s="221">
        <f t="shared" si="31"/>
        <v>0</v>
      </c>
      <c r="W220" s="222">
        <f t="shared" si="32"/>
        <v>-866</v>
      </c>
    </row>
    <row r="221" spans="1:23" x14ac:dyDescent="0.25">
      <c r="A221" s="224" t="s">
        <v>660</v>
      </c>
      <c r="B221" s="225" t="s">
        <v>663</v>
      </c>
      <c r="C221" s="216" t="s">
        <v>664</v>
      </c>
      <c r="D221" s="217">
        <v>627</v>
      </c>
      <c r="E221" s="218">
        <v>609510.51</v>
      </c>
      <c r="F221" s="218">
        <v>0</v>
      </c>
      <c r="G221" s="219">
        <v>0</v>
      </c>
      <c r="H221" s="217">
        <v>776</v>
      </c>
      <c r="I221" s="218">
        <v>859743</v>
      </c>
      <c r="J221" s="218">
        <v>0</v>
      </c>
      <c r="K221" s="219">
        <v>0</v>
      </c>
      <c r="L221" s="207">
        <v>836</v>
      </c>
      <c r="M221" s="208">
        <v>876517.09999999986</v>
      </c>
      <c r="N221" s="208">
        <v>0</v>
      </c>
      <c r="O221" s="209">
        <v>0</v>
      </c>
      <c r="P221" s="220">
        <f t="shared" si="27"/>
        <v>267006.58999999985</v>
      </c>
      <c r="Q221" s="221">
        <f t="shared" si="33"/>
        <v>267006.58999999985</v>
      </c>
      <c r="R221" s="221">
        <f t="shared" si="28"/>
        <v>0</v>
      </c>
      <c r="S221" s="222">
        <f t="shared" si="29"/>
        <v>-776</v>
      </c>
      <c r="T221" s="223">
        <f t="shared" si="30"/>
        <v>16774.09999999986</v>
      </c>
      <c r="U221" s="198">
        <f t="shared" si="34"/>
        <v>16774.09999999986</v>
      </c>
      <c r="V221" s="221">
        <f t="shared" si="31"/>
        <v>0</v>
      </c>
      <c r="W221" s="222">
        <f t="shared" si="32"/>
        <v>-836</v>
      </c>
    </row>
    <row r="222" spans="1:23" x14ac:dyDescent="0.25">
      <c r="A222" s="224" t="s">
        <v>660</v>
      </c>
      <c r="B222" s="225" t="s">
        <v>665</v>
      </c>
      <c r="C222" s="216" t="s">
        <v>666</v>
      </c>
      <c r="D222" s="217">
        <v>0</v>
      </c>
      <c r="E222" s="218">
        <v>58428</v>
      </c>
      <c r="F222" s="218">
        <v>0</v>
      </c>
      <c r="G222" s="219">
        <v>0</v>
      </c>
      <c r="H222" s="217">
        <v>0</v>
      </c>
      <c r="I222" s="218">
        <v>64475.999999999964</v>
      </c>
      <c r="J222" s="218">
        <v>0</v>
      </c>
      <c r="K222" s="219">
        <v>0</v>
      </c>
      <c r="L222" s="207">
        <v>0</v>
      </c>
      <c r="M222" s="208">
        <v>53200.799999999996</v>
      </c>
      <c r="N222" s="208">
        <v>0</v>
      </c>
      <c r="O222" s="209">
        <v>0</v>
      </c>
      <c r="P222" s="220">
        <f t="shared" si="27"/>
        <v>-5227.2000000000044</v>
      </c>
      <c r="Q222" s="221">
        <f t="shared" si="33"/>
        <v>-5227.2000000000044</v>
      </c>
      <c r="R222" s="221">
        <f t="shared" si="28"/>
        <v>0</v>
      </c>
      <c r="S222" s="222">
        <f t="shared" si="29"/>
        <v>0</v>
      </c>
      <c r="T222" s="223">
        <f t="shared" si="30"/>
        <v>-11275.199999999968</v>
      </c>
      <c r="U222" s="198">
        <f t="shared" si="34"/>
        <v>-11275.199999999968</v>
      </c>
      <c r="V222" s="221">
        <f t="shared" si="31"/>
        <v>0</v>
      </c>
      <c r="W222" s="222">
        <f t="shared" si="32"/>
        <v>0</v>
      </c>
    </row>
    <row r="223" spans="1:23" x14ac:dyDescent="0.25">
      <c r="A223" s="224" t="s">
        <v>660</v>
      </c>
      <c r="B223" s="225" t="s">
        <v>667</v>
      </c>
      <c r="C223" s="216" t="s">
        <v>668</v>
      </c>
      <c r="D223" s="217">
        <v>2021</v>
      </c>
      <c r="E223" s="218">
        <v>2826662.25</v>
      </c>
      <c r="F223" s="218">
        <v>6867</v>
      </c>
      <c r="G223" s="219">
        <v>0</v>
      </c>
      <c r="H223" s="217">
        <v>2318</v>
      </c>
      <c r="I223" s="218">
        <v>3527211.4200000013</v>
      </c>
      <c r="J223" s="218">
        <v>12530</v>
      </c>
      <c r="K223" s="219">
        <v>0</v>
      </c>
      <c r="L223" s="207">
        <v>2261</v>
      </c>
      <c r="M223" s="208">
        <v>3379887.2400000012</v>
      </c>
      <c r="N223" s="208">
        <v>8302</v>
      </c>
      <c r="O223" s="209">
        <v>0</v>
      </c>
      <c r="P223" s="220">
        <f t="shared" si="27"/>
        <v>553224.99000000115</v>
      </c>
      <c r="Q223" s="221">
        <f t="shared" si="33"/>
        <v>553224.99000000115</v>
      </c>
      <c r="R223" s="221">
        <f t="shared" si="28"/>
        <v>8302</v>
      </c>
      <c r="S223" s="222">
        <f t="shared" si="29"/>
        <v>-2318</v>
      </c>
      <c r="T223" s="223">
        <f t="shared" si="30"/>
        <v>-147324.18000000017</v>
      </c>
      <c r="U223" s="198">
        <f t="shared" si="34"/>
        <v>-147324.18000000017</v>
      </c>
      <c r="V223" s="221">
        <f t="shared" si="31"/>
        <v>8302</v>
      </c>
      <c r="W223" s="222">
        <f t="shared" si="32"/>
        <v>-2261</v>
      </c>
    </row>
    <row r="224" spans="1:23" x14ac:dyDescent="0.25">
      <c r="A224" s="224" t="s">
        <v>669</v>
      </c>
      <c r="B224" s="225" t="s">
        <v>670</v>
      </c>
      <c r="C224" s="216" t="s">
        <v>671</v>
      </c>
      <c r="D224" s="217">
        <v>1867</v>
      </c>
      <c r="E224" s="218">
        <v>1801132.81</v>
      </c>
      <c r="F224" s="218">
        <v>0</v>
      </c>
      <c r="G224" s="219">
        <v>0</v>
      </c>
      <c r="H224" s="217">
        <v>1888</v>
      </c>
      <c r="I224" s="218">
        <v>1988725.1999999997</v>
      </c>
      <c r="J224" s="218">
        <v>0</v>
      </c>
      <c r="K224" s="219">
        <v>0</v>
      </c>
      <c r="L224" s="207">
        <v>1932</v>
      </c>
      <c r="M224" s="208">
        <v>2026716.25</v>
      </c>
      <c r="N224" s="208">
        <v>0</v>
      </c>
      <c r="O224" s="209">
        <v>0</v>
      </c>
      <c r="P224" s="220">
        <f t="shared" si="27"/>
        <v>225583.43999999994</v>
      </c>
      <c r="Q224" s="221">
        <f t="shared" si="33"/>
        <v>225583.43999999994</v>
      </c>
      <c r="R224" s="221">
        <f t="shared" si="28"/>
        <v>0</v>
      </c>
      <c r="S224" s="222">
        <f t="shared" si="29"/>
        <v>-1888</v>
      </c>
      <c r="T224" s="223">
        <f t="shared" si="30"/>
        <v>37991.050000000279</v>
      </c>
      <c r="U224" s="198">
        <f t="shared" si="34"/>
        <v>37991.050000000279</v>
      </c>
      <c r="V224" s="221">
        <f t="shared" si="31"/>
        <v>0</v>
      </c>
      <c r="W224" s="222">
        <f t="shared" si="32"/>
        <v>-1932</v>
      </c>
    </row>
    <row r="225" spans="1:23" x14ac:dyDescent="0.25">
      <c r="A225" s="224" t="s">
        <v>669</v>
      </c>
      <c r="B225" s="225" t="s">
        <v>672</v>
      </c>
      <c r="C225" s="216" t="s">
        <v>673</v>
      </c>
      <c r="D225" s="217">
        <v>5917</v>
      </c>
      <c r="E225" s="218">
        <v>9936754.6099999994</v>
      </c>
      <c r="F225" s="218">
        <v>42196</v>
      </c>
      <c r="G225" s="219">
        <v>0</v>
      </c>
      <c r="H225" s="217">
        <v>6720</v>
      </c>
      <c r="I225" s="218">
        <v>10529947.799999997</v>
      </c>
      <c r="J225" s="218">
        <v>38655</v>
      </c>
      <c r="K225" s="219">
        <v>0</v>
      </c>
      <c r="L225" s="207">
        <v>6441</v>
      </c>
      <c r="M225" s="208">
        <v>11218911.789999995</v>
      </c>
      <c r="N225" s="208">
        <v>65494</v>
      </c>
      <c r="O225" s="209">
        <v>0</v>
      </c>
      <c r="P225" s="220">
        <f t="shared" si="27"/>
        <v>1282157.179999996</v>
      </c>
      <c r="Q225" s="221">
        <f t="shared" si="33"/>
        <v>1282157.179999996</v>
      </c>
      <c r="R225" s="221">
        <f t="shared" si="28"/>
        <v>65494</v>
      </c>
      <c r="S225" s="222">
        <f t="shared" si="29"/>
        <v>-6720</v>
      </c>
      <c r="T225" s="223">
        <f t="shared" si="30"/>
        <v>688963.98999999836</v>
      </c>
      <c r="U225" s="198">
        <f t="shared" si="34"/>
        <v>688963.98999999836</v>
      </c>
      <c r="V225" s="221">
        <f t="shared" si="31"/>
        <v>65494</v>
      </c>
      <c r="W225" s="222">
        <f t="shared" si="32"/>
        <v>-6441</v>
      </c>
    </row>
    <row r="226" spans="1:23" x14ac:dyDescent="0.25">
      <c r="A226" s="224" t="s">
        <v>669</v>
      </c>
      <c r="B226" s="225" t="s">
        <v>674</v>
      </c>
      <c r="C226" s="216" t="s">
        <v>675</v>
      </c>
      <c r="D226" s="217">
        <v>5298</v>
      </c>
      <c r="E226" s="218">
        <v>8255316.5099999998</v>
      </c>
      <c r="F226" s="218">
        <v>74771</v>
      </c>
      <c r="G226" s="219">
        <v>0</v>
      </c>
      <c r="H226" s="217">
        <v>6546</v>
      </c>
      <c r="I226" s="218">
        <v>9417597</v>
      </c>
      <c r="J226" s="218">
        <v>53541</v>
      </c>
      <c r="K226" s="219">
        <v>65089.679999999986</v>
      </c>
      <c r="L226" s="207">
        <v>6580</v>
      </c>
      <c r="M226" s="208">
        <v>10695184.859999999</v>
      </c>
      <c r="N226" s="208">
        <v>42963</v>
      </c>
      <c r="O226" s="209">
        <v>400265.15999999992</v>
      </c>
      <c r="P226" s="220">
        <f t="shared" si="27"/>
        <v>2439868.3499999996</v>
      </c>
      <c r="Q226" s="221">
        <f t="shared" si="33"/>
        <v>2439868.3499999996</v>
      </c>
      <c r="R226" s="221">
        <f t="shared" si="28"/>
        <v>42963</v>
      </c>
      <c r="S226" s="222">
        <f t="shared" si="29"/>
        <v>393719.15999999992</v>
      </c>
      <c r="T226" s="223">
        <f t="shared" si="30"/>
        <v>1277587.8599999994</v>
      </c>
      <c r="U226" s="198">
        <f t="shared" si="34"/>
        <v>1277587.8599999994</v>
      </c>
      <c r="V226" s="221">
        <f t="shared" si="31"/>
        <v>-22126.679999999986</v>
      </c>
      <c r="W226" s="222">
        <f t="shared" si="32"/>
        <v>393685.15999999992</v>
      </c>
    </row>
    <row r="227" spans="1:23" x14ac:dyDescent="0.25">
      <c r="A227" s="224" t="s">
        <v>669</v>
      </c>
      <c r="B227" s="225" t="s">
        <v>676</v>
      </c>
      <c r="C227" s="216" t="s">
        <v>677</v>
      </c>
      <c r="D227" s="217">
        <v>1035</v>
      </c>
      <c r="E227" s="218">
        <v>325424.66000000003</v>
      </c>
      <c r="F227" s="218">
        <v>0</v>
      </c>
      <c r="G227" s="219">
        <v>0</v>
      </c>
      <c r="H227" s="217">
        <v>943</v>
      </c>
      <c r="I227" s="218">
        <v>323746.63</v>
      </c>
      <c r="J227" s="218">
        <v>0</v>
      </c>
      <c r="K227" s="219">
        <v>0</v>
      </c>
      <c r="L227" s="207">
        <v>1171</v>
      </c>
      <c r="M227" s="208">
        <v>365523.45</v>
      </c>
      <c r="N227" s="208">
        <v>0</v>
      </c>
      <c r="O227" s="209">
        <v>0</v>
      </c>
      <c r="P227" s="220">
        <f t="shared" si="27"/>
        <v>40098.789999999979</v>
      </c>
      <c r="Q227" s="221">
        <f t="shared" si="33"/>
        <v>40098.789999999979</v>
      </c>
      <c r="R227" s="221">
        <f t="shared" si="28"/>
        <v>0</v>
      </c>
      <c r="S227" s="222">
        <f t="shared" si="29"/>
        <v>-943</v>
      </c>
      <c r="T227" s="223">
        <f t="shared" si="30"/>
        <v>41776.820000000007</v>
      </c>
      <c r="U227" s="198">
        <f t="shared" si="34"/>
        <v>41776.820000000007</v>
      </c>
      <c r="V227" s="221">
        <f t="shared" si="31"/>
        <v>0</v>
      </c>
      <c r="W227" s="222">
        <f t="shared" si="32"/>
        <v>-1171</v>
      </c>
    </row>
    <row r="228" spans="1:23" x14ac:dyDescent="0.25">
      <c r="A228" s="224" t="s">
        <v>669</v>
      </c>
      <c r="B228" s="225" t="s">
        <v>678</v>
      </c>
      <c r="C228" s="216" t="s">
        <v>679</v>
      </c>
      <c r="D228" s="217">
        <v>1087</v>
      </c>
      <c r="E228" s="218">
        <v>3473894</v>
      </c>
      <c r="F228" s="218">
        <v>95166</v>
      </c>
      <c r="G228" s="219">
        <v>0</v>
      </c>
      <c r="H228" s="217">
        <v>1225</v>
      </c>
      <c r="I228" s="218">
        <v>3675975</v>
      </c>
      <c r="J228" s="218">
        <v>121369</v>
      </c>
      <c r="K228" s="219">
        <v>0</v>
      </c>
      <c r="L228" s="207">
        <v>1153</v>
      </c>
      <c r="M228" s="208">
        <v>3804398.59</v>
      </c>
      <c r="N228" s="208">
        <v>175119</v>
      </c>
      <c r="O228" s="209">
        <v>0</v>
      </c>
      <c r="P228" s="220">
        <f t="shared" si="27"/>
        <v>330504.58999999985</v>
      </c>
      <c r="Q228" s="221">
        <f t="shared" si="33"/>
        <v>330504.58999999985</v>
      </c>
      <c r="R228" s="221">
        <f t="shared" si="28"/>
        <v>175119</v>
      </c>
      <c r="S228" s="222">
        <f t="shared" si="29"/>
        <v>-1225</v>
      </c>
      <c r="T228" s="223">
        <f t="shared" si="30"/>
        <v>128423.58999999985</v>
      </c>
      <c r="U228" s="198">
        <f t="shared" si="34"/>
        <v>128423.58999999985</v>
      </c>
      <c r="V228" s="221">
        <f t="shared" si="31"/>
        <v>175119</v>
      </c>
      <c r="W228" s="222">
        <f t="shared" si="32"/>
        <v>-1153</v>
      </c>
    </row>
    <row r="229" spans="1:23" x14ac:dyDescent="0.25">
      <c r="A229" s="224" t="s">
        <v>669</v>
      </c>
      <c r="B229" s="225" t="s">
        <v>680</v>
      </c>
      <c r="C229" s="216" t="s">
        <v>681</v>
      </c>
      <c r="D229" s="217">
        <v>555</v>
      </c>
      <c r="E229" s="218">
        <v>652303.61999999988</v>
      </c>
      <c r="F229" s="218">
        <v>0</v>
      </c>
      <c r="G229" s="219">
        <v>0</v>
      </c>
      <c r="H229" s="217">
        <v>675</v>
      </c>
      <c r="I229" s="218">
        <v>822429</v>
      </c>
      <c r="J229" s="218">
        <v>0</v>
      </c>
      <c r="K229" s="219">
        <v>0</v>
      </c>
      <c r="L229" s="207">
        <v>578</v>
      </c>
      <c r="M229" s="208">
        <v>750351.37</v>
      </c>
      <c r="N229" s="208">
        <v>0</v>
      </c>
      <c r="O229" s="209">
        <v>0</v>
      </c>
      <c r="P229" s="220">
        <f t="shared" si="27"/>
        <v>98047.750000000116</v>
      </c>
      <c r="Q229" s="221">
        <f t="shared" si="33"/>
        <v>98047.750000000116</v>
      </c>
      <c r="R229" s="221">
        <f t="shared" si="28"/>
        <v>0</v>
      </c>
      <c r="S229" s="222">
        <f t="shared" si="29"/>
        <v>-675</v>
      </c>
      <c r="T229" s="223">
        <f t="shared" si="30"/>
        <v>-72077.63</v>
      </c>
      <c r="U229" s="198">
        <f t="shared" si="34"/>
        <v>-72077.63</v>
      </c>
      <c r="V229" s="221">
        <f t="shared" si="31"/>
        <v>0</v>
      </c>
      <c r="W229" s="222">
        <f t="shared" si="32"/>
        <v>-578</v>
      </c>
    </row>
    <row r="230" spans="1:23" x14ac:dyDescent="0.25">
      <c r="A230" s="224" t="s">
        <v>669</v>
      </c>
      <c r="B230" s="225" t="s">
        <v>682</v>
      </c>
      <c r="C230" s="216" t="s">
        <v>683</v>
      </c>
      <c r="D230" s="217">
        <v>2439</v>
      </c>
      <c r="E230" s="218">
        <v>2698923.96</v>
      </c>
      <c r="F230" s="218">
        <v>11480</v>
      </c>
      <c r="G230" s="219">
        <v>6022073.2299999986</v>
      </c>
      <c r="H230" s="217">
        <v>2385</v>
      </c>
      <c r="I230" s="218">
        <v>2742893.6199999996</v>
      </c>
      <c r="J230" s="218">
        <v>13640</v>
      </c>
      <c r="K230" s="219">
        <v>6329927.8100000005</v>
      </c>
      <c r="L230" s="207">
        <v>2442</v>
      </c>
      <c r="M230" s="208">
        <v>2749775.9999999991</v>
      </c>
      <c r="N230" s="208">
        <v>8410</v>
      </c>
      <c r="O230" s="209">
        <v>6811154.0899999999</v>
      </c>
      <c r="P230" s="220">
        <f t="shared" si="27"/>
        <v>50852.039999999106</v>
      </c>
      <c r="Q230" s="221">
        <f t="shared" si="33"/>
        <v>50852.039999999106</v>
      </c>
      <c r="R230" s="221">
        <f t="shared" si="28"/>
        <v>-6013663.2299999986</v>
      </c>
      <c r="S230" s="222">
        <f t="shared" si="29"/>
        <v>6808769.0899999999</v>
      </c>
      <c r="T230" s="223">
        <f t="shared" si="30"/>
        <v>6882.3799999994226</v>
      </c>
      <c r="U230" s="198">
        <f t="shared" si="34"/>
        <v>6882.3799999994226</v>
      </c>
      <c r="V230" s="221">
        <f t="shared" si="31"/>
        <v>-6321517.8100000005</v>
      </c>
      <c r="W230" s="222">
        <f t="shared" si="32"/>
        <v>6808712.0899999999</v>
      </c>
    </row>
    <row r="231" spans="1:23" x14ac:dyDescent="0.25">
      <c r="A231" s="224" t="s">
        <v>669</v>
      </c>
      <c r="B231" s="225" t="s">
        <v>684</v>
      </c>
      <c r="C231" s="216" t="s">
        <v>685</v>
      </c>
      <c r="D231" s="217">
        <v>0</v>
      </c>
      <c r="E231" s="218">
        <v>46200</v>
      </c>
      <c r="F231" s="218">
        <v>0</v>
      </c>
      <c r="G231" s="219">
        <v>0</v>
      </c>
      <c r="H231" s="217">
        <v>0</v>
      </c>
      <c r="I231" s="218">
        <v>73655.999999999971</v>
      </c>
      <c r="J231" s="218">
        <v>0</v>
      </c>
      <c r="K231" s="219">
        <v>0</v>
      </c>
      <c r="L231" s="207">
        <v>0</v>
      </c>
      <c r="M231" s="208">
        <v>70804.799999999959</v>
      </c>
      <c r="N231" s="208">
        <v>0</v>
      </c>
      <c r="O231" s="209">
        <v>0</v>
      </c>
      <c r="P231" s="220">
        <f t="shared" si="27"/>
        <v>24604.799999999959</v>
      </c>
      <c r="Q231" s="221">
        <f t="shared" si="33"/>
        <v>24604.799999999959</v>
      </c>
      <c r="R231" s="221">
        <f t="shared" si="28"/>
        <v>0</v>
      </c>
      <c r="S231" s="222">
        <f t="shared" si="29"/>
        <v>0</v>
      </c>
      <c r="T231" s="223">
        <f t="shared" si="30"/>
        <v>-2851.2000000000116</v>
      </c>
      <c r="U231" s="198">
        <f t="shared" si="34"/>
        <v>-2851.2000000000116</v>
      </c>
      <c r="V231" s="221">
        <f t="shared" si="31"/>
        <v>0</v>
      </c>
      <c r="W231" s="222">
        <f t="shared" si="32"/>
        <v>0</v>
      </c>
    </row>
    <row r="232" spans="1:23" x14ac:dyDescent="0.25">
      <c r="A232" s="224" t="s">
        <v>686</v>
      </c>
      <c r="B232" s="225" t="s">
        <v>687</v>
      </c>
      <c r="C232" s="216" t="s">
        <v>171</v>
      </c>
      <c r="D232" s="217">
        <v>821</v>
      </c>
      <c r="E232" s="218">
        <v>761797.04</v>
      </c>
      <c r="F232" s="218">
        <v>0</v>
      </c>
      <c r="G232" s="219">
        <v>0</v>
      </c>
      <c r="H232" s="217">
        <v>597</v>
      </c>
      <c r="I232" s="218">
        <v>533657.1399999999</v>
      </c>
      <c r="J232" s="218">
        <v>0</v>
      </c>
      <c r="K232" s="219">
        <v>0</v>
      </c>
      <c r="L232" s="207">
        <v>911</v>
      </c>
      <c r="M232" s="208">
        <v>961982.05</v>
      </c>
      <c r="N232" s="208">
        <v>0</v>
      </c>
      <c r="O232" s="209">
        <v>0</v>
      </c>
      <c r="P232" s="220">
        <f t="shared" si="27"/>
        <v>200185.01</v>
      </c>
      <c r="Q232" s="221">
        <f t="shared" si="33"/>
        <v>200185.01</v>
      </c>
      <c r="R232" s="221">
        <f t="shared" si="28"/>
        <v>0</v>
      </c>
      <c r="S232" s="222">
        <f t="shared" si="29"/>
        <v>-597</v>
      </c>
      <c r="T232" s="223">
        <f t="shared" si="30"/>
        <v>428324.91000000015</v>
      </c>
      <c r="U232" s="198">
        <f t="shared" si="34"/>
        <v>428324.91000000015</v>
      </c>
      <c r="V232" s="221">
        <f t="shared" si="31"/>
        <v>0</v>
      </c>
      <c r="W232" s="222">
        <f t="shared" si="32"/>
        <v>-911</v>
      </c>
    </row>
    <row r="233" spans="1:23" x14ac:dyDescent="0.25">
      <c r="A233" s="224" t="s">
        <v>686</v>
      </c>
      <c r="B233" s="225" t="s">
        <v>688</v>
      </c>
      <c r="C233" s="216" t="s">
        <v>689</v>
      </c>
      <c r="D233" s="217">
        <v>3150</v>
      </c>
      <c r="E233" s="218">
        <v>4604178.0600000005</v>
      </c>
      <c r="F233" s="218">
        <v>0</v>
      </c>
      <c r="G233" s="219">
        <v>0</v>
      </c>
      <c r="H233" s="217">
        <v>3268</v>
      </c>
      <c r="I233" s="218">
        <v>4898575.1499999985</v>
      </c>
      <c r="J233" s="218">
        <v>600</v>
      </c>
      <c r="K233" s="219">
        <v>0</v>
      </c>
      <c r="L233" s="207">
        <v>3201</v>
      </c>
      <c r="M233" s="208">
        <v>4727451.9999999991</v>
      </c>
      <c r="N233" s="208">
        <v>1800</v>
      </c>
      <c r="O233" s="209">
        <v>0</v>
      </c>
      <c r="P233" s="220">
        <f t="shared" si="27"/>
        <v>123273.93999999855</v>
      </c>
      <c r="Q233" s="221">
        <f t="shared" si="33"/>
        <v>123273.93999999855</v>
      </c>
      <c r="R233" s="221">
        <f t="shared" si="28"/>
        <v>1800</v>
      </c>
      <c r="S233" s="222">
        <f t="shared" si="29"/>
        <v>-3268</v>
      </c>
      <c r="T233" s="223">
        <f t="shared" si="30"/>
        <v>-171123.14999999944</v>
      </c>
      <c r="U233" s="198">
        <f t="shared" si="34"/>
        <v>-171123.14999999944</v>
      </c>
      <c r="V233" s="221">
        <f t="shared" si="31"/>
        <v>1800</v>
      </c>
      <c r="W233" s="222">
        <f t="shared" si="32"/>
        <v>-3201</v>
      </c>
    </row>
    <row r="234" spans="1:23" x14ac:dyDescent="0.25">
      <c r="A234" s="224" t="s">
        <v>686</v>
      </c>
      <c r="B234" s="225" t="s">
        <v>690</v>
      </c>
      <c r="C234" s="216" t="s">
        <v>170</v>
      </c>
      <c r="D234" s="217">
        <v>1065</v>
      </c>
      <c r="E234" s="218">
        <v>1051842.48</v>
      </c>
      <c r="F234" s="218">
        <v>0</v>
      </c>
      <c r="G234" s="219">
        <v>0</v>
      </c>
      <c r="H234" s="217">
        <v>1393</v>
      </c>
      <c r="I234" s="218">
        <v>1430439.86</v>
      </c>
      <c r="J234" s="218">
        <v>0</v>
      </c>
      <c r="K234" s="219">
        <v>0</v>
      </c>
      <c r="L234" s="207">
        <v>1044</v>
      </c>
      <c r="M234" s="208">
        <v>1136821.77</v>
      </c>
      <c r="N234" s="208">
        <v>0</v>
      </c>
      <c r="O234" s="209">
        <v>0</v>
      </c>
      <c r="P234" s="220">
        <f t="shared" si="27"/>
        <v>84979.290000000037</v>
      </c>
      <c r="Q234" s="221">
        <f t="shared" si="33"/>
        <v>84979.290000000037</v>
      </c>
      <c r="R234" s="221">
        <f t="shared" si="28"/>
        <v>0</v>
      </c>
      <c r="S234" s="222">
        <f t="shared" si="29"/>
        <v>-1393</v>
      </c>
      <c r="T234" s="223">
        <f t="shared" si="30"/>
        <v>-293618.09000000008</v>
      </c>
      <c r="U234" s="198">
        <f t="shared" si="34"/>
        <v>-293618.09000000008</v>
      </c>
      <c r="V234" s="221">
        <f t="shared" si="31"/>
        <v>0</v>
      </c>
      <c r="W234" s="222">
        <f t="shared" si="32"/>
        <v>-1044</v>
      </c>
    </row>
    <row r="235" spans="1:23" x14ac:dyDescent="0.25">
      <c r="A235" s="224" t="s">
        <v>691</v>
      </c>
      <c r="B235" s="225" t="s">
        <v>692</v>
      </c>
      <c r="C235" s="216" t="s">
        <v>693</v>
      </c>
      <c r="D235" s="217">
        <v>791</v>
      </c>
      <c r="E235" s="218">
        <v>175574.76</v>
      </c>
      <c r="F235" s="218">
        <v>0</v>
      </c>
      <c r="G235" s="219">
        <v>0</v>
      </c>
      <c r="H235" s="217">
        <v>502</v>
      </c>
      <c r="I235" s="218">
        <v>129731.52</v>
      </c>
      <c r="J235" s="218">
        <v>0</v>
      </c>
      <c r="K235" s="219">
        <v>0</v>
      </c>
      <c r="L235" s="207">
        <v>258</v>
      </c>
      <c r="M235" s="208">
        <v>48640.020000000004</v>
      </c>
      <c r="N235" s="208">
        <v>0</v>
      </c>
      <c r="O235" s="209">
        <v>0</v>
      </c>
      <c r="P235" s="220">
        <f t="shared" si="27"/>
        <v>-126934.74</v>
      </c>
      <c r="Q235" s="221">
        <f t="shared" si="33"/>
        <v>-126934.74</v>
      </c>
      <c r="R235" s="221">
        <f t="shared" si="28"/>
        <v>0</v>
      </c>
      <c r="S235" s="222">
        <f t="shared" si="29"/>
        <v>-502</v>
      </c>
      <c r="T235" s="223">
        <f t="shared" si="30"/>
        <v>-81091.5</v>
      </c>
      <c r="U235" s="198">
        <f t="shared" si="34"/>
        <v>-81091.5</v>
      </c>
      <c r="V235" s="221">
        <f t="shared" si="31"/>
        <v>0</v>
      </c>
      <c r="W235" s="222">
        <f t="shared" si="32"/>
        <v>-258</v>
      </c>
    </row>
    <row r="236" spans="1:23" x14ac:dyDescent="0.25">
      <c r="A236" s="224" t="s">
        <v>691</v>
      </c>
      <c r="B236" s="225" t="s">
        <v>694</v>
      </c>
      <c r="C236" s="216" t="s">
        <v>695</v>
      </c>
      <c r="D236" s="217">
        <v>473</v>
      </c>
      <c r="E236" s="218">
        <v>587315.13000000012</v>
      </c>
      <c r="F236" s="218">
        <v>0</v>
      </c>
      <c r="G236" s="219">
        <v>0</v>
      </c>
      <c r="H236" s="217">
        <v>555</v>
      </c>
      <c r="I236" s="218">
        <v>695864.29999999981</v>
      </c>
      <c r="J236" s="218">
        <v>0</v>
      </c>
      <c r="K236" s="219">
        <v>0</v>
      </c>
      <c r="L236" s="207">
        <v>487</v>
      </c>
      <c r="M236" s="208">
        <v>631273.1</v>
      </c>
      <c r="N236" s="208">
        <v>0</v>
      </c>
      <c r="O236" s="209">
        <v>0</v>
      </c>
      <c r="P236" s="220">
        <f t="shared" si="27"/>
        <v>43957.969999999856</v>
      </c>
      <c r="Q236" s="221">
        <f t="shared" si="33"/>
        <v>43957.969999999856</v>
      </c>
      <c r="R236" s="221">
        <f t="shared" si="28"/>
        <v>0</v>
      </c>
      <c r="S236" s="222">
        <f t="shared" si="29"/>
        <v>-555</v>
      </c>
      <c r="T236" s="223">
        <f t="shared" si="30"/>
        <v>-64591.199999999837</v>
      </c>
      <c r="U236" s="198">
        <f t="shared" si="34"/>
        <v>-64591.199999999837</v>
      </c>
      <c r="V236" s="221">
        <f t="shared" si="31"/>
        <v>0</v>
      </c>
      <c r="W236" s="222">
        <f t="shared" si="32"/>
        <v>-487</v>
      </c>
    </row>
    <row r="237" spans="1:23" x14ac:dyDescent="0.25">
      <c r="A237" s="224" t="s">
        <v>691</v>
      </c>
      <c r="B237" s="225" t="s">
        <v>696</v>
      </c>
      <c r="C237" s="216" t="s">
        <v>697</v>
      </c>
      <c r="D237" s="217">
        <v>4541</v>
      </c>
      <c r="E237" s="218">
        <v>5962143.5199999986</v>
      </c>
      <c r="F237" s="218">
        <v>31311</v>
      </c>
      <c r="G237" s="219">
        <v>0</v>
      </c>
      <c r="H237" s="217">
        <v>5414</v>
      </c>
      <c r="I237" s="218">
        <v>7875043.1999999993</v>
      </c>
      <c r="J237" s="218">
        <v>36128</v>
      </c>
      <c r="K237" s="219">
        <v>0</v>
      </c>
      <c r="L237" s="207">
        <v>5124</v>
      </c>
      <c r="M237" s="208">
        <v>8091597.0600000005</v>
      </c>
      <c r="N237" s="208">
        <v>30047</v>
      </c>
      <c r="O237" s="209">
        <v>0</v>
      </c>
      <c r="P237" s="220">
        <f t="shared" si="27"/>
        <v>2129453.5400000019</v>
      </c>
      <c r="Q237" s="221">
        <f t="shared" si="33"/>
        <v>2129453.5400000019</v>
      </c>
      <c r="R237" s="221">
        <f t="shared" si="28"/>
        <v>30047</v>
      </c>
      <c r="S237" s="222">
        <f t="shared" si="29"/>
        <v>-5414</v>
      </c>
      <c r="T237" s="223">
        <f t="shared" si="30"/>
        <v>216553.86000000127</v>
      </c>
      <c r="U237" s="198">
        <f t="shared" si="34"/>
        <v>216553.86000000127</v>
      </c>
      <c r="V237" s="221">
        <f t="shared" si="31"/>
        <v>30047</v>
      </c>
      <c r="W237" s="222">
        <f t="shared" si="32"/>
        <v>-5124</v>
      </c>
    </row>
    <row r="238" spans="1:23" x14ac:dyDescent="0.25">
      <c r="A238" s="224" t="s">
        <v>691</v>
      </c>
      <c r="B238" s="225" t="s">
        <v>698</v>
      </c>
      <c r="C238" s="216" t="s">
        <v>699</v>
      </c>
      <c r="D238" s="217">
        <v>2294</v>
      </c>
      <c r="E238" s="218">
        <v>3424269.1099999994</v>
      </c>
      <c r="F238" s="218">
        <v>0</v>
      </c>
      <c r="G238" s="219">
        <v>0</v>
      </c>
      <c r="H238" s="217">
        <v>2446</v>
      </c>
      <c r="I238" s="218">
        <v>3594552.66</v>
      </c>
      <c r="J238" s="218">
        <v>120</v>
      </c>
      <c r="K238" s="219">
        <v>0</v>
      </c>
      <c r="L238" s="207">
        <v>2331</v>
      </c>
      <c r="M238" s="208">
        <v>3371853.9299999997</v>
      </c>
      <c r="N238" s="208">
        <v>0</v>
      </c>
      <c r="O238" s="209">
        <v>0</v>
      </c>
      <c r="P238" s="220">
        <f t="shared" si="27"/>
        <v>-52415.179999999702</v>
      </c>
      <c r="Q238" s="221">
        <f t="shared" si="33"/>
        <v>-52415.179999999702</v>
      </c>
      <c r="R238" s="221">
        <f t="shared" si="28"/>
        <v>0</v>
      </c>
      <c r="S238" s="222">
        <f t="shared" si="29"/>
        <v>-2446</v>
      </c>
      <c r="T238" s="223">
        <f t="shared" si="30"/>
        <v>-222698.73000000045</v>
      </c>
      <c r="U238" s="198">
        <f t="shared" si="34"/>
        <v>-222698.73000000045</v>
      </c>
      <c r="V238" s="221">
        <f t="shared" si="31"/>
        <v>0</v>
      </c>
      <c r="W238" s="222">
        <f t="shared" si="32"/>
        <v>-2331</v>
      </c>
    </row>
    <row r="239" spans="1:23" x14ac:dyDescent="0.25">
      <c r="A239" s="224" t="s">
        <v>691</v>
      </c>
      <c r="B239" s="225" t="s">
        <v>700</v>
      </c>
      <c r="C239" s="216" t="s">
        <v>701</v>
      </c>
      <c r="D239" s="217">
        <v>278</v>
      </c>
      <c r="E239" s="218">
        <v>295522.76999999996</v>
      </c>
      <c r="F239" s="218">
        <v>0</v>
      </c>
      <c r="G239" s="219">
        <v>0</v>
      </c>
      <c r="H239" s="217">
        <v>234</v>
      </c>
      <c r="I239" s="218">
        <v>298194.09000000003</v>
      </c>
      <c r="J239" s="218">
        <v>0</v>
      </c>
      <c r="K239" s="219">
        <v>0</v>
      </c>
      <c r="L239" s="207">
        <v>268</v>
      </c>
      <c r="M239" s="208">
        <v>326895.69000000006</v>
      </c>
      <c r="N239" s="208">
        <v>0</v>
      </c>
      <c r="O239" s="209">
        <v>0</v>
      </c>
      <c r="P239" s="220">
        <f t="shared" si="27"/>
        <v>31372.9200000001</v>
      </c>
      <c r="Q239" s="221">
        <f t="shared" si="33"/>
        <v>31372.9200000001</v>
      </c>
      <c r="R239" s="221">
        <f t="shared" si="28"/>
        <v>0</v>
      </c>
      <c r="S239" s="222">
        <f t="shared" si="29"/>
        <v>-234</v>
      </c>
      <c r="T239" s="223">
        <f t="shared" si="30"/>
        <v>28701.600000000035</v>
      </c>
      <c r="U239" s="198">
        <f t="shared" si="34"/>
        <v>28701.600000000035</v>
      </c>
      <c r="V239" s="221">
        <f t="shared" si="31"/>
        <v>0</v>
      </c>
      <c r="W239" s="222">
        <f t="shared" si="32"/>
        <v>-268</v>
      </c>
    </row>
    <row r="240" spans="1:23" x14ac:dyDescent="0.25">
      <c r="A240" s="224" t="s">
        <v>691</v>
      </c>
      <c r="B240" s="225" t="s">
        <v>702</v>
      </c>
      <c r="C240" s="216" t="s">
        <v>703</v>
      </c>
      <c r="D240" s="217">
        <v>1242</v>
      </c>
      <c r="E240" s="218">
        <v>1108557.3399999999</v>
      </c>
      <c r="F240" s="218">
        <v>0</v>
      </c>
      <c r="G240" s="219">
        <v>0</v>
      </c>
      <c r="H240" s="217">
        <v>1102</v>
      </c>
      <c r="I240" s="218">
        <v>1079816.6600000001</v>
      </c>
      <c r="J240" s="218">
        <v>0</v>
      </c>
      <c r="K240" s="219">
        <v>0</v>
      </c>
      <c r="L240" s="207">
        <v>1128</v>
      </c>
      <c r="M240" s="208">
        <v>1110267.43</v>
      </c>
      <c r="N240" s="208">
        <v>0</v>
      </c>
      <c r="O240" s="209">
        <v>0</v>
      </c>
      <c r="P240" s="220">
        <f t="shared" si="27"/>
        <v>1710.0900000000838</v>
      </c>
      <c r="Q240" s="221">
        <f t="shared" si="33"/>
        <v>1710.0900000000838</v>
      </c>
      <c r="R240" s="221">
        <f t="shared" si="28"/>
        <v>0</v>
      </c>
      <c r="S240" s="222">
        <f t="shared" si="29"/>
        <v>-1102</v>
      </c>
      <c r="T240" s="223">
        <f t="shared" si="30"/>
        <v>30450.769999999786</v>
      </c>
      <c r="U240" s="198">
        <f t="shared" si="34"/>
        <v>30450.769999999786</v>
      </c>
      <c r="V240" s="221">
        <f t="shared" si="31"/>
        <v>0</v>
      </c>
      <c r="W240" s="222">
        <f t="shared" si="32"/>
        <v>-1128</v>
      </c>
    </row>
    <row r="241" spans="1:23" x14ac:dyDescent="0.25">
      <c r="A241" s="224" t="s">
        <v>691</v>
      </c>
      <c r="B241" s="225" t="s">
        <v>704</v>
      </c>
      <c r="C241" s="216" t="s">
        <v>705</v>
      </c>
      <c r="D241" s="217">
        <v>792</v>
      </c>
      <c r="E241" s="218">
        <v>830349.25</v>
      </c>
      <c r="F241" s="218">
        <v>0</v>
      </c>
      <c r="G241" s="219">
        <v>0</v>
      </c>
      <c r="H241" s="217">
        <v>873</v>
      </c>
      <c r="I241" s="218">
        <v>998300.99999999988</v>
      </c>
      <c r="J241" s="218">
        <v>0</v>
      </c>
      <c r="K241" s="219">
        <v>0</v>
      </c>
      <c r="L241" s="207">
        <v>740</v>
      </c>
      <c r="M241" s="208">
        <v>851793.20000000007</v>
      </c>
      <c r="N241" s="208">
        <v>0</v>
      </c>
      <c r="O241" s="209">
        <v>0</v>
      </c>
      <c r="P241" s="220">
        <f t="shared" si="27"/>
        <v>21443.95000000007</v>
      </c>
      <c r="Q241" s="221">
        <f t="shared" si="33"/>
        <v>21443.95000000007</v>
      </c>
      <c r="R241" s="221">
        <f t="shared" si="28"/>
        <v>0</v>
      </c>
      <c r="S241" s="222">
        <f t="shared" si="29"/>
        <v>-873</v>
      </c>
      <c r="T241" s="223">
        <f t="shared" si="30"/>
        <v>-146507.79999999981</v>
      </c>
      <c r="U241" s="198">
        <f t="shared" si="34"/>
        <v>-146507.79999999981</v>
      </c>
      <c r="V241" s="221">
        <f t="shared" si="31"/>
        <v>0</v>
      </c>
      <c r="W241" s="222">
        <f t="shared" si="32"/>
        <v>-740</v>
      </c>
    </row>
    <row r="242" spans="1:23" x14ac:dyDescent="0.25">
      <c r="A242" s="224" t="s">
        <v>706</v>
      </c>
      <c r="B242" s="225" t="s">
        <v>707</v>
      </c>
      <c r="C242" s="216" t="s">
        <v>708</v>
      </c>
      <c r="D242" s="217">
        <v>1177</v>
      </c>
      <c r="E242" s="218">
        <v>530475.84</v>
      </c>
      <c r="F242" s="218">
        <v>0</v>
      </c>
      <c r="G242" s="219">
        <v>0</v>
      </c>
      <c r="H242" s="217">
        <v>1323</v>
      </c>
      <c r="I242" s="218">
        <v>565536</v>
      </c>
      <c r="J242" s="218">
        <v>0</v>
      </c>
      <c r="K242" s="219">
        <v>0</v>
      </c>
      <c r="L242" s="207">
        <v>1242</v>
      </c>
      <c r="M242" s="208">
        <v>645000.39</v>
      </c>
      <c r="N242" s="208">
        <v>0</v>
      </c>
      <c r="O242" s="209">
        <v>0</v>
      </c>
      <c r="P242" s="220">
        <f t="shared" si="27"/>
        <v>114524.55000000005</v>
      </c>
      <c r="Q242" s="221">
        <f t="shared" si="33"/>
        <v>114524.55000000005</v>
      </c>
      <c r="R242" s="221">
        <f t="shared" si="28"/>
        <v>0</v>
      </c>
      <c r="S242" s="222">
        <f t="shared" si="29"/>
        <v>-1323</v>
      </c>
      <c r="T242" s="223">
        <f t="shared" si="30"/>
        <v>79464.390000000014</v>
      </c>
      <c r="U242" s="198">
        <f t="shared" si="34"/>
        <v>79464.390000000014</v>
      </c>
      <c r="V242" s="221">
        <f t="shared" si="31"/>
        <v>0</v>
      </c>
      <c r="W242" s="222">
        <f t="shared" si="32"/>
        <v>-1242</v>
      </c>
    </row>
    <row r="243" spans="1:23" x14ac:dyDescent="0.25">
      <c r="A243" s="224" t="s">
        <v>706</v>
      </c>
      <c r="B243" s="225" t="s">
        <v>709</v>
      </c>
      <c r="C243" s="216" t="s">
        <v>710</v>
      </c>
      <c r="D243" s="217">
        <v>322</v>
      </c>
      <c r="E243" s="218">
        <v>361959.66</v>
      </c>
      <c r="F243" s="218">
        <v>0</v>
      </c>
      <c r="G243" s="219">
        <v>0</v>
      </c>
      <c r="H243" s="217">
        <v>382</v>
      </c>
      <c r="I243" s="218">
        <v>480485.5199999999</v>
      </c>
      <c r="J243" s="218">
        <v>0</v>
      </c>
      <c r="K243" s="219">
        <v>0</v>
      </c>
      <c r="L243" s="207">
        <v>349</v>
      </c>
      <c r="M243" s="208">
        <v>405193.58</v>
      </c>
      <c r="N243" s="208">
        <v>0</v>
      </c>
      <c r="O243" s="209">
        <v>0</v>
      </c>
      <c r="P243" s="220">
        <f t="shared" si="27"/>
        <v>43233.920000000042</v>
      </c>
      <c r="Q243" s="221">
        <f t="shared" si="33"/>
        <v>43233.920000000042</v>
      </c>
      <c r="R243" s="221">
        <f t="shared" si="28"/>
        <v>0</v>
      </c>
      <c r="S243" s="222">
        <f t="shared" si="29"/>
        <v>-382</v>
      </c>
      <c r="T243" s="223">
        <f t="shared" si="30"/>
        <v>-75291.939999999886</v>
      </c>
      <c r="U243" s="198">
        <f t="shared" si="34"/>
        <v>-75291.939999999886</v>
      </c>
      <c r="V243" s="221">
        <f t="shared" si="31"/>
        <v>0</v>
      </c>
      <c r="W243" s="222">
        <f t="shared" si="32"/>
        <v>-349</v>
      </c>
    </row>
    <row r="244" spans="1:23" x14ac:dyDescent="0.25">
      <c r="A244" s="224" t="s">
        <v>706</v>
      </c>
      <c r="B244" s="225" t="s">
        <v>711</v>
      </c>
      <c r="C244" s="216" t="s">
        <v>712</v>
      </c>
      <c r="D244" s="217">
        <v>901</v>
      </c>
      <c r="E244" s="218">
        <v>361411</v>
      </c>
      <c r="F244" s="218">
        <v>0</v>
      </c>
      <c r="G244" s="219">
        <v>0</v>
      </c>
      <c r="H244" s="217">
        <v>1082</v>
      </c>
      <c r="I244" s="218">
        <v>433737</v>
      </c>
      <c r="J244" s="218">
        <v>0</v>
      </c>
      <c r="K244" s="219">
        <v>0</v>
      </c>
      <c r="L244" s="207">
        <v>1074</v>
      </c>
      <c r="M244" s="208">
        <v>526252.34</v>
      </c>
      <c r="N244" s="208">
        <v>0</v>
      </c>
      <c r="O244" s="209">
        <v>0</v>
      </c>
      <c r="P244" s="220">
        <f t="shared" si="27"/>
        <v>164841.33999999997</v>
      </c>
      <c r="Q244" s="221">
        <f t="shared" si="33"/>
        <v>164841.33999999997</v>
      </c>
      <c r="R244" s="221">
        <f t="shared" si="28"/>
        <v>0</v>
      </c>
      <c r="S244" s="222">
        <f t="shared" si="29"/>
        <v>-1082</v>
      </c>
      <c r="T244" s="223">
        <f t="shared" si="30"/>
        <v>92515.339999999967</v>
      </c>
      <c r="U244" s="198">
        <f t="shared" si="34"/>
        <v>92515.339999999967</v>
      </c>
      <c r="V244" s="221">
        <f t="shared" si="31"/>
        <v>0</v>
      </c>
      <c r="W244" s="222">
        <f t="shared" si="32"/>
        <v>-1074</v>
      </c>
    </row>
    <row r="245" spans="1:23" x14ac:dyDescent="0.25">
      <c r="A245" s="224" t="s">
        <v>706</v>
      </c>
      <c r="B245" s="225" t="s">
        <v>713</v>
      </c>
      <c r="C245" s="216" t="s">
        <v>714</v>
      </c>
      <c r="D245" s="217">
        <v>512</v>
      </c>
      <c r="E245" s="218">
        <v>526997.28</v>
      </c>
      <c r="F245" s="218">
        <v>0</v>
      </c>
      <c r="G245" s="219">
        <v>0</v>
      </c>
      <c r="H245" s="217">
        <v>557</v>
      </c>
      <c r="I245" s="218">
        <v>607743</v>
      </c>
      <c r="J245" s="218">
        <v>0</v>
      </c>
      <c r="K245" s="219">
        <v>0</v>
      </c>
      <c r="L245" s="207">
        <v>529</v>
      </c>
      <c r="M245" s="208">
        <v>597322.66999999993</v>
      </c>
      <c r="N245" s="208">
        <v>0</v>
      </c>
      <c r="O245" s="209">
        <v>0</v>
      </c>
      <c r="P245" s="220">
        <f t="shared" si="27"/>
        <v>70325.389999999898</v>
      </c>
      <c r="Q245" s="221">
        <f t="shared" si="33"/>
        <v>70325.389999999898</v>
      </c>
      <c r="R245" s="221">
        <f t="shared" si="28"/>
        <v>0</v>
      </c>
      <c r="S245" s="222">
        <f t="shared" si="29"/>
        <v>-557</v>
      </c>
      <c r="T245" s="223">
        <f t="shared" si="30"/>
        <v>-10420.330000000075</v>
      </c>
      <c r="U245" s="198">
        <f t="shared" si="34"/>
        <v>-10420.330000000075</v>
      </c>
      <c r="V245" s="221">
        <f t="shared" si="31"/>
        <v>0</v>
      </c>
      <c r="W245" s="222">
        <f t="shared" si="32"/>
        <v>-529</v>
      </c>
    </row>
    <row r="246" spans="1:23" x14ac:dyDescent="0.25">
      <c r="A246" s="224" t="s">
        <v>706</v>
      </c>
      <c r="B246" s="225" t="s">
        <v>715</v>
      </c>
      <c r="C246" s="216" t="s">
        <v>716</v>
      </c>
      <c r="D246" s="217">
        <v>861</v>
      </c>
      <c r="E246" s="218">
        <v>773193.79999999993</v>
      </c>
      <c r="F246" s="218">
        <v>0</v>
      </c>
      <c r="G246" s="219">
        <v>0</v>
      </c>
      <c r="H246" s="217">
        <v>982</v>
      </c>
      <c r="I246" s="218">
        <v>902354.6</v>
      </c>
      <c r="J246" s="218">
        <v>0</v>
      </c>
      <c r="K246" s="219">
        <v>0</v>
      </c>
      <c r="L246" s="207">
        <v>985</v>
      </c>
      <c r="M246" s="208">
        <v>954147.95000000007</v>
      </c>
      <c r="N246" s="208">
        <v>0</v>
      </c>
      <c r="O246" s="209">
        <v>0</v>
      </c>
      <c r="P246" s="220">
        <f t="shared" si="27"/>
        <v>180954.15000000014</v>
      </c>
      <c r="Q246" s="221">
        <f t="shared" si="33"/>
        <v>180954.15000000014</v>
      </c>
      <c r="R246" s="221">
        <f t="shared" si="28"/>
        <v>0</v>
      </c>
      <c r="S246" s="222">
        <f t="shared" si="29"/>
        <v>-982</v>
      </c>
      <c r="T246" s="223">
        <f t="shared" si="30"/>
        <v>51793.350000000093</v>
      </c>
      <c r="U246" s="198">
        <f t="shared" si="34"/>
        <v>51793.350000000093</v>
      </c>
      <c r="V246" s="221">
        <f t="shared" si="31"/>
        <v>0</v>
      </c>
      <c r="W246" s="222">
        <f t="shared" si="32"/>
        <v>-985</v>
      </c>
    </row>
    <row r="247" spans="1:23" x14ac:dyDescent="0.25">
      <c r="A247" s="224" t="s">
        <v>706</v>
      </c>
      <c r="B247" s="225" t="s">
        <v>717</v>
      </c>
      <c r="C247" s="216" t="s">
        <v>718</v>
      </c>
      <c r="D247" s="217">
        <v>1195</v>
      </c>
      <c r="E247" s="218">
        <v>487759.37999999995</v>
      </c>
      <c r="F247" s="218">
        <v>0</v>
      </c>
      <c r="G247" s="219">
        <v>0</v>
      </c>
      <c r="H247" s="217">
        <v>1227</v>
      </c>
      <c r="I247" s="218">
        <v>545664</v>
      </c>
      <c r="J247" s="218">
        <v>0</v>
      </c>
      <c r="K247" s="219">
        <v>0</v>
      </c>
      <c r="L247" s="207">
        <v>1461</v>
      </c>
      <c r="M247" s="208">
        <v>597088.85</v>
      </c>
      <c r="N247" s="208">
        <v>0</v>
      </c>
      <c r="O247" s="209">
        <v>0</v>
      </c>
      <c r="P247" s="220">
        <f t="shared" si="27"/>
        <v>109329.47000000003</v>
      </c>
      <c r="Q247" s="221">
        <f t="shared" si="33"/>
        <v>109329.47000000003</v>
      </c>
      <c r="R247" s="221">
        <f t="shared" si="28"/>
        <v>0</v>
      </c>
      <c r="S247" s="222">
        <f t="shared" si="29"/>
        <v>-1227</v>
      </c>
      <c r="T247" s="223">
        <f t="shared" si="30"/>
        <v>51424.849999999977</v>
      </c>
      <c r="U247" s="198">
        <f t="shared" si="34"/>
        <v>51424.849999999977</v>
      </c>
      <c r="V247" s="221">
        <f t="shared" si="31"/>
        <v>0</v>
      </c>
      <c r="W247" s="222">
        <f t="shared" si="32"/>
        <v>-1461</v>
      </c>
    </row>
    <row r="248" spans="1:23" x14ac:dyDescent="0.25">
      <c r="A248" s="224" t="s">
        <v>706</v>
      </c>
      <c r="B248" s="225" t="s">
        <v>719</v>
      </c>
      <c r="C248" s="216" t="s">
        <v>720</v>
      </c>
      <c r="D248" s="217">
        <v>2472</v>
      </c>
      <c r="E248" s="218">
        <v>3655066.6800000006</v>
      </c>
      <c r="F248" s="218">
        <v>15449</v>
      </c>
      <c r="G248" s="219">
        <v>0</v>
      </c>
      <c r="H248" s="217">
        <v>2622</v>
      </c>
      <c r="I248" s="218">
        <v>4140482.49</v>
      </c>
      <c r="J248" s="218">
        <v>9345</v>
      </c>
      <c r="K248" s="219">
        <v>0</v>
      </c>
      <c r="L248" s="207">
        <v>2440</v>
      </c>
      <c r="M248" s="208">
        <v>3968670.8000000003</v>
      </c>
      <c r="N248" s="208">
        <v>15715</v>
      </c>
      <c r="O248" s="209">
        <v>0</v>
      </c>
      <c r="P248" s="220">
        <f t="shared" si="27"/>
        <v>313604.11999999965</v>
      </c>
      <c r="Q248" s="221">
        <f t="shared" si="33"/>
        <v>313604.11999999965</v>
      </c>
      <c r="R248" s="221">
        <f t="shared" si="28"/>
        <v>15715</v>
      </c>
      <c r="S248" s="222">
        <f t="shared" si="29"/>
        <v>-2622</v>
      </c>
      <c r="T248" s="223">
        <f t="shared" si="30"/>
        <v>-171811.68999999994</v>
      </c>
      <c r="U248" s="198">
        <f t="shared" si="34"/>
        <v>-171811.68999999994</v>
      </c>
      <c r="V248" s="221">
        <f t="shared" si="31"/>
        <v>15715</v>
      </c>
      <c r="W248" s="222">
        <f t="shared" si="32"/>
        <v>-2440</v>
      </c>
    </row>
    <row r="249" spans="1:23" x14ac:dyDescent="0.25">
      <c r="A249" s="224" t="s">
        <v>721</v>
      </c>
      <c r="B249" s="225" t="s">
        <v>722</v>
      </c>
      <c r="C249" s="216" t="s">
        <v>723</v>
      </c>
      <c r="D249" s="217">
        <v>6692</v>
      </c>
      <c r="E249" s="218">
        <v>17240577.719999995</v>
      </c>
      <c r="F249" s="218">
        <v>1111848.69</v>
      </c>
      <c r="G249" s="219">
        <v>0</v>
      </c>
      <c r="H249" s="217">
        <v>7247</v>
      </c>
      <c r="I249" s="218">
        <v>15953625.739999998</v>
      </c>
      <c r="J249" s="218">
        <v>1370599.02</v>
      </c>
      <c r="K249" s="219">
        <v>0</v>
      </c>
      <c r="L249" s="207">
        <v>6561</v>
      </c>
      <c r="M249" s="208">
        <v>14720080.659999998</v>
      </c>
      <c r="N249" s="208">
        <v>1365049.44</v>
      </c>
      <c r="O249" s="209">
        <v>0</v>
      </c>
      <c r="P249" s="220">
        <f t="shared" si="27"/>
        <v>-2520497.0599999968</v>
      </c>
      <c r="Q249" s="221">
        <f t="shared" si="33"/>
        <v>-2520497.0599999968</v>
      </c>
      <c r="R249" s="221">
        <f t="shared" si="28"/>
        <v>1365049.44</v>
      </c>
      <c r="S249" s="222">
        <f t="shared" si="29"/>
        <v>-7247</v>
      </c>
      <c r="T249" s="223">
        <f t="shared" si="30"/>
        <v>-1233545.08</v>
      </c>
      <c r="U249" s="198">
        <f t="shared" si="34"/>
        <v>-1233545.08</v>
      </c>
      <c r="V249" s="221">
        <f t="shared" si="31"/>
        <v>1365049.44</v>
      </c>
      <c r="W249" s="222">
        <f t="shared" si="32"/>
        <v>-6561</v>
      </c>
    </row>
    <row r="250" spans="1:23" x14ac:dyDescent="0.25">
      <c r="A250" s="224" t="s">
        <v>721</v>
      </c>
      <c r="B250" s="225" t="s">
        <v>724</v>
      </c>
      <c r="C250" s="216" t="s">
        <v>725</v>
      </c>
      <c r="D250" s="217">
        <v>4817</v>
      </c>
      <c r="E250" s="218">
        <v>8201737.9300000006</v>
      </c>
      <c r="F250" s="218">
        <v>624870</v>
      </c>
      <c r="G250" s="219">
        <v>4389939.2700000014</v>
      </c>
      <c r="H250" s="217">
        <v>5527</v>
      </c>
      <c r="I250" s="218">
        <v>9711243.5999999996</v>
      </c>
      <c r="J250" s="218">
        <v>565464</v>
      </c>
      <c r="K250" s="219">
        <v>5321264.9699999988</v>
      </c>
      <c r="L250" s="207">
        <v>5451</v>
      </c>
      <c r="M250" s="208">
        <v>9885185.5599999987</v>
      </c>
      <c r="N250" s="208">
        <v>366708</v>
      </c>
      <c r="O250" s="209">
        <v>5654660.3699999992</v>
      </c>
      <c r="P250" s="220">
        <f t="shared" si="27"/>
        <v>1683447.629999998</v>
      </c>
      <c r="Q250" s="221">
        <f t="shared" si="33"/>
        <v>1683447.629999998</v>
      </c>
      <c r="R250" s="221">
        <f t="shared" si="28"/>
        <v>-4023231.2700000014</v>
      </c>
      <c r="S250" s="222">
        <f t="shared" si="29"/>
        <v>5649133.3699999992</v>
      </c>
      <c r="T250" s="223">
        <f t="shared" si="30"/>
        <v>173941.95999999903</v>
      </c>
      <c r="U250" s="198">
        <f t="shared" si="34"/>
        <v>173941.95999999903</v>
      </c>
      <c r="V250" s="221">
        <f t="shared" si="31"/>
        <v>-4954556.9699999988</v>
      </c>
      <c r="W250" s="222">
        <f t="shared" si="32"/>
        <v>5649209.3699999992</v>
      </c>
    </row>
    <row r="251" spans="1:23" x14ac:dyDescent="0.25">
      <c r="A251" s="224" t="s">
        <v>721</v>
      </c>
      <c r="B251" s="225" t="s">
        <v>726</v>
      </c>
      <c r="C251" s="216" t="s">
        <v>727</v>
      </c>
      <c r="D251" s="217">
        <v>10645</v>
      </c>
      <c r="E251" s="218">
        <v>32009968.490000002</v>
      </c>
      <c r="F251" s="218">
        <v>672505.73</v>
      </c>
      <c r="G251" s="219">
        <v>0</v>
      </c>
      <c r="H251" s="217">
        <v>11663</v>
      </c>
      <c r="I251" s="218">
        <v>26428342.879999995</v>
      </c>
      <c r="J251" s="218">
        <v>685796.20000000007</v>
      </c>
      <c r="K251" s="219">
        <v>0</v>
      </c>
      <c r="L251" s="207">
        <v>12105</v>
      </c>
      <c r="M251" s="208">
        <v>27661459.5</v>
      </c>
      <c r="N251" s="208">
        <v>764187.7</v>
      </c>
      <c r="O251" s="209">
        <v>0</v>
      </c>
      <c r="P251" s="220">
        <f t="shared" si="27"/>
        <v>-4348508.9900000021</v>
      </c>
      <c r="Q251" s="221">
        <f t="shared" si="33"/>
        <v>-4348508.9900000021</v>
      </c>
      <c r="R251" s="221">
        <f t="shared" si="28"/>
        <v>764187.7</v>
      </c>
      <c r="S251" s="222">
        <f t="shared" si="29"/>
        <v>-11663</v>
      </c>
      <c r="T251" s="223">
        <f t="shared" si="30"/>
        <v>1233116.6200000048</v>
      </c>
      <c r="U251" s="198">
        <f t="shared" si="34"/>
        <v>1233116.6200000048</v>
      </c>
      <c r="V251" s="221">
        <f t="shared" si="31"/>
        <v>764187.7</v>
      </c>
      <c r="W251" s="222">
        <f t="shared" si="32"/>
        <v>-12105</v>
      </c>
    </row>
    <row r="252" spans="1:23" x14ac:dyDescent="0.25">
      <c r="A252" s="224" t="s">
        <v>721</v>
      </c>
      <c r="B252" s="225" t="s">
        <v>728</v>
      </c>
      <c r="C252" s="216" t="s">
        <v>729</v>
      </c>
      <c r="D252" s="217">
        <v>6879</v>
      </c>
      <c r="E252" s="218">
        <v>11357060.91</v>
      </c>
      <c r="F252" s="218">
        <v>3071648.4400000004</v>
      </c>
      <c r="G252" s="219">
        <v>9662127.7899999954</v>
      </c>
      <c r="H252" s="217">
        <v>8655</v>
      </c>
      <c r="I252" s="218">
        <v>14402216.999999978</v>
      </c>
      <c r="J252" s="218">
        <v>3373738.2</v>
      </c>
      <c r="K252" s="219">
        <v>11820451.249999996</v>
      </c>
      <c r="L252" s="207">
        <v>8679</v>
      </c>
      <c r="M252" s="208">
        <v>16718553.249999966</v>
      </c>
      <c r="N252" s="208">
        <v>3363869.4800000004</v>
      </c>
      <c r="O252" s="209">
        <v>13630056.199999999</v>
      </c>
      <c r="P252" s="220">
        <f t="shared" si="27"/>
        <v>5361492.3399999663</v>
      </c>
      <c r="Q252" s="221">
        <f t="shared" si="33"/>
        <v>5361492.3399999663</v>
      </c>
      <c r="R252" s="221">
        <f t="shared" si="28"/>
        <v>-6298258.3099999949</v>
      </c>
      <c r="S252" s="222">
        <f t="shared" si="29"/>
        <v>13621401.199999999</v>
      </c>
      <c r="T252" s="223">
        <f t="shared" si="30"/>
        <v>2316336.2499999888</v>
      </c>
      <c r="U252" s="198">
        <f t="shared" si="34"/>
        <v>2316336.2499999888</v>
      </c>
      <c r="V252" s="221">
        <f t="shared" si="31"/>
        <v>-8456581.7699999958</v>
      </c>
      <c r="W252" s="222">
        <f t="shared" si="32"/>
        <v>13621377.199999999</v>
      </c>
    </row>
    <row r="253" spans="1:23" x14ac:dyDescent="0.25">
      <c r="A253" s="224" t="s">
        <v>721</v>
      </c>
      <c r="B253" s="225" t="s">
        <v>730</v>
      </c>
      <c r="C253" s="216" t="s">
        <v>731</v>
      </c>
      <c r="D253" s="217">
        <v>1190</v>
      </c>
      <c r="E253" s="218">
        <v>4878083.6400000006</v>
      </c>
      <c r="F253" s="218">
        <v>375763</v>
      </c>
      <c r="G253" s="219">
        <v>0</v>
      </c>
      <c r="H253" s="217">
        <v>1301</v>
      </c>
      <c r="I253" s="218">
        <v>6226369.3199999994</v>
      </c>
      <c r="J253" s="218">
        <v>690103</v>
      </c>
      <c r="K253" s="219">
        <v>0</v>
      </c>
      <c r="L253" s="207">
        <v>1138</v>
      </c>
      <c r="M253" s="208">
        <v>5819369.879999999</v>
      </c>
      <c r="N253" s="208">
        <v>549580</v>
      </c>
      <c r="O253" s="209">
        <v>0</v>
      </c>
      <c r="P253" s="220">
        <f t="shared" si="27"/>
        <v>941286.23999999836</v>
      </c>
      <c r="Q253" s="221">
        <f t="shared" si="33"/>
        <v>941286.23999999836</v>
      </c>
      <c r="R253" s="221">
        <f t="shared" si="28"/>
        <v>549580</v>
      </c>
      <c r="S253" s="222">
        <f t="shared" si="29"/>
        <v>-1301</v>
      </c>
      <c r="T253" s="223">
        <f t="shared" si="30"/>
        <v>-406999.44000000041</v>
      </c>
      <c r="U253" s="198">
        <f t="shared" si="34"/>
        <v>-406999.44000000041</v>
      </c>
      <c r="V253" s="221">
        <f t="shared" si="31"/>
        <v>549580</v>
      </c>
      <c r="W253" s="222">
        <f t="shared" si="32"/>
        <v>-1138</v>
      </c>
    </row>
    <row r="254" spans="1:23" x14ac:dyDescent="0.25">
      <c r="A254" s="224" t="s">
        <v>721</v>
      </c>
      <c r="B254" s="225" t="s">
        <v>732</v>
      </c>
      <c r="C254" s="216" t="s">
        <v>733</v>
      </c>
      <c r="D254" s="217">
        <v>2208</v>
      </c>
      <c r="E254" s="218">
        <v>2193747.88</v>
      </c>
      <c r="F254" s="218">
        <v>16140</v>
      </c>
      <c r="G254" s="219">
        <v>0</v>
      </c>
      <c r="H254" s="217">
        <v>2613</v>
      </c>
      <c r="I254" s="218">
        <v>2982588.0000000005</v>
      </c>
      <c r="J254" s="218">
        <v>13200</v>
      </c>
      <c r="K254" s="219">
        <v>0</v>
      </c>
      <c r="L254" s="207">
        <v>2591</v>
      </c>
      <c r="M254" s="208">
        <v>3172101.5699999994</v>
      </c>
      <c r="N254" s="208">
        <v>14400</v>
      </c>
      <c r="O254" s="209">
        <v>0</v>
      </c>
      <c r="P254" s="220">
        <f t="shared" si="27"/>
        <v>978353.68999999948</v>
      </c>
      <c r="Q254" s="221">
        <f t="shared" si="33"/>
        <v>978353.68999999948</v>
      </c>
      <c r="R254" s="221">
        <f t="shared" si="28"/>
        <v>14400</v>
      </c>
      <c r="S254" s="222">
        <f t="shared" si="29"/>
        <v>-2613</v>
      </c>
      <c r="T254" s="223">
        <f t="shared" si="30"/>
        <v>189513.5699999989</v>
      </c>
      <c r="U254" s="198">
        <f t="shared" si="34"/>
        <v>189513.5699999989</v>
      </c>
      <c r="V254" s="221">
        <f t="shared" si="31"/>
        <v>14400</v>
      </c>
      <c r="W254" s="222">
        <f t="shared" si="32"/>
        <v>-2591</v>
      </c>
    </row>
    <row r="255" spans="1:23" x14ac:dyDescent="0.25">
      <c r="A255" s="224" t="s">
        <v>721</v>
      </c>
      <c r="B255" s="225" t="s">
        <v>734</v>
      </c>
      <c r="C255" s="216" t="s">
        <v>735</v>
      </c>
      <c r="D255" s="217">
        <v>1633</v>
      </c>
      <c r="E255" s="218">
        <v>1778279.1600000001</v>
      </c>
      <c r="F255" s="218">
        <v>0</v>
      </c>
      <c r="G255" s="219">
        <v>0</v>
      </c>
      <c r="H255" s="217">
        <v>1651</v>
      </c>
      <c r="I255" s="218">
        <v>2075457.2600000009</v>
      </c>
      <c r="J255" s="218">
        <v>0</v>
      </c>
      <c r="K255" s="219">
        <v>0</v>
      </c>
      <c r="L255" s="207">
        <v>1607</v>
      </c>
      <c r="M255" s="208">
        <v>2035365.7700000003</v>
      </c>
      <c r="N255" s="208">
        <v>120</v>
      </c>
      <c r="O255" s="209">
        <v>0</v>
      </c>
      <c r="P255" s="220">
        <f t="shared" si="27"/>
        <v>257086.6100000001</v>
      </c>
      <c r="Q255" s="221">
        <f t="shared" si="33"/>
        <v>257086.6100000001</v>
      </c>
      <c r="R255" s="221">
        <f t="shared" si="28"/>
        <v>120</v>
      </c>
      <c r="S255" s="222">
        <f t="shared" si="29"/>
        <v>-1651</v>
      </c>
      <c r="T255" s="223">
        <f t="shared" si="30"/>
        <v>-40091.490000000689</v>
      </c>
      <c r="U255" s="198">
        <f t="shared" si="34"/>
        <v>-40091.490000000689</v>
      </c>
      <c r="V255" s="221">
        <f t="shared" si="31"/>
        <v>120</v>
      </c>
      <c r="W255" s="222">
        <f t="shared" si="32"/>
        <v>-1607</v>
      </c>
    </row>
    <row r="256" spans="1:23" x14ac:dyDescent="0.25">
      <c r="A256" s="224" t="s">
        <v>721</v>
      </c>
      <c r="B256" s="225" t="s">
        <v>736</v>
      </c>
      <c r="C256" s="216" t="s">
        <v>737</v>
      </c>
      <c r="D256" s="217">
        <v>393</v>
      </c>
      <c r="E256" s="218">
        <v>380250.57999999996</v>
      </c>
      <c r="F256" s="218">
        <v>5904</v>
      </c>
      <c r="G256" s="219">
        <v>0</v>
      </c>
      <c r="H256" s="217">
        <v>393</v>
      </c>
      <c r="I256" s="218">
        <v>374340.81</v>
      </c>
      <c r="J256" s="218">
        <v>1200</v>
      </c>
      <c r="K256" s="219">
        <v>0</v>
      </c>
      <c r="L256" s="207">
        <v>360</v>
      </c>
      <c r="M256" s="208">
        <v>362518.72</v>
      </c>
      <c r="N256" s="208">
        <v>2400</v>
      </c>
      <c r="O256" s="209">
        <v>0</v>
      </c>
      <c r="P256" s="220">
        <f t="shared" si="27"/>
        <v>-17731.859999999986</v>
      </c>
      <c r="Q256" s="221">
        <f t="shared" si="33"/>
        <v>-17731.859999999986</v>
      </c>
      <c r="R256" s="221">
        <f t="shared" si="28"/>
        <v>2400</v>
      </c>
      <c r="S256" s="222">
        <f t="shared" si="29"/>
        <v>-393</v>
      </c>
      <c r="T256" s="223">
        <f t="shared" si="30"/>
        <v>-11822.090000000026</v>
      </c>
      <c r="U256" s="198">
        <f t="shared" si="34"/>
        <v>-11822.090000000026</v>
      </c>
      <c r="V256" s="221">
        <f t="shared" si="31"/>
        <v>2400</v>
      </c>
      <c r="W256" s="222">
        <f t="shared" si="32"/>
        <v>-360</v>
      </c>
    </row>
    <row r="257" spans="1:23" x14ac:dyDescent="0.25">
      <c r="A257" s="224" t="s">
        <v>721</v>
      </c>
      <c r="B257" s="225" t="s">
        <v>738</v>
      </c>
      <c r="C257" s="216" t="s">
        <v>739</v>
      </c>
      <c r="D257" s="217">
        <v>2481</v>
      </c>
      <c r="E257" s="218">
        <v>4060441.4000000004</v>
      </c>
      <c r="F257" s="218">
        <v>7200</v>
      </c>
      <c r="G257" s="219">
        <v>0</v>
      </c>
      <c r="H257" s="217">
        <v>2509</v>
      </c>
      <c r="I257" s="218">
        <v>3848670.0600000005</v>
      </c>
      <c r="J257" s="218">
        <v>13200</v>
      </c>
      <c r="K257" s="219">
        <v>0</v>
      </c>
      <c r="L257" s="207">
        <v>2339</v>
      </c>
      <c r="M257" s="208">
        <v>3849099.6200000015</v>
      </c>
      <c r="N257" s="208">
        <v>12000</v>
      </c>
      <c r="O257" s="209">
        <v>0</v>
      </c>
      <c r="P257" s="220">
        <f t="shared" si="27"/>
        <v>-211341.77999999886</v>
      </c>
      <c r="Q257" s="221">
        <f t="shared" si="33"/>
        <v>-211341.77999999886</v>
      </c>
      <c r="R257" s="221">
        <f t="shared" si="28"/>
        <v>12000</v>
      </c>
      <c r="S257" s="222">
        <f t="shared" si="29"/>
        <v>-2509</v>
      </c>
      <c r="T257" s="223">
        <f t="shared" si="30"/>
        <v>429.5600000009872</v>
      </c>
      <c r="U257" s="198">
        <f t="shared" si="34"/>
        <v>429.5600000009872</v>
      </c>
      <c r="V257" s="221">
        <f t="shared" si="31"/>
        <v>12000</v>
      </c>
      <c r="W257" s="222">
        <f t="shared" si="32"/>
        <v>-2339</v>
      </c>
    </row>
    <row r="258" spans="1:23" x14ac:dyDescent="0.25">
      <c r="A258" s="224" t="s">
        <v>721</v>
      </c>
      <c r="B258" s="225" t="s">
        <v>740</v>
      </c>
      <c r="C258" s="216" t="s">
        <v>741</v>
      </c>
      <c r="D258" s="217">
        <v>6478</v>
      </c>
      <c r="E258" s="218">
        <v>12028395.100000001</v>
      </c>
      <c r="F258" s="218">
        <v>212487</v>
      </c>
      <c r="G258" s="219">
        <v>1568652.8399999999</v>
      </c>
      <c r="H258" s="217">
        <v>7821</v>
      </c>
      <c r="I258" s="218">
        <v>14907635.859999999</v>
      </c>
      <c r="J258" s="218">
        <v>172905.88</v>
      </c>
      <c r="K258" s="219">
        <v>2560556.56</v>
      </c>
      <c r="L258" s="207">
        <v>7486</v>
      </c>
      <c r="M258" s="208">
        <v>14713364.74</v>
      </c>
      <c r="N258" s="208">
        <v>213790.84</v>
      </c>
      <c r="O258" s="209">
        <v>2614540.38</v>
      </c>
      <c r="P258" s="220">
        <f t="shared" si="27"/>
        <v>2684969.6399999987</v>
      </c>
      <c r="Q258" s="221">
        <f t="shared" si="33"/>
        <v>2684969.6399999987</v>
      </c>
      <c r="R258" s="221">
        <f t="shared" si="28"/>
        <v>-1354861.9999999998</v>
      </c>
      <c r="S258" s="222">
        <f t="shared" si="29"/>
        <v>2606719.38</v>
      </c>
      <c r="T258" s="223">
        <f t="shared" si="30"/>
        <v>-194271.11999999918</v>
      </c>
      <c r="U258" s="198">
        <f t="shared" si="34"/>
        <v>-194271.11999999918</v>
      </c>
      <c r="V258" s="221">
        <f t="shared" si="31"/>
        <v>-2346765.7200000002</v>
      </c>
      <c r="W258" s="222">
        <f t="shared" si="32"/>
        <v>2607054.38</v>
      </c>
    </row>
    <row r="259" spans="1:23" x14ac:dyDescent="0.25">
      <c r="A259" s="224" t="s">
        <v>721</v>
      </c>
      <c r="B259" s="225" t="s">
        <v>742</v>
      </c>
      <c r="C259" s="216" t="s">
        <v>743</v>
      </c>
      <c r="D259" s="217">
        <v>1307</v>
      </c>
      <c r="E259" s="218">
        <v>1722354.0000000002</v>
      </c>
      <c r="F259" s="218">
        <v>75908</v>
      </c>
      <c r="G259" s="219">
        <v>0</v>
      </c>
      <c r="H259" s="217">
        <v>1661</v>
      </c>
      <c r="I259" s="218">
        <v>1857591</v>
      </c>
      <c r="J259" s="218">
        <v>23395</v>
      </c>
      <c r="K259" s="219">
        <v>0</v>
      </c>
      <c r="L259" s="207">
        <v>1408</v>
      </c>
      <c r="M259" s="208">
        <v>2451017.2999999998</v>
      </c>
      <c r="N259" s="208">
        <v>16630</v>
      </c>
      <c r="O259" s="209">
        <v>0</v>
      </c>
      <c r="P259" s="220">
        <f t="shared" si="27"/>
        <v>728663.29999999958</v>
      </c>
      <c r="Q259" s="221">
        <f t="shared" si="33"/>
        <v>728663.29999999958</v>
      </c>
      <c r="R259" s="221">
        <f t="shared" si="28"/>
        <v>16630</v>
      </c>
      <c r="S259" s="222">
        <f t="shared" si="29"/>
        <v>-1661</v>
      </c>
      <c r="T259" s="223">
        <f t="shared" si="30"/>
        <v>593426.29999999981</v>
      </c>
      <c r="U259" s="198">
        <f t="shared" si="34"/>
        <v>593426.29999999981</v>
      </c>
      <c r="V259" s="221">
        <f t="shared" si="31"/>
        <v>16630</v>
      </c>
      <c r="W259" s="222">
        <f t="shared" si="32"/>
        <v>-1408</v>
      </c>
    </row>
    <row r="260" spans="1:23" x14ac:dyDescent="0.25">
      <c r="A260" s="224" t="s">
        <v>721</v>
      </c>
      <c r="B260" s="225" t="s">
        <v>744</v>
      </c>
      <c r="C260" s="216" t="s">
        <v>745</v>
      </c>
      <c r="D260" s="217">
        <v>1449</v>
      </c>
      <c r="E260" s="218">
        <v>2209595</v>
      </c>
      <c r="F260" s="218">
        <v>133015</v>
      </c>
      <c r="G260" s="219">
        <v>0</v>
      </c>
      <c r="H260" s="217">
        <v>1774</v>
      </c>
      <c r="I260" s="218">
        <v>2558328.0000000009</v>
      </c>
      <c r="J260" s="218">
        <v>116570</v>
      </c>
      <c r="K260" s="219">
        <v>0</v>
      </c>
      <c r="L260" s="207">
        <v>1446</v>
      </c>
      <c r="M260" s="208">
        <v>2921246.8</v>
      </c>
      <c r="N260" s="208">
        <v>128520</v>
      </c>
      <c r="O260" s="209">
        <v>0</v>
      </c>
      <c r="P260" s="220">
        <f t="shared" si="27"/>
        <v>711651.79999999981</v>
      </c>
      <c r="Q260" s="221">
        <f t="shared" si="33"/>
        <v>711651.79999999981</v>
      </c>
      <c r="R260" s="221">
        <f t="shared" si="28"/>
        <v>128520</v>
      </c>
      <c r="S260" s="222">
        <f t="shared" si="29"/>
        <v>-1774</v>
      </c>
      <c r="T260" s="223">
        <f t="shared" si="30"/>
        <v>362918.79999999888</v>
      </c>
      <c r="U260" s="198">
        <f t="shared" si="34"/>
        <v>362918.79999999888</v>
      </c>
      <c r="V260" s="221">
        <f t="shared" si="31"/>
        <v>128520</v>
      </c>
      <c r="W260" s="222">
        <f t="shared" si="32"/>
        <v>-1446</v>
      </c>
    </row>
    <row r="261" spans="1:23" x14ac:dyDescent="0.25">
      <c r="A261" s="224" t="s">
        <v>721</v>
      </c>
      <c r="B261" s="225" t="s">
        <v>746</v>
      </c>
      <c r="C261" s="216" t="s">
        <v>747</v>
      </c>
      <c r="D261" s="217">
        <v>5193</v>
      </c>
      <c r="E261" s="218">
        <v>4461452.0999999996</v>
      </c>
      <c r="F261" s="218">
        <v>149370</v>
      </c>
      <c r="G261" s="219">
        <v>3094069.79</v>
      </c>
      <c r="H261" s="217">
        <v>5496</v>
      </c>
      <c r="I261" s="218">
        <v>6557114.9999999991</v>
      </c>
      <c r="J261" s="218">
        <v>175516</v>
      </c>
      <c r="K261" s="219">
        <v>3992973.3200000017</v>
      </c>
      <c r="L261" s="207">
        <v>5849</v>
      </c>
      <c r="M261" s="208">
        <v>7948298.379999999</v>
      </c>
      <c r="N261" s="208">
        <v>182270</v>
      </c>
      <c r="O261" s="209">
        <v>4560334.9800000004</v>
      </c>
      <c r="P261" s="220">
        <f t="shared" si="27"/>
        <v>3486846.2799999993</v>
      </c>
      <c r="Q261" s="221">
        <f t="shared" si="33"/>
        <v>3486846.2799999993</v>
      </c>
      <c r="R261" s="221">
        <f t="shared" si="28"/>
        <v>-2911799.79</v>
      </c>
      <c r="S261" s="222">
        <f t="shared" si="29"/>
        <v>4554838.9800000004</v>
      </c>
      <c r="T261" s="223">
        <f t="shared" si="30"/>
        <v>1391183.38</v>
      </c>
      <c r="U261" s="198">
        <f t="shared" si="34"/>
        <v>1391183.38</v>
      </c>
      <c r="V261" s="221">
        <f t="shared" si="31"/>
        <v>-3810703.3200000017</v>
      </c>
      <c r="W261" s="222">
        <f t="shared" si="32"/>
        <v>4554485.9800000004</v>
      </c>
    </row>
    <row r="262" spans="1:23" x14ac:dyDescent="0.25">
      <c r="A262" s="224" t="s">
        <v>721</v>
      </c>
      <c r="B262" s="225" t="s">
        <v>748</v>
      </c>
      <c r="C262" s="216" t="s">
        <v>749</v>
      </c>
      <c r="D262" s="217">
        <v>9879</v>
      </c>
      <c r="E262" s="218">
        <v>29979243.31000001</v>
      </c>
      <c r="F262" s="218">
        <v>725823.13</v>
      </c>
      <c r="G262" s="219">
        <v>15472374.41</v>
      </c>
      <c r="H262" s="217">
        <v>10287</v>
      </c>
      <c r="I262" s="218">
        <v>25481375.399999999</v>
      </c>
      <c r="J262" s="218">
        <v>1188026.6399999992</v>
      </c>
      <c r="K262" s="219">
        <v>14983172.129999999</v>
      </c>
      <c r="L262" s="207">
        <v>10359</v>
      </c>
      <c r="M262" s="208">
        <v>25424751.490000002</v>
      </c>
      <c r="N262" s="208">
        <v>1459087.9299999995</v>
      </c>
      <c r="O262" s="209">
        <v>17261019.579999998</v>
      </c>
      <c r="P262" s="220">
        <f t="shared" si="27"/>
        <v>-4554491.8200000077</v>
      </c>
      <c r="Q262" s="221">
        <f t="shared" si="33"/>
        <v>-4554491.8200000077</v>
      </c>
      <c r="R262" s="221">
        <f t="shared" si="28"/>
        <v>-14013286.48</v>
      </c>
      <c r="S262" s="222">
        <f t="shared" si="29"/>
        <v>17250732.579999998</v>
      </c>
      <c r="T262" s="223">
        <f t="shared" si="30"/>
        <v>-56623.909999996424</v>
      </c>
      <c r="U262" s="198">
        <f t="shared" si="34"/>
        <v>-56623.909999996424</v>
      </c>
      <c r="V262" s="221">
        <f t="shared" si="31"/>
        <v>-13524084.199999999</v>
      </c>
      <c r="W262" s="222">
        <f t="shared" si="32"/>
        <v>17250660.579999998</v>
      </c>
    </row>
    <row r="263" spans="1:23" x14ac:dyDescent="0.25">
      <c r="A263" s="224" t="s">
        <v>721</v>
      </c>
      <c r="B263" s="225" t="s">
        <v>750</v>
      </c>
      <c r="C263" s="216" t="s">
        <v>751</v>
      </c>
      <c r="D263" s="217">
        <v>1070</v>
      </c>
      <c r="E263" s="218">
        <v>1353354.66</v>
      </c>
      <c r="F263" s="218">
        <v>115585</v>
      </c>
      <c r="G263" s="219">
        <v>0</v>
      </c>
      <c r="H263" s="217">
        <v>1009</v>
      </c>
      <c r="I263" s="218">
        <v>1429395</v>
      </c>
      <c r="J263" s="218">
        <v>116790</v>
      </c>
      <c r="K263" s="219">
        <v>0</v>
      </c>
      <c r="L263" s="207">
        <v>1044</v>
      </c>
      <c r="M263" s="208">
        <v>1429251.22</v>
      </c>
      <c r="N263" s="208">
        <v>90640</v>
      </c>
      <c r="O263" s="209">
        <v>0</v>
      </c>
      <c r="P263" s="220">
        <f t="shared" ref="P263:P326" si="35">M263-E263</f>
        <v>75896.560000000056</v>
      </c>
      <c r="Q263" s="221">
        <f t="shared" si="33"/>
        <v>75896.560000000056</v>
      </c>
      <c r="R263" s="221">
        <f t="shared" ref="R263:R326" si="36">N263-G263</f>
        <v>90640</v>
      </c>
      <c r="S263" s="222">
        <f t="shared" ref="S263:S326" si="37">O263-H263</f>
        <v>-1009</v>
      </c>
      <c r="T263" s="223">
        <f t="shared" ref="T263:T326" si="38">IFERROR((M263-I263),"")</f>
        <v>-143.78000000002794</v>
      </c>
      <c r="U263" s="198">
        <f t="shared" si="34"/>
        <v>-143.78000000002794</v>
      </c>
      <c r="V263" s="221">
        <f t="shared" ref="V263:V326" si="39">IFERROR((N263-K263),"")</f>
        <v>90640</v>
      </c>
      <c r="W263" s="222">
        <f t="shared" ref="W263:W326" si="40">IFERROR((O263-L263),"")</f>
        <v>-1044</v>
      </c>
    </row>
    <row r="264" spans="1:23" x14ac:dyDescent="0.25">
      <c r="A264" s="224" t="s">
        <v>721</v>
      </c>
      <c r="B264" s="225" t="s">
        <v>752</v>
      </c>
      <c r="C264" s="216" t="s">
        <v>753</v>
      </c>
      <c r="D264" s="217">
        <v>142</v>
      </c>
      <c r="E264" s="218">
        <v>273136</v>
      </c>
      <c r="F264" s="218">
        <v>275460</v>
      </c>
      <c r="G264" s="219">
        <v>0</v>
      </c>
      <c r="H264" s="217">
        <v>172</v>
      </c>
      <c r="I264" s="218">
        <v>328821</v>
      </c>
      <c r="J264" s="218">
        <v>273120</v>
      </c>
      <c r="K264" s="219">
        <v>0</v>
      </c>
      <c r="L264" s="207">
        <v>139</v>
      </c>
      <c r="M264" s="208">
        <v>329417.40000000002</v>
      </c>
      <c r="N264" s="208">
        <v>314820</v>
      </c>
      <c r="O264" s="209">
        <v>0</v>
      </c>
      <c r="P264" s="220">
        <f t="shared" si="35"/>
        <v>56281.400000000023</v>
      </c>
      <c r="Q264" s="221">
        <f t="shared" ref="Q264:Q327" si="41">M264-E264</f>
        <v>56281.400000000023</v>
      </c>
      <c r="R264" s="221">
        <f t="shared" si="36"/>
        <v>314820</v>
      </c>
      <c r="S264" s="222">
        <f t="shared" si="37"/>
        <v>-172</v>
      </c>
      <c r="T264" s="223">
        <f t="shared" si="38"/>
        <v>596.40000000002328</v>
      </c>
      <c r="U264" s="198">
        <f t="shared" ref="U264:U327" si="42">M264-I264</f>
        <v>596.40000000002328</v>
      </c>
      <c r="V264" s="221">
        <f t="shared" si="39"/>
        <v>314820</v>
      </c>
      <c r="W264" s="222">
        <f t="shared" si="40"/>
        <v>-139</v>
      </c>
    </row>
    <row r="265" spans="1:23" x14ac:dyDescent="0.25">
      <c r="A265" s="224" t="s">
        <v>721</v>
      </c>
      <c r="B265" s="225" t="s">
        <v>754</v>
      </c>
      <c r="C265" s="216" t="s">
        <v>755</v>
      </c>
      <c r="D265" s="217">
        <v>3846</v>
      </c>
      <c r="E265" s="218">
        <v>2866482</v>
      </c>
      <c r="F265" s="218">
        <v>278582</v>
      </c>
      <c r="G265" s="219">
        <v>9432866.5500000007</v>
      </c>
      <c r="H265" s="217">
        <v>4043</v>
      </c>
      <c r="I265" s="218">
        <v>3159978</v>
      </c>
      <c r="J265" s="218">
        <v>311591</v>
      </c>
      <c r="K265" s="219">
        <v>11273975.969999999</v>
      </c>
      <c r="L265" s="207">
        <v>4034</v>
      </c>
      <c r="M265" s="208">
        <v>3437195.34</v>
      </c>
      <c r="N265" s="208">
        <v>317952</v>
      </c>
      <c r="O265" s="209">
        <v>11794564.530000001</v>
      </c>
      <c r="P265" s="220">
        <f t="shared" si="35"/>
        <v>570713.33999999985</v>
      </c>
      <c r="Q265" s="221">
        <f t="shared" si="41"/>
        <v>570713.33999999985</v>
      </c>
      <c r="R265" s="221">
        <f t="shared" si="36"/>
        <v>-9114914.5500000007</v>
      </c>
      <c r="S265" s="222">
        <f t="shared" si="37"/>
        <v>11790521.530000001</v>
      </c>
      <c r="T265" s="223">
        <f t="shared" si="38"/>
        <v>277217.33999999985</v>
      </c>
      <c r="U265" s="198">
        <f t="shared" si="42"/>
        <v>277217.33999999985</v>
      </c>
      <c r="V265" s="221">
        <f t="shared" si="39"/>
        <v>-10956023.969999999</v>
      </c>
      <c r="W265" s="222">
        <f t="shared" si="40"/>
        <v>11790530.530000001</v>
      </c>
    </row>
    <row r="266" spans="1:23" x14ac:dyDescent="0.25">
      <c r="A266" s="224" t="s">
        <v>721</v>
      </c>
      <c r="B266" s="225" t="s">
        <v>756</v>
      </c>
      <c r="C266" s="216" t="s">
        <v>757</v>
      </c>
      <c r="D266" s="217">
        <v>2310</v>
      </c>
      <c r="E266" s="218">
        <v>6463314.8099999996</v>
      </c>
      <c r="F266" s="218">
        <v>109598.8</v>
      </c>
      <c r="G266" s="219">
        <v>0</v>
      </c>
      <c r="H266" s="217">
        <v>2467</v>
      </c>
      <c r="I266" s="218">
        <v>7977073.6400000006</v>
      </c>
      <c r="J266" s="218">
        <v>323848.12</v>
      </c>
      <c r="K266" s="219">
        <v>0</v>
      </c>
      <c r="L266" s="207">
        <v>2393</v>
      </c>
      <c r="M266" s="208">
        <v>8022138.209999999</v>
      </c>
      <c r="N266" s="208">
        <v>341655.72</v>
      </c>
      <c r="O266" s="209">
        <v>0</v>
      </c>
      <c r="P266" s="220">
        <f t="shared" si="35"/>
        <v>1558823.3999999994</v>
      </c>
      <c r="Q266" s="221">
        <f t="shared" si="41"/>
        <v>1558823.3999999994</v>
      </c>
      <c r="R266" s="221">
        <f t="shared" si="36"/>
        <v>341655.72</v>
      </c>
      <c r="S266" s="222">
        <f t="shared" si="37"/>
        <v>-2467</v>
      </c>
      <c r="T266" s="223">
        <f t="shared" si="38"/>
        <v>45064.569999998435</v>
      </c>
      <c r="U266" s="198">
        <f t="shared" si="42"/>
        <v>45064.569999998435</v>
      </c>
      <c r="V266" s="221">
        <f t="shared" si="39"/>
        <v>341655.72</v>
      </c>
      <c r="W266" s="222">
        <f t="shared" si="40"/>
        <v>-2393</v>
      </c>
    </row>
    <row r="267" spans="1:23" x14ac:dyDescent="0.25">
      <c r="A267" s="224" t="s">
        <v>721</v>
      </c>
      <c r="B267" s="225" t="s">
        <v>758</v>
      </c>
      <c r="C267" s="216" t="s">
        <v>759</v>
      </c>
      <c r="D267" s="217">
        <v>274</v>
      </c>
      <c r="E267" s="218">
        <v>360919.9</v>
      </c>
      <c r="F267" s="218">
        <v>0</v>
      </c>
      <c r="G267" s="219">
        <v>0</v>
      </c>
      <c r="H267" s="217">
        <v>345</v>
      </c>
      <c r="I267" s="218">
        <v>445698</v>
      </c>
      <c r="J267" s="218">
        <v>0</v>
      </c>
      <c r="K267" s="219">
        <v>0</v>
      </c>
      <c r="L267" s="207">
        <v>345</v>
      </c>
      <c r="M267" s="208">
        <v>529690.26</v>
      </c>
      <c r="N267" s="208">
        <v>0</v>
      </c>
      <c r="O267" s="209">
        <v>0</v>
      </c>
      <c r="P267" s="220">
        <f t="shared" si="35"/>
        <v>168770.36</v>
      </c>
      <c r="Q267" s="221">
        <f t="shared" si="41"/>
        <v>168770.36</v>
      </c>
      <c r="R267" s="221">
        <f t="shared" si="36"/>
        <v>0</v>
      </c>
      <c r="S267" s="222">
        <f t="shared" si="37"/>
        <v>-345</v>
      </c>
      <c r="T267" s="223">
        <f t="shared" si="38"/>
        <v>83992.260000000009</v>
      </c>
      <c r="U267" s="198">
        <f t="shared" si="42"/>
        <v>83992.260000000009</v>
      </c>
      <c r="V267" s="221">
        <f t="shared" si="39"/>
        <v>0</v>
      </c>
      <c r="W267" s="222">
        <f t="shared" si="40"/>
        <v>-345</v>
      </c>
    </row>
    <row r="268" spans="1:23" x14ac:dyDescent="0.25">
      <c r="A268" s="224" t="s">
        <v>721</v>
      </c>
      <c r="B268" s="225" t="s">
        <v>760</v>
      </c>
      <c r="C268" s="216" t="s">
        <v>761</v>
      </c>
      <c r="D268" s="217">
        <v>211</v>
      </c>
      <c r="E268" s="218">
        <v>337450.83</v>
      </c>
      <c r="F268" s="218">
        <v>0</v>
      </c>
      <c r="G268" s="219">
        <v>0</v>
      </c>
      <c r="H268" s="217">
        <v>260</v>
      </c>
      <c r="I268" s="218">
        <v>431962.7</v>
      </c>
      <c r="J268" s="218">
        <v>0</v>
      </c>
      <c r="K268" s="219">
        <v>0</v>
      </c>
      <c r="L268" s="207">
        <v>223</v>
      </c>
      <c r="M268" s="208">
        <v>427905.23</v>
      </c>
      <c r="N268" s="208">
        <v>0</v>
      </c>
      <c r="O268" s="209">
        <v>0</v>
      </c>
      <c r="P268" s="220">
        <f t="shared" si="35"/>
        <v>90454.399999999965</v>
      </c>
      <c r="Q268" s="221">
        <f t="shared" si="41"/>
        <v>90454.399999999965</v>
      </c>
      <c r="R268" s="221">
        <f t="shared" si="36"/>
        <v>0</v>
      </c>
      <c r="S268" s="222">
        <f t="shared" si="37"/>
        <v>-260</v>
      </c>
      <c r="T268" s="223">
        <f t="shared" si="38"/>
        <v>-4057.4700000000303</v>
      </c>
      <c r="U268" s="198">
        <f t="shared" si="42"/>
        <v>-4057.4700000000303</v>
      </c>
      <c r="V268" s="221">
        <f t="shared" si="39"/>
        <v>0</v>
      </c>
      <c r="W268" s="222">
        <f t="shared" si="40"/>
        <v>-223</v>
      </c>
    </row>
    <row r="269" spans="1:23" x14ac:dyDescent="0.25">
      <c r="A269" s="224" t="s">
        <v>721</v>
      </c>
      <c r="B269" s="225" t="s">
        <v>762</v>
      </c>
      <c r="C269" s="216" t="s">
        <v>763</v>
      </c>
      <c r="D269" s="217">
        <v>10511</v>
      </c>
      <c r="E269" s="218">
        <v>25063219.430000003</v>
      </c>
      <c r="F269" s="218">
        <v>560444.97</v>
      </c>
      <c r="G269" s="219">
        <v>9833986.1800000034</v>
      </c>
      <c r="H269" s="217">
        <v>11915</v>
      </c>
      <c r="I269" s="218">
        <v>20716689.000000004</v>
      </c>
      <c r="J269" s="218">
        <v>565555.99</v>
      </c>
      <c r="K269" s="219">
        <v>8424136.790000001</v>
      </c>
      <c r="L269" s="207">
        <v>11896</v>
      </c>
      <c r="M269" s="208">
        <v>23221448.880000003</v>
      </c>
      <c r="N269" s="208">
        <v>609757</v>
      </c>
      <c r="O269" s="209">
        <v>9067025.2800000012</v>
      </c>
      <c r="P269" s="220">
        <f t="shared" si="35"/>
        <v>-1841770.5500000007</v>
      </c>
      <c r="Q269" s="221">
        <f t="shared" si="41"/>
        <v>-1841770.5500000007</v>
      </c>
      <c r="R269" s="221">
        <f t="shared" si="36"/>
        <v>-9224229.1800000034</v>
      </c>
      <c r="S269" s="222">
        <f t="shared" si="37"/>
        <v>9055110.2800000012</v>
      </c>
      <c r="T269" s="223">
        <f t="shared" si="38"/>
        <v>2504759.879999999</v>
      </c>
      <c r="U269" s="198">
        <f t="shared" si="42"/>
        <v>2504759.879999999</v>
      </c>
      <c r="V269" s="221">
        <f t="shared" si="39"/>
        <v>-7814379.790000001</v>
      </c>
      <c r="W269" s="222">
        <f t="shared" si="40"/>
        <v>9055129.2800000012</v>
      </c>
    </row>
    <row r="270" spans="1:23" x14ac:dyDescent="0.25">
      <c r="A270" s="224" t="s">
        <v>721</v>
      </c>
      <c r="B270" s="225" t="s">
        <v>764</v>
      </c>
      <c r="C270" s="216" t="s">
        <v>765</v>
      </c>
      <c r="D270" s="217">
        <v>5022</v>
      </c>
      <c r="E270" s="218">
        <v>14601685.93</v>
      </c>
      <c r="F270" s="218">
        <v>462205</v>
      </c>
      <c r="G270" s="219">
        <v>7403731.4900000012</v>
      </c>
      <c r="H270" s="217">
        <v>4736</v>
      </c>
      <c r="I270" s="218">
        <v>16277743.210000001</v>
      </c>
      <c r="J270" s="218">
        <v>744381.5899999995</v>
      </c>
      <c r="K270" s="219">
        <v>8653743.1799999997</v>
      </c>
      <c r="L270" s="207">
        <v>4728</v>
      </c>
      <c r="M270" s="208">
        <v>15512087.070000008</v>
      </c>
      <c r="N270" s="208">
        <v>797298.23</v>
      </c>
      <c r="O270" s="209">
        <v>9654557.3399999999</v>
      </c>
      <c r="P270" s="220">
        <f t="shared" si="35"/>
        <v>910401.14000000805</v>
      </c>
      <c r="Q270" s="221">
        <f t="shared" si="41"/>
        <v>910401.14000000805</v>
      </c>
      <c r="R270" s="221">
        <f t="shared" si="36"/>
        <v>-6606433.2600000016</v>
      </c>
      <c r="S270" s="222">
        <f t="shared" si="37"/>
        <v>9649821.3399999999</v>
      </c>
      <c r="T270" s="223">
        <f t="shared" si="38"/>
        <v>-765656.13999999315</v>
      </c>
      <c r="U270" s="198">
        <f t="shared" si="42"/>
        <v>-765656.13999999315</v>
      </c>
      <c r="V270" s="221">
        <f t="shared" si="39"/>
        <v>-7856444.9499999993</v>
      </c>
      <c r="W270" s="222">
        <f t="shared" si="40"/>
        <v>9649829.3399999999</v>
      </c>
    </row>
    <row r="271" spans="1:23" x14ac:dyDescent="0.25">
      <c r="A271" s="224" t="s">
        <v>721</v>
      </c>
      <c r="B271" s="225" t="s">
        <v>766</v>
      </c>
      <c r="C271" s="216" t="s">
        <v>767</v>
      </c>
      <c r="D271" s="217">
        <v>3000</v>
      </c>
      <c r="E271" s="218">
        <v>2970132</v>
      </c>
      <c r="F271" s="218">
        <v>3294</v>
      </c>
      <c r="G271" s="219">
        <v>7931243.5499999998</v>
      </c>
      <c r="H271" s="217">
        <v>3208</v>
      </c>
      <c r="I271" s="218">
        <v>3530640</v>
      </c>
      <c r="J271" s="218">
        <v>2196</v>
      </c>
      <c r="K271" s="219">
        <v>8216451.0800000001</v>
      </c>
      <c r="L271" s="207">
        <v>3525</v>
      </c>
      <c r="M271" s="208">
        <v>3953628.4399999995</v>
      </c>
      <c r="N271" s="208">
        <v>2562</v>
      </c>
      <c r="O271" s="209">
        <v>8832137.0700000003</v>
      </c>
      <c r="P271" s="220">
        <f t="shared" si="35"/>
        <v>983496.43999999948</v>
      </c>
      <c r="Q271" s="221">
        <f t="shared" si="41"/>
        <v>983496.43999999948</v>
      </c>
      <c r="R271" s="221">
        <f t="shared" si="36"/>
        <v>-7928681.5499999998</v>
      </c>
      <c r="S271" s="222">
        <f t="shared" si="37"/>
        <v>8828929.0700000003</v>
      </c>
      <c r="T271" s="223">
        <f t="shared" si="38"/>
        <v>422988.43999999948</v>
      </c>
      <c r="U271" s="198">
        <f t="shared" si="42"/>
        <v>422988.43999999948</v>
      </c>
      <c r="V271" s="221">
        <f t="shared" si="39"/>
        <v>-8213889.0800000001</v>
      </c>
      <c r="W271" s="222">
        <f t="shared" si="40"/>
        <v>8828612.0700000003</v>
      </c>
    </row>
    <row r="272" spans="1:23" x14ac:dyDescent="0.25">
      <c r="A272" s="224" t="s">
        <v>721</v>
      </c>
      <c r="B272" s="225" t="s">
        <v>768</v>
      </c>
      <c r="C272" s="216" t="s">
        <v>769</v>
      </c>
      <c r="D272" s="217">
        <v>111</v>
      </c>
      <c r="E272" s="218">
        <v>345225.18</v>
      </c>
      <c r="F272" s="218">
        <v>0</v>
      </c>
      <c r="G272" s="219">
        <v>0</v>
      </c>
      <c r="H272" s="217">
        <v>191</v>
      </c>
      <c r="I272" s="218">
        <v>386577.00000000006</v>
      </c>
      <c r="J272" s="218">
        <v>0</v>
      </c>
      <c r="K272" s="219">
        <v>0</v>
      </c>
      <c r="L272" s="207">
        <v>208</v>
      </c>
      <c r="M272" s="208">
        <v>406859.59</v>
      </c>
      <c r="N272" s="208">
        <v>0</v>
      </c>
      <c r="O272" s="209">
        <v>0</v>
      </c>
      <c r="P272" s="220">
        <f t="shared" si="35"/>
        <v>61634.410000000033</v>
      </c>
      <c r="Q272" s="221">
        <f t="shared" si="41"/>
        <v>61634.410000000033</v>
      </c>
      <c r="R272" s="221">
        <f t="shared" si="36"/>
        <v>0</v>
      </c>
      <c r="S272" s="222">
        <f t="shared" si="37"/>
        <v>-191</v>
      </c>
      <c r="T272" s="223">
        <f t="shared" si="38"/>
        <v>20282.589999999967</v>
      </c>
      <c r="U272" s="198">
        <f t="shared" si="42"/>
        <v>20282.589999999967</v>
      </c>
      <c r="V272" s="221">
        <f t="shared" si="39"/>
        <v>0</v>
      </c>
      <c r="W272" s="222">
        <f t="shared" si="40"/>
        <v>-208</v>
      </c>
    </row>
    <row r="273" spans="1:23" x14ac:dyDescent="0.25">
      <c r="A273" s="224" t="s">
        <v>721</v>
      </c>
      <c r="B273" s="225" t="s">
        <v>770</v>
      </c>
      <c r="C273" s="216" t="s">
        <v>771</v>
      </c>
      <c r="D273" s="217">
        <v>980</v>
      </c>
      <c r="E273" s="218">
        <v>1143845.8599999999</v>
      </c>
      <c r="F273" s="218">
        <v>0</v>
      </c>
      <c r="G273" s="219">
        <v>0</v>
      </c>
      <c r="H273" s="217">
        <v>1040</v>
      </c>
      <c r="I273" s="218">
        <v>1328020.1300000001</v>
      </c>
      <c r="J273" s="218">
        <v>0</v>
      </c>
      <c r="K273" s="219">
        <v>0</v>
      </c>
      <c r="L273" s="207">
        <v>1036</v>
      </c>
      <c r="M273" s="208">
        <v>1289970.46</v>
      </c>
      <c r="N273" s="208">
        <v>0</v>
      </c>
      <c r="O273" s="209">
        <v>0</v>
      </c>
      <c r="P273" s="220">
        <f t="shared" si="35"/>
        <v>146124.60000000009</v>
      </c>
      <c r="Q273" s="221">
        <f t="shared" si="41"/>
        <v>146124.60000000009</v>
      </c>
      <c r="R273" s="221">
        <f t="shared" si="36"/>
        <v>0</v>
      </c>
      <c r="S273" s="222">
        <f t="shared" si="37"/>
        <v>-1040</v>
      </c>
      <c r="T273" s="223">
        <f t="shared" si="38"/>
        <v>-38049.670000000158</v>
      </c>
      <c r="U273" s="198">
        <f t="shared" si="42"/>
        <v>-38049.670000000158</v>
      </c>
      <c r="V273" s="221">
        <f t="shared" si="39"/>
        <v>0</v>
      </c>
      <c r="W273" s="222">
        <f t="shared" si="40"/>
        <v>-1036</v>
      </c>
    </row>
    <row r="274" spans="1:23" x14ac:dyDescent="0.25">
      <c r="A274" s="224" t="s">
        <v>721</v>
      </c>
      <c r="B274" s="225" t="s">
        <v>772</v>
      </c>
      <c r="C274" s="216" t="s">
        <v>773</v>
      </c>
      <c r="D274" s="217">
        <v>1866</v>
      </c>
      <c r="E274" s="218">
        <v>3537056.1999999997</v>
      </c>
      <c r="F274" s="218">
        <v>90210.18</v>
      </c>
      <c r="G274" s="219">
        <v>0</v>
      </c>
      <c r="H274" s="217">
        <v>3012</v>
      </c>
      <c r="I274" s="218">
        <v>6527478.7800000012</v>
      </c>
      <c r="J274" s="218">
        <v>126699.4</v>
      </c>
      <c r="K274" s="219">
        <v>0</v>
      </c>
      <c r="L274" s="207">
        <v>3035</v>
      </c>
      <c r="M274" s="208">
        <v>6875024.5</v>
      </c>
      <c r="N274" s="208">
        <v>99750.7</v>
      </c>
      <c r="O274" s="209">
        <v>0</v>
      </c>
      <c r="P274" s="220">
        <f t="shared" si="35"/>
        <v>3337968.3000000003</v>
      </c>
      <c r="Q274" s="221">
        <f t="shared" si="41"/>
        <v>3337968.3000000003</v>
      </c>
      <c r="R274" s="221">
        <f t="shared" si="36"/>
        <v>99750.7</v>
      </c>
      <c r="S274" s="222">
        <f t="shared" si="37"/>
        <v>-3012</v>
      </c>
      <c r="T274" s="223">
        <f t="shared" si="38"/>
        <v>347545.71999999881</v>
      </c>
      <c r="U274" s="198">
        <f t="shared" si="42"/>
        <v>347545.71999999881</v>
      </c>
      <c r="V274" s="221">
        <f t="shared" si="39"/>
        <v>99750.7</v>
      </c>
      <c r="W274" s="222">
        <f t="shared" si="40"/>
        <v>-3035</v>
      </c>
    </row>
    <row r="275" spans="1:23" x14ac:dyDescent="0.25">
      <c r="A275" s="224" t="s">
        <v>721</v>
      </c>
      <c r="B275" s="225" t="s">
        <v>774</v>
      </c>
      <c r="C275" s="216" t="s">
        <v>775</v>
      </c>
      <c r="D275" s="217">
        <v>3163</v>
      </c>
      <c r="E275" s="218">
        <v>4912938</v>
      </c>
      <c r="F275" s="218">
        <v>0</v>
      </c>
      <c r="G275" s="219">
        <v>0</v>
      </c>
      <c r="H275" s="217">
        <v>2910</v>
      </c>
      <c r="I275" s="218">
        <v>4668755.51</v>
      </c>
      <c r="J275" s="218">
        <v>0</v>
      </c>
      <c r="K275" s="219">
        <v>0</v>
      </c>
      <c r="L275" s="207">
        <v>2969</v>
      </c>
      <c r="M275" s="208">
        <v>4785581.3999999994</v>
      </c>
      <c r="N275" s="208">
        <v>0</v>
      </c>
      <c r="O275" s="209">
        <v>0</v>
      </c>
      <c r="P275" s="220">
        <f t="shared" si="35"/>
        <v>-127356.60000000056</v>
      </c>
      <c r="Q275" s="221">
        <f t="shared" si="41"/>
        <v>-127356.60000000056</v>
      </c>
      <c r="R275" s="221">
        <f t="shared" si="36"/>
        <v>0</v>
      </c>
      <c r="S275" s="222">
        <f t="shared" si="37"/>
        <v>-2910</v>
      </c>
      <c r="T275" s="223">
        <f t="shared" si="38"/>
        <v>116825.88999999966</v>
      </c>
      <c r="U275" s="198">
        <f t="shared" si="42"/>
        <v>116825.88999999966</v>
      </c>
      <c r="V275" s="221">
        <f t="shared" si="39"/>
        <v>0</v>
      </c>
      <c r="W275" s="222">
        <f t="shared" si="40"/>
        <v>-2969</v>
      </c>
    </row>
    <row r="276" spans="1:23" x14ac:dyDescent="0.25">
      <c r="A276" s="224" t="s">
        <v>721</v>
      </c>
      <c r="B276" s="225" t="s">
        <v>776</v>
      </c>
      <c r="C276" s="216" t="s">
        <v>777</v>
      </c>
      <c r="D276" s="217">
        <v>1967</v>
      </c>
      <c r="E276" s="218">
        <v>2230574.85</v>
      </c>
      <c r="F276" s="218">
        <v>0</v>
      </c>
      <c r="G276" s="219">
        <v>0</v>
      </c>
      <c r="H276" s="217">
        <v>1819</v>
      </c>
      <c r="I276" s="218">
        <v>1957722.01</v>
      </c>
      <c r="J276" s="218">
        <v>0</v>
      </c>
      <c r="K276" s="219">
        <v>0</v>
      </c>
      <c r="L276" s="207">
        <v>1843</v>
      </c>
      <c r="M276" s="208">
        <v>2017689.3499999999</v>
      </c>
      <c r="N276" s="208">
        <v>0</v>
      </c>
      <c r="O276" s="209">
        <v>0</v>
      </c>
      <c r="P276" s="220">
        <f t="shared" si="35"/>
        <v>-212885.50000000023</v>
      </c>
      <c r="Q276" s="221">
        <f t="shared" si="41"/>
        <v>-212885.50000000023</v>
      </c>
      <c r="R276" s="221">
        <f t="shared" si="36"/>
        <v>0</v>
      </c>
      <c r="S276" s="222">
        <f t="shared" si="37"/>
        <v>-1819</v>
      </c>
      <c r="T276" s="223">
        <f t="shared" si="38"/>
        <v>59967.339999999851</v>
      </c>
      <c r="U276" s="198">
        <f t="shared" si="42"/>
        <v>59967.339999999851</v>
      </c>
      <c r="V276" s="221">
        <f t="shared" si="39"/>
        <v>0</v>
      </c>
      <c r="W276" s="222">
        <f t="shared" si="40"/>
        <v>-1843</v>
      </c>
    </row>
    <row r="277" spans="1:23" x14ac:dyDescent="0.25">
      <c r="A277" s="224" t="s">
        <v>721</v>
      </c>
      <c r="B277" s="225" t="s">
        <v>778</v>
      </c>
      <c r="C277" s="216" t="s">
        <v>779</v>
      </c>
      <c r="D277" s="217">
        <v>2136</v>
      </c>
      <c r="E277" s="218">
        <v>2343762.7599999998</v>
      </c>
      <c r="F277" s="218">
        <v>0</v>
      </c>
      <c r="G277" s="219">
        <v>0</v>
      </c>
      <c r="H277" s="217">
        <v>1702</v>
      </c>
      <c r="I277" s="218">
        <v>2228235</v>
      </c>
      <c r="J277" s="218">
        <v>0</v>
      </c>
      <c r="K277" s="219">
        <v>0</v>
      </c>
      <c r="L277" s="207">
        <v>1816</v>
      </c>
      <c r="M277" s="208">
        <v>2253120.35</v>
      </c>
      <c r="N277" s="208">
        <v>0</v>
      </c>
      <c r="O277" s="209">
        <v>0</v>
      </c>
      <c r="P277" s="220">
        <f t="shared" si="35"/>
        <v>-90642.409999999683</v>
      </c>
      <c r="Q277" s="221">
        <f t="shared" si="41"/>
        <v>-90642.409999999683</v>
      </c>
      <c r="R277" s="221">
        <f t="shared" si="36"/>
        <v>0</v>
      </c>
      <c r="S277" s="222">
        <f t="shared" si="37"/>
        <v>-1702</v>
      </c>
      <c r="T277" s="223">
        <f t="shared" si="38"/>
        <v>24885.350000000093</v>
      </c>
      <c r="U277" s="198">
        <f t="shared" si="42"/>
        <v>24885.350000000093</v>
      </c>
      <c r="V277" s="221">
        <f t="shared" si="39"/>
        <v>0</v>
      </c>
      <c r="W277" s="222">
        <f t="shared" si="40"/>
        <v>-1816</v>
      </c>
    </row>
    <row r="278" spans="1:23" x14ac:dyDescent="0.25">
      <c r="A278" s="224" t="s">
        <v>721</v>
      </c>
      <c r="B278" s="225" t="s">
        <v>780</v>
      </c>
      <c r="C278" s="216" t="s">
        <v>781</v>
      </c>
      <c r="D278" s="217">
        <v>2035</v>
      </c>
      <c r="E278" s="218">
        <v>1765992.5600000003</v>
      </c>
      <c r="F278" s="218">
        <v>0</v>
      </c>
      <c r="G278" s="219">
        <v>0</v>
      </c>
      <c r="H278" s="217">
        <v>2020</v>
      </c>
      <c r="I278" s="218">
        <v>2143560</v>
      </c>
      <c r="J278" s="218">
        <v>0</v>
      </c>
      <c r="K278" s="219">
        <v>0</v>
      </c>
      <c r="L278" s="207">
        <v>1985</v>
      </c>
      <c r="M278" s="208">
        <v>2288869.6399999997</v>
      </c>
      <c r="N278" s="208">
        <v>0</v>
      </c>
      <c r="O278" s="209">
        <v>0</v>
      </c>
      <c r="P278" s="220">
        <f t="shared" si="35"/>
        <v>522877.07999999938</v>
      </c>
      <c r="Q278" s="221">
        <f t="shared" si="41"/>
        <v>522877.07999999938</v>
      </c>
      <c r="R278" s="221">
        <f t="shared" si="36"/>
        <v>0</v>
      </c>
      <c r="S278" s="222">
        <f t="shared" si="37"/>
        <v>-2020</v>
      </c>
      <c r="T278" s="223">
        <f t="shared" si="38"/>
        <v>145309.63999999966</v>
      </c>
      <c r="U278" s="198">
        <f t="shared" si="42"/>
        <v>145309.63999999966</v>
      </c>
      <c r="V278" s="221">
        <f t="shared" si="39"/>
        <v>0</v>
      </c>
      <c r="W278" s="222">
        <f t="shared" si="40"/>
        <v>-1985</v>
      </c>
    </row>
    <row r="279" spans="1:23" x14ac:dyDescent="0.25">
      <c r="A279" s="224" t="s">
        <v>721</v>
      </c>
      <c r="B279" s="225" t="s">
        <v>782</v>
      </c>
      <c r="C279" s="216" t="s">
        <v>783</v>
      </c>
      <c r="D279" s="217">
        <v>712</v>
      </c>
      <c r="E279" s="218">
        <v>887089</v>
      </c>
      <c r="F279" s="218">
        <v>230416</v>
      </c>
      <c r="G279" s="219">
        <v>0</v>
      </c>
      <c r="H279" s="217">
        <v>799</v>
      </c>
      <c r="I279" s="218">
        <v>1043204.1299999999</v>
      </c>
      <c r="J279" s="218">
        <v>275230</v>
      </c>
      <c r="K279" s="219">
        <v>0</v>
      </c>
      <c r="L279" s="207">
        <v>800</v>
      </c>
      <c r="M279" s="208">
        <v>1069032</v>
      </c>
      <c r="N279" s="208">
        <v>252639</v>
      </c>
      <c r="O279" s="209">
        <v>0</v>
      </c>
      <c r="P279" s="220">
        <f t="shared" si="35"/>
        <v>181943</v>
      </c>
      <c r="Q279" s="221">
        <f t="shared" si="41"/>
        <v>181943</v>
      </c>
      <c r="R279" s="221">
        <f t="shared" si="36"/>
        <v>252639</v>
      </c>
      <c r="S279" s="222">
        <f t="shared" si="37"/>
        <v>-799</v>
      </c>
      <c r="T279" s="223">
        <f t="shared" si="38"/>
        <v>25827.870000000112</v>
      </c>
      <c r="U279" s="198">
        <f t="shared" si="42"/>
        <v>25827.870000000112</v>
      </c>
      <c r="V279" s="221">
        <f t="shared" si="39"/>
        <v>252639</v>
      </c>
      <c r="W279" s="222">
        <f t="shared" si="40"/>
        <v>-800</v>
      </c>
    </row>
    <row r="280" spans="1:23" x14ac:dyDescent="0.25">
      <c r="A280" s="224" t="s">
        <v>721</v>
      </c>
      <c r="B280" s="225" t="s">
        <v>784</v>
      </c>
      <c r="C280" s="216" t="s">
        <v>785</v>
      </c>
      <c r="D280" s="217">
        <v>1326</v>
      </c>
      <c r="E280" s="218">
        <v>1560093.76</v>
      </c>
      <c r="F280" s="218">
        <v>0</v>
      </c>
      <c r="G280" s="219">
        <v>0</v>
      </c>
      <c r="H280" s="217">
        <v>1337</v>
      </c>
      <c r="I280" s="218">
        <v>1466559</v>
      </c>
      <c r="J280" s="218">
        <v>0</v>
      </c>
      <c r="K280" s="219">
        <v>0</v>
      </c>
      <c r="L280" s="207">
        <v>1466</v>
      </c>
      <c r="M280" s="208">
        <v>1583098.2300000002</v>
      </c>
      <c r="N280" s="208">
        <v>0</v>
      </c>
      <c r="O280" s="209">
        <v>0</v>
      </c>
      <c r="P280" s="220">
        <f t="shared" si="35"/>
        <v>23004.470000000205</v>
      </c>
      <c r="Q280" s="221">
        <f t="shared" si="41"/>
        <v>23004.470000000205</v>
      </c>
      <c r="R280" s="221">
        <f t="shared" si="36"/>
        <v>0</v>
      </c>
      <c r="S280" s="222">
        <f t="shared" si="37"/>
        <v>-1337</v>
      </c>
      <c r="T280" s="223">
        <f t="shared" si="38"/>
        <v>116539.23000000021</v>
      </c>
      <c r="U280" s="198">
        <f t="shared" si="42"/>
        <v>116539.23000000021</v>
      </c>
      <c r="V280" s="221">
        <f t="shared" si="39"/>
        <v>0</v>
      </c>
      <c r="W280" s="222">
        <f t="shared" si="40"/>
        <v>-1466</v>
      </c>
    </row>
    <row r="281" spans="1:23" x14ac:dyDescent="0.25">
      <c r="A281" s="224" t="s">
        <v>721</v>
      </c>
      <c r="B281" s="225" t="s">
        <v>786</v>
      </c>
      <c r="C281" s="216" t="s">
        <v>787</v>
      </c>
      <c r="D281" s="217">
        <v>1681</v>
      </c>
      <c r="E281" s="218">
        <v>3403946.9999999991</v>
      </c>
      <c r="F281" s="218">
        <v>0</v>
      </c>
      <c r="G281" s="219">
        <v>0</v>
      </c>
      <c r="H281" s="217">
        <v>1588</v>
      </c>
      <c r="I281" s="218">
        <v>2934761.4799999991</v>
      </c>
      <c r="J281" s="218">
        <v>0</v>
      </c>
      <c r="K281" s="219">
        <v>0</v>
      </c>
      <c r="L281" s="207">
        <v>1718</v>
      </c>
      <c r="M281" s="208">
        <v>3159408.0000000009</v>
      </c>
      <c r="N281" s="208">
        <v>0</v>
      </c>
      <c r="O281" s="209">
        <v>0</v>
      </c>
      <c r="P281" s="220">
        <f t="shared" si="35"/>
        <v>-244538.99999999814</v>
      </c>
      <c r="Q281" s="221">
        <f t="shared" si="41"/>
        <v>-244538.99999999814</v>
      </c>
      <c r="R281" s="221">
        <f t="shared" si="36"/>
        <v>0</v>
      </c>
      <c r="S281" s="222">
        <f t="shared" si="37"/>
        <v>-1588</v>
      </c>
      <c r="T281" s="223">
        <f t="shared" si="38"/>
        <v>224646.52000000188</v>
      </c>
      <c r="U281" s="198">
        <f t="shared" si="42"/>
        <v>224646.52000000188</v>
      </c>
      <c r="V281" s="221">
        <f t="shared" si="39"/>
        <v>0</v>
      </c>
      <c r="W281" s="222">
        <f t="shared" si="40"/>
        <v>-1718</v>
      </c>
    </row>
    <row r="282" spans="1:23" x14ac:dyDescent="0.25">
      <c r="A282" s="224" t="s">
        <v>721</v>
      </c>
      <c r="B282" s="225" t="s">
        <v>788</v>
      </c>
      <c r="C282" s="216" t="s">
        <v>789</v>
      </c>
      <c r="D282" s="217">
        <v>1002</v>
      </c>
      <c r="E282" s="218">
        <v>1249208.3</v>
      </c>
      <c r="F282" s="218">
        <v>0</v>
      </c>
      <c r="G282" s="219">
        <v>0</v>
      </c>
      <c r="H282" s="217">
        <v>779</v>
      </c>
      <c r="I282" s="218">
        <v>1079709.8999999999</v>
      </c>
      <c r="J282" s="218">
        <v>0</v>
      </c>
      <c r="K282" s="219">
        <v>0</v>
      </c>
      <c r="L282" s="207">
        <v>736</v>
      </c>
      <c r="M282" s="208">
        <v>982875.37</v>
      </c>
      <c r="N282" s="208">
        <v>0</v>
      </c>
      <c r="O282" s="209">
        <v>0</v>
      </c>
      <c r="P282" s="220">
        <f t="shared" si="35"/>
        <v>-266332.93000000005</v>
      </c>
      <c r="Q282" s="221">
        <f t="shared" si="41"/>
        <v>-266332.93000000005</v>
      </c>
      <c r="R282" s="221">
        <f t="shared" si="36"/>
        <v>0</v>
      </c>
      <c r="S282" s="222">
        <f t="shared" si="37"/>
        <v>-779</v>
      </c>
      <c r="T282" s="223">
        <f t="shared" si="38"/>
        <v>-96834.529999999912</v>
      </c>
      <c r="U282" s="198">
        <f t="shared" si="42"/>
        <v>-96834.529999999912</v>
      </c>
      <c r="V282" s="221">
        <f t="shared" si="39"/>
        <v>0</v>
      </c>
      <c r="W282" s="222">
        <f t="shared" si="40"/>
        <v>-736</v>
      </c>
    </row>
    <row r="283" spans="1:23" x14ac:dyDescent="0.25">
      <c r="A283" s="224" t="s">
        <v>721</v>
      </c>
      <c r="B283" s="225" t="s">
        <v>790</v>
      </c>
      <c r="C283" s="216" t="s">
        <v>791</v>
      </c>
      <c r="D283" s="217">
        <v>128</v>
      </c>
      <c r="E283" s="218">
        <v>218485.96000000002</v>
      </c>
      <c r="F283" s="218">
        <v>0</v>
      </c>
      <c r="G283" s="219">
        <v>0</v>
      </c>
      <c r="H283" s="217">
        <v>161</v>
      </c>
      <c r="I283" s="218">
        <v>250401</v>
      </c>
      <c r="J283" s="218">
        <v>0</v>
      </c>
      <c r="K283" s="219">
        <v>0</v>
      </c>
      <c r="L283" s="207">
        <v>133</v>
      </c>
      <c r="M283" s="208">
        <v>261432.86000000004</v>
      </c>
      <c r="N283" s="208">
        <v>0</v>
      </c>
      <c r="O283" s="209">
        <v>0</v>
      </c>
      <c r="P283" s="220">
        <f t="shared" si="35"/>
        <v>42946.900000000023</v>
      </c>
      <c r="Q283" s="221">
        <f t="shared" si="41"/>
        <v>42946.900000000023</v>
      </c>
      <c r="R283" s="221">
        <f t="shared" si="36"/>
        <v>0</v>
      </c>
      <c r="S283" s="222">
        <f t="shared" si="37"/>
        <v>-161</v>
      </c>
      <c r="T283" s="223">
        <f t="shared" si="38"/>
        <v>11031.860000000044</v>
      </c>
      <c r="U283" s="198">
        <f t="shared" si="42"/>
        <v>11031.860000000044</v>
      </c>
      <c r="V283" s="221">
        <f t="shared" si="39"/>
        <v>0</v>
      </c>
      <c r="W283" s="222">
        <f t="shared" si="40"/>
        <v>-133</v>
      </c>
    </row>
    <row r="284" spans="1:23" x14ac:dyDescent="0.25">
      <c r="A284" s="224" t="s">
        <v>721</v>
      </c>
      <c r="B284" s="225" t="s">
        <v>792</v>
      </c>
      <c r="C284" s="216" t="s">
        <v>793</v>
      </c>
      <c r="D284" s="217">
        <v>259</v>
      </c>
      <c r="E284" s="218">
        <v>253869</v>
      </c>
      <c r="F284" s="218">
        <v>0</v>
      </c>
      <c r="G284" s="219">
        <v>0</v>
      </c>
      <c r="H284" s="217">
        <v>261</v>
      </c>
      <c r="I284" s="218">
        <v>266055.58</v>
      </c>
      <c r="J284" s="218">
        <v>0</v>
      </c>
      <c r="K284" s="219">
        <v>0</v>
      </c>
      <c r="L284" s="207">
        <v>216</v>
      </c>
      <c r="M284" s="208">
        <v>221857.19999999998</v>
      </c>
      <c r="N284" s="208">
        <v>0</v>
      </c>
      <c r="O284" s="209">
        <v>0</v>
      </c>
      <c r="P284" s="220">
        <f t="shared" si="35"/>
        <v>-32011.800000000017</v>
      </c>
      <c r="Q284" s="221">
        <f t="shared" si="41"/>
        <v>-32011.800000000017</v>
      </c>
      <c r="R284" s="221">
        <f t="shared" si="36"/>
        <v>0</v>
      </c>
      <c r="S284" s="222">
        <f t="shared" si="37"/>
        <v>-261</v>
      </c>
      <c r="T284" s="223">
        <f t="shared" si="38"/>
        <v>-44198.380000000034</v>
      </c>
      <c r="U284" s="198">
        <f t="shared" si="42"/>
        <v>-44198.380000000034</v>
      </c>
      <c r="V284" s="221">
        <f t="shared" si="39"/>
        <v>0</v>
      </c>
      <c r="W284" s="222">
        <f t="shared" si="40"/>
        <v>-216</v>
      </c>
    </row>
    <row r="285" spans="1:23" x14ac:dyDescent="0.25">
      <c r="A285" s="224">
        <v>22</v>
      </c>
      <c r="B285" s="225" t="s">
        <v>794</v>
      </c>
      <c r="C285" s="216" t="s">
        <v>795</v>
      </c>
      <c r="D285" s="217">
        <v>149</v>
      </c>
      <c r="E285" s="218">
        <v>195401</v>
      </c>
      <c r="F285" s="218">
        <v>41703</v>
      </c>
      <c r="G285" s="219">
        <v>0</v>
      </c>
      <c r="H285" s="217">
        <v>53</v>
      </c>
      <c r="I285" s="218">
        <v>225450</v>
      </c>
      <c r="J285" s="218">
        <v>31600</v>
      </c>
      <c r="K285" s="219">
        <v>0</v>
      </c>
      <c r="L285" s="207">
        <v>62</v>
      </c>
      <c r="M285" s="208">
        <v>219510</v>
      </c>
      <c r="N285" s="208">
        <v>48000</v>
      </c>
      <c r="O285" s="209">
        <v>0</v>
      </c>
      <c r="P285" s="220">
        <f t="shared" si="35"/>
        <v>24109</v>
      </c>
      <c r="Q285" s="221">
        <f t="shared" si="41"/>
        <v>24109</v>
      </c>
      <c r="R285" s="221">
        <f t="shared" si="36"/>
        <v>48000</v>
      </c>
      <c r="S285" s="222">
        <f t="shared" si="37"/>
        <v>-53</v>
      </c>
      <c r="T285" s="223">
        <f t="shared" si="38"/>
        <v>-5940</v>
      </c>
      <c r="U285" s="198">
        <f t="shared" si="42"/>
        <v>-5940</v>
      </c>
      <c r="V285" s="221">
        <f t="shared" si="39"/>
        <v>48000</v>
      </c>
      <c r="W285" s="222">
        <f t="shared" si="40"/>
        <v>-62</v>
      </c>
    </row>
    <row r="286" spans="1:23" x14ac:dyDescent="0.25">
      <c r="A286" s="224" t="s">
        <v>721</v>
      </c>
      <c r="B286" s="225" t="s">
        <v>796</v>
      </c>
      <c r="C286" s="216" t="s">
        <v>797</v>
      </c>
      <c r="D286" s="217">
        <v>91</v>
      </c>
      <c r="E286" s="218">
        <v>49999</v>
      </c>
      <c r="F286" s="218">
        <v>0</v>
      </c>
      <c r="G286" s="219">
        <v>0</v>
      </c>
      <c r="H286" s="217">
        <v>110</v>
      </c>
      <c r="I286" s="218">
        <v>79632</v>
      </c>
      <c r="J286" s="218">
        <v>0</v>
      </c>
      <c r="K286" s="219">
        <v>0</v>
      </c>
      <c r="L286" s="207">
        <v>115</v>
      </c>
      <c r="M286" s="208">
        <v>112602.95</v>
      </c>
      <c r="N286" s="208">
        <v>0</v>
      </c>
      <c r="O286" s="209">
        <v>0</v>
      </c>
      <c r="P286" s="220">
        <f t="shared" si="35"/>
        <v>62603.95</v>
      </c>
      <c r="Q286" s="221">
        <f t="shared" si="41"/>
        <v>62603.95</v>
      </c>
      <c r="R286" s="221">
        <f t="shared" si="36"/>
        <v>0</v>
      </c>
      <c r="S286" s="222">
        <f t="shared" si="37"/>
        <v>-110</v>
      </c>
      <c r="T286" s="223">
        <f t="shared" si="38"/>
        <v>32970.949999999997</v>
      </c>
      <c r="U286" s="198">
        <f t="shared" si="42"/>
        <v>32970.949999999997</v>
      </c>
      <c r="V286" s="221">
        <f t="shared" si="39"/>
        <v>0</v>
      </c>
      <c r="W286" s="222">
        <f t="shared" si="40"/>
        <v>-115</v>
      </c>
    </row>
    <row r="287" spans="1:23" x14ac:dyDescent="0.25">
      <c r="A287" s="224" t="s">
        <v>721</v>
      </c>
      <c r="B287" s="225" t="s">
        <v>798</v>
      </c>
      <c r="C287" s="216" t="s">
        <v>799</v>
      </c>
      <c r="D287" s="217">
        <v>695</v>
      </c>
      <c r="E287" s="218">
        <v>703725</v>
      </c>
      <c r="F287" s="218">
        <v>0</v>
      </c>
      <c r="G287" s="219">
        <v>0</v>
      </c>
      <c r="H287" s="217">
        <v>727</v>
      </c>
      <c r="I287" s="218">
        <v>821958</v>
      </c>
      <c r="J287" s="218">
        <v>0</v>
      </c>
      <c r="K287" s="219">
        <v>0</v>
      </c>
      <c r="L287" s="207">
        <v>800</v>
      </c>
      <c r="M287" s="208">
        <v>1176415.3700000001</v>
      </c>
      <c r="N287" s="208">
        <v>0</v>
      </c>
      <c r="O287" s="209">
        <v>0</v>
      </c>
      <c r="P287" s="220">
        <f t="shared" si="35"/>
        <v>472690.37000000011</v>
      </c>
      <c r="Q287" s="221">
        <f t="shared" si="41"/>
        <v>472690.37000000011</v>
      </c>
      <c r="R287" s="221">
        <f t="shared" si="36"/>
        <v>0</v>
      </c>
      <c r="S287" s="222">
        <f t="shared" si="37"/>
        <v>-727</v>
      </c>
      <c r="T287" s="223">
        <f t="shared" si="38"/>
        <v>354457.37000000011</v>
      </c>
      <c r="U287" s="198">
        <f t="shared" si="42"/>
        <v>354457.37000000011</v>
      </c>
      <c r="V287" s="221">
        <f t="shared" si="39"/>
        <v>0</v>
      </c>
      <c r="W287" s="222">
        <f t="shared" si="40"/>
        <v>-800</v>
      </c>
    </row>
    <row r="288" spans="1:23" x14ac:dyDescent="0.25">
      <c r="A288" s="224" t="s">
        <v>721</v>
      </c>
      <c r="B288" s="225" t="s">
        <v>800</v>
      </c>
      <c r="C288" s="216" t="s">
        <v>801</v>
      </c>
      <c r="D288" s="217">
        <v>190</v>
      </c>
      <c r="E288" s="218">
        <v>240334.88999999996</v>
      </c>
      <c r="F288" s="218">
        <v>0</v>
      </c>
      <c r="G288" s="219">
        <v>4035.09</v>
      </c>
      <c r="H288" s="217">
        <v>211</v>
      </c>
      <c r="I288" s="218">
        <v>263307</v>
      </c>
      <c r="J288" s="218">
        <v>0</v>
      </c>
      <c r="K288" s="219">
        <v>6101.8499999999995</v>
      </c>
      <c r="L288" s="207">
        <v>219</v>
      </c>
      <c r="M288" s="208">
        <v>310167.34999999998</v>
      </c>
      <c r="N288" s="208">
        <v>0</v>
      </c>
      <c r="O288" s="209">
        <v>8196</v>
      </c>
      <c r="P288" s="220">
        <f t="shared" si="35"/>
        <v>69832.460000000021</v>
      </c>
      <c r="Q288" s="221">
        <f t="shared" si="41"/>
        <v>69832.460000000021</v>
      </c>
      <c r="R288" s="221">
        <f t="shared" si="36"/>
        <v>-4035.09</v>
      </c>
      <c r="S288" s="222">
        <f t="shared" si="37"/>
        <v>7985</v>
      </c>
      <c r="T288" s="223">
        <f t="shared" si="38"/>
        <v>46860.349999999977</v>
      </c>
      <c r="U288" s="198">
        <f t="shared" si="42"/>
        <v>46860.349999999977</v>
      </c>
      <c r="V288" s="221">
        <f t="shared" si="39"/>
        <v>-6101.8499999999995</v>
      </c>
      <c r="W288" s="222">
        <f t="shared" si="40"/>
        <v>7977</v>
      </c>
    </row>
    <row r="289" spans="1:23" x14ac:dyDescent="0.25">
      <c r="A289" s="224" t="s">
        <v>721</v>
      </c>
      <c r="B289" s="225" t="s">
        <v>802</v>
      </c>
      <c r="C289" s="216" t="s">
        <v>803</v>
      </c>
      <c r="D289" s="217">
        <v>280</v>
      </c>
      <c r="E289" s="218">
        <v>285028</v>
      </c>
      <c r="F289" s="218">
        <v>0</v>
      </c>
      <c r="G289" s="219">
        <v>0</v>
      </c>
      <c r="H289" s="217">
        <v>408</v>
      </c>
      <c r="I289" s="218">
        <v>328209.00000000076</v>
      </c>
      <c r="J289" s="218">
        <v>0</v>
      </c>
      <c r="K289" s="219">
        <v>0</v>
      </c>
      <c r="L289" s="207">
        <v>373</v>
      </c>
      <c r="M289" s="208">
        <v>404929.44000000082</v>
      </c>
      <c r="N289" s="208">
        <v>0</v>
      </c>
      <c r="O289" s="209">
        <v>0</v>
      </c>
      <c r="P289" s="220">
        <f t="shared" si="35"/>
        <v>119901.44000000082</v>
      </c>
      <c r="Q289" s="221">
        <f t="shared" si="41"/>
        <v>119901.44000000082</v>
      </c>
      <c r="R289" s="221">
        <f t="shared" si="36"/>
        <v>0</v>
      </c>
      <c r="S289" s="222">
        <f t="shared" si="37"/>
        <v>-408</v>
      </c>
      <c r="T289" s="223">
        <f t="shared" si="38"/>
        <v>76720.440000000061</v>
      </c>
      <c r="U289" s="198">
        <f t="shared" si="42"/>
        <v>76720.440000000061</v>
      </c>
      <c r="V289" s="221">
        <f t="shared" si="39"/>
        <v>0</v>
      </c>
      <c r="W289" s="222">
        <f t="shared" si="40"/>
        <v>-373</v>
      </c>
    </row>
    <row r="290" spans="1:23" x14ac:dyDescent="0.25">
      <c r="A290" s="224" t="s">
        <v>721</v>
      </c>
      <c r="B290" s="225" t="s">
        <v>804</v>
      </c>
      <c r="C290" s="216" t="s">
        <v>805</v>
      </c>
      <c r="D290" s="217">
        <v>281</v>
      </c>
      <c r="E290" s="218">
        <v>114163</v>
      </c>
      <c r="F290" s="218">
        <v>0</v>
      </c>
      <c r="G290" s="219">
        <v>0</v>
      </c>
      <c r="H290" s="217">
        <v>279</v>
      </c>
      <c r="I290" s="218">
        <v>126036.48</v>
      </c>
      <c r="J290" s="218">
        <v>0</v>
      </c>
      <c r="K290" s="219">
        <v>0</v>
      </c>
      <c r="L290" s="207">
        <v>297</v>
      </c>
      <c r="M290" s="208">
        <v>126080.83</v>
      </c>
      <c r="N290" s="208">
        <v>0</v>
      </c>
      <c r="O290" s="209">
        <v>0</v>
      </c>
      <c r="P290" s="220">
        <f t="shared" si="35"/>
        <v>11917.830000000002</v>
      </c>
      <c r="Q290" s="221">
        <f t="shared" si="41"/>
        <v>11917.830000000002</v>
      </c>
      <c r="R290" s="221">
        <f t="shared" si="36"/>
        <v>0</v>
      </c>
      <c r="S290" s="222">
        <f t="shared" si="37"/>
        <v>-279</v>
      </c>
      <c r="T290" s="223">
        <f t="shared" si="38"/>
        <v>44.350000000005821</v>
      </c>
      <c r="U290" s="198">
        <f t="shared" si="42"/>
        <v>44.350000000005821</v>
      </c>
      <c r="V290" s="221">
        <f t="shared" si="39"/>
        <v>0</v>
      </c>
      <c r="W290" s="222">
        <f t="shared" si="40"/>
        <v>-297</v>
      </c>
    </row>
    <row r="291" spans="1:23" x14ac:dyDescent="0.25">
      <c r="A291" s="224" t="s">
        <v>721</v>
      </c>
      <c r="B291" s="225" t="s">
        <v>806</v>
      </c>
      <c r="C291" s="216" t="s">
        <v>807</v>
      </c>
      <c r="D291" s="217">
        <v>258</v>
      </c>
      <c r="E291" s="218">
        <v>601833</v>
      </c>
      <c r="F291" s="218">
        <v>0</v>
      </c>
      <c r="G291" s="219">
        <v>0</v>
      </c>
      <c r="H291" s="217">
        <v>250</v>
      </c>
      <c r="I291" s="218">
        <v>813560.99999999348</v>
      </c>
      <c r="J291" s="218">
        <v>0</v>
      </c>
      <c r="K291" s="219">
        <v>0</v>
      </c>
      <c r="L291" s="207">
        <v>285</v>
      </c>
      <c r="M291" s="208">
        <v>878424.84999999846</v>
      </c>
      <c r="N291" s="208">
        <v>0</v>
      </c>
      <c r="O291" s="209">
        <v>0</v>
      </c>
      <c r="P291" s="220">
        <f t="shared" si="35"/>
        <v>276591.84999999846</v>
      </c>
      <c r="Q291" s="221">
        <f t="shared" si="41"/>
        <v>276591.84999999846</v>
      </c>
      <c r="R291" s="221">
        <f t="shared" si="36"/>
        <v>0</v>
      </c>
      <c r="S291" s="222">
        <f t="shared" si="37"/>
        <v>-250</v>
      </c>
      <c r="T291" s="223">
        <f t="shared" si="38"/>
        <v>64863.850000004983</v>
      </c>
      <c r="U291" s="198">
        <f t="shared" si="42"/>
        <v>64863.850000004983</v>
      </c>
      <c r="V291" s="221">
        <f t="shared" si="39"/>
        <v>0</v>
      </c>
      <c r="W291" s="222">
        <f t="shared" si="40"/>
        <v>-285</v>
      </c>
    </row>
    <row r="292" spans="1:23" x14ac:dyDescent="0.25">
      <c r="A292" s="224" t="s">
        <v>721</v>
      </c>
      <c r="B292" s="225" t="s">
        <v>808</v>
      </c>
      <c r="C292" s="216" t="s">
        <v>809</v>
      </c>
      <c r="D292" s="217">
        <v>280</v>
      </c>
      <c r="E292" s="218">
        <v>457273.09</v>
      </c>
      <c r="F292" s="218">
        <v>0</v>
      </c>
      <c r="G292" s="219">
        <v>0</v>
      </c>
      <c r="H292" s="217">
        <v>311</v>
      </c>
      <c r="I292" s="218">
        <v>493848.00000000087</v>
      </c>
      <c r="J292" s="218">
        <v>0</v>
      </c>
      <c r="K292" s="219">
        <v>0</v>
      </c>
      <c r="L292" s="207">
        <v>323</v>
      </c>
      <c r="M292" s="208">
        <v>489801.45000000106</v>
      </c>
      <c r="N292" s="208">
        <v>0</v>
      </c>
      <c r="O292" s="209">
        <v>0</v>
      </c>
      <c r="P292" s="220">
        <f t="shared" si="35"/>
        <v>32528.360000001034</v>
      </c>
      <c r="Q292" s="221">
        <f t="shared" si="41"/>
        <v>32528.360000001034</v>
      </c>
      <c r="R292" s="221">
        <f t="shared" si="36"/>
        <v>0</v>
      </c>
      <c r="S292" s="222">
        <f t="shared" si="37"/>
        <v>-311</v>
      </c>
      <c r="T292" s="223">
        <f t="shared" si="38"/>
        <v>-4046.5499999998137</v>
      </c>
      <c r="U292" s="198">
        <f t="shared" si="42"/>
        <v>-4046.5499999998137</v>
      </c>
      <c r="V292" s="221">
        <f t="shared" si="39"/>
        <v>0</v>
      </c>
      <c r="W292" s="222">
        <f t="shared" si="40"/>
        <v>-323</v>
      </c>
    </row>
    <row r="293" spans="1:23" x14ac:dyDescent="0.25">
      <c r="A293" s="224" t="s">
        <v>721</v>
      </c>
      <c r="B293" s="225" t="s">
        <v>810</v>
      </c>
      <c r="C293" s="216" t="s">
        <v>811</v>
      </c>
      <c r="D293" s="217">
        <v>3064</v>
      </c>
      <c r="E293" s="218">
        <v>4104119</v>
      </c>
      <c r="F293" s="218">
        <v>0</v>
      </c>
      <c r="G293" s="219">
        <v>12153460.25</v>
      </c>
      <c r="H293" s="217">
        <v>2845</v>
      </c>
      <c r="I293" s="218">
        <v>4505688.3999999985</v>
      </c>
      <c r="J293" s="218">
        <v>0</v>
      </c>
      <c r="K293" s="219">
        <v>13703730.480000002</v>
      </c>
      <c r="L293" s="207">
        <v>3018</v>
      </c>
      <c r="M293" s="208">
        <v>4782813.0000000019</v>
      </c>
      <c r="N293" s="208">
        <v>0</v>
      </c>
      <c r="O293" s="209">
        <v>14773426.469999999</v>
      </c>
      <c r="P293" s="220">
        <f t="shared" si="35"/>
        <v>678694.00000000186</v>
      </c>
      <c r="Q293" s="221">
        <f t="shared" si="41"/>
        <v>678694.00000000186</v>
      </c>
      <c r="R293" s="221">
        <f t="shared" si="36"/>
        <v>-12153460.25</v>
      </c>
      <c r="S293" s="222">
        <f t="shared" si="37"/>
        <v>14770581.469999999</v>
      </c>
      <c r="T293" s="223">
        <f t="shared" si="38"/>
        <v>277124.60000000335</v>
      </c>
      <c r="U293" s="198">
        <f t="shared" si="42"/>
        <v>277124.60000000335</v>
      </c>
      <c r="V293" s="221">
        <f t="shared" si="39"/>
        <v>-13703730.480000002</v>
      </c>
      <c r="W293" s="222">
        <f t="shared" si="40"/>
        <v>14770408.469999999</v>
      </c>
    </row>
    <row r="294" spans="1:23" x14ac:dyDescent="0.25">
      <c r="A294" s="224" t="s">
        <v>721</v>
      </c>
      <c r="B294" s="225" t="s">
        <v>812</v>
      </c>
      <c r="C294" s="216" t="s">
        <v>813</v>
      </c>
      <c r="D294" s="217">
        <v>8</v>
      </c>
      <c r="E294" s="218">
        <v>47949.88</v>
      </c>
      <c r="F294" s="218">
        <v>0</v>
      </c>
      <c r="G294" s="219">
        <v>0</v>
      </c>
      <c r="H294" s="217">
        <v>0</v>
      </c>
      <c r="I294" s="218">
        <v>30348.000000000007</v>
      </c>
      <c r="J294" s="218">
        <v>0</v>
      </c>
      <c r="K294" s="219">
        <v>0</v>
      </c>
      <c r="L294" s="207">
        <v>4</v>
      </c>
      <c r="M294" s="208">
        <v>21924.120000000003</v>
      </c>
      <c r="N294" s="208">
        <v>0</v>
      </c>
      <c r="O294" s="209">
        <v>0</v>
      </c>
      <c r="P294" s="220">
        <f t="shared" si="35"/>
        <v>-26025.759999999995</v>
      </c>
      <c r="Q294" s="221">
        <f t="shared" si="41"/>
        <v>-26025.759999999995</v>
      </c>
      <c r="R294" s="221">
        <f t="shared" si="36"/>
        <v>0</v>
      </c>
      <c r="S294" s="222">
        <f t="shared" si="37"/>
        <v>0</v>
      </c>
      <c r="T294" s="223">
        <f t="shared" si="38"/>
        <v>-8423.8800000000047</v>
      </c>
      <c r="U294" s="198">
        <f t="shared" si="42"/>
        <v>-8423.8800000000047</v>
      </c>
      <c r="V294" s="221">
        <f t="shared" si="39"/>
        <v>0</v>
      </c>
      <c r="W294" s="222">
        <f t="shared" si="40"/>
        <v>-4</v>
      </c>
    </row>
    <row r="295" spans="1:23" x14ac:dyDescent="0.25">
      <c r="A295" s="224" t="s">
        <v>721</v>
      </c>
      <c r="B295" s="225" t="s">
        <v>814</v>
      </c>
      <c r="C295" s="216" t="s">
        <v>815</v>
      </c>
      <c r="D295" s="217">
        <v>188</v>
      </c>
      <c r="E295" s="218">
        <v>423742.88</v>
      </c>
      <c r="F295" s="218">
        <v>50520</v>
      </c>
      <c r="G295" s="219">
        <v>0</v>
      </c>
      <c r="H295" s="217">
        <v>238</v>
      </c>
      <c r="I295" s="218">
        <v>478878</v>
      </c>
      <c r="J295" s="218">
        <v>60320</v>
      </c>
      <c r="K295" s="219">
        <v>0</v>
      </c>
      <c r="L295" s="207">
        <v>208</v>
      </c>
      <c r="M295" s="208">
        <v>572245.84</v>
      </c>
      <c r="N295" s="208">
        <v>59633</v>
      </c>
      <c r="O295" s="209">
        <v>0</v>
      </c>
      <c r="P295" s="220">
        <f t="shared" si="35"/>
        <v>148502.95999999996</v>
      </c>
      <c r="Q295" s="221">
        <f t="shared" si="41"/>
        <v>148502.95999999996</v>
      </c>
      <c r="R295" s="221">
        <f t="shared" si="36"/>
        <v>59633</v>
      </c>
      <c r="S295" s="222">
        <f t="shared" si="37"/>
        <v>-238</v>
      </c>
      <c r="T295" s="223">
        <f t="shared" si="38"/>
        <v>93367.839999999967</v>
      </c>
      <c r="U295" s="198">
        <f t="shared" si="42"/>
        <v>93367.839999999967</v>
      </c>
      <c r="V295" s="221">
        <f t="shared" si="39"/>
        <v>59633</v>
      </c>
      <c r="W295" s="222">
        <f t="shared" si="40"/>
        <v>-208</v>
      </c>
    </row>
    <row r="296" spans="1:23" x14ac:dyDescent="0.25">
      <c r="A296" s="224" t="s">
        <v>721</v>
      </c>
      <c r="B296" s="225" t="s">
        <v>816</v>
      </c>
      <c r="C296" s="216" t="s">
        <v>817</v>
      </c>
      <c r="D296" s="217">
        <v>501</v>
      </c>
      <c r="E296" s="218">
        <v>1102230.0899999999</v>
      </c>
      <c r="F296" s="218">
        <v>0</v>
      </c>
      <c r="G296" s="219">
        <v>3835871.9400000009</v>
      </c>
      <c r="H296" s="217">
        <v>626</v>
      </c>
      <c r="I296" s="218">
        <v>1241127.0000000037</v>
      </c>
      <c r="J296" s="218">
        <v>0</v>
      </c>
      <c r="K296" s="219">
        <v>4125770.100000001</v>
      </c>
      <c r="L296" s="207">
        <v>593</v>
      </c>
      <c r="M296" s="208">
        <v>1444956.7700000026</v>
      </c>
      <c r="N296" s="208">
        <v>0</v>
      </c>
      <c r="O296" s="209">
        <v>4131771.1100000003</v>
      </c>
      <c r="P296" s="220">
        <f t="shared" si="35"/>
        <v>342726.68000000273</v>
      </c>
      <c r="Q296" s="221">
        <f t="shared" si="41"/>
        <v>342726.68000000273</v>
      </c>
      <c r="R296" s="221">
        <f t="shared" si="36"/>
        <v>-3835871.9400000009</v>
      </c>
      <c r="S296" s="222">
        <f t="shared" si="37"/>
        <v>4131145.1100000003</v>
      </c>
      <c r="T296" s="223">
        <f t="shared" si="38"/>
        <v>203829.76999999885</v>
      </c>
      <c r="U296" s="198">
        <f t="shared" si="42"/>
        <v>203829.76999999885</v>
      </c>
      <c r="V296" s="221">
        <f t="shared" si="39"/>
        <v>-4125770.100000001</v>
      </c>
      <c r="W296" s="222">
        <f t="shared" si="40"/>
        <v>4131178.1100000003</v>
      </c>
    </row>
    <row r="297" spans="1:23" x14ac:dyDescent="0.25">
      <c r="A297" s="224" t="s">
        <v>721</v>
      </c>
      <c r="B297" s="225" t="s">
        <v>818</v>
      </c>
      <c r="C297" s="216" t="s">
        <v>819</v>
      </c>
      <c r="D297" s="217">
        <v>136</v>
      </c>
      <c r="E297" s="218">
        <v>187969</v>
      </c>
      <c r="F297" s="218">
        <v>0</v>
      </c>
      <c r="G297" s="219">
        <v>0</v>
      </c>
      <c r="H297" s="217">
        <v>166</v>
      </c>
      <c r="I297" s="218">
        <v>232881.00000000012</v>
      </c>
      <c r="J297" s="218">
        <v>0</v>
      </c>
      <c r="K297" s="219">
        <v>0</v>
      </c>
      <c r="L297" s="207">
        <v>144</v>
      </c>
      <c r="M297" s="208">
        <v>207142.70000000013</v>
      </c>
      <c r="N297" s="208">
        <v>0</v>
      </c>
      <c r="O297" s="209">
        <v>0</v>
      </c>
      <c r="P297" s="220">
        <f t="shared" si="35"/>
        <v>19173.700000000128</v>
      </c>
      <c r="Q297" s="221">
        <f t="shared" si="41"/>
        <v>19173.700000000128</v>
      </c>
      <c r="R297" s="221">
        <f t="shared" si="36"/>
        <v>0</v>
      </c>
      <c r="S297" s="222">
        <f t="shared" si="37"/>
        <v>-166</v>
      </c>
      <c r="T297" s="223">
        <f t="shared" si="38"/>
        <v>-25738.299999999988</v>
      </c>
      <c r="U297" s="198">
        <f t="shared" si="42"/>
        <v>-25738.299999999988</v>
      </c>
      <c r="V297" s="221">
        <f t="shared" si="39"/>
        <v>0</v>
      </c>
      <c r="W297" s="222">
        <f t="shared" si="40"/>
        <v>-144</v>
      </c>
    </row>
    <row r="298" spans="1:23" x14ac:dyDescent="0.25">
      <c r="A298" s="224" t="s">
        <v>721</v>
      </c>
      <c r="B298" s="225" t="s">
        <v>820</v>
      </c>
      <c r="C298" s="216" t="s">
        <v>821</v>
      </c>
      <c r="D298" s="217">
        <v>81</v>
      </c>
      <c r="E298" s="218">
        <v>326870.43</v>
      </c>
      <c r="F298" s="218">
        <v>0</v>
      </c>
      <c r="G298" s="219">
        <v>0</v>
      </c>
      <c r="H298" s="217">
        <v>71</v>
      </c>
      <c r="I298" s="218">
        <v>356079.0000000014</v>
      </c>
      <c r="J298" s="218">
        <v>0</v>
      </c>
      <c r="K298" s="219">
        <v>0</v>
      </c>
      <c r="L298" s="207">
        <v>99</v>
      </c>
      <c r="M298" s="208">
        <v>449278.79000000108</v>
      </c>
      <c r="N298" s="208">
        <v>0</v>
      </c>
      <c r="O298" s="209">
        <v>0</v>
      </c>
      <c r="P298" s="220">
        <f t="shared" si="35"/>
        <v>122408.36000000109</v>
      </c>
      <c r="Q298" s="221">
        <f t="shared" si="41"/>
        <v>122408.36000000109</v>
      </c>
      <c r="R298" s="221">
        <f t="shared" si="36"/>
        <v>0</v>
      </c>
      <c r="S298" s="222">
        <f t="shared" si="37"/>
        <v>-71</v>
      </c>
      <c r="T298" s="223">
        <f t="shared" si="38"/>
        <v>93199.789999999688</v>
      </c>
      <c r="U298" s="198">
        <f t="shared" si="42"/>
        <v>93199.789999999688</v>
      </c>
      <c r="V298" s="221">
        <f t="shared" si="39"/>
        <v>0</v>
      </c>
      <c r="W298" s="222">
        <f t="shared" si="40"/>
        <v>-99</v>
      </c>
    </row>
    <row r="299" spans="1:23" x14ac:dyDescent="0.25">
      <c r="A299" s="224" t="s">
        <v>721</v>
      </c>
      <c r="B299" s="225" t="s">
        <v>822</v>
      </c>
      <c r="C299" s="216" t="s">
        <v>823</v>
      </c>
      <c r="D299" s="217">
        <v>0</v>
      </c>
      <c r="E299" s="218">
        <v>28200</v>
      </c>
      <c r="F299" s="218">
        <v>0</v>
      </c>
      <c r="G299" s="219">
        <v>0</v>
      </c>
      <c r="H299" s="217">
        <v>0</v>
      </c>
      <c r="I299" s="218">
        <v>27918.000000000011</v>
      </c>
      <c r="J299" s="218">
        <v>0</v>
      </c>
      <c r="K299" s="219">
        <v>0</v>
      </c>
      <c r="L299" s="207">
        <v>0</v>
      </c>
      <c r="M299" s="208">
        <v>18027.62</v>
      </c>
      <c r="N299" s="208">
        <v>0</v>
      </c>
      <c r="O299" s="209">
        <v>0</v>
      </c>
      <c r="P299" s="220">
        <f t="shared" si="35"/>
        <v>-10172.380000000001</v>
      </c>
      <c r="Q299" s="221">
        <f t="shared" si="41"/>
        <v>-10172.380000000001</v>
      </c>
      <c r="R299" s="221">
        <f t="shared" si="36"/>
        <v>0</v>
      </c>
      <c r="S299" s="222">
        <f t="shared" si="37"/>
        <v>0</v>
      </c>
      <c r="T299" s="223">
        <f t="shared" si="38"/>
        <v>-9890.3800000000119</v>
      </c>
      <c r="U299" s="198">
        <f t="shared" si="42"/>
        <v>-9890.3800000000119</v>
      </c>
      <c r="V299" s="221">
        <f t="shared" si="39"/>
        <v>0</v>
      </c>
      <c r="W299" s="222">
        <f t="shared" si="40"/>
        <v>0</v>
      </c>
    </row>
    <row r="300" spans="1:23" x14ac:dyDescent="0.25">
      <c r="A300" s="224" t="s">
        <v>721</v>
      </c>
      <c r="B300" s="225" t="s">
        <v>824</v>
      </c>
      <c r="C300" s="216" t="s">
        <v>825</v>
      </c>
      <c r="D300" s="217">
        <v>41</v>
      </c>
      <c r="E300" s="218">
        <v>51471.35</v>
      </c>
      <c r="F300" s="218">
        <v>0</v>
      </c>
      <c r="G300" s="219">
        <v>0</v>
      </c>
      <c r="H300" s="217">
        <v>40</v>
      </c>
      <c r="I300" s="218">
        <v>48066</v>
      </c>
      <c r="J300" s="218">
        <v>0</v>
      </c>
      <c r="K300" s="219">
        <v>0</v>
      </c>
      <c r="L300" s="207">
        <v>0</v>
      </c>
      <c r="M300" s="208">
        <v>285.60000000000002</v>
      </c>
      <c r="N300" s="208">
        <v>0</v>
      </c>
      <c r="O300" s="209">
        <v>0</v>
      </c>
      <c r="P300" s="220">
        <f t="shared" si="35"/>
        <v>-51185.75</v>
      </c>
      <c r="Q300" s="221">
        <f t="shared" si="41"/>
        <v>-51185.75</v>
      </c>
      <c r="R300" s="221">
        <f t="shared" si="36"/>
        <v>0</v>
      </c>
      <c r="S300" s="222">
        <f t="shared" si="37"/>
        <v>-40</v>
      </c>
      <c r="T300" s="223">
        <f t="shared" si="38"/>
        <v>-47780.4</v>
      </c>
      <c r="U300" s="198">
        <f t="shared" si="42"/>
        <v>-47780.4</v>
      </c>
      <c r="V300" s="221">
        <f t="shared" si="39"/>
        <v>0</v>
      </c>
      <c r="W300" s="222">
        <f t="shared" si="40"/>
        <v>0</v>
      </c>
    </row>
    <row r="301" spans="1:23" x14ac:dyDescent="0.25">
      <c r="A301" s="224" t="s">
        <v>721</v>
      </c>
      <c r="B301" s="225" t="s">
        <v>826</v>
      </c>
      <c r="C301" s="216" t="s">
        <v>51</v>
      </c>
      <c r="D301" s="217">
        <v>3477</v>
      </c>
      <c r="E301" s="218">
        <v>7537026.0199999996</v>
      </c>
      <c r="F301" s="218">
        <v>52780</v>
      </c>
      <c r="G301" s="219">
        <v>12288770.519999996</v>
      </c>
      <c r="H301" s="217">
        <v>3092</v>
      </c>
      <c r="I301" s="218">
        <v>7417518</v>
      </c>
      <c r="J301" s="218">
        <v>55194</v>
      </c>
      <c r="K301" s="219">
        <v>13471197.100000003</v>
      </c>
      <c r="L301" s="207">
        <v>3281</v>
      </c>
      <c r="M301" s="208">
        <v>7456756.1200000029</v>
      </c>
      <c r="N301" s="208">
        <v>32144</v>
      </c>
      <c r="O301" s="209">
        <v>14864417.540000007</v>
      </c>
      <c r="P301" s="220">
        <f t="shared" si="35"/>
        <v>-80269.899999996647</v>
      </c>
      <c r="Q301" s="221">
        <f t="shared" si="41"/>
        <v>-80269.899999996647</v>
      </c>
      <c r="R301" s="221">
        <f t="shared" si="36"/>
        <v>-12256626.519999996</v>
      </c>
      <c r="S301" s="222">
        <f t="shared" si="37"/>
        <v>14861325.540000007</v>
      </c>
      <c r="T301" s="223">
        <f t="shared" si="38"/>
        <v>39238.120000002906</v>
      </c>
      <c r="U301" s="198">
        <f t="shared" si="42"/>
        <v>39238.120000002906</v>
      </c>
      <c r="V301" s="221">
        <f t="shared" si="39"/>
        <v>-13439053.100000003</v>
      </c>
      <c r="W301" s="222">
        <f t="shared" si="40"/>
        <v>14861136.540000007</v>
      </c>
    </row>
    <row r="302" spans="1:23" x14ac:dyDescent="0.25">
      <c r="A302" s="224" t="s">
        <v>721</v>
      </c>
      <c r="B302" s="225" t="s">
        <v>827</v>
      </c>
      <c r="C302" s="216" t="s">
        <v>828</v>
      </c>
      <c r="D302" s="217">
        <v>75</v>
      </c>
      <c r="E302" s="218">
        <v>33826.76</v>
      </c>
      <c r="F302" s="218">
        <v>0</v>
      </c>
      <c r="G302" s="219">
        <v>0</v>
      </c>
      <c r="H302" s="217">
        <v>78</v>
      </c>
      <c r="I302" s="218">
        <v>40747.14</v>
      </c>
      <c r="J302" s="218">
        <v>0</v>
      </c>
      <c r="K302" s="219">
        <v>0</v>
      </c>
      <c r="L302" s="207">
        <v>81</v>
      </c>
      <c r="M302" s="208">
        <v>42852</v>
      </c>
      <c r="N302" s="208">
        <v>0</v>
      </c>
      <c r="O302" s="209">
        <v>0</v>
      </c>
      <c r="P302" s="220">
        <f t="shared" si="35"/>
        <v>9025.239999999998</v>
      </c>
      <c r="Q302" s="221">
        <f t="shared" si="41"/>
        <v>9025.239999999998</v>
      </c>
      <c r="R302" s="221">
        <f t="shared" si="36"/>
        <v>0</v>
      </c>
      <c r="S302" s="222">
        <f t="shared" si="37"/>
        <v>-78</v>
      </c>
      <c r="T302" s="223">
        <f t="shared" si="38"/>
        <v>2104.8600000000006</v>
      </c>
      <c r="U302" s="198">
        <f t="shared" si="42"/>
        <v>2104.8600000000006</v>
      </c>
      <c r="V302" s="221">
        <f t="shared" si="39"/>
        <v>0</v>
      </c>
      <c r="W302" s="222">
        <f t="shared" si="40"/>
        <v>-81</v>
      </c>
    </row>
    <row r="303" spans="1:23" x14ac:dyDescent="0.25">
      <c r="A303" s="224" t="s">
        <v>721</v>
      </c>
      <c r="B303" s="225" t="s">
        <v>829</v>
      </c>
      <c r="C303" s="216" t="s">
        <v>830</v>
      </c>
      <c r="D303" s="217">
        <v>37</v>
      </c>
      <c r="E303" s="218">
        <v>17372.259999999998</v>
      </c>
      <c r="F303" s="218">
        <v>0</v>
      </c>
      <c r="G303" s="219">
        <v>0</v>
      </c>
      <c r="H303" s="217">
        <v>35</v>
      </c>
      <c r="I303" s="218">
        <v>17973</v>
      </c>
      <c r="J303" s="218">
        <v>0</v>
      </c>
      <c r="K303" s="219">
        <v>0</v>
      </c>
      <c r="L303" s="207">
        <v>22</v>
      </c>
      <c r="M303" s="208">
        <v>12049.41</v>
      </c>
      <c r="N303" s="208">
        <v>0</v>
      </c>
      <c r="O303" s="209">
        <v>0</v>
      </c>
      <c r="P303" s="220">
        <f t="shared" si="35"/>
        <v>-5322.8499999999985</v>
      </c>
      <c r="Q303" s="221">
        <f t="shared" si="41"/>
        <v>-5322.8499999999985</v>
      </c>
      <c r="R303" s="221">
        <f t="shared" si="36"/>
        <v>0</v>
      </c>
      <c r="S303" s="222">
        <f t="shared" si="37"/>
        <v>-35</v>
      </c>
      <c r="T303" s="223">
        <f t="shared" si="38"/>
        <v>-5923.59</v>
      </c>
      <c r="U303" s="198">
        <f t="shared" si="42"/>
        <v>-5923.59</v>
      </c>
      <c r="V303" s="221">
        <f t="shared" si="39"/>
        <v>0</v>
      </c>
      <c r="W303" s="222">
        <f t="shared" si="40"/>
        <v>-22</v>
      </c>
    </row>
    <row r="304" spans="1:23" x14ac:dyDescent="0.25">
      <c r="A304" s="224" t="s">
        <v>721</v>
      </c>
      <c r="B304" s="225" t="s">
        <v>831</v>
      </c>
      <c r="C304" s="216" t="s">
        <v>832</v>
      </c>
      <c r="D304" s="217">
        <v>128</v>
      </c>
      <c r="E304" s="218">
        <v>57858.080000000002</v>
      </c>
      <c r="F304" s="218">
        <v>0</v>
      </c>
      <c r="G304" s="219">
        <v>0</v>
      </c>
      <c r="H304" s="217">
        <v>84</v>
      </c>
      <c r="I304" s="218">
        <v>52351.679999999993</v>
      </c>
      <c r="J304" s="218">
        <v>0</v>
      </c>
      <c r="K304" s="219">
        <v>0</v>
      </c>
      <c r="L304" s="207">
        <v>76</v>
      </c>
      <c r="M304" s="208">
        <v>44373.04</v>
      </c>
      <c r="N304" s="208">
        <v>0</v>
      </c>
      <c r="O304" s="209">
        <v>0</v>
      </c>
      <c r="P304" s="220">
        <f t="shared" si="35"/>
        <v>-13485.04</v>
      </c>
      <c r="Q304" s="221">
        <f t="shared" si="41"/>
        <v>-13485.04</v>
      </c>
      <c r="R304" s="221">
        <f t="shared" si="36"/>
        <v>0</v>
      </c>
      <c r="S304" s="222">
        <f t="shared" si="37"/>
        <v>-84</v>
      </c>
      <c r="T304" s="223">
        <f t="shared" si="38"/>
        <v>-7978.6399999999921</v>
      </c>
      <c r="U304" s="198">
        <f t="shared" si="42"/>
        <v>-7978.6399999999921</v>
      </c>
      <c r="V304" s="221">
        <f t="shared" si="39"/>
        <v>0</v>
      </c>
      <c r="W304" s="222">
        <f t="shared" si="40"/>
        <v>-76</v>
      </c>
    </row>
    <row r="305" spans="1:23" x14ac:dyDescent="0.25">
      <c r="A305" s="224" t="s">
        <v>721</v>
      </c>
      <c r="B305" s="225" t="s">
        <v>833</v>
      </c>
      <c r="C305" s="216" t="s">
        <v>834</v>
      </c>
      <c r="D305" s="217">
        <v>4295</v>
      </c>
      <c r="E305" s="218">
        <v>356491.70999999996</v>
      </c>
      <c r="F305" s="218">
        <v>0</v>
      </c>
      <c r="G305" s="219">
        <v>0</v>
      </c>
      <c r="H305" s="217">
        <v>4071</v>
      </c>
      <c r="I305" s="218">
        <v>369885</v>
      </c>
      <c r="J305" s="218">
        <v>0</v>
      </c>
      <c r="K305" s="219">
        <v>0</v>
      </c>
      <c r="L305" s="207">
        <v>4581</v>
      </c>
      <c r="M305" s="208">
        <v>385334.70999999996</v>
      </c>
      <c r="N305" s="208">
        <v>0</v>
      </c>
      <c r="O305" s="209">
        <v>0</v>
      </c>
      <c r="P305" s="220">
        <f t="shared" si="35"/>
        <v>28843</v>
      </c>
      <c r="Q305" s="221">
        <f t="shared" si="41"/>
        <v>28843</v>
      </c>
      <c r="R305" s="221">
        <f t="shared" si="36"/>
        <v>0</v>
      </c>
      <c r="S305" s="222">
        <f t="shared" si="37"/>
        <v>-4071</v>
      </c>
      <c r="T305" s="223">
        <f t="shared" si="38"/>
        <v>15449.709999999963</v>
      </c>
      <c r="U305" s="198">
        <f t="shared" si="42"/>
        <v>15449.709999999963</v>
      </c>
      <c r="V305" s="221">
        <f t="shared" si="39"/>
        <v>0</v>
      </c>
      <c r="W305" s="222">
        <f t="shared" si="40"/>
        <v>-4581</v>
      </c>
    </row>
    <row r="306" spans="1:23" x14ac:dyDescent="0.25">
      <c r="A306" s="224" t="s">
        <v>721</v>
      </c>
      <c r="B306" s="225" t="s">
        <v>835</v>
      </c>
      <c r="C306" s="216" t="s">
        <v>836</v>
      </c>
      <c r="D306" s="217">
        <v>3891</v>
      </c>
      <c r="E306" s="218">
        <v>905875</v>
      </c>
      <c r="F306" s="218">
        <v>0</v>
      </c>
      <c r="G306" s="219">
        <v>0</v>
      </c>
      <c r="H306" s="217">
        <v>3926</v>
      </c>
      <c r="I306" s="218">
        <v>1209948</v>
      </c>
      <c r="J306" s="218">
        <v>0</v>
      </c>
      <c r="K306" s="219">
        <v>0</v>
      </c>
      <c r="L306" s="207">
        <v>4199</v>
      </c>
      <c r="M306" s="208">
        <v>1321006.94</v>
      </c>
      <c r="N306" s="208">
        <v>0</v>
      </c>
      <c r="O306" s="209">
        <v>0</v>
      </c>
      <c r="P306" s="220">
        <f t="shared" si="35"/>
        <v>415131.93999999994</v>
      </c>
      <c r="Q306" s="221">
        <f t="shared" si="41"/>
        <v>415131.93999999994</v>
      </c>
      <c r="R306" s="221">
        <f t="shared" si="36"/>
        <v>0</v>
      </c>
      <c r="S306" s="222">
        <f t="shared" si="37"/>
        <v>-3926</v>
      </c>
      <c r="T306" s="223">
        <f t="shared" si="38"/>
        <v>111058.93999999994</v>
      </c>
      <c r="U306" s="198">
        <f t="shared" si="42"/>
        <v>111058.93999999994</v>
      </c>
      <c r="V306" s="221">
        <f t="shared" si="39"/>
        <v>0</v>
      </c>
      <c r="W306" s="222">
        <f t="shared" si="40"/>
        <v>-4199</v>
      </c>
    </row>
    <row r="307" spans="1:23" x14ac:dyDescent="0.25">
      <c r="A307" s="224" t="s">
        <v>721</v>
      </c>
      <c r="B307" s="225" t="s">
        <v>837</v>
      </c>
      <c r="C307" s="216" t="s">
        <v>838</v>
      </c>
      <c r="D307" s="217">
        <v>426</v>
      </c>
      <c r="E307" s="218">
        <v>196146</v>
      </c>
      <c r="F307" s="218">
        <v>0</v>
      </c>
      <c r="G307" s="219">
        <v>0</v>
      </c>
      <c r="H307" s="217">
        <v>515</v>
      </c>
      <c r="I307" s="218">
        <v>221883</v>
      </c>
      <c r="J307" s="218">
        <v>0</v>
      </c>
      <c r="K307" s="219">
        <v>0</v>
      </c>
      <c r="L307" s="207">
        <v>463</v>
      </c>
      <c r="M307" s="208">
        <v>263018.27</v>
      </c>
      <c r="N307" s="208">
        <v>0</v>
      </c>
      <c r="O307" s="209">
        <v>0</v>
      </c>
      <c r="P307" s="220">
        <f t="shared" si="35"/>
        <v>66872.270000000019</v>
      </c>
      <c r="Q307" s="221">
        <f t="shared" si="41"/>
        <v>66872.270000000019</v>
      </c>
      <c r="R307" s="221">
        <f t="shared" si="36"/>
        <v>0</v>
      </c>
      <c r="S307" s="222">
        <f t="shared" si="37"/>
        <v>-515</v>
      </c>
      <c r="T307" s="223">
        <f t="shared" si="38"/>
        <v>41135.270000000019</v>
      </c>
      <c r="U307" s="198">
        <f t="shared" si="42"/>
        <v>41135.270000000019</v>
      </c>
      <c r="V307" s="221">
        <f t="shared" si="39"/>
        <v>0</v>
      </c>
      <c r="W307" s="222">
        <f t="shared" si="40"/>
        <v>-463</v>
      </c>
    </row>
    <row r="308" spans="1:23" x14ac:dyDescent="0.25">
      <c r="A308" s="224" t="s">
        <v>721</v>
      </c>
      <c r="B308" s="225" t="s">
        <v>839</v>
      </c>
      <c r="C308" s="216" t="s">
        <v>840</v>
      </c>
      <c r="D308" s="217">
        <v>1433</v>
      </c>
      <c r="E308" s="218">
        <v>665941.92999999993</v>
      </c>
      <c r="F308" s="218">
        <v>0</v>
      </c>
      <c r="G308" s="219">
        <v>0</v>
      </c>
      <c r="H308" s="217">
        <v>1678</v>
      </c>
      <c r="I308" s="218">
        <v>736287</v>
      </c>
      <c r="J308" s="218">
        <v>0</v>
      </c>
      <c r="K308" s="219">
        <v>0</v>
      </c>
      <c r="L308" s="207">
        <v>1537</v>
      </c>
      <c r="M308" s="208">
        <v>834856.20000000007</v>
      </c>
      <c r="N308" s="208">
        <v>0</v>
      </c>
      <c r="O308" s="209">
        <v>0</v>
      </c>
      <c r="P308" s="220">
        <f t="shared" si="35"/>
        <v>168914.27000000014</v>
      </c>
      <c r="Q308" s="221">
        <f t="shared" si="41"/>
        <v>168914.27000000014</v>
      </c>
      <c r="R308" s="221">
        <f t="shared" si="36"/>
        <v>0</v>
      </c>
      <c r="S308" s="222">
        <f t="shared" si="37"/>
        <v>-1678</v>
      </c>
      <c r="T308" s="223">
        <f t="shared" si="38"/>
        <v>98569.20000000007</v>
      </c>
      <c r="U308" s="198">
        <f t="shared" si="42"/>
        <v>98569.20000000007</v>
      </c>
      <c r="V308" s="221">
        <f t="shared" si="39"/>
        <v>0</v>
      </c>
      <c r="W308" s="222">
        <f t="shared" si="40"/>
        <v>-1537</v>
      </c>
    </row>
    <row r="309" spans="1:23" x14ac:dyDescent="0.25">
      <c r="A309" s="224" t="s">
        <v>721</v>
      </c>
      <c r="B309" s="225" t="s">
        <v>841</v>
      </c>
      <c r="C309" s="216" t="s">
        <v>842</v>
      </c>
      <c r="D309" s="217">
        <v>404</v>
      </c>
      <c r="E309" s="218">
        <v>115375</v>
      </c>
      <c r="F309" s="218">
        <v>0</v>
      </c>
      <c r="G309" s="219">
        <v>0</v>
      </c>
      <c r="H309" s="217">
        <v>536</v>
      </c>
      <c r="I309" s="218">
        <v>162909</v>
      </c>
      <c r="J309" s="218">
        <v>0</v>
      </c>
      <c r="K309" s="219">
        <v>0</v>
      </c>
      <c r="L309" s="207">
        <v>395</v>
      </c>
      <c r="M309" s="208">
        <v>225445.74</v>
      </c>
      <c r="N309" s="208">
        <v>0</v>
      </c>
      <c r="O309" s="209">
        <v>0</v>
      </c>
      <c r="P309" s="220">
        <f t="shared" si="35"/>
        <v>110070.73999999999</v>
      </c>
      <c r="Q309" s="221">
        <f t="shared" si="41"/>
        <v>110070.73999999999</v>
      </c>
      <c r="R309" s="221">
        <f t="shared" si="36"/>
        <v>0</v>
      </c>
      <c r="S309" s="222">
        <f t="shared" si="37"/>
        <v>-536</v>
      </c>
      <c r="T309" s="223">
        <f t="shared" si="38"/>
        <v>62536.739999999991</v>
      </c>
      <c r="U309" s="198">
        <f t="shared" si="42"/>
        <v>62536.739999999991</v>
      </c>
      <c r="V309" s="221">
        <f t="shared" si="39"/>
        <v>0</v>
      </c>
      <c r="W309" s="222">
        <f t="shared" si="40"/>
        <v>-395</v>
      </c>
    </row>
    <row r="310" spans="1:23" x14ac:dyDescent="0.25">
      <c r="A310" s="224" t="s">
        <v>721</v>
      </c>
      <c r="B310" s="225" t="s">
        <v>843</v>
      </c>
      <c r="C310" s="216" t="s">
        <v>844</v>
      </c>
      <c r="D310" s="217">
        <v>1009</v>
      </c>
      <c r="E310" s="218">
        <v>306757</v>
      </c>
      <c r="F310" s="218">
        <v>0</v>
      </c>
      <c r="G310" s="219">
        <v>0</v>
      </c>
      <c r="H310" s="217">
        <v>785</v>
      </c>
      <c r="I310" s="218">
        <v>398151.17</v>
      </c>
      <c r="J310" s="218">
        <v>0</v>
      </c>
      <c r="K310" s="219">
        <v>0</v>
      </c>
      <c r="L310" s="207">
        <v>1024</v>
      </c>
      <c r="M310" s="208">
        <v>472059</v>
      </c>
      <c r="N310" s="208">
        <v>0</v>
      </c>
      <c r="O310" s="209">
        <v>0</v>
      </c>
      <c r="P310" s="220">
        <f t="shared" si="35"/>
        <v>165302</v>
      </c>
      <c r="Q310" s="221">
        <f t="shared" si="41"/>
        <v>165302</v>
      </c>
      <c r="R310" s="221">
        <f t="shared" si="36"/>
        <v>0</v>
      </c>
      <c r="S310" s="222">
        <f t="shared" si="37"/>
        <v>-785</v>
      </c>
      <c r="T310" s="223">
        <f t="shared" si="38"/>
        <v>73907.830000000016</v>
      </c>
      <c r="U310" s="198">
        <f t="shared" si="42"/>
        <v>73907.830000000016</v>
      </c>
      <c r="V310" s="221">
        <f t="shared" si="39"/>
        <v>0</v>
      </c>
      <c r="W310" s="222">
        <f t="shared" si="40"/>
        <v>-1024</v>
      </c>
    </row>
    <row r="311" spans="1:23" x14ac:dyDescent="0.25">
      <c r="A311" s="224" t="s">
        <v>721</v>
      </c>
      <c r="B311" s="225" t="s">
        <v>845</v>
      </c>
      <c r="C311" s="216" t="s">
        <v>846</v>
      </c>
      <c r="D311" s="217">
        <v>753</v>
      </c>
      <c r="E311" s="218">
        <v>152365.94</v>
      </c>
      <c r="F311" s="218">
        <v>0</v>
      </c>
      <c r="G311" s="219">
        <v>0</v>
      </c>
      <c r="H311" s="217">
        <v>882</v>
      </c>
      <c r="I311" s="218">
        <v>157147.22</v>
      </c>
      <c r="J311" s="218">
        <v>0</v>
      </c>
      <c r="K311" s="219">
        <v>0</v>
      </c>
      <c r="L311" s="207">
        <v>880</v>
      </c>
      <c r="M311" s="208">
        <v>173202.68</v>
      </c>
      <c r="N311" s="208">
        <v>0</v>
      </c>
      <c r="O311" s="209">
        <v>0</v>
      </c>
      <c r="P311" s="220">
        <f t="shared" si="35"/>
        <v>20836.739999999991</v>
      </c>
      <c r="Q311" s="221">
        <f t="shared" si="41"/>
        <v>20836.739999999991</v>
      </c>
      <c r="R311" s="221">
        <f t="shared" si="36"/>
        <v>0</v>
      </c>
      <c r="S311" s="222">
        <f t="shared" si="37"/>
        <v>-882</v>
      </c>
      <c r="T311" s="223">
        <f t="shared" si="38"/>
        <v>16055.459999999992</v>
      </c>
      <c r="U311" s="198">
        <f t="shared" si="42"/>
        <v>16055.459999999992</v>
      </c>
      <c r="V311" s="221">
        <f t="shared" si="39"/>
        <v>0</v>
      </c>
      <c r="W311" s="222">
        <f t="shared" si="40"/>
        <v>-880</v>
      </c>
    </row>
    <row r="312" spans="1:23" x14ac:dyDescent="0.25">
      <c r="A312" s="224">
        <v>22</v>
      </c>
      <c r="B312" s="225" t="s">
        <v>847</v>
      </c>
      <c r="C312" s="216" t="s">
        <v>848</v>
      </c>
      <c r="D312" s="217">
        <v>0</v>
      </c>
      <c r="E312" s="218">
        <v>0</v>
      </c>
      <c r="F312" s="218">
        <v>0</v>
      </c>
      <c r="G312" s="219">
        <v>0</v>
      </c>
      <c r="H312" s="217">
        <v>48</v>
      </c>
      <c r="I312" s="218">
        <v>8930.77</v>
      </c>
      <c r="J312" s="218">
        <v>0</v>
      </c>
      <c r="K312" s="219">
        <v>0</v>
      </c>
      <c r="L312" s="207">
        <v>19</v>
      </c>
      <c r="M312" s="208">
        <v>10262.950000000001</v>
      </c>
      <c r="N312" s="208">
        <v>0</v>
      </c>
      <c r="O312" s="209">
        <v>0</v>
      </c>
      <c r="P312" s="220">
        <f t="shared" si="35"/>
        <v>10262.950000000001</v>
      </c>
      <c r="Q312" s="221">
        <f t="shared" si="41"/>
        <v>10262.950000000001</v>
      </c>
      <c r="R312" s="221">
        <f t="shared" si="36"/>
        <v>0</v>
      </c>
      <c r="S312" s="222">
        <f t="shared" si="37"/>
        <v>-48</v>
      </c>
      <c r="T312" s="223">
        <f t="shared" si="38"/>
        <v>1332.1800000000003</v>
      </c>
      <c r="U312" s="198">
        <f t="shared" si="42"/>
        <v>1332.1800000000003</v>
      </c>
      <c r="V312" s="221">
        <f t="shared" si="39"/>
        <v>0</v>
      </c>
      <c r="W312" s="222">
        <f t="shared" si="40"/>
        <v>-19</v>
      </c>
    </row>
    <row r="313" spans="1:23" x14ac:dyDescent="0.25">
      <c r="A313" s="224" t="s">
        <v>721</v>
      </c>
      <c r="B313" s="225" t="s">
        <v>849</v>
      </c>
      <c r="C313" s="216" t="s">
        <v>850</v>
      </c>
      <c r="D313" s="217">
        <v>272</v>
      </c>
      <c r="E313" s="218">
        <v>74437</v>
      </c>
      <c r="F313" s="218">
        <v>0</v>
      </c>
      <c r="G313" s="219">
        <v>0</v>
      </c>
      <c r="H313" s="217">
        <v>480</v>
      </c>
      <c r="I313" s="218">
        <v>140943</v>
      </c>
      <c r="J313" s="218">
        <v>0</v>
      </c>
      <c r="K313" s="219">
        <v>0</v>
      </c>
      <c r="L313" s="207">
        <v>413</v>
      </c>
      <c r="M313" s="208">
        <v>240497.69999999998</v>
      </c>
      <c r="N313" s="208">
        <v>0</v>
      </c>
      <c r="O313" s="209">
        <v>0</v>
      </c>
      <c r="P313" s="220">
        <f t="shared" si="35"/>
        <v>166060.69999999998</v>
      </c>
      <c r="Q313" s="221">
        <f t="shared" si="41"/>
        <v>166060.69999999998</v>
      </c>
      <c r="R313" s="221">
        <f t="shared" si="36"/>
        <v>0</v>
      </c>
      <c r="S313" s="222">
        <f t="shared" si="37"/>
        <v>-480</v>
      </c>
      <c r="T313" s="223">
        <f t="shared" si="38"/>
        <v>99554.699999999983</v>
      </c>
      <c r="U313" s="198">
        <f t="shared" si="42"/>
        <v>99554.699999999983</v>
      </c>
      <c r="V313" s="221">
        <f t="shared" si="39"/>
        <v>0</v>
      </c>
      <c r="W313" s="222">
        <f t="shared" si="40"/>
        <v>-413</v>
      </c>
    </row>
    <row r="314" spans="1:23" x14ac:dyDescent="0.25">
      <c r="A314" s="224" t="s">
        <v>721</v>
      </c>
      <c r="B314" s="225" t="s">
        <v>851</v>
      </c>
      <c r="C314" s="216" t="s">
        <v>852</v>
      </c>
      <c r="D314" s="217">
        <v>0</v>
      </c>
      <c r="E314" s="218">
        <v>100</v>
      </c>
      <c r="F314" s="218">
        <v>0</v>
      </c>
      <c r="G314" s="219">
        <v>0</v>
      </c>
      <c r="H314" s="217">
        <v>0</v>
      </c>
      <c r="I314" s="218">
        <v>108</v>
      </c>
      <c r="J314" s="218">
        <v>0</v>
      </c>
      <c r="K314" s="219">
        <v>0</v>
      </c>
      <c r="L314" s="207">
        <v>0</v>
      </c>
      <c r="M314" s="208">
        <v>162</v>
      </c>
      <c r="N314" s="208">
        <v>0</v>
      </c>
      <c r="O314" s="209">
        <v>0</v>
      </c>
      <c r="P314" s="220">
        <f t="shared" si="35"/>
        <v>62</v>
      </c>
      <c r="Q314" s="221">
        <f t="shared" si="41"/>
        <v>62</v>
      </c>
      <c r="R314" s="221">
        <f t="shared" si="36"/>
        <v>0</v>
      </c>
      <c r="S314" s="222">
        <f t="shared" si="37"/>
        <v>0</v>
      </c>
      <c r="T314" s="223">
        <f t="shared" si="38"/>
        <v>54</v>
      </c>
      <c r="U314" s="198">
        <f t="shared" si="42"/>
        <v>54</v>
      </c>
      <c r="V314" s="221">
        <f t="shared" si="39"/>
        <v>0</v>
      </c>
      <c r="W314" s="222">
        <f t="shared" si="40"/>
        <v>0</v>
      </c>
    </row>
    <row r="315" spans="1:23" x14ac:dyDescent="0.25">
      <c r="A315" s="224" t="s">
        <v>721</v>
      </c>
      <c r="B315" s="225" t="s">
        <v>853</v>
      </c>
      <c r="C315" s="216" t="s">
        <v>854</v>
      </c>
      <c r="D315" s="217">
        <v>0</v>
      </c>
      <c r="E315" s="218">
        <v>818970</v>
      </c>
      <c r="F315" s="218">
        <v>0</v>
      </c>
      <c r="G315" s="219">
        <v>0</v>
      </c>
      <c r="H315" s="217">
        <v>0</v>
      </c>
      <c r="I315" s="218">
        <v>866268.00000000093</v>
      </c>
      <c r="J315" s="218">
        <v>0</v>
      </c>
      <c r="K315" s="219">
        <v>0</v>
      </c>
      <c r="L315" s="207">
        <v>0</v>
      </c>
      <c r="M315" s="208">
        <v>804783.60000000079</v>
      </c>
      <c r="N315" s="208">
        <v>0</v>
      </c>
      <c r="O315" s="209">
        <v>0</v>
      </c>
      <c r="P315" s="220">
        <f t="shared" si="35"/>
        <v>-14186.399999999208</v>
      </c>
      <c r="Q315" s="221">
        <f t="shared" si="41"/>
        <v>-14186.399999999208</v>
      </c>
      <c r="R315" s="221">
        <f t="shared" si="36"/>
        <v>0</v>
      </c>
      <c r="S315" s="222">
        <f t="shared" si="37"/>
        <v>0</v>
      </c>
      <c r="T315" s="223">
        <f t="shared" si="38"/>
        <v>-61484.40000000014</v>
      </c>
      <c r="U315" s="198">
        <f t="shared" si="42"/>
        <v>-61484.40000000014</v>
      </c>
      <c r="V315" s="221">
        <f t="shared" si="39"/>
        <v>0</v>
      </c>
      <c r="W315" s="222">
        <f t="shared" si="40"/>
        <v>0</v>
      </c>
    </row>
    <row r="316" spans="1:23" x14ac:dyDescent="0.25">
      <c r="A316" s="224" t="s">
        <v>721</v>
      </c>
      <c r="B316" s="225" t="s">
        <v>855</v>
      </c>
      <c r="C316" s="216" t="s">
        <v>856</v>
      </c>
      <c r="D316" s="217">
        <v>0</v>
      </c>
      <c r="E316" s="218">
        <v>937420</v>
      </c>
      <c r="F316" s="218">
        <v>0</v>
      </c>
      <c r="G316" s="219">
        <v>0</v>
      </c>
      <c r="H316" s="217">
        <v>0</v>
      </c>
      <c r="I316" s="218">
        <v>1026431.9999999969</v>
      </c>
      <c r="J316" s="218">
        <v>0</v>
      </c>
      <c r="K316" s="219">
        <v>0</v>
      </c>
      <c r="L316" s="207">
        <v>0</v>
      </c>
      <c r="M316" s="208">
        <v>996731.99999999767</v>
      </c>
      <c r="N316" s="208">
        <v>0</v>
      </c>
      <c r="O316" s="209">
        <v>0</v>
      </c>
      <c r="P316" s="220">
        <f t="shared" si="35"/>
        <v>59311.999999997672</v>
      </c>
      <c r="Q316" s="221">
        <f t="shared" si="41"/>
        <v>59311.999999997672</v>
      </c>
      <c r="R316" s="221">
        <f t="shared" si="36"/>
        <v>0</v>
      </c>
      <c r="S316" s="222">
        <f t="shared" si="37"/>
        <v>0</v>
      </c>
      <c r="T316" s="223">
        <f t="shared" si="38"/>
        <v>-29699.999999999185</v>
      </c>
      <c r="U316" s="198">
        <f t="shared" si="42"/>
        <v>-29699.999999999185</v>
      </c>
      <c r="V316" s="221">
        <f t="shared" si="39"/>
        <v>0</v>
      </c>
      <c r="W316" s="222">
        <f t="shared" si="40"/>
        <v>0</v>
      </c>
    </row>
    <row r="317" spans="1:23" x14ac:dyDescent="0.25">
      <c r="A317" s="224" t="s">
        <v>721</v>
      </c>
      <c r="B317" s="225" t="s">
        <v>857</v>
      </c>
      <c r="C317" s="216" t="s">
        <v>858</v>
      </c>
      <c r="D317" s="217">
        <v>0</v>
      </c>
      <c r="E317" s="218">
        <v>418880</v>
      </c>
      <c r="F317" s="218">
        <v>0</v>
      </c>
      <c r="G317" s="219">
        <v>0</v>
      </c>
      <c r="H317" s="217">
        <v>0</v>
      </c>
      <c r="I317" s="218">
        <v>589010.39999999898</v>
      </c>
      <c r="J317" s="218">
        <v>0</v>
      </c>
      <c r="K317" s="219">
        <v>0</v>
      </c>
      <c r="L317" s="207">
        <v>0</v>
      </c>
      <c r="M317" s="208">
        <v>596138.39999999956</v>
      </c>
      <c r="N317" s="208">
        <v>0</v>
      </c>
      <c r="O317" s="209">
        <v>0</v>
      </c>
      <c r="P317" s="220">
        <f t="shared" si="35"/>
        <v>177258.39999999956</v>
      </c>
      <c r="Q317" s="221">
        <f t="shared" si="41"/>
        <v>177258.39999999956</v>
      </c>
      <c r="R317" s="221">
        <f t="shared" si="36"/>
        <v>0</v>
      </c>
      <c r="S317" s="222">
        <f t="shared" si="37"/>
        <v>0</v>
      </c>
      <c r="T317" s="223">
        <f t="shared" si="38"/>
        <v>7128.0000000005821</v>
      </c>
      <c r="U317" s="198">
        <f t="shared" si="42"/>
        <v>7128.0000000005821</v>
      </c>
      <c r="V317" s="221">
        <f t="shared" si="39"/>
        <v>0</v>
      </c>
      <c r="W317" s="222">
        <f t="shared" si="40"/>
        <v>0</v>
      </c>
    </row>
    <row r="318" spans="1:23" x14ac:dyDescent="0.25">
      <c r="A318" s="224" t="s">
        <v>721</v>
      </c>
      <c r="B318" s="225" t="s">
        <v>859</v>
      </c>
      <c r="C318" s="216" t="s">
        <v>860</v>
      </c>
      <c r="D318" s="217">
        <v>2372</v>
      </c>
      <c r="E318" s="218">
        <v>3695135.1600000006</v>
      </c>
      <c r="F318" s="218">
        <v>16463</v>
      </c>
      <c r="G318" s="219">
        <v>0</v>
      </c>
      <c r="H318" s="217">
        <v>2928</v>
      </c>
      <c r="I318" s="218">
        <v>4128836.9999999995</v>
      </c>
      <c r="J318" s="218">
        <v>21770</v>
      </c>
      <c r="K318" s="219">
        <v>0</v>
      </c>
      <c r="L318" s="207">
        <v>2942</v>
      </c>
      <c r="M318" s="208">
        <v>4716124.07</v>
      </c>
      <c r="N318" s="208">
        <v>28775</v>
      </c>
      <c r="O318" s="209">
        <v>0</v>
      </c>
      <c r="P318" s="220">
        <f t="shared" si="35"/>
        <v>1020988.9099999997</v>
      </c>
      <c r="Q318" s="221">
        <f t="shared" si="41"/>
        <v>1020988.9099999997</v>
      </c>
      <c r="R318" s="221">
        <f t="shared" si="36"/>
        <v>28775</v>
      </c>
      <c r="S318" s="222">
        <f t="shared" si="37"/>
        <v>-2928</v>
      </c>
      <c r="T318" s="223">
        <f t="shared" si="38"/>
        <v>587287.07000000076</v>
      </c>
      <c r="U318" s="198">
        <f t="shared" si="42"/>
        <v>587287.07000000076</v>
      </c>
      <c r="V318" s="221">
        <f t="shared" si="39"/>
        <v>28775</v>
      </c>
      <c r="W318" s="222">
        <f t="shared" si="40"/>
        <v>-2942</v>
      </c>
    </row>
    <row r="319" spans="1:23" x14ac:dyDescent="0.25">
      <c r="A319" s="224" t="s">
        <v>721</v>
      </c>
      <c r="B319" s="225" t="s">
        <v>861</v>
      </c>
      <c r="C319" s="216" t="s">
        <v>862</v>
      </c>
      <c r="D319" s="217">
        <v>9741</v>
      </c>
      <c r="E319" s="218">
        <v>15595961.420000002</v>
      </c>
      <c r="F319" s="218">
        <v>979435.89000000036</v>
      </c>
      <c r="G319" s="219">
        <v>4617278.17</v>
      </c>
      <c r="H319" s="217">
        <v>11303</v>
      </c>
      <c r="I319" s="218">
        <v>18492822.600000001</v>
      </c>
      <c r="J319" s="218">
        <v>1033650.8499999999</v>
      </c>
      <c r="K319" s="219">
        <v>4903316.41</v>
      </c>
      <c r="L319" s="207">
        <v>10674</v>
      </c>
      <c r="M319" s="208">
        <v>19846230.34</v>
      </c>
      <c r="N319" s="208">
        <v>1127024.24</v>
      </c>
      <c r="O319" s="209">
        <v>5527059.9699999988</v>
      </c>
      <c r="P319" s="220">
        <f t="shared" si="35"/>
        <v>4250268.9199999981</v>
      </c>
      <c r="Q319" s="221">
        <f t="shared" si="41"/>
        <v>4250268.9199999981</v>
      </c>
      <c r="R319" s="221">
        <f t="shared" si="36"/>
        <v>-3490253.9299999997</v>
      </c>
      <c r="S319" s="222">
        <f t="shared" si="37"/>
        <v>5515756.9699999988</v>
      </c>
      <c r="T319" s="223">
        <f t="shared" si="38"/>
        <v>1353407.7399999984</v>
      </c>
      <c r="U319" s="198">
        <f t="shared" si="42"/>
        <v>1353407.7399999984</v>
      </c>
      <c r="V319" s="221">
        <f t="shared" si="39"/>
        <v>-3776292.17</v>
      </c>
      <c r="W319" s="222">
        <f t="shared" si="40"/>
        <v>5516385.9699999988</v>
      </c>
    </row>
    <row r="320" spans="1:23" x14ac:dyDescent="0.25">
      <c r="A320" s="224" t="s">
        <v>721</v>
      </c>
      <c r="B320" s="225" t="s">
        <v>863</v>
      </c>
      <c r="C320" s="216" t="s">
        <v>864</v>
      </c>
      <c r="D320" s="217">
        <v>853</v>
      </c>
      <c r="E320" s="218">
        <v>787457.71</v>
      </c>
      <c r="F320" s="218">
        <v>0</v>
      </c>
      <c r="G320" s="219">
        <v>0</v>
      </c>
      <c r="H320" s="217">
        <v>924</v>
      </c>
      <c r="I320" s="218">
        <v>921388.83000000007</v>
      </c>
      <c r="J320" s="218">
        <v>0</v>
      </c>
      <c r="K320" s="219">
        <v>0</v>
      </c>
      <c r="L320" s="207">
        <v>890</v>
      </c>
      <c r="M320" s="208">
        <v>876994.34</v>
      </c>
      <c r="N320" s="208">
        <v>0</v>
      </c>
      <c r="O320" s="209">
        <v>0</v>
      </c>
      <c r="P320" s="220">
        <f t="shared" si="35"/>
        <v>89536.63</v>
      </c>
      <c r="Q320" s="221">
        <f t="shared" si="41"/>
        <v>89536.63</v>
      </c>
      <c r="R320" s="221">
        <f t="shared" si="36"/>
        <v>0</v>
      </c>
      <c r="S320" s="222">
        <f t="shared" si="37"/>
        <v>-924</v>
      </c>
      <c r="T320" s="223">
        <f t="shared" si="38"/>
        <v>-44394.490000000107</v>
      </c>
      <c r="U320" s="198">
        <f t="shared" si="42"/>
        <v>-44394.490000000107</v>
      </c>
      <c r="V320" s="221">
        <f t="shared" si="39"/>
        <v>0</v>
      </c>
      <c r="W320" s="222">
        <f t="shared" si="40"/>
        <v>-890</v>
      </c>
    </row>
    <row r="321" spans="1:23" x14ac:dyDescent="0.25">
      <c r="A321" s="224" t="s">
        <v>721</v>
      </c>
      <c r="B321" s="225" t="s">
        <v>865</v>
      </c>
      <c r="C321" s="216" t="s">
        <v>866</v>
      </c>
      <c r="D321" s="217">
        <v>0</v>
      </c>
      <c r="E321" s="218">
        <v>5444</v>
      </c>
      <c r="F321" s="218">
        <v>0</v>
      </c>
      <c r="G321" s="219">
        <v>0</v>
      </c>
      <c r="H321" s="217">
        <v>0</v>
      </c>
      <c r="I321" s="218">
        <v>6240.0000000000036</v>
      </c>
      <c r="J321" s="218">
        <v>0</v>
      </c>
      <c r="K321" s="219">
        <v>0</v>
      </c>
      <c r="L321" s="207">
        <v>0</v>
      </c>
      <c r="M321" s="208">
        <v>15903.000000000004</v>
      </c>
      <c r="N321" s="208">
        <v>0</v>
      </c>
      <c r="O321" s="209">
        <v>0</v>
      </c>
      <c r="P321" s="220">
        <f t="shared" si="35"/>
        <v>10459.000000000004</v>
      </c>
      <c r="Q321" s="221">
        <f t="shared" si="41"/>
        <v>10459.000000000004</v>
      </c>
      <c r="R321" s="221">
        <f t="shared" si="36"/>
        <v>0</v>
      </c>
      <c r="S321" s="222">
        <f t="shared" si="37"/>
        <v>0</v>
      </c>
      <c r="T321" s="223">
        <f t="shared" si="38"/>
        <v>9663</v>
      </c>
      <c r="U321" s="198">
        <f t="shared" si="42"/>
        <v>9663</v>
      </c>
      <c r="V321" s="221">
        <f t="shared" si="39"/>
        <v>0</v>
      </c>
      <c r="W321" s="222">
        <f t="shared" si="40"/>
        <v>0</v>
      </c>
    </row>
    <row r="322" spans="1:23" x14ac:dyDescent="0.25">
      <c r="A322" s="224" t="s">
        <v>721</v>
      </c>
      <c r="B322" s="225" t="s">
        <v>867</v>
      </c>
      <c r="C322" s="216" t="s">
        <v>868</v>
      </c>
      <c r="D322" s="217">
        <v>0</v>
      </c>
      <c r="E322" s="218">
        <v>135779</v>
      </c>
      <c r="F322" s="218">
        <v>0</v>
      </c>
      <c r="G322" s="219">
        <v>0</v>
      </c>
      <c r="H322" s="217">
        <v>0</v>
      </c>
      <c r="I322" s="218">
        <v>183945</v>
      </c>
      <c r="J322" s="218">
        <v>0</v>
      </c>
      <c r="K322" s="219">
        <v>0</v>
      </c>
      <c r="L322" s="207">
        <v>0</v>
      </c>
      <c r="M322" s="208">
        <v>220104.59999999995</v>
      </c>
      <c r="N322" s="208">
        <v>0</v>
      </c>
      <c r="O322" s="209">
        <v>0</v>
      </c>
      <c r="P322" s="220">
        <f t="shared" si="35"/>
        <v>84325.599999999948</v>
      </c>
      <c r="Q322" s="221">
        <f t="shared" si="41"/>
        <v>84325.599999999948</v>
      </c>
      <c r="R322" s="221">
        <f t="shared" si="36"/>
        <v>0</v>
      </c>
      <c r="S322" s="222">
        <f t="shared" si="37"/>
        <v>0</v>
      </c>
      <c r="T322" s="223">
        <f t="shared" si="38"/>
        <v>36159.599999999948</v>
      </c>
      <c r="U322" s="198">
        <f t="shared" si="42"/>
        <v>36159.599999999948</v>
      </c>
      <c r="V322" s="221">
        <f t="shared" si="39"/>
        <v>0</v>
      </c>
      <c r="W322" s="222">
        <f t="shared" si="40"/>
        <v>0</v>
      </c>
    </row>
    <row r="323" spans="1:23" x14ac:dyDescent="0.25">
      <c r="A323" s="224" t="s">
        <v>721</v>
      </c>
      <c r="B323" s="225" t="s">
        <v>869</v>
      </c>
      <c r="C323" s="216" t="s">
        <v>870</v>
      </c>
      <c r="D323" s="217">
        <v>0</v>
      </c>
      <c r="E323" s="218">
        <v>45567</v>
      </c>
      <c r="F323" s="218">
        <v>0</v>
      </c>
      <c r="G323" s="219">
        <v>0</v>
      </c>
      <c r="H323" s="217">
        <v>0</v>
      </c>
      <c r="I323" s="218">
        <v>59975.999999999956</v>
      </c>
      <c r="J323" s="218">
        <v>0</v>
      </c>
      <c r="K323" s="219">
        <v>0</v>
      </c>
      <c r="L323" s="207">
        <v>0</v>
      </c>
      <c r="M323" s="208">
        <v>70326.000000000015</v>
      </c>
      <c r="N323" s="208">
        <v>0</v>
      </c>
      <c r="O323" s="209">
        <v>0</v>
      </c>
      <c r="P323" s="220">
        <f t="shared" si="35"/>
        <v>24759.000000000015</v>
      </c>
      <c r="Q323" s="221">
        <f t="shared" si="41"/>
        <v>24759.000000000015</v>
      </c>
      <c r="R323" s="221">
        <f t="shared" si="36"/>
        <v>0</v>
      </c>
      <c r="S323" s="222">
        <f t="shared" si="37"/>
        <v>0</v>
      </c>
      <c r="T323" s="223">
        <f t="shared" si="38"/>
        <v>10350.000000000058</v>
      </c>
      <c r="U323" s="198">
        <f t="shared" si="42"/>
        <v>10350.000000000058</v>
      </c>
      <c r="V323" s="221">
        <f t="shared" si="39"/>
        <v>0</v>
      </c>
      <c r="W323" s="222">
        <f t="shared" si="40"/>
        <v>0</v>
      </c>
    </row>
    <row r="324" spans="1:23" x14ac:dyDescent="0.25">
      <c r="A324" s="224" t="s">
        <v>721</v>
      </c>
      <c r="B324" s="225" t="s">
        <v>871</v>
      </c>
      <c r="C324" s="216" t="s">
        <v>872</v>
      </c>
      <c r="D324" s="217">
        <v>0</v>
      </c>
      <c r="E324" s="218">
        <v>57524</v>
      </c>
      <c r="F324" s="218">
        <v>0</v>
      </c>
      <c r="G324" s="219">
        <v>0</v>
      </c>
      <c r="H324" s="217">
        <v>0</v>
      </c>
      <c r="I324" s="218">
        <v>63392.999999999985</v>
      </c>
      <c r="J324" s="218">
        <v>0</v>
      </c>
      <c r="K324" s="219">
        <v>0</v>
      </c>
      <c r="L324" s="207">
        <v>0</v>
      </c>
      <c r="M324" s="208">
        <v>62254.199999999983</v>
      </c>
      <c r="N324" s="208">
        <v>0</v>
      </c>
      <c r="O324" s="209">
        <v>0</v>
      </c>
      <c r="P324" s="220">
        <f t="shared" si="35"/>
        <v>4730.1999999999825</v>
      </c>
      <c r="Q324" s="221">
        <f t="shared" si="41"/>
        <v>4730.1999999999825</v>
      </c>
      <c r="R324" s="221">
        <f t="shared" si="36"/>
        <v>0</v>
      </c>
      <c r="S324" s="222">
        <f t="shared" si="37"/>
        <v>0</v>
      </c>
      <c r="T324" s="223">
        <f t="shared" si="38"/>
        <v>-1138.8000000000029</v>
      </c>
      <c r="U324" s="198">
        <f t="shared" si="42"/>
        <v>-1138.8000000000029</v>
      </c>
      <c r="V324" s="221">
        <f t="shared" si="39"/>
        <v>0</v>
      </c>
      <c r="W324" s="222">
        <f t="shared" si="40"/>
        <v>0</v>
      </c>
    </row>
    <row r="325" spans="1:23" x14ac:dyDescent="0.25">
      <c r="A325" s="224" t="s">
        <v>721</v>
      </c>
      <c r="B325" s="225" t="s">
        <v>873</v>
      </c>
      <c r="C325" s="216" t="s">
        <v>874</v>
      </c>
      <c r="D325" s="217">
        <v>0</v>
      </c>
      <c r="E325" s="218">
        <v>35700</v>
      </c>
      <c r="F325" s="218">
        <v>0</v>
      </c>
      <c r="G325" s="219">
        <v>0</v>
      </c>
      <c r="H325" s="217">
        <v>0</v>
      </c>
      <c r="I325" s="218">
        <v>38415.600000000013</v>
      </c>
      <c r="J325" s="218">
        <v>0</v>
      </c>
      <c r="K325" s="219">
        <v>0</v>
      </c>
      <c r="L325" s="207">
        <v>0</v>
      </c>
      <c r="M325" s="208">
        <v>39354.000000000015</v>
      </c>
      <c r="N325" s="208">
        <v>0</v>
      </c>
      <c r="O325" s="209">
        <v>0</v>
      </c>
      <c r="P325" s="220">
        <f t="shared" si="35"/>
        <v>3654.0000000000146</v>
      </c>
      <c r="Q325" s="221">
        <f t="shared" si="41"/>
        <v>3654.0000000000146</v>
      </c>
      <c r="R325" s="221">
        <f t="shared" si="36"/>
        <v>0</v>
      </c>
      <c r="S325" s="222">
        <f t="shared" si="37"/>
        <v>0</v>
      </c>
      <c r="T325" s="223">
        <f t="shared" si="38"/>
        <v>938.40000000000146</v>
      </c>
      <c r="U325" s="198">
        <f t="shared" si="42"/>
        <v>938.40000000000146</v>
      </c>
      <c r="V325" s="221">
        <f t="shared" si="39"/>
        <v>0</v>
      </c>
      <c r="W325" s="222">
        <f t="shared" si="40"/>
        <v>0</v>
      </c>
    </row>
    <row r="326" spans="1:23" x14ac:dyDescent="0.25">
      <c r="A326" s="224" t="s">
        <v>721</v>
      </c>
      <c r="B326" s="225" t="s">
        <v>875</v>
      </c>
      <c r="C326" s="216" t="s">
        <v>876</v>
      </c>
      <c r="D326" s="217">
        <v>0</v>
      </c>
      <c r="E326" s="218">
        <v>122132</v>
      </c>
      <c r="F326" s="218">
        <v>0</v>
      </c>
      <c r="G326" s="219">
        <v>0</v>
      </c>
      <c r="H326" s="217">
        <v>0</v>
      </c>
      <c r="I326" s="218">
        <v>136400.99999999985</v>
      </c>
      <c r="J326" s="218">
        <v>0</v>
      </c>
      <c r="K326" s="219">
        <v>0</v>
      </c>
      <c r="L326" s="207">
        <v>0</v>
      </c>
      <c r="M326" s="208">
        <v>154677.59999999992</v>
      </c>
      <c r="N326" s="208">
        <v>0</v>
      </c>
      <c r="O326" s="209">
        <v>0</v>
      </c>
      <c r="P326" s="220">
        <f t="shared" si="35"/>
        <v>32545.599999999919</v>
      </c>
      <c r="Q326" s="221">
        <f t="shared" si="41"/>
        <v>32545.599999999919</v>
      </c>
      <c r="R326" s="221">
        <f t="shared" si="36"/>
        <v>0</v>
      </c>
      <c r="S326" s="222">
        <f t="shared" si="37"/>
        <v>0</v>
      </c>
      <c r="T326" s="223">
        <f t="shared" si="38"/>
        <v>18276.600000000064</v>
      </c>
      <c r="U326" s="198">
        <f t="shared" si="42"/>
        <v>18276.600000000064</v>
      </c>
      <c r="V326" s="221">
        <f t="shared" si="39"/>
        <v>0</v>
      </c>
      <c r="W326" s="222">
        <f t="shared" si="40"/>
        <v>0</v>
      </c>
    </row>
    <row r="327" spans="1:23" x14ac:dyDescent="0.25">
      <c r="A327" s="224" t="s">
        <v>721</v>
      </c>
      <c r="B327" s="225" t="s">
        <v>877</v>
      </c>
      <c r="C327" s="216" t="s">
        <v>878</v>
      </c>
      <c r="D327" s="217">
        <v>0</v>
      </c>
      <c r="E327" s="218">
        <v>0</v>
      </c>
      <c r="F327" s="218">
        <v>0</v>
      </c>
      <c r="G327" s="219">
        <v>0</v>
      </c>
      <c r="H327" s="217">
        <v>0</v>
      </c>
      <c r="I327" s="218">
        <v>1296</v>
      </c>
      <c r="J327" s="218">
        <v>0</v>
      </c>
      <c r="K327" s="219">
        <v>0</v>
      </c>
      <c r="L327" s="207">
        <v>0</v>
      </c>
      <c r="M327" s="208">
        <v>1782</v>
      </c>
      <c r="N327" s="208">
        <v>0</v>
      </c>
      <c r="O327" s="209">
        <v>0</v>
      </c>
      <c r="P327" s="220">
        <f t="shared" ref="P327:P382" si="43">M327-E327</f>
        <v>1782</v>
      </c>
      <c r="Q327" s="221">
        <f t="shared" si="41"/>
        <v>1782</v>
      </c>
      <c r="R327" s="221">
        <f t="shared" ref="R327:R382" si="44">N327-G327</f>
        <v>0</v>
      </c>
      <c r="S327" s="222">
        <f t="shared" ref="S327:S382" si="45">O327-H327</f>
        <v>0</v>
      </c>
      <c r="T327" s="223">
        <f t="shared" ref="T327:T382" si="46">IFERROR((M327-I327),"")</f>
        <v>486</v>
      </c>
      <c r="U327" s="198">
        <f t="shared" si="42"/>
        <v>486</v>
      </c>
      <c r="V327" s="221">
        <f t="shared" ref="V327:V382" si="47">IFERROR((N327-K327),"")</f>
        <v>0</v>
      </c>
      <c r="W327" s="222">
        <f t="shared" ref="W327:W382" si="48">IFERROR((O327-L327),"")</f>
        <v>0</v>
      </c>
    </row>
    <row r="328" spans="1:23" x14ac:dyDescent="0.25">
      <c r="A328" s="224" t="s">
        <v>721</v>
      </c>
      <c r="B328" s="225" t="s">
        <v>879</v>
      </c>
      <c r="C328" s="216" t="s">
        <v>880</v>
      </c>
      <c r="D328" s="217">
        <v>0</v>
      </c>
      <c r="E328" s="218">
        <v>0</v>
      </c>
      <c r="F328" s="218">
        <v>0</v>
      </c>
      <c r="G328" s="219">
        <v>0</v>
      </c>
      <c r="H328" s="217">
        <v>0</v>
      </c>
      <c r="I328" s="218">
        <v>85374.000000000087</v>
      </c>
      <c r="J328" s="218">
        <v>0</v>
      </c>
      <c r="K328" s="219">
        <v>0</v>
      </c>
      <c r="L328" s="207">
        <v>0</v>
      </c>
      <c r="M328" s="208">
        <v>62083.799999999981</v>
      </c>
      <c r="N328" s="208">
        <v>0</v>
      </c>
      <c r="O328" s="209">
        <v>0</v>
      </c>
      <c r="P328" s="220">
        <f t="shared" si="43"/>
        <v>62083.799999999981</v>
      </c>
      <c r="Q328" s="221">
        <f t="shared" ref="Q328:Q381" si="49">M328-E328</f>
        <v>62083.799999999981</v>
      </c>
      <c r="R328" s="221">
        <f t="shared" si="44"/>
        <v>0</v>
      </c>
      <c r="S328" s="222">
        <f t="shared" si="45"/>
        <v>0</v>
      </c>
      <c r="T328" s="223">
        <f t="shared" si="46"/>
        <v>-23290.200000000106</v>
      </c>
      <c r="U328" s="198">
        <f t="shared" ref="U328:U382" si="50">M328-I328</f>
        <v>-23290.200000000106</v>
      </c>
      <c r="V328" s="221">
        <f t="shared" si="47"/>
        <v>0</v>
      </c>
      <c r="W328" s="222">
        <f t="shared" si="48"/>
        <v>0</v>
      </c>
    </row>
    <row r="329" spans="1:23" x14ac:dyDescent="0.25">
      <c r="A329" s="224" t="s">
        <v>721</v>
      </c>
      <c r="B329" s="225" t="s">
        <v>881</v>
      </c>
      <c r="C329" s="216" t="s">
        <v>882</v>
      </c>
      <c r="D329" s="217">
        <v>0</v>
      </c>
      <c r="E329" s="218">
        <v>2200</v>
      </c>
      <c r="F329" s="218">
        <v>0</v>
      </c>
      <c r="G329" s="219">
        <v>0</v>
      </c>
      <c r="H329" s="217">
        <v>0</v>
      </c>
      <c r="I329" s="218">
        <v>0</v>
      </c>
      <c r="J329" s="218">
        <v>0</v>
      </c>
      <c r="K329" s="219">
        <v>0</v>
      </c>
      <c r="L329" s="207">
        <v>0</v>
      </c>
      <c r="M329" s="208">
        <v>-10180</v>
      </c>
      <c r="N329" s="208">
        <v>0</v>
      </c>
      <c r="O329" s="209">
        <v>0</v>
      </c>
      <c r="P329" s="220">
        <f t="shared" si="43"/>
        <v>-12380</v>
      </c>
      <c r="Q329" s="221">
        <f t="shared" si="49"/>
        <v>-12380</v>
      </c>
      <c r="R329" s="221">
        <f t="shared" si="44"/>
        <v>0</v>
      </c>
      <c r="S329" s="222">
        <f t="shared" si="45"/>
        <v>0</v>
      </c>
      <c r="T329" s="223">
        <f t="shared" si="46"/>
        <v>-10180</v>
      </c>
      <c r="U329" s="198">
        <f t="shared" si="50"/>
        <v>-10180</v>
      </c>
      <c r="V329" s="221">
        <f t="shared" si="47"/>
        <v>0</v>
      </c>
      <c r="W329" s="222">
        <f t="shared" si="48"/>
        <v>0</v>
      </c>
    </row>
    <row r="330" spans="1:23" x14ac:dyDescent="0.25">
      <c r="A330" s="224" t="s">
        <v>721</v>
      </c>
      <c r="B330" s="225" t="s">
        <v>883</v>
      </c>
      <c r="C330" s="216" t="s">
        <v>884</v>
      </c>
      <c r="D330" s="217">
        <v>0</v>
      </c>
      <c r="E330" s="218">
        <v>1186</v>
      </c>
      <c r="F330" s="218">
        <v>0</v>
      </c>
      <c r="G330" s="219">
        <v>0</v>
      </c>
      <c r="H330" s="217">
        <v>0</v>
      </c>
      <c r="I330" s="218">
        <v>1134</v>
      </c>
      <c r="J330" s="218">
        <v>0</v>
      </c>
      <c r="K330" s="219">
        <v>0</v>
      </c>
      <c r="L330" s="207">
        <v>0</v>
      </c>
      <c r="M330" s="208">
        <v>1458</v>
      </c>
      <c r="N330" s="208">
        <v>0</v>
      </c>
      <c r="O330" s="209">
        <v>0</v>
      </c>
      <c r="P330" s="220">
        <f t="shared" si="43"/>
        <v>272</v>
      </c>
      <c r="Q330" s="221">
        <f t="shared" si="49"/>
        <v>272</v>
      </c>
      <c r="R330" s="221">
        <f t="shared" si="44"/>
        <v>0</v>
      </c>
      <c r="S330" s="222">
        <f t="shared" si="45"/>
        <v>0</v>
      </c>
      <c r="T330" s="223">
        <f t="shared" si="46"/>
        <v>324</v>
      </c>
      <c r="U330" s="198">
        <f t="shared" si="50"/>
        <v>324</v>
      </c>
      <c r="V330" s="221">
        <f t="shared" si="47"/>
        <v>0</v>
      </c>
      <c r="W330" s="222">
        <f t="shared" si="48"/>
        <v>0</v>
      </c>
    </row>
    <row r="331" spans="1:23" x14ac:dyDescent="0.25">
      <c r="A331" s="224" t="s">
        <v>721</v>
      </c>
      <c r="B331" s="225" t="s">
        <v>885</v>
      </c>
      <c r="C331" s="216" t="s">
        <v>886</v>
      </c>
      <c r="D331" s="217">
        <v>0</v>
      </c>
      <c r="E331" s="218">
        <v>0</v>
      </c>
      <c r="F331" s="218">
        <v>0</v>
      </c>
      <c r="G331" s="219">
        <v>0</v>
      </c>
      <c r="H331" s="217">
        <v>31</v>
      </c>
      <c r="I331" s="218">
        <v>28307.16</v>
      </c>
      <c r="J331" s="218">
        <v>0</v>
      </c>
      <c r="K331" s="219">
        <v>0</v>
      </c>
      <c r="L331" s="207">
        <v>230</v>
      </c>
      <c r="M331" s="208">
        <v>209487.39</v>
      </c>
      <c r="N331" s="208">
        <v>0</v>
      </c>
      <c r="O331" s="209">
        <v>0</v>
      </c>
      <c r="P331" s="220">
        <f t="shared" si="43"/>
        <v>209487.39</v>
      </c>
      <c r="Q331" s="221">
        <f t="shared" si="49"/>
        <v>209487.39</v>
      </c>
      <c r="R331" s="221">
        <f t="shared" si="44"/>
        <v>0</v>
      </c>
      <c r="S331" s="222">
        <f t="shared" si="45"/>
        <v>-31</v>
      </c>
      <c r="T331" s="223">
        <f t="shared" si="46"/>
        <v>181180.23</v>
      </c>
      <c r="U331" s="198">
        <f t="shared" si="50"/>
        <v>181180.23</v>
      </c>
      <c r="V331" s="221">
        <f t="shared" si="47"/>
        <v>0</v>
      </c>
      <c r="W331" s="222">
        <f t="shared" si="48"/>
        <v>-230</v>
      </c>
    </row>
    <row r="332" spans="1:23" x14ac:dyDescent="0.25">
      <c r="A332" s="224" t="s">
        <v>887</v>
      </c>
      <c r="B332" s="225" t="s">
        <v>888</v>
      </c>
      <c r="C332" s="216" t="s">
        <v>889</v>
      </c>
      <c r="D332" s="217">
        <v>848</v>
      </c>
      <c r="E332" s="218">
        <v>772776.11</v>
      </c>
      <c r="F332" s="218">
        <v>0</v>
      </c>
      <c r="G332" s="219">
        <v>1977545.3199999996</v>
      </c>
      <c r="H332" s="217">
        <v>718</v>
      </c>
      <c r="I332" s="218">
        <v>776181.1</v>
      </c>
      <c r="J332" s="218">
        <v>0</v>
      </c>
      <c r="K332" s="219">
        <v>1781345.7200000002</v>
      </c>
      <c r="L332" s="207">
        <v>778</v>
      </c>
      <c r="M332" s="208">
        <v>770955.96</v>
      </c>
      <c r="N332" s="208">
        <v>0</v>
      </c>
      <c r="O332" s="209">
        <v>2111050.33</v>
      </c>
      <c r="P332" s="220">
        <f t="shared" si="43"/>
        <v>-1820.1500000000233</v>
      </c>
      <c r="Q332" s="221">
        <f t="shared" si="49"/>
        <v>-1820.1500000000233</v>
      </c>
      <c r="R332" s="221">
        <f t="shared" si="44"/>
        <v>-1977545.3199999996</v>
      </c>
      <c r="S332" s="222">
        <f t="shared" si="45"/>
        <v>2110332.33</v>
      </c>
      <c r="T332" s="223">
        <f t="shared" si="46"/>
        <v>-5225.140000000014</v>
      </c>
      <c r="U332" s="198">
        <f t="shared" si="50"/>
        <v>-5225.140000000014</v>
      </c>
      <c r="V332" s="221">
        <f t="shared" si="47"/>
        <v>-1781345.7200000002</v>
      </c>
      <c r="W332" s="222">
        <f t="shared" si="48"/>
        <v>2110272.33</v>
      </c>
    </row>
    <row r="333" spans="1:23" x14ac:dyDescent="0.25">
      <c r="A333" s="224" t="s">
        <v>887</v>
      </c>
      <c r="B333" s="225" t="s">
        <v>890</v>
      </c>
      <c r="C333" s="216" t="s">
        <v>891</v>
      </c>
      <c r="D333" s="217">
        <v>209</v>
      </c>
      <c r="E333" s="218">
        <v>258665.95</v>
      </c>
      <c r="F333" s="218">
        <v>0</v>
      </c>
      <c r="G333" s="219">
        <v>0</v>
      </c>
      <c r="H333" s="217">
        <v>230</v>
      </c>
      <c r="I333" s="218">
        <v>298375.03000000003</v>
      </c>
      <c r="J333" s="218">
        <v>0</v>
      </c>
      <c r="K333" s="219">
        <v>0</v>
      </c>
      <c r="L333" s="207">
        <v>191</v>
      </c>
      <c r="M333" s="208">
        <v>255572.15</v>
      </c>
      <c r="N333" s="208">
        <v>0</v>
      </c>
      <c r="O333" s="209">
        <v>0</v>
      </c>
      <c r="P333" s="220">
        <f t="shared" si="43"/>
        <v>-3093.8000000000175</v>
      </c>
      <c r="Q333" s="221">
        <f t="shared" si="49"/>
        <v>-3093.8000000000175</v>
      </c>
      <c r="R333" s="221">
        <f t="shared" si="44"/>
        <v>0</v>
      </c>
      <c r="S333" s="222">
        <f t="shared" si="45"/>
        <v>-230</v>
      </c>
      <c r="T333" s="223">
        <f t="shared" si="46"/>
        <v>-42802.880000000034</v>
      </c>
      <c r="U333" s="198">
        <f t="shared" si="50"/>
        <v>-42802.880000000034</v>
      </c>
      <c r="V333" s="221">
        <f t="shared" si="47"/>
        <v>0</v>
      </c>
      <c r="W333" s="222">
        <f t="shared" si="48"/>
        <v>-191</v>
      </c>
    </row>
    <row r="334" spans="1:23" x14ac:dyDescent="0.25">
      <c r="A334" s="224" t="s">
        <v>887</v>
      </c>
      <c r="B334" s="225" t="s">
        <v>892</v>
      </c>
      <c r="C334" s="216" t="s">
        <v>893</v>
      </c>
      <c r="D334" s="217">
        <v>1257</v>
      </c>
      <c r="E334" s="218">
        <v>1367359.0999999999</v>
      </c>
      <c r="F334" s="218">
        <v>0</v>
      </c>
      <c r="G334" s="219">
        <v>0</v>
      </c>
      <c r="H334" s="217">
        <v>1231</v>
      </c>
      <c r="I334" s="218">
        <v>1458598.9700000002</v>
      </c>
      <c r="J334" s="218">
        <v>0</v>
      </c>
      <c r="K334" s="219">
        <v>0</v>
      </c>
      <c r="L334" s="207">
        <v>1215</v>
      </c>
      <c r="M334" s="208">
        <v>1421477.79</v>
      </c>
      <c r="N334" s="208">
        <v>0</v>
      </c>
      <c r="O334" s="209">
        <v>0</v>
      </c>
      <c r="P334" s="220">
        <f t="shared" si="43"/>
        <v>54118.690000000177</v>
      </c>
      <c r="Q334" s="221">
        <f t="shared" si="49"/>
        <v>54118.690000000177</v>
      </c>
      <c r="R334" s="221">
        <f t="shared" si="44"/>
        <v>0</v>
      </c>
      <c r="S334" s="222">
        <f t="shared" si="45"/>
        <v>-1231</v>
      </c>
      <c r="T334" s="223">
        <f t="shared" si="46"/>
        <v>-37121.180000000168</v>
      </c>
      <c r="U334" s="198">
        <f t="shared" si="50"/>
        <v>-37121.180000000168</v>
      </c>
      <c r="V334" s="221">
        <f t="shared" si="47"/>
        <v>0</v>
      </c>
      <c r="W334" s="222">
        <f t="shared" si="48"/>
        <v>-1215</v>
      </c>
    </row>
    <row r="335" spans="1:23" x14ac:dyDescent="0.25">
      <c r="A335" s="224" t="s">
        <v>887</v>
      </c>
      <c r="B335" s="225" t="s">
        <v>894</v>
      </c>
      <c r="C335" s="216" t="s">
        <v>895</v>
      </c>
      <c r="D335" s="217">
        <v>412</v>
      </c>
      <c r="E335" s="218">
        <v>401357.39</v>
      </c>
      <c r="F335" s="218">
        <v>0</v>
      </c>
      <c r="G335" s="219">
        <v>0</v>
      </c>
      <c r="H335" s="217">
        <v>471</v>
      </c>
      <c r="I335" s="218">
        <v>500629.88000000006</v>
      </c>
      <c r="J335" s="218">
        <v>0</v>
      </c>
      <c r="K335" s="219">
        <v>0</v>
      </c>
      <c r="L335" s="207">
        <v>532</v>
      </c>
      <c r="M335" s="208">
        <v>566832.01</v>
      </c>
      <c r="N335" s="208">
        <v>0</v>
      </c>
      <c r="O335" s="209">
        <v>0</v>
      </c>
      <c r="P335" s="220">
        <f t="shared" si="43"/>
        <v>165474.62</v>
      </c>
      <c r="Q335" s="221">
        <f t="shared" si="49"/>
        <v>165474.62</v>
      </c>
      <c r="R335" s="221">
        <f t="shared" si="44"/>
        <v>0</v>
      </c>
      <c r="S335" s="222">
        <f t="shared" si="45"/>
        <v>-471</v>
      </c>
      <c r="T335" s="223">
        <f t="shared" si="46"/>
        <v>66202.129999999946</v>
      </c>
      <c r="U335" s="198">
        <f t="shared" si="50"/>
        <v>66202.129999999946</v>
      </c>
      <c r="V335" s="221">
        <f t="shared" si="47"/>
        <v>0</v>
      </c>
      <c r="W335" s="222">
        <f t="shared" si="48"/>
        <v>-532</v>
      </c>
    </row>
    <row r="336" spans="1:23" x14ac:dyDescent="0.25">
      <c r="A336" s="224" t="s">
        <v>887</v>
      </c>
      <c r="B336" s="225" t="s">
        <v>896</v>
      </c>
      <c r="C336" s="216" t="s">
        <v>897</v>
      </c>
      <c r="D336" s="217">
        <v>713</v>
      </c>
      <c r="E336" s="218">
        <v>1583283.9800000002</v>
      </c>
      <c r="F336" s="218">
        <v>10538</v>
      </c>
      <c r="G336" s="219">
        <v>0</v>
      </c>
      <c r="H336" s="217">
        <v>733</v>
      </c>
      <c r="I336" s="218">
        <v>1714226.21</v>
      </c>
      <c r="J336" s="218">
        <v>18955</v>
      </c>
      <c r="K336" s="219">
        <v>0</v>
      </c>
      <c r="L336" s="207">
        <v>751</v>
      </c>
      <c r="M336" s="208">
        <v>1714746</v>
      </c>
      <c r="N336" s="208">
        <v>43260</v>
      </c>
      <c r="O336" s="209">
        <v>0</v>
      </c>
      <c r="P336" s="220">
        <f t="shared" si="43"/>
        <v>131462.01999999979</v>
      </c>
      <c r="Q336" s="221">
        <f t="shared" si="49"/>
        <v>131462.01999999979</v>
      </c>
      <c r="R336" s="221">
        <f t="shared" si="44"/>
        <v>43260</v>
      </c>
      <c r="S336" s="222">
        <f t="shared" si="45"/>
        <v>-733</v>
      </c>
      <c r="T336" s="223">
        <f t="shared" si="46"/>
        <v>519.79000000003725</v>
      </c>
      <c r="U336" s="198">
        <f t="shared" si="50"/>
        <v>519.79000000003725</v>
      </c>
      <c r="V336" s="221">
        <f t="shared" si="47"/>
        <v>43260</v>
      </c>
      <c r="W336" s="222">
        <f t="shared" si="48"/>
        <v>-751</v>
      </c>
    </row>
    <row r="337" spans="1:23" x14ac:dyDescent="0.25">
      <c r="A337" s="224" t="s">
        <v>887</v>
      </c>
      <c r="B337" s="225" t="s">
        <v>898</v>
      </c>
      <c r="C337" s="216" t="s">
        <v>899</v>
      </c>
      <c r="D337" s="217">
        <v>673</v>
      </c>
      <c r="E337" s="218">
        <v>541434.43999999994</v>
      </c>
      <c r="F337" s="218">
        <v>0</v>
      </c>
      <c r="G337" s="219">
        <v>0</v>
      </c>
      <c r="H337" s="217">
        <v>712</v>
      </c>
      <c r="I337" s="218">
        <v>590349.29999999993</v>
      </c>
      <c r="J337" s="218">
        <v>0</v>
      </c>
      <c r="K337" s="219">
        <v>0</v>
      </c>
      <c r="L337" s="207">
        <v>664</v>
      </c>
      <c r="M337" s="208">
        <v>553343.80999999994</v>
      </c>
      <c r="N337" s="208">
        <v>0</v>
      </c>
      <c r="O337" s="209">
        <v>0</v>
      </c>
      <c r="P337" s="220">
        <f t="shared" si="43"/>
        <v>11909.369999999995</v>
      </c>
      <c r="Q337" s="221">
        <f t="shared" si="49"/>
        <v>11909.369999999995</v>
      </c>
      <c r="R337" s="221">
        <f t="shared" si="44"/>
        <v>0</v>
      </c>
      <c r="S337" s="222">
        <f t="shared" si="45"/>
        <v>-712</v>
      </c>
      <c r="T337" s="223">
        <f t="shared" si="46"/>
        <v>-37005.489999999991</v>
      </c>
      <c r="U337" s="198">
        <f t="shared" si="50"/>
        <v>-37005.489999999991</v>
      </c>
      <c r="V337" s="221">
        <f t="shared" si="47"/>
        <v>0</v>
      </c>
      <c r="W337" s="222">
        <f t="shared" si="48"/>
        <v>-664</v>
      </c>
    </row>
    <row r="338" spans="1:23" x14ac:dyDescent="0.25">
      <c r="A338" s="224" t="s">
        <v>887</v>
      </c>
      <c r="B338" s="225" t="s">
        <v>900</v>
      </c>
      <c r="C338" s="216" t="s">
        <v>901</v>
      </c>
      <c r="D338" s="217">
        <v>721</v>
      </c>
      <c r="E338" s="218">
        <v>684640.61</v>
      </c>
      <c r="F338" s="218">
        <v>0</v>
      </c>
      <c r="G338" s="219">
        <v>0</v>
      </c>
      <c r="H338" s="217">
        <v>762</v>
      </c>
      <c r="I338" s="218">
        <v>767475</v>
      </c>
      <c r="J338" s="218">
        <v>0</v>
      </c>
      <c r="K338" s="219">
        <v>0</v>
      </c>
      <c r="L338" s="207">
        <v>752</v>
      </c>
      <c r="M338" s="208">
        <v>815697.65</v>
      </c>
      <c r="N338" s="208">
        <v>0</v>
      </c>
      <c r="O338" s="209">
        <v>0</v>
      </c>
      <c r="P338" s="220">
        <f t="shared" si="43"/>
        <v>131057.04000000004</v>
      </c>
      <c r="Q338" s="221">
        <f t="shared" si="49"/>
        <v>131057.04000000004</v>
      </c>
      <c r="R338" s="221">
        <f t="shared" si="44"/>
        <v>0</v>
      </c>
      <c r="S338" s="222">
        <f t="shared" si="45"/>
        <v>-762</v>
      </c>
      <c r="T338" s="223">
        <f t="shared" si="46"/>
        <v>48222.650000000023</v>
      </c>
      <c r="U338" s="198">
        <f t="shared" si="50"/>
        <v>48222.650000000023</v>
      </c>
      <c r="V338" s="221">
        <f t="shared" si="47"/>
        <v>0</v>
      </c>
      <c r="W338" s="222">
        <f t="shared" si="48"/>
        <v>-752</v>
      </c>
    </row>
    <row r="339" spans="1:23" x14ac:dyDescent="0.25">
      <c r="A339" s="224" t="s">
        <v>887</v>
      </c>
      <c r="B339" s="225" t="s">
        <v>902</v>
      </c>
      <c r="C339" s="216" t="s">
        <v>903</v>
      </c>
      <c r="D339" s="217">
        <v>75</v>
      </c>
      <c r="E339" s="218">
        <v>34120</v>
      </c>
      <c r="F339" s="218">
        <v>0</v>
      </c>
      <c r="G339" s="219">
        <v>0</v>
      </c>
      <c r="H339" s="217">
        <v>77</v>
      </c>
      <c r="I339" s="218">
        <v>37961.449999999997</v>
      </c>
      <c r="J339" s="218">
        <v>0</v>
      </c>
      <c r="K339" s="219">
        <v>0</v>
      </c>
      <c r="L339" s="207">
        <v>79</v>
      </c>
      <c r="M339" s="208">
        <v>38423.230000000003</v>
      </c>
      <c r="N339" s="208">
        <v>0</v>
      </c>
      <c r="O339" s="209">
        <v>0</v>
      </c>
      <c r="P339" s="220">
        <f t="shared" si="43"/>
        <v>4303.2300000000032</v>
      </c>
      <c r="Q339" s="221">
        <f t="shared" si="49"/>
        <v>4303.2300000000032</v>
      </c>
      <c r="R339" s="221">
        <f t="shared" si="44"/>
        <v>0</v>
      </c>
      <c r="S339" s="222">
        <f t="shared" si="45"/>
        <v>-77</v>
      </c>
      <c r="T339" s="223">
        <f t="shared" si="46"/>
        <v>461.78000000000611</v>
      </c>
      <c r="U339" s="198">
        <f t="shared" si="50"/>
        <v>461.78000000000611</v>
      </c>
      <c r="V339" s="221">
        <f t="shared" si="47"/>
        <v>0</v>
      </c>
      <c r="W339" s="222">
        <f t="shared" si="48"/>
        <v>-79</v>
      </c>
    </row>
    <row r="340" spans="1:23" x14ac:dyDescent="0.25">
      <c r="A340" s="224" t="s">
        <v>887</v>
      </c>
      <c r="B340" s="225" t="s">
        <v>904</v>
      </c>
      <c r="C340" s="216" t="s">
        <v>905</v>
      </c>
      <c r="D340" s="217">
        <v>1646</v>
      </c>
      <c r="E340" s="218">
        <v>365139.45</v>
      </c>
      <c r="F340" s="218">
        <v>0</v>
      </c>
      <c r="G340" s="219">
        <v>0</v>
      </c>
      <c r="H340" s="217">
        <v>1377</v>
      </c>
      <c r="I340" s="218">
        <v>309957</v>
      </c>
      <c r="J340" s="218">
        <v>0</v>
      </c>
      <c r="K340" s="219">
        <v>0</v>
      </c>
      <c r="L340" s="207">
        <v>1182</v>
      </c>
      <c r="M340" s="208">
        <v>438011.83</v>
      </c>
      <c r="N340" s="208">
        <v>0</v>
      </c>
      <c r="O340" s="209">
        <v>0</v>
      </c>
      <c r="P340" s="220">
        <f t="shared" si="43"/>
        <v>72872.38</v>
      </c>
      <c r="Q340" s="221">
        <f t="shared" si="49"/>
        <v>72872.38</v>
      </c>
      <c r="R340" s="221">
        <f t="shared" si="44"/>
        <v>0</v>
      </c>
      <c r="S340" s="222">
        <f t="shared" si="45"/>
        <v>-1377</v>
      </c>
      <c r="T340" s="223">
        <f t="shared" si="46"/>
        <v>128054.83000000002</v>
      </c>
      <c r="U340" s="198">
        <f t="shared" si="50"/>
        <v>128054.83000000002</v>
      </c>
      <c r="V340" s="221">
        <f t="shared" si="47"/>
        <v>0</v>
      </c>
      <c r="W340" s="222">
        <f t="shared" si="48"/>
        <v>-1182</v>
      </c>
    </row>
    <row r="341" spans="1:23" x14ac:dyDescent="0.25">
      <c r="A341" s="224" t="s">
        <v>887</v>
      </c>
      <c r="B341" s="225" t="s">
        <v>906</v>
      </c>
      <c r="C341" s="216" t="s">
        <v>907</v>
      </c>
      <c r="D341" s="217">
        <v>1744</v>
      </c>
      <c r="E341" s="218">
        <v>1616675.76</v>
      </c>
      <c r="F341" s="218">
        <v>0</v>
      </c>
      <c r="G341" s="219">
        <v>0</v>
      </c>
      <c r="H341" s="217">
        <v>2117</v>
      </c>
      <c r="I341" s="218">
        <v>1932074.3999999997</v>
      </c>
      <c r="J341" s="218">
        <v>0</v>
      </c>
      <c r="K341" s="219">
        <v>0</v>
      </c>
      <c r="L341" s="207">
        <v>2042</v>
      </c>
      <c r="M341" s="208">
        <v>2165538.5799999991</v>
      </c>
      <c r="N341" s="208">
        <v>0</v>
      </c>
      <c r="O341" s="209">
        <v>0</v>
      </c>
      <c r="P341" s="220">
        <f t="shared" si="43"/>
        <v>548862.81999999913</v>
      </c>
      <c r="Q341" s="221">
        <f t="shared" si="49"/>
        <v>548862.81999999913</v>
      </c>
      <c r="R341" s="221">
        <f t="shared" si="44"/>
        <v>0</v>
      </c>
      <c r="S341" s="222">
        <f t="shared" si="45"/>
        <v>-2117</v>
      </c>
      <c r="T341" s="223">
        <f t="shared" si="46"/>
        <v>233464.17999999947</v>
      </c>
      <c r="U341" s="198">
        <f t="shared" si="50"/>
        <v>233464.17999999947</v>
      </c>
      <c r="V341" s="221">
        <f t="shared" si="47"/>
        <v>0</v>
      </c>
      <c r="W341" s="222">
        <f t="shared" si="48"/>
        <v>-2042</v>
      </c>
    </row>
    <row r="342" spans="1:23" x14ac:dyDescent="0.25">
      <c r="A342" s="224" t="s">
        <v>887</v>
      </c>
      <c r="B342" s="225" t="s">
        <v>908</v>
      </c>
      <c r="C342" s="216" t="s">
        <v>909</v>
      </c>
      <c r="D342" s="217">
        <v>572</v>
      </c>
      <c r="E342" s="218">
        <v>595535.68000000005</v>
      </c>
      <c r="F342" s="218">
        <v>0</v>
      </c>
      <c r="G342" s="219">
        <v>0</v>
      </c>
      <c r="H342" s="217">
        <v>647</v>
      </c>
      <c r="I342" s="218">
        <v>717166.72</v>
      </c>
      <c r="J342" s="218">
        <v>0</v>
      </c>
      <c r="K342" s="219">
        <v>0</v>
      </c>
      <c r="L342" s="207">
        <v>610</v>
      </c>
      <c r="M342" s="208">
        <v>670904.77</v>
      </c>
      <c r="N342" s="208">
        <v>0</v>
      </c>
      <c r="O342" s="209">
        <v>0</v>
      </c>
      <c r="P342" s="220">
        <f t="shared" si="43"/>
        <v>75369.089999999967</v>
      </c>
      <c r="Q342" s="221">
        <f t="shared" si="49"/>
        <v>75369.089999999967</v>
      </c>
      <c r="R342" s="221">
        <f t="shared" si="44"/>
        <v>0</v>
      </c>
      <c r="S342" s="222">
        <f t="shared" si="45"/>
        <v>-647</v>
      </c>
      <c r="T342" s="223">
        <f t="shared" si="46"/>
        <v>-46261.949999999953</v>
      </c>
      <c r="U342" s="198">
        <f t="shared" si="50"/>
        <v>-46261.949999999953</v>
      </c>
      <c r="V342" s="221">
        <f t="shared" si="47"/>
        <v>0</v>
      </c>
      <c r="W342" s="222">
        <f t="shared" si="48"/>
        <v>-610</v>
      </c>
    </row>
    <row r="343" spans="1:23" x14ac:dyDescent="0.25">
      <c r="A343" s="224" t="s">
        <v>887</v>
      </c>
      <c r="B343" s="225" t="s">
        <v>910</v>
      </c>
      <c r="C343" s="216" t="s">
        <v>911</v>
      </c>
      <c r="D343" s="217">
        <v>374</v>
      </c>
      <c r="E343" s="218">
        <v>452669.51</v>
      </c>
      <c r="F343" s="218">
        <v>0</v>
      </c>
      <c r="G343" s="219">
        <v>0</v>
      </c>
      <c r="H343" s="217">
        <v>352</v>
      </c>
      <c r="I343" s="218">
        <v>498826.42000000004</v>
      </c>
      <c r="J343" s="218">
        <v>0</v>
      </c>
      <c r="K343" s="219">
        <v>0</v>
      </c>
      <c r="L343" s="207">
        <v>366</v>
      </c>
      <c r="M343" s="208">
        <v>498976.56999999995</v>
      </c>
      <c r="N343" s="208">
        <v>0</v>
      </c>
      <c r="O343" s="209">
        <v>0</v>
      </c>
      <c r="P343" s="220">
        <f t="shared" si="43"/>
        <v>46307.059999999939</v>
      </c>
      <c r="Q343" s="221">
        <f t="shared" si="49"/>
        <v>46307.059999999939</v>
      </c>
      <c r="R343" s="221">
        <f t="shared" si="44"/>
        <v>0</v>
      </c>
      <c r="S343" s="222">
        <f t="shared" si="45"/>
        <v>-352</v>
      </c>
      <c r="T343" s="223">
        <f t="shared" si="46"/>
        <v>150.14999999990687</v>
      </c>
      <c r="U343" s="198">
        <f t="shared" si="50"/>
        <v>150.14999999990687</v>
      </c>
      <c r="V343" s="221">
        <f t="shared" si="47"/>
        <v>0</v>
      </c>
      <c r="W343" s="222">
        <f t="shared" si="48"/>
        <v>-366</v>
      </c>
    </row>
    <row r="344" spans="1:23" x14ac:dyDescent="0.25">
      <c r="A344" s="224" t="s">
        <v>887</v>
      </c>
      <c r="B344" s="225" t="s">
        <v>912</v>
      </c>
      <c r="C344" s="216" t="s">
        <v>913</v>
      </c>
      <c r="D344" s="217">
        <v>484</v>
      </c>
      <c r="E344" s="218">
        <v>499723.96000000008</v>
      </c>
      <c r="F344" s="218">
        <v>0</v>
      </c>
      <c r="G344" s="219">
        <v>0</v>
      </c>
      <c r="H344" s="217">
        <v>543</v>
      </c>
      <c r="I344" s="218">
        <v>543720</v>
      </c>
      <c r="J344" s="218">
        <v>0</v>
      </c>
      <c r="K344" s="219">
        <v>0</v>
      </c>
      <c r="L344" s="207">
        <v>549</v>
      </c>
      <c r="M344" s="208">
        <v>571590.84000000008</v>
      </c>
      <c r="N344" s="208">
        <v>0</v>
      </c>
      <c r="O344" s="209">
        <v>0</v>
      </c>
      <c r="P344" s="220">
        <f t="shared" si="43"/>
        <v>71866.880000000005</v>
      </c>
      <c r="Q344" s="221">
        <f t="shared" si="49"/>
        <v>71866.880000000005</v>
      </c>
      <c r="R344" s="221">
        <f t="shared" si="44"/>
        <v>0</v>
      </c>
      <c r="S344" s="222">
        <f t="shared" si="45"/>
        <v>-543</v>
      </c>
      <c r="T344" s="223">
        <f t="shared" si="46"/>
        <v>27870.840000000084</v>
      </c>
      <c r="U344" s="198">
        <f t="shared" si="50"/>
        <v>27870.840000000084</v>
      </c>
      <c r="V344" s="221">
        <f t="shared" si="47"/>
        <v>0</v>
      </c>
      <c r="W344" s="222">
        <f t="shared" si="48"/>
        <v>-549</v>
      </c>
    </row>
    <row r="345" spans="1:23" x14ac:dyDescent="0.25">
      <c r="A345" s="224" t="s">
        <v>914</v>
      </c>
      <c r="B345" s="215" t="s">
        <v>915</v>
      </c>
      <c r="C345" s="216" t="s">
        <v>152</v>
      </c>
      <c r="D345" s="217">
        <v>560</v>
      </c>
      <c r="E345" s="218">
        <v>540436.69000000006</v>
      </c>
      <c r="F345" s="218">
        <v>0</v>
      </c>
      <c r="G345" s="219">
        <v>0</v>
      </c>
      <c r="H345" s="217">
        <v>628</v>
      </c>
      <c r="I345" s="218">
        <v>647052.42999999993</v>
      </c>
      <c r="J345" s="218">
        <v>0</v>
      </c>
      <c r="K345" s="219">
        <v>0</v>
      </c>
      <c r="L345" s="207">
        <v>666</v>
      </c>
      <c r="M345" s="208">
        <v>660150.64999999991</v>
      </c>
      <c r="N345" s="208">
        <v>0</v>
      </c>
      <c r="O345" s="209">
        <v>0</v>
      </c>
      <c r="P345" s="220">
        <f t="shared" si="43"/>
        <v>119713.95999999985</v>
      </c>
      <c r="Q345" s="221">
        <f t="shared" si="49"/>
        <v>119713.95999999985</v>
      </c>
      <c r="R345" s="221">
        <f t="shared" si="44"/>
        <v>0</v>
      </c>
      <c r="S345" s="222">
        <f t="shared" si="45"/>
        <v>-628</v>
      </c>
      <c r="T345" s="223">
        <f t="shared" si="46"/>
        <v>13098.219999999972</v>
      </c>
      <c r="U345" s="198">
        <f t="shared" si="50"/>
        <v>13098.219999999972</v>
      </c>
      <c r="V345" s="221">
        <f t="shared" si="47"/>
        <v>0</v>
      </c>
      <c r="W345" s="222">
        <f t="shared" si="48"/>
        <v>-666</v>
      </c>
    </row>
    <row r="346" spans="1:23" x14ac:dyDescent="0.25">
      <c r="A346" s="224" t="s">
        <v>914</v>
      </c>
      <c r="B346" s="215" t="s">
        <v>916</v>
      </c>
      <c r="C346" s="216" t="s">
        <v>917</v>
      </c>
      <c r="D346" s="217">
        <v>1736</v>
      </c>
      <c r="E346" s="218">
        <v>1944997.2700000005</v>
      </c>
      <c r="F346" s="218">
        <v>1559.92</v>
      </c>
      <c r="G346" s="219">
        <v>0</v>
      </c>
      <c r="H346" s="217">
        <v>1977</v>
      </c>
      <c r="I346" s="218">
        <v>2370931.2000000007</v>
      </c>
      <c r="J346" s="218">
        <v>5250</v>
      </c>
      <c r="K346" s="219">
        <v>0</v>
      </c>
      <c r="L346" s="207">
        <v>1715</v>
      </c>
      <c r="M346" s="208">
        <v>2120489.0800000005</v>
      </c>
      <c r="N346" s="208">
        <v>3790</v>
      </c>
      <c r="O346" s="209">
        <v>0</v>
      </c>
      <c r="P346" s="220">
        <f t="shared" si="43"/>
        <v>175491.81000000006</v>
      </c>
      <c r="Q346" s="221">
        <f t="shared" si="49"/>
        <v>175491.81000000006</v>
      </c>
      <c r="R346" s="221">
        <f t="shared" si="44"/>
        <v>3790</v>
      </c>
      <c r="S346" s="222">
        <f t="shared" si="45"/>
        <v>-1977</v>
      </c>
      <c r="T346" s="223">
        <f t="shared" si="46"/>
        <v>-250442.12000000011</v>
      </c>
      <c r="U346" s="198">
        <f t="shared" si="50"/>
        <v>-250442.12000000011</v>
      </c>
      <c r="V346" s="221">
        <f t="shared" si="47"/>
        <v>3790</v>
      </c>
      <c r="W346" s="222">
        <f t="shared" si="48"/>
        <v>-1715</v>
      </c>
    </row>
    <row r="347" spans="1:23" x14ac:dyDescent="0.25">
      <c r="A347" s="224" t="s">
        <v>914</v>
      </c>
      <c r="B347" s="215" t="s">
        <v>918</v>
      </c>
      <c r="C347" s="216" t="s">
        <v>919</v>
      </c>
      <c r="D347" s="217">
        <v>228</v>
      </c>
      <c r="E347" s="218">
        <v>228197.5</v>
      </c>
      <c r="F347" s="218">
        <v>0</v>
      </c>
      <c r="G347" s="219">
        <v>0</v>
      </c>
      <c r="H347" s="217">
        <v>285</v>
      </c>
      <c r="I347" s="218">
        <v>254625</v>
      </c>
      <c r="J347" s="218">
        <v>0</v>
      </c>
      <c r="K347" s="219">
        <v>0</v>
      </c>
      <c r="L347" s="207">
        <v>275</v>
      </c>
      <c r="M347" s="208">
        <v>289168.02</v>
      </c>
      <c r="N347" s="208">
        <v>0</v>
      </c>
      <c r="O347" s="209">
        <v>0</v>
      </c>
      <c r="P347" s="220">
        <f t="shared" si="43"/>
        <v>60970.520000000019</v>
      </c>
      <c r="Q347" s="221">
        <f t="shared" si="49"/>
        <v>60970.520000000019</v>
      </c>
      <c r="R347" s="221">
        <f t="shared" si="44"/>
        <v>0</v>
      </c>
      <c r="S347" s="222">
        <f t="shared" si="45"/>
        <v>-285</v>
      </c>
      <c r="T347" s="223">
        <f t="shared" si="46"/>
        <v>34543.020000000019</v>
      </c>
      <c r="U347" s="198">
        <f t="shared" si="50"/>
        <v>34543.020000000019</v>
      </c>
      <c r="V347" s="221">
        <f t="shared" si="47"/>
        <v>0</v>
      </c>
      <c r="W347" s="222">
        <f t="shared" si="48"/>
        <v>-275</v>
      </c>
    </row>
    <row r="348" spans="1:23" x14ac:dyDescent="0.25">
      <c r="A348" s="224" t="s">
        <v>914</v>
      </c>
      <c r="B348" s="215" t="s">
        <v>920</v>
      </c>
      <c r="C348" s="216" t="s">
        <v>921</v>
      </c>
      <c r="D348" s="217">
        <v>1290</v>
      </c>
      <c r="E348" s="218">
        <v>513438.99999999988</v>
      </c>
      <c r="F348" s="218">
        <v>0</v>
      </c>
      <c r="G348" s="219">
        <v>0</v>
      </c>
      <c r="H348" s="217">
        <v>1768</v>
      </c>
      <c r="I348" s="218">
        <v>671919</v>
      </c>
      <c r="J348" s="218">
        <v>0</v>
      </c>
      <c r="K348" s="219">
        <v>0</v>
      </c>
      <c r="L348" s="207">
        <v>1323</v>
      </c>
      <c r="M348" s="208">
        <v>831287.28</v>
      </c>
      <c r="N348" s="208">
        <v>0</v>
      </c>
      <c r="O348" s="209">
        <v>0</v>
      </c>
      <c r="P348" s="220">
        <f t="shared" si="43"/>
        <v>317848.28000000014</v>
      </c>
      <c r="Q348" s="221">
        <f t="shared" si="49"/>
        <v>317848.28000000014</v>
      </c>
      <c r="R348" s="221">
        <f t="shared" si="44"/>
        <v>0</v>
      </c>
      <c r="S348" s="222">
        <f t="shared" si="45"/>
        <v>-1768</v>
      </c>
      <c r="T348" s="223">
        <f t="shared" si="46"/>
        <v>159368.28000000003</v>
      </c>
      <c r="U348" s="198">
        <f t="shared" si="50"/>
        <v>159368.28000000003</v>
      </c>
      <c r="V348" s="221">
        <f t="shared" si="47"/>
        <v>0</v>
      </c>
      <c r="W348" s="222">
        <f t="shared" si="48"/>
        <v>-1323</v>
      </c>
    </row>
    <row r="349" spans="1:23" x14ac:dyDescent="0.25">
      <c r="A349" s="224" t="s">
        <v>914</v>
      </c>
      <c r="B349" s="215" t="s">
        <v>922</v>
      </c>
      <c r="C349" s="216" t="s">
        <v>923</v>
      </c>
      <c r="D349" s="217">
        <v>0</v>
      </c>
      <c r="E349" s="218">
        <v>131323</v>
      </c>
      <c r="F349" s="218">
        <v>0</v>
      </c>
      <c r="G349" s="219">
        <v>0</v>
      </c>
      <c r="H349" s="217">
        <v>0</v>
      </c>
      <c r="I349" s="218">
        <v>140262.00000000015</v>
      </c>
      <c r="J349" s="218">
        <v>0</v>
      </c>
      <c r="K349" s="219">
        <v>0</v>
      </c>
      <c r="L349" s="207">
        <v>0</v>
      </c>
      <c r="M349" s="208">
        <v>163687.80000000002</v>
      </c>
      <c r="N349" s="208">
        <v>0</v>
      </c>
      <c r="O349" s="209">
        <v>0</v>
      </c>
      <c r="P349" s="220">
        <f t="shared" si="43"/>
        <v>32364.800000000017</v>
      </c>
      <c r="Q349" s="221">
        <f t="shared" si="49"/>
        <v>32364.800000000017</v>
      </c>
      <c r="R349" s="221">
        <f t="shared" si="44"/>
        <v>0</v>
      </c>
      <c r="S349" s="222">
        <f t="shared" si="45"/>
        <v>0</v>
      </c>
      <c r="T349" s="223">
        <f t="shared" si="46"/>
        <v>23425.799999999872</v>
      </c>
      <c r="U349" s="198">
        <f t="shared" si="50"/>
        <v>23425.799999999872</v>
      </c>
      <c r="V349" s="221">
        <f t="shared" si="47"/>
        <v>0</v>
      </c>
      <c r="W349" s="222">
        <f t="shared" si="48"/>
        <v>0</v>
      </c>
    </row>
    <row r="350" spans="1:23" x14ac:dyDescent="0.25">
      <c r="A350" s="224" t="s">
        <v>914</v>
      </c>
      <c r="B350" s="215" t="s">
        <v>924</v>
      </c>
      <c r="C350" s="216" t="s">
        <v>925</v>
      </c>
      <c r="D350" s="217">
        <v>0</v>
      </c>
      <c r="E350" s="218">
        <v>258225.5</v>
      </c>
      <c r="F350" s="218">
        <v>0</v>
      </c>
      <c r="G350" s="219">
        <v>0</v>
      </c>
      <c r="H350" s="217">
        <v>0</v>
      </c>
      <c r="I350" s="218">
        <v>296412.0000000018</v>
      </c>
      <c r="J350" s="218">
        <v>0</v>
      </c>
      <c r="K350" s="219">
        <v>0</v>
      </c>
      <c r="L350" s="207">
        <v>0</v>
      </c>
      <c r="M350" s="208">
        <v>359159.40000000171</v>
      </c>
      <c r="N350" s="208">
        <v>0</v>
      </c>
      <c r="O350" s="209">
        <v>0</v>
      </c>
      <c r="P350" s="220">
        <f t="shared" si="43"/>
        <v>100933.90000000171</v>
      </c>
      <c r="Q350" s="221">
        <f t="shared" si="49"/>
        <v>100933.90000000171</v>
      </c>
      <c r="R350" s="221">
        <f t="shared" si="44"/>
        <v>0</v>
      </c>
      <c r="S350" s="222">
        <f t="shared" si="45"/>
        <v>0</v>
      </c>
      <c r="T350" s="223">
        <f t="shared" si="46"/>
        <v>62747.399999999907</v>
      </c>
      <c r="U350" s="198">
        <f t="shared" si="50"/>
        <v>62747.399999999907</v>
      </c>
      <c r="V350" s="221">
        <f t="shared" si="47"/>
        <v>0</v>
      </c>
      <c r="W350" s="222">
        <f t="shared" si="48"/>
        <v>0</v>
      </c>
    </row>
    <row r="351" spans="1:23" x14ac:dyDescent="0.25">
      <c r="A351" s="224" t="s">
        <v>914</v>
      </c>
      <c r="B351" s="215" t="s">
        <v>926</v>
      </c>
      <c r="C351" s="216" t="s">
        <v>927</v>
      </c>
      <c r="D351" s="217">
        <v>7034</v>
      </c>
      <c r="E351" s="218">
        <v>9001036.1899999958</v>
      </c>
      <c r="F351" s="218">
        <v>91290</v>
      </c>
      <c r="G351" s="219">
        <v>35378.720000000001</v>
      </c>
      <c r="H351" s="217">
        <v>6905</v>
      </c>
      <c r="I351" s="218">
        <v>9776420.9900000002</v>
      </c>
      <c r="J351" s="218">
        <v>55575</v>
      </c>
      <c r="K351" s="219">
        <v>43102.720000000001</v>
      </c>
      <c r="L351" s="207">
        <v>7329</v>
      </c>
      <c r="M351" s="208">
        <v>9908623.2100000009</v>
      </c>
      <c r="N351" s="208">
        <v>83405</v>
      </c>
      <c r="O351" s="209">
        <v>72265.040000000008</v>
      </c>
      <c r="P351" s="220">
        <f t="shared" si="43"/>
        <v>907587.02000000514</v>
      </c>
      <c r="Q351" s="221">
        <f t="shared" si="49"/>
        <v>907587.02000000514</v>
      </c>
      <c r="R351" s="221">
        <f t="shared" si="44"/>
        <v>48026.28</v>
      </c>
      <c r="S351" s="222">
        <f t="shared" si="45"/>
        <v>65360.040000000008</v>
      </c>
      <c r="T351" s="223">
        <f t="shared" si="46"/>
        <v>132202.22000000067</v>
      </c>
      <c r="U351" s="198">
        <f t="shared" si="50"/>
        <v>132202.22000000067</v>
      </c>
      <c r="V351" s="221">
        <f t="shared" si="47"/>
        <v>40302.28</v>
      </c>
      <c r="W351" s="222">
        <f t="shared" si="48"/>
        <v>64936.040000000008</v>
      </c>
    </row>
    <row r="352" spans="1:23" x14ac:dyDescent="0.25">
      <c r="A352" s="224" t="s">
        <v>914</v>
      </c>
      <c r="B352" s="215" t="s">
        <v>928</v>
      </c>
      <c r="C352" s="216" t="s">
        <v>929</v>
      </c>
      <c r="D352" s="217">
        <v>532</v>
      </c>
      <c r="E352" s="218">
        <v>524269.22</v>
      </c>
      <c r="F352" s="218">
        <v>1485</v>
      </c>
      <c r="G352" s="219">
        <v>0</v>
      </c>
      <c r="H352" s="217">
        <v>541</v>
      </c>
      <c r="I352" s="218">
        <v>564840.29</v>
      </c>
      <c r="J352" s="218">
        <v>1083.3399999999999</v>
      </c>
      <c r="K352" s="219">
        <v>0</v>
      </c>
      <c r="L352" s="207">
        <v>563</v>
      </c>
      <c r="M352" s="208">
        <v>559724.35999999987</v>
      </c>
      <c r="N352" s="208">
        <v>758.33999999999992</v>
      </c>
      <c r="O352" s="209">
        <v>0</v>
      </c>
      <c r="P352" s="220">
        <f t="shared" si="43"/>
        <v>35455.139999999898</v>
      </c>
      <c r="Q352" s="221">
        <f t="shared" si="49"/>
        <v>35455.139999999898</v>
      </c>
      <c r="R352" s="221">
        <f t="shared" si="44"/>
        <v>758.33999999999992</v>
      </c>
      <c r="S352" s="222">
        <f t="shared" si="45"/>
        <v>-541</v>
      </c>
      <c r="T352" s="223">
        <f t="shared" si="46"/>
        <v>-5115.9300000001676</v>
      </c>
      <c r="U352" s="198">
        <f t="shared" si="50"/>
        <v>-5115.9300000001676</v>
      </c>
      <c r="V352" s="221">
        <f t="shared" si="47"/>
        <v>758.33999999999992</v>
      </c>
      <c r="W352" s="222">
        <f t="shared" si="48"/>
        <v>-563</v>
      </c>
    </row>
    <row r="353" spans="1:23" x14ac:dyDescent="0.25">
      <c r="A353" s="224" t="s">
        <v>914</v>
      </c>
      <c r="B353" s="215" t="s">
        <v>930</v>
      </c>
      <c r="C353" s="216" t="s">
        <v>931</v>
      </c>
      <c r="D353" s="217">
        <v>3159</v>
      </c>
      <c r="E353" s="218">
        <v>4771025.4400000004</v>
      </c>
      <c r="F353" s="218">
        <v>303672.06</v>
      </c>
      <c r="G353" s="219">
        <v>0</v>
      </c>
      <c r="H353" s="217">
        <v>3478</v>
      </c>
      <c r="I353" s="218">
        <v>5406627.0000000009</v>
      </c>
      <c r="J353" s="218">
        <v>322421</v>
      </c>
      <c r="K353" s="219">
        <v>0</v>
      </c>
      <c r="L353" s="207">
        <v>3486</v>
      </c>
      <c r="M353" s="208">
        <v>5894119.75</v>
      </c>
      <c r="N353" s="208">
        <v>412324</v>
      </c>
      <c r="O353" s="209">
        <v>0</v>
      </c>
      <c r="P353" s="220">
        <f t="shared" si="43"/>
        <v>1123094.3099999996</v>
      </c>
      <c r="Q353" s="221">
        <f t="shared" si="49"/>
        <v>1123094.3099999996</v>
      </c>
      <c r="R353" s="221">
        <f t="shared" si="44"/>
        <v>412324</v>
      </c>
      <c r="S353" s="222">
        <f t="shared" si="45"/>
        <v>-3478</v>
      </c>
      <c r="T353" s="223">
        <f t="shared" si="46"/>
        <v>487492.74999999907</v>
      </c>
      <c r="U353" s="198">
        <f t="shared" si="50"/>
        <v>487492.74999999907</v>
      </c>
      <c r="V353" s="221">
        <f t="shared" si="47"/>
        <v>412324</v>
      </c>
      <c r="W353" s="222">
        <f t="shared" si="48"/>
        <v>-3486</v>
      </c>
    </row>
    <row r="354" spans="1:23" x14ac:dyDescent="0.25">
      <c r="A354" s="224" t="s">
        <v>914</v>
      </c>
      <c r="B354" s="215" t="s">
        <v>932</v>
      </c>
      <c r="C354" s="216" t="s">
        <v>933</v>
      </c>
      <c r="D354" s="217">
        <v>1528</v>
      </c>
      <c r="E354" s="218">
        <v>2053220.0000000002</v>
      </c>
      <c r="F354" s="218">
        <v>80488</v>
      </c>
      <c r="G354" s="219">
        <v>96.25</v>
      </c>
      <c r="H354" s="217">
        <v>1843</v>
      </c>
      <c r="I354" s="218">
        <v>2393843.0000000005</v>
      </c>
      <c r="J354" s="218">
        <v>81868</v>
      </c>
      <c r="K354" s="219">
        <v>463998.17</v>
      </c>
      <c r="L354" s="207">
        <v>1859</v>
      </c>
      <c r="M354" s="208">
        <v>2635892.4099999997</v>
      </c>
      <c r="N354" s="208">
        <v>74890</v>
      </c>
      <c r="O354" s="209">
        <v>527121.99</v>
      </c>
      <c r="P354" s="220">
        <f t="shared" si="43"/>
        <v>582672.40999999945</v>
      </c>
      <c r="Q354" s="221">
        <f t="shared" si="49"/>
        <v>582672.40999999945</v>
      </c>
      <c r="R354" s="221">
        <f t="shared" si="44"/>
        <v>74793.75</v>
      </c>
      <c r="S354" s="222">
        <f t="shared" si="45"/>
        <v>525278.99</v>
      </c>
      <c r="T354" s="223">
        <f t="shared" si="46"/>
        <v>242049.40999999922</v>
      </c>
      <c r="U354" s="198">
        <f t="shared" si="50"/>
        <v>242049.40999999922</v>
      </c>
      <c r="V354" s="221">
        <f t="shared" si="47"/>
        <v>-389108.17</v>
      </c>
      <c r="W354" s="222">
        <f t="shared" si="48"/>
        <v>525262.99</v>
      </c>
    </row>
    <row r="355" spans="1:23" x14ac:dyDescent="0.25">
      <c r="A355" s="224" t="s">
        <v>914</v>
      </c>
      <c r="B355" s="215" t="s">
        <v>934</v>
      </c>
      <c r="C355" s="216" t="s">
        <v>130</v>
      </c>
      <c r="D355" s="217">
        <v>252</v>
      </c>
      <c r="E355" s="218">
        <v>306415</v>
      </c>
      <c r="F355" s="218">
        <v>0</v>
      </c>
      <c r="G355" s="219">
        <v>0</v>
      </c>
      <c r="H355" s="217">
        <v>336</v>
      </c>
      <c r="I355" s="218">
        <v>337683</v>
      </c>
      <c r="J355" s="218">
        <v>0</v>
      </c>
      <c r="K355" s="219">
        <v>0</v>
      </c>
      <c r="L355" s="207">
        <v>289</v>
      </c>
      <c r="M355" s="208">
        <v>375655</v>
      </c>
      <c r="N355" s="208">
        <v>0</v>
      </c>
      <c r="O355" s="209">
        <v>0</v>
      </c>
      <c r="P355" s="220">
        <f t="shared" si="43"/>
        <v>69240</v>
      </c>
      <c r="Q355" s="221">
        <f t="shared" si="49"/>
        <v>69240</v>
      </c>
      <c r="R355" s="221">
        <f t="shared" si="44"/>
        <v>0</v>
      </c>
      <c r="S355" s="222">
        <f t="shared" si="45"/>
        <v>-336</v>
      </c>
      <c r="T355" s="223">
        <f t="shared" si="46"/>
        <v>37972</v>
      </c>
      <c r="U355" s="198">
        <f t="shared" si="50"/>
        <v>37972</v>
      </c>
      <c r="V355" s="221">
        <f t="shared" si="47"/>
        <v>0</v>
      </c>
      <c r="W355" s="222">
        <f t="shared" si="48"/>
        <v>-289</v>
      </c>
    </row>
    <row r="356" spans="1:23" x14ac:dyDescent="0.25">
      <c r="A356" s="224" t="s">
        <v>914</v>
      </c>
      <c r="B356" s="215" t="s">
        <v>935</v>
      </c>
      <c r="C356" s="216" t="s">
        <v>112</v>
      </c>
      <c r="D356" s="217">
        <v>1557</v>
      </c>
      <c r="E356" s="218">
        <v>2415217.17</v>
      </c>
      <c r="F356" s="218">
        <v>0</v>
      </c>
      <c r="G356" s="219">
        <v>8262315.9299999997</v>
      </c>
      <c r="H356" s="217">
        <v>1404</v>
      </c>
      <c r="I356" s="218">
        <v>2606422.6500000032</v>
      </c>
      <c r="J356" s="218">
        <v>0</v>
      </c>
      <c r="K356" s="219">
        <v>9313139.5600000024</v>
      </c>
      <c r="L356" s="207">
        <v>1486</v>
      </c>
      <c r="M356" s="208">
        <v>1796100.0000000037</v>
      </c>
      <c r="N356" s="208">
        <v>0</v>
      </c>
      <c r="O356" s="209">
        <v>10435652.719999995</v>
      </c>
      <c r="P356" s="220">
        <f t="shared" si="43"/>
        <v>-619117.1699999962</v>
      </c>
      <c r="Q356" s="221">
        <f t="shared" si="49"/>
        <v>-619117.1699999962</v>
      </c>
      <c r="R356" s="221">
        <f t="shared" si="44"/>
        <v>-8262315.9299999997</v>
      </c>
      <c r="S356" s="222">
        <f t="shared" si="45"/>
        <v>10434248.719999995</v>
      </c>
      <c r="T356" s="223">
        <f t="shared" si="46"/>
        <v>-810322.64999999944</v>
      </c>
      <c r="U356" s="198">
        <f t="shared" si="50"/>
        <v>-810322.64999999944</v>
      </c>
      <c r="V356" s="221">
        <f t="shared" si="47"/>
        <v>-9313139.5600000024</v>
      </c>
      <c r="W356" s="222">
        <f t="shared" si="48"/>
        <v>10434166.719999995</v>
      </c>
    </row>
    <row r="357" spans="1:23" x14ac:dyDescent="0.25">
      <c r="A357" s="224" t="s">
        <v>914</v>
      </c>
      <c r="B357" s="215" t="s">
        <v>936</v>
      </c>
      <c r="C357" s="216" t="s">
        <v>937</v>
      </c>
      <c r="D357" s="217">
        <v>0</v>
      </c>
      <c r="E357" s="218">
        <v>426960</v>
      </c>
      <c r="F357" s="218">
        <v>0</v>
      </c>
      <c r="G357" s="219">
        <v>0</v>
      </c>
      <c r="H357" s="217">
        <v>0</v>
      </c>
      <c r="I357" s="218">
        <v>457552.80000000098</v>
      </c>
      <c r="J357" s="218">
        <v>0</v>
      </c>
      <c r="K357" s="219">
        <v>0</v>
      </c>
      <c r="L357" s="207">
        <v>0</v>
      </c>
      <c r="M357" s="208">
        <v>480362.40000000037</v>
      </c>
      <c r="N357" s="208">
        <v>0</v>
      </c>
      <c r="O357" s="209">
        <v>0</v>
      </c>
      <c r="P357" s="220">
        <f t="shared" si="43"/>
        <v>53402.400000000373</v>
      </c>
      <c r="Q357" s="221">
        <f t="shared" si="49"/>
        <v>53402.400000000373</v>
      </c>
      <c r="R357" s="221">
        <f t="shared" si="44"/>
        <v>0</v>
      </c>
      <c r="S357" s="222">
        <f t="shared" si="45"/>
        <v>0</v>
      </c>
      <c r="T357" s="223">
        <f t="shared" si="46"/>
        <v>22809.599999999395</v>
      </c>
      <c r="U357" s="198">
        <f t="shared" si="50"/>
        <v>22809.599999999395</v>
      </c>
      <c r="V357" s="221">
        <f t="shared" si="47"/>
        <v>0</v>
      </c>
      <c r="W357" s="222">
        <f t="shared" si="48"/>
        <v>0</v>
      </c>
    </row>
    <row r="358" spans="1:23" x14ac:dyDescent="0.25">
      <c r="A358" s="224" t="s">
        <v>914</v>
      </c>
      <c r="B358" s="215" t="s">
        <v>938</v>
      </c>
      <c r="C358" s="216" t="s">
        <v>154</v>
      </c>
      <c r="D358" s="217">
        <v>754</v>
      </c>
      <c r="E358" s="218">
        <v>804669.24000000022</v>
      </c>
      <c r="F358" s="218">
        <v>0</v>
      </c>
      <c r="G358" s="219">
        <v>0</v>
      </c>
      <c r="H358" s="217">
        <v>835</v>
      </c>
      <c r="I358" s="218">
        <v>1004726.69</v>
      </c>
      <c r="J358" s="218">
        <v>0</v>
      </c>
      <c r="K358" s="219">
        <v>0</v>
      </c>
      <c r="L358" s="207">
        <v>790</v>
      </c>
      <c r="M358" s="208">
        <v>895223.16999999993</v>
      </c>
      <c r="N358" s="208">
        <v>0</v>
      </c>
      <c r="O358" s="209">
        <v>0</v>
      </c>
      <c r="P358" s="220">
        <f t="shared" si="43"/>
        <v>90553.929999999702</v>
      </c>
      <c r="Q358" s="221">
        <f t="shared" si="49"/>
        <v>90553.929999999702</v>
      </c>
      <c r="R358" s="221">
        <f t="shared" si="44"/>
        <v>0</v>
      </c>
      <c r="S358" s="222">
        <f t="shared" si="45"/>
        <v>-835</v>
      </c>
      <c r="T358" s="223">
        <f t="shared" si="46"/>
        <v>-109503.52000000002</v>
      </c>
      <c r="U358" s="198">
        <f t="shared" si="50"/>
        <v>-109503.52000000002</v>
      </c>
      <c r="V358" s="221">
        <f t="shared" si="47"/>
        <v>0</v>
      </c>
      <c r="W358" s="222">
        <f t="shared" si="48"/>
        <v>-790</v>
      </c>
    </row>
    <row r="359" spans="1:23" x14ac:dyDescent="0.25">
      <c r="A359" s="224" t="s">
        <v>939</v>
      </c>
      <c r="B359" s="225" t="s">
        <v>940</v>
      </c>
      <c r="C359" s="216" t="s">
        <v>941</v>
      </c>
      <c r="D359" s="217">
        <v>1114</v>
      </c>
      <c r="E359" s="218">
        <v>984457</v>
      </c>
      <c r="F359" s="218">
        <v>0</v>
      </c>
      <c r="G359" s="219">
        <v>0</v>
      </c>
      <c r="H359" s="217">
        <v>1137</v>
      </c>
      <c r="I359" s="218">
        <v>1086768</v>
      </c>
      <c r="J359" s="218">
        <v>0</v>
      </c>
      <c r="K359" s="219">
        <v>0</v>
      </c>
      <c r="L359" s="207">
        <v>1162</v>
      </c>
      <c r="M359" s="208">
        <v>1194153.21</v>
      </c>
      <c r="N359" s="208">
        <v>0</v>
      </c>
      <c r="O359" s="209">
        <v>0</v>
      </c>
      <c r="P359" s="220">
        <f t="shared" si="43"/>
        <v>209696.20999999996</v>
      </c>
      <c r="Q359" s="221">
        <f t="shared" si="49"/>
        <v>209696.20999999996</v>
      </c>
      <c r="R359" s="221">
        <f t="shared" si="44"/>
        <v>0</v>
      </c>
      <c r="S359" s="222">
        <f t="shared" si="45"/>
        <v>-1137</v>
      </c>
      <c r="T359" s="223">
        <f t="shared" si="46"/>
        <v>107385.20999999996</v>
      </c>
      <c r="U359" s="198">
        <f t="shared" si="50"/>
        <v>107385.20999999996</v>
      </c>
      <c r="V359" s="221">
        <f t="shared" si="47"/>
        <v>0</v>
      </c>
      <c r="W359" s="222">
        <f t="shared" si="48"/>
        <v>-1162</v>
      </c>
    </row>
    <row r="360" spans="1:23" x14ac:dyDescent="0.25">
      <c r="A360" s="224" t="s">
        <v>939</v>
      </c>
      <c r="B360" s="225" t="s">
        <v>942</v>
      </c>
      <c r="C360" s="216" t="s">
        <v>943</v>
      </c>
      <c r="D360" s="217">
        <v>776</v>
      </c>
      <c r="E360" s="218">
        <v>935160.49000000011</v>
      </c>
      <c r="F360" s="218">
        <v>20564</v>
      </c>
      <c r="G360" s="219">
        <v>0</v>
      </c>
      <c r="H360" s="217">
        <v>720</v>
      </c>
      <c r="I360" s="218">
        <v>943519.05</v>
      </c>
      <c r="J360" s="218">
        <v>8918</v>
      </c>
      <c r="K360" s="219">
        <v>0</v>
      </c>
      <c r="L360" s="207">
        <v>731</v>
      </c>
      <c r="M360" s="208">
        <v>940988.95000000019</v>
      </c>
      <c r="N360" s="208">
        <v>25936</v>
      </c>
      <c r="O360" s="209">
        <v>0</v>
      </c>
      <c r="P360" s="220">
        <f t="shared" si="43"/>
        <v>5828.4600000000792</v>
      </c>
      <c r="Q360" s="221">
        <f t="shared" si="49"/>
        <v>5828.4600000000792</v>
      </c>
      <c r="R360" s="221">
        <f t="shared" si="44"/>
        <v>25936</v>
      </c>
      <c r="S360" s="222">
        <f t="shared" si="45"/>
        <v>-720</v>
      </c>
      <c r="T360" s="223">
        <f t="shared" si="46"/>
        <v>-2530.0999999998603</v>
      </c>
      <c r="U360" s="198">
        <f t="shared" si="50"/>
        <v>-2530.0999999998603</v>
      </c>
      <c r="V360" s="221">
        <f t="shared" si="47"/>
        <v>25936</v>
      </c>
      <c r="W360" s="222">
        <f t="shared" si="48"/>
        <v>-731</v>
      </c>
    </row>
    <row r="361" spans="1:23" x14ac:dyDescent="0.25">
      <c r="A361" s="224" t="s">
        <v>939</v>
      </c>
      <c r="B361" s="225" t="s">
        <v>944</v>
      </c>
      <c r="C361" s="216" t="s">
        <v>945</v>
      </c>
      <c r="D361" s="217">
        <v>2624</v>
      </c>
      <c r="E361" s="218">
        <v>3559486.3100000005</v>
      </c>
      <c r="F361" s="218">
        <v>56825</v>
      </c>
      <c r="G361" s="219">
        <v>0</v>
      </c>
      <c r="H361" s="217">
        <v>3186</v>
      </c>
      <c r="I361" s="218">
        <v>4335008.2799999956</v>
      </c>
      <c r="J361" s="218">
        <v>56477</v>
      </c>
      <c r="K361" s="219">
        <v>0</v>
      </c>
      <c r="L361" s="207">
        <v>3095</v>
      </c>
      <c r="M361" s="208">
        <v>4451973.0599999949</v>
      </c>
      <c r="N361" s="208">
        <v>60081</v>
      </c>
      <c r="O361" s="209">
        <v>0</v>
      </c>
      <c r="P361" s="220">
        <f t="shared" si="43"/>
        <v>892486.74999999441</v>
      </c>
      <c r="Q361" s="221">
        <f t="shared" si="49"/>
        <v>892486.74999999441</v>
      </c>
      <c r="R361" s="221">
        <f t="shared" si="44"/>
        <v>60081</v>
      </c>
      <c r="S361" s="222">
        <f t="shared" si="45"/>
        <v>-3186</v>
      </c>
      <c r="T361" s="223">
        <f t="shared" si="46"/>
        <v>116964.77999999933</v>
      </c>
      <c r="U361" s="198">
        <f t="shared" si="50"/>
        <v>116964.77999999933</v>
      </c>
      <c r="V361" s="221">
        <f t="shared" si="47"/>
        <v>60081</v>
      </c>
      <c r="W361" s="222">
        <f t="shared" si="48"/>
        <v>-3095</v>
      </c>
    </row>
    <row r="362" spans="1:23" x14ac:dyDescent="0.25">
      <c r="A362" s="224" t="s">
        <v>939</v>
      </c>
      <c r="B362" s="225" t="s">
        <v>946</v>
      </c>
      <c r="C362" s="216" t="s">
        <v>947</v>
      </c>
      <c r="D362" s="217">
        <v>157</v>
      </c>
      <c r="E362" s="218">
        <v>347340</v>
      </c>
      <c r="F362" s="218">
        <v>0</v>
      </c>
      <c r="G362" s="219">
        <v>0</v>
      </c>
      <c r="H362" s="217">
        <v>152</v>
      </c>
      <c r="I362" s="218">
        <v>382617.0000000018</v>
      </c>
      <c r="J362" s="218">
        <v>0</v>
      </c>
      <c r="K362" s="219">
        <v>0</v>
      </c>
      <c r="L362" s="207">
        <v>136</v>
      </c>
      <c r="M362" s="208">
        <v>456011.1300000014</v>
      </c>
      <c r="N362" s="208">
        <v>0</v>
      </c>
      <c r="O362" s="209">
        <v>0</v>
      </c>
      <c r="P362" s="220">
        <f t="shared" si="43"/>
        <v>108671.1300000014</v>
      </c>
      <c r="Q362" s="221">
        <f t="shared" si="49"/>
        <v>108671.1300000014</v>
      </c>
      <c r="R362" s="221">
        <f t="shared" si="44"/>
        <v>0</v>
      </c>
      <c r="S362" s="222">
        <f t="shared" si="45"/>
        <v>-152</v>
      </c>
      <c r="T362" s="223">
        <f t="shared" si="46"/>
        <v>73394.129999999597</v>
      </c>
      <c r="U362" s="198">
        <f t="shared" si="50"/>
        <v>73394.129999999597</v>
      </c>
      <c r="V362" s="221">
        <f t="shared" si="47"/>
        <v>0</v>
      </c>
      <c r="W362" s="222">
        <f t="shared" si="48"/>
        <v>-136</v>
      </c>
    </row>
    <row r="363" spans="1:23" x14ac:dyDescent="0.25">
      <c r="A363" s="224" t="s">
        <v>948</v>
      </c>
      <c r="B363" s="225" t="s">
        <v>949</v>
      </c>
      <c r="C363" s="216" t="s">
        <v>950</v>
      </c>
      <c r="D363" s="217">
        <v>774</v>
      </c>
      <c r="E363" s="218">
        <v>704900.04</v>
      </c>
      <c r="F363" s="218">
        <v>0</v>
      </c>
      <c r="G363" s="219">
        <v>0</v>
      </c>
      <c r="H363" s="217">
        <v>908</v>
      </c>
      <c r="I363" s="218">
        <v>868623.22000000009</v>
      </c>
      <c r="J363" s="218">
        <v>0</v>
      </c>
      <c r="K363" s="219">
        <v>0</v>
      </c>
      <c r="L363" s="207">
        <v>806</v>
      </c>
      <c r="M363" s="208">
        <v>745825.44</v>
      </c>
      <c r="N363" s="208">
        <v>0</v>
      </c>
      <c r="O363" s="209">
        <v>0</v>
      </c>
      <c r="P363" s="220">
        <f t="shared" si="43"/>
        <v>40925.399999999907</v>
      </c>
      <c r="Q363" s="221">
        <f t="shared" si="49"/>
        <v>40925.399999999907</v>
      </c>
      <c r="R363" s="221">
        <f t="shared" si="44"/>
        <v>0</v>
      </c>
      <c r="S363" s="222">
        <f t="shared" si="45"/>
        <v>-908</v>
      </c>
      <c r="T363" s="223">
        <f t="shared" si="46"/>
        <v>-122797.78000000014</v>
      </c>
      <c r="U363" s="198">
        <f t="shared" si="50"/>
        <v>-122797.78000000014</v>
      </c>
      <c r="V363" s="221">
        <f t="shared" si="47"/>
        <v>0</v>
      </c>
      <c r="W363" s="222">
        <f t="shared" si="48"/>
        <v>-806</v>
      </c>
    </row>
    <row r="364" spans="1:23" x14ac:dyDescent="0.25">
      <c r="A364" s="224" t="s">
        <v>948</v>
      </c>
      <c r="B364" s="225" t="s">
        <v>951</v>
      </c>
      <c r="C364" s="216" t="s">
        <v>118</v>
      </c>
      <c r="D364" s="217">
        <v>476</v>
      </c>
      <c r="E364" s="218">
        <v>148289.81</v>
      </c>
      <c r="F364" s="218">
        <v>0</v>
      </c>
      <c r="G364" s="219">
        <v>0</v>
      </c>
      <c r="H364" s="217">
        <v>490</v>
      </c>
      <c r="I364" s="218">
        <v>157149</v>
      </c>
      <c r="J364" s="218">
        <v>0</v>
      </c>
      <c r="K364" s="219">
        <v>0</v>
      </c>
      <c r="L364" s="207">
        <v>515</v>
      </c>
      <c r="M364" s="208">
        <v>180711.84999999998</v>
      </c>
      <c r="N364" s="208">
        <v>0</v>
      </c>
      <c r="O364" s="209">
        <v>0</v>
      </c>
      <c r="P364" s="220">
        <f t="shared" si="43"/>
        <v>32422.039999999979</v>
      </c>
      <c r="Q364" s="221">
        <f t="shared" si="49"/>
        <v>32422.039999999979</v>
      </c>
      <c r="R364" s="221">
        <f t="shared" si="44"/>
        <v>0</v>
      </c>
      <c r="S364" s="222">
        <f t="shared" si="45"/>
        <v>-490</v>
      </c>
      <c r="T364" s="223">
        <f t="shared" si="46"/>
        <v>23562.849999999977</v>
      </c>
      <c r="U364" s="198">
        <f t="shared" si="50"/>
        <v>23562.849999999977</v>
      </c>
      <c r="V364" s="221">
        <f t="shared" si="47"/>
        <v>0</v>
      </c>
      <c r="W364" s="222">
        <f t="shared" si="48"/>
        <v>-515</v>
      </c>
    </row>
    <row r="365" spans="1:23" x14ac:dyDescent="0.25">
      <c r="A365" s="224" t="s">
        <v>948</v>
      </c>
      <c r="B365" s="225" t="s">
        <v>952</v>
      </c>
      <c r="C365" s="216" t="s">
        <v>953</v>
      </c>
      <c r="D365" s="217">
        <v>368</v>
      </c>
      <c r="E365" s="218">
        <v>76698</v>
      </c>
      <c r="F365" s="218">
        <v>0</v>
      </c>
      <c r="G365" s="219">
        <v>0</v>
      </c>
      <c r="H365" s="217">
        <v>451</v>
      </c>
      <c r="I365" s="218">
        <v>182388</v>
      </c>
      <c r="J365" s="218">
        <v>0</v>
      </c>
      <c r="K365" s="219">
        <v>0</v>
      </c>
      <c r="L365" s="207">
        <v>358</v>
      </c>
      <c r="M365" s="208">
        <v>211085.33000000002</v>
      </c>
      <c r="N365" s="208">
        <v>0</v>
      </c>
      <c r="O365" s="209">
        <v>0</v>
      </c>
      <c r="P365" s="220">
        <f t="shared" si="43"/>
        <v>134387.33000000002</v>
      </c>
      <c r="Q365" s="221">
        <f t="shared" si="49"/>
        <v>134387.33000000002</v>
      </c>
      <c r="R365" s="221">
        <f t="shared" si="44"/>
        <v>0</v>
      </c>
      <c r="S365" s="222">
        <f t="shared" si="45"/>
        <v>-451</v>
      </c>
      <c r="T365" s="223">
        <f t="shared" si="46"/>
        <v>28697.330000000016</v>
      </c>
      <c r="U365" s="198">
        <f t="shared" si="50"/>
        <v>28697.330000000016</v>
      </c>
      <c r="V365" s="221">
        <f t="shared" si="47"/>
        <v>0</v>
      </c>
      <c r="W365" s="222">
        <f t="shared" si="48"/>
        <v>-358</v>
      </c>
    </row>
    <row r="366" spans="1:23" x14ac:dyDescent="0.25">
      <c r="A366" s="224" t="s">
        <v>948</v>
      </c>
      <c r="B366" s="225" t="s">
        <v>954</v>
      </c>
      <c r="C366" s="216" t="s">
        <v>955</v>
      </c>
      <c r="D366" s="217">
        <v>1388</v>
      </c>
      <c r="E366" s="218">
        <v>1853614.37</v>
      </c>
      <c r="F366" s="218">
        <v>0</v>
      </c>
      <c r="G366" s="219">
        <v>0</v>
      </c>
      <c r="H366" s="217">
        <v>1569</v>
      </c>
      <c r="I366" s="218">
        <v>2184838.2000000002</v>
      </c>
      <c r="J366" s="218">
        <v>0</v>
      </c>
      <c r="K366" s="219">
        <v>0</v>
      </c>
      <c r="L366" s="207">
        <v>1433</v>
      </c>
      <c r="M366" s="208">
        <v>1996616.7799999998</v>
      </c>
      <c r="N366" s="208">
        <v>0</v>
      </c>
      <c r="O366" s="209">
        <v>0</v>
      </c>
      <c r="P366" s="220">
        <f t="shared" si="43"/>
        <v>143002.40999999968</v>
      </c>
      <c r="Q366" s="221">
        <f t="shared" si="49"/>
        <v>143002.40999999968</v>
      </c>
      <c r="R366" s="221">
        <f t="shared" si="44"/>
        <v>0</v>
      </c>
      <c r="S366" s="222">
        <f t="shared" si="45"/>
        <v>-1569</v>
      </c>
      <c r="T366" s="223">
        <f t="shared" si="46"/>
        <v>-188221.42000000039</v>
      </c>
      <c r="U366" s="198">
        <f t="shared" si="50"/>
        <v>-188221.42000000039</v>
      </c>
      <c r="V366" s="221">
        <f t="shared" si="47"/>
        <v>0</v>
      </c>
      <c r="W366" s="222">
        <f t="shared" si="48"/>
        <v>-1433</v>
      </c>
    </row>
    <row r="367" spans="1:23" x14ac:dyDescent="0.25">
      <c r="A367" s="224" t="s">
        <v>948</v>
      </c>
      <c r="B367" s="225" t="s">
        <v>956</v>
      </c>
      <c r="C367" s="216" t="s">
        <v>127</v>
      </c>
      <c r="D367" s="217">
        <v>58</v>
      </c>
      <c r="E367" s="218">
        <v>75400</v>
      </c>
      <c r="F367" s="218">
        <v>0</v>
      </c>
      <c r="G367" s="219">
        <v>0</v>
      </c>
      <c r="H367" s="217">
        <v>60</v>
      </c>
      <c r="I367" s="218">
        <v>79617</v>
      </c>
      <c r="J367" s="218">
        <v>0</v>
      </c>
      <c r="K367" s="219">
        <v>0</v>
      </c>
      <c r="L367" s="207">
        <v>38</v>
      </c>
      <c r="M367" s="208">
        <v>57975</v>
      </c>
      <c r="N367" s="208">
        <v>0</v>
      </c>
      <c r="O367" s="209">
        <v>0</v>
      </c>
      <c r="P367" s="220">
        <f t="shared" si="43"/>
        <v>-17425</v>
      </c>
      <c r="Q367" s="221">
        <f t="shared" si="49"/>
        <v>-17425</v>
      </c>
      <c r="R367" s="221">
        <f t="shared" si="44"/>
        <v>0</v>
      </c>
      <c r="S367" s="222">
        <f t="shared" si="45"/>
        <v>-60</v>
      </c>
      <c r="T367" s="223">
        <f t="shared" si="46"/>
        <v>-21642</v>
      </c>
      <c r="U367" s="198">
        <f t="shared" si="50"/>
        <v>-21642</v>
      </c>
      <c r="V367" s="221">
        <f t="shared" si="47"/>
        <v>0</v>
      </c>
      <c r="W367" s="222">
        <f t="shared" si="48"/>
        <v>-38</v>
      </c>
    </row>
    <row r="368" spans="1:23" x14ac:dyDescent="0.25">
      <c r="A368" s="224" t="s">
        <v>948</v>
      </c>
      <c r="B368" s="225" t="s">
        <v>957</v>
      </c>
      <c r="C368" s="216" t="s">
        <v>958</v>
      </c>
      <c r="D368" s="217">
        <v>754</v>
      </c>
      <c r="E368" s="218">
        <v>675542.44</v>
      </c>
      <c r="F368" s="218">
        <v>0</v>
      </c>
      <c r="G368" s="219">
        <v>0</v>
      </c>
      <c r="H368" s="217">
        <v>819</v>
      </c>
      <c r="I368" s="218">
        <v>824972.05999999982</v>
      </c>
      <c r="J368" s="218">
        <v>0</v>
      </c>
      <c r="K368" s="219">
        <v>0</v>
      </c>
      <c r="L368" s="207">
        <v>856</v>
      </c>
      <c r="M368" s="208">
        <v>849973</v>
      </c>
      <c r="N368" s="208">
        <v>0</v>
      </c>
      <c r="O368" s="209">
        <v>0</v>
      </c>
      <c r="P368" s="220">
        <f t="shared" si="43"/>
        <v>174430.56000000006</v>
      </c>
      <c r="Q368" s="221">
        <f t="shared" si="49"/>
        <v>174430.56000000006</v>
      </c>
      <c r="R368" s="221">
        <f t="shared" si="44"/>
        <v>0</v>
      </c>
      <c r="S368" s="222">
        <f t="shared" si="45"/>
        <v>-819</v>
      </c>
      <c r="T368" s="223">
        <f t="shared" si="46"/>
        <v>25000.940000000177</v>
      </c>
      <c r="U368" s="198">
        <f t="shared" si="50"/>
        <v>25000.940000000177</v>
      </c>
      <c r="V368" s="221">
        <f t="shared" si="47"/>
        <v>0</v>
      </c>
      <c r="W368" s="222">
        <f t="shared" si="48"/>
        <v>-856</v>
      </c>
    </row>
    <row r="369" spans="1:23" x14ac:dyDescent="0.25">
      <c r="A369" s="224" t="s">
        <v>948</v>
      </c>
      <c r="B369" s="225" t="s">
        <v>959</v>
      </c>
      <c r="C369" s="216" t="s">
        <v>960</v>
      </c>
      <c r="D369" s="217">
        <v>0</v>
      </c>
      <c r="E369" s="218">
        <v>98335</v>
      </c>
      <c r="F369" s="218">
        <v>0</v>
      </c>
      <c r="G369" s="219">
        <v>0</v>
      </c>
      <c r="H369" s="217">
        <v>0</v>
      </c>
      <c r="I369" s="218">
        <v>130285.80000000025</v>
      </c>
      <c r="J369" s="218">
        <v>0</v>
      </c>
      <c r="K369" s="219">
        <v>0</v>
      </c>
      <c r="L369" s="207">
        <v>0</v>
      </c>
      <c r="M369" s="208">
        <v>111142.80000000008</v>
      </c>
      <c r="N369" s="208">
        <v>0</v>
      </c>
      <c r="O369" s="209">
        <v>0</v>
      </c>
      <c r="P369" s="220">
        <f t="shared" si="43"/>
        <v>12807.800000000076</v>
      </c>
      <c r="Q369" s="221">
        <f t="shared" si="49"/>
        <v>12807.800000000076</v>
      </c>
      <c r="R369" s="221">
        <f t="shared" si="44"/>
        <v>0</v>
      </c>
      <c r="S369" s="222">
        <f t="shared" si="45"/>
        <v>0</v>
      </c>
      <c r="T369" s="223">
        <f t="shared" si="46"/>
        <v>-19143.000000000175</v>
      </c>
      <c r="U369" s="198">
        <f t="shared" si="50"/>
        <v>-19143.000000000175</v>
      </c>
      <c r="V369" s="221">
        <f t="shared" si="47"/>
        <v>0</v>
      </c>
      <c r="W369" s="222">
        <f t="shared" si="48"/>
        <v>0</v>
      </c>
    </row>
    <row r="370" spans="1:23" x14ac:dyDescent="0.25">
      <c r="A370" s="224" t="s">
        <v>948</v>
      </c>
      <c r="B370" s="225" t="s">
        <v>961</v>
      </c>
      <c r="C370" s="216" t="s">
        <v>962</v>
      </c>
      <c r="D370" s="217">
        <v>4868</v>
      </c>
      <c r="E370" s="218">
        <v>7146053.0999999996</v>
      </c>
      <c r="F370" s="218">
        <v>44333</v>
      </c>
      <c r="G370" s="219">
        <v>0</v>
      </c>
      <c r="H370" s="217">
        <v>5218</v>
      </c>
      <c r="I370" s="218">
        <v>8431080.5999999978</v>
      </c>
      <c r="J370" s="218">
        <v>18217</v>
      </c>
      <c r="K370" s="219">
        <v>0</v>
      </c>
      <c r="L370" s="207">
        <v>5121</v>
      </c>
      <c r="M370" s="208">
        <v>8182871.1699999999</v>
      </c>
      <c r="N370" s="208">
        <v>30306</v>
      </c>
      <c r="O370" s="209">
        <v>0</v>
      </c>
      <c r="P370" s="220">
        <f t="shared" si="43"/>
        <v>1036818.0700000003</v>
      </c>
      <c r="Q370" s="221">
        <f t="shared" si="49"/>
        <v>1036818.0700000003</v>
      </c>
      <c r="R370" s="221">
        <f t="shared" si="44"/>
        <v>30306</v>
      </c>
      <c r="S370" s="222">
        <f t="shared" si="45"/>
        <v>-5218</v>
      </c>
      <c r="T370" s="223">
        <f t="shared" si="46"/>
        <v>-248209.42999999784</v>
      </c>
      <c r="U370" s="198">
        <f t="shared" si="50"/>
        <v>-248209.42999999784</v>
      </c>
      <c r="V370" s="221">
        <f t="shared" si="47"/>
        <v>30306</v>
      </c>
      <c r="W370" s="222">
        <f t="shared" si="48"/>
        <v>-5121</v>
      </c>
    </row>
    <row r="371" spans="1:23" x14ac:dyDescent="0.25">
      <c r="A371" s="224" t="s">
        <v>948</v>
      </c>
      <c r="B371" s="225" t="s">
        <v>963</v>
      </c>
      <c r="C371" s="216" t="s">
        <v>964</v>
      </c>
      <c r="D371" s="217">
        <v>446</v>
      </c>
      <c r="E371" s="218">
        <v>490977.79</v>
      </c>
      <c r="F371" s="218">
        <v>0</v>
      </c>
      <c r="G371" s="219">
        <v>0</v>
      </c>
      <c r="H371" s="217">
        <v>456</v>
      </c>
      <c r="I371" s="218">
        <v>538072.22</v>
      </c>
      <c r="J371" s="218">
        <v>0</v>
      </c>
      <c r="K371" s="219">
        <v>0</v>
      </c>
      <c r="L371" s="207">
        <v>450</v>
      </c>
      <c r="M371" s="208">
        <v>528214.8899999999</v>
      </c>
      <c r="N371" s="208">
        <v>0</v>
      </c>
      <c r="O371" s="209">
        <v>0</v>
      </c>
      <c r="P371" s="220">
        <f t="shared" si="43"/>
        <v>37237.099999999919</v>
      </c>
      <c r="Q371" s="221">
        <f t="shared" si="49"/>
        <v>37237.099999999919</v>
      </c>
      <c r="R371" s="221">
        <f t="shared" si="44"/>
        <v>0</v>
      </c>
      <c r="S371" s="222">
        <f t="shared" si="45"/>
        <v>-456</v>
      </c>
      <c r="T371" s="223">
        <f t="shared" si="46"/>
        <v>-9857.3300000000745</v>
      </c>
      <c r="U371" s="198">
        <f t="shared" si="50"/>
        <v>-9857.3300000000745</v>
      </c>
      <c r="V371" s="221">
        <f t="shared" si="47"/>
        <v>0</v>
      </c>
      <c r="W371" s="222">
        <f t="shared" si="48"/>
        <v>-450</v>
      </c>
    </row>
    <row r="372" spans="1:23" x14ac:dyDescent="0.25">
      <c r="A372" s="224" t="s">
        <v>948</v>
      </c>
      <c r="B372" s="225" t="s">
        <v>965</v>
      </c>
      <c r="C372" s="216" t="s">
        <v>129</v>
      </c>
      <c r="D372" s="217">
        <v>457</v>
      </c>
      <c r="E372" s="218">
        <v>458292.31999999995</v>
      </c>
      <c r="F372" s="218">
        <v>0</v>
      </c>
      <c r="G372" s="219">
        <v>0</v>
      </c>
      <c r="H372" s="217">
        <v>515</v>
      </c>
      <c r="I372" s="218">
        <v>533101.41</v>
      </c>
      <c r="J372" s="218">
        <v>0</v>
      </c>
      <c r="K372" s="219">
        <v>0</v>
      </c>
      <c r="L372" s="207">
        <v>461</v>
      </c>
      <c r="M372" s="208">
        <v>470232.88000000012</v>
      </c>
      <c r="N372" s="208">
        <v>0</v>
      </c>
      <c r="O372" s="209">
        <v>0</v>
      </c>
      <c r="P372" s="220">
        <f t="shared" si="43"/>
        <v>11940.560000000172</v>
      </c>
      <c r="Q372" s="221">
        <f t="shared" si="49"/>
        <v>11940.560000000172</v>
      </c>
      <c r="R372" s="221">
        <f t="shared" si="44"/>
        <v>0</v>
      </c>
      <c r="S372" s="222">
        <f t="shared" si="45"/>
        <v>-515</v>
      </c>
      <c r="T372" s="223">
        <f t="shared" si="46"/>
        <v>-62868.529999999912</v>
      </c>
      <c r="U372" s="198">
        <f t="shared" si="50"/>
        <v>-62868.529999999912</v>
      </c>
      <c r="V372" s="221">
        <f t="shared" si="47"/>
        <v>0</v>
      </c>
      <c r="W372" s="222">
        <f t="shared" si="48"/>
        <v>-461</v>
      </c>
    </row>
    <row r="373" spans="1:23" x14ac:dyDescent="0.25">
      <c r="A373" s="224" t="s">
        <v>948</v>
      </c>
      <c r="B373" s="225" t="s">
        <v>966</v>
      </c>
      <c r="C373" s="216" t="s">
        <v>128</v>
      </c>
      <c r="D373" s="217">
        <v>702</v>
      </c>
      <c r="E373" s="218">
        <v>657816</v>
      </c>
      <c r="F373" s="218">
        <v>0</v>
      </c>
      <c r="G373" s="219">
        <v>2356868.46</v>
      </c>
      <c r="H373" s="217">
        <v>689</v>
      </c>
      <c r="I373" s="218">
        <v>779830.4</v>
      </c>
      <c r="J373" s="218">
        <v>0</v>
      </c>
      <c r="K373" s="219">
        <v>2745918.5700000003</v>
      </c>
      <c r="L373" s="207">
        <v>711</v>
      </c>
      <c r="M373" s="208">
        <v>819173.8899999999</v>
      </c>
      <c r="N373" s="208">
        <v>0</v>
      </c>
      <c r="O373" s="209">
        <v>3096394.3699999992</v>
      </c>
      <c r="P373" s="220">
        <f t="shared" si="43"/>
        <v>161357.8899999999</v>
      </c>
      <c r="Q373" s="221">
        <f t="shared" si="49"/>
        <v>161357.8899999999</v>
      </c>
      <c r="R373" s="221">
        <f t="shared" si="44"/>
        <v>-2356868.46</v>
      </c>
      <c r="S373" s="222">
        <f t="shared" si="45"/>
        <v>3095705.3699999992</v>
      </c>
      <c r="T373" s="223">
        <f t="shared" si="46"/>
        <v>39343.489999999874</v>
      </c>
      <c r="U373" s="198">
        <f t="shared" si="50"/>
        <v>39343.489999999874</v>
      </c>
      <c r="V373" s="221">
        <f t="shared" si="47"/>
        <v>-2745918.5700000003</v>
      </c>
      <c r="W373" s="222">
        <f t="shared" si="48"/>
        <v>3095683.3699999992</v>
      </c>
    </row>
    <row r="374" spans="1:23" x14ac:dyDescent="0.25">
      <c r="A374" s="224" t="s">
        <v>967</v>
      </c>
      <c r="B374" s="225" t="s">
        <v>968</v>
      </c>
      <c r="C374" s="216" t="s">
        <v>969</v>
      </c>
      <c r="D374" s="217">
        <v>242</v>
      </c>
      <c r="E374" s="218">
        <v>186984.71999999997</v>
      </c>
      <c r="F374" s="218">
        <v>0</v>
      </c>
      <c r="G374" s="219">
        <v>0</v>
      </c>
      <c r="H374" s="217">
        <v>235</v>
      </c>
      <c r="I374" s="218">
        <v>186276.78999999998</v>
      </c>
      <c r="J374" s="218">
        <v>0</v>
      </c>
      <c r="K374" s="219">
        <v>0</v>
      </c>
      <c r="L374" s="207">
        <v>239</v>
      </c>
      <c r="M374" s="208">
        <v>194930.2</v>
      </c>
      <c r="N374" s="208">
        <v>0</v>
      </c>
      <c r="O374" s="209">
        <v>0</v>
      </c>
      <c r="P374" s="220">
        <f t="shared" si="43"/>
        <v>7945.4800000000396</v>
      </c>
      <c r="Q374" s="221">
        <f t="shared" si="49"/>
        <v>7945.4800000000396</v>
      </c>
      <c r="R374" s="221">
        <f t="shared" si="44"/>
        <v>0</v>
      </c>
      <c r="S374" s="222">
        <f t="shared" si="45"/>
        <v>-235</v>
      </c>
      <c r="T374" s="223">
        <f t="shared" si="46"/>
        <v>8653.4100000000326</v>
      </c>
      <c r="U374" s="198">
        <f t="shared" si="50"/>
        <v>8653.4100000000326</v>
      </c>
      <c r="V374" s="221">
        <f t="shared" si="47"/>
        <v>0</v>
      </c>
      <c r="W374" s="222">
        <f t="shared" si="48"/>
        <v>-239</v>
      </c>
    </row>
    <row r="375" spans="1:23" x14ac:dyDescent="0.25">
      <c r="A375" s="224" t="s">
        <v>967</v>
      </c>
      <c r="B375" s="225" t="s">
        <v>970</v>
      </c>
      <c r="C375" s="216" t="s">
        <v>971</v>
      </c>
      <c r="D375" s="217">
        <v>4163</v>
      </c>
      <c r="E375" s="218">
        <v>5399085.2700000005</v>
      </c>
      <c r="F375" s="218">
        <v>168229</v>
      </c>
      <c r="G375" s="219">
        <v>0</v>
      </c>
      <c r="H375" s="217">
        <v>4503</v>
      </c>
      <c r="I375" s="218">
        <v>6372499.0500000007</v>
      </c>
      <c r="J375" s="218">
        <v>185693</v>
      </c>
      <c r="K375" s="219">
        <v>0</v>
      </c>
      <c r="L375" s="207">
        <v>4341</v>
      </c>
      <c r="M375" s="208">
        <v>6208929.29</v>
      </c>
      <c r="N375" s="208">
        <v>183682</v>
      </c>
      <c r="O375" s="209">
        <v>0</v>
      </c>
      <c r="P375" s="220">
        <f t="shared" si="43"/>
        <v>809844.01999999955</v>
      </c>
      <c r="Q375" s="221">
        <f t="shared" si="49"/>
        <v>809844.01999999955</v>
      </c>
      <c r="R375" s="221">
        <f t="shared" si="44"/>
        <v>183682</v>
      </c>
      <c r="S375" s="222">
        <f t="shared" si="45"/>
        <v>-4503</v>
      </c>
      <c r="T375" s="223">
        <f t="shared" si="46"/>
        <v>-163569.76000000071</v>
      </c>
      <c r="U375" s="198">
        <f t="shared" si="50"/>
        <v>-163569.76000000071</v>
      </c>
      <c r="V375" s="221">
        <f t="shared" si="47"/>
        <v>183682</v>
      </c>
      <c r="W375" s="222">
        <f t="shared" si="48"/>
        <v>-4341</v>
      </c>
    </row>
    <row r="376" spans="1:23" x14ac:dyDescent="0.25">
      <c r="A376" s="224">
        <v>27</v>
      </c>
      <c r="B376" s="225" t="s">
        <v>972</v>
      </c>
      <c r="C376" s="216" t="s">
        <v>973</v>
      </c>
      <c r="D376" s="217">
        <v>500</v>
      </c>
      <c r="E376" s="218">
        <v>1253209</v>
      </c>
      <c r="F376" s="218">
        <v>120</v>
      </c>
      <c r="G376" s="219">
        <v>0</v>
      </c>
      <c r="H376" s="217">
        <v>754</v>
      </c>
      <c r="I376" s="218">
        <v>1523112</v>
      </c>
      <c r="J376" s="218">
        <v>480</v>
      </c>
      <c r="K376" s="219">
        <v>0</v>
      </c>
      <c r="L376" s="207">
        <v>650</v>
      </c>
      <c r="M376" s="208">
        <v>2027061.87</v>
      </c>
      <c r="N376" s="208">
        <v>240</v>
      </c>
      <c r="O376" s="209">
        <v>0</v>
      </c>
      <c r="P376" s="220">
        <f t="shared" si="43"/>
        <v>773852.87000000011</v>
      </c>
      <c r="Q376" s="221">
        <f t="shared" si="49"/>
        <v>773852.87000000011</v>
      </c>
      <c r="R376" s="221">
        <f t="shared" si="44"/>
        <v>240</v>
      </c>
      <c r="S376" s="222">
        <f t="shared" si="45"/>
        <v>-754</v>
      </c>
      <c r="T376" s="223">
        <f t="shared" si="46"/>
        <v>503949.87000000011</v>
      </c>
      <c r="U376" s="198">
        <f t="shared" si="50"/>
        <v>503949.87000000011</v>
      </c>
      <c r="V376" s="221">
        <f t="shared" si="47"/>
        <v>240</v>
      </c>
      <c r="W376" s="222">
        <f t="shared" si="48"/>
        <v>-650</v>
      </c>
    </row>
    <row r="377" spans="1:23" x14ac:dyDescent="0.25">
      <c r="A377" s="224" t="s">
        <v>967</v>
      </c>
      <c r="B377" s="225" t="s">
        <v>974</v>
      </c>
      <c r="C377" s="216" t="s">
        <v>975</v>
      </c>
      <c r="D377" s="217">
        <v>2106</v>
      </c>
      <c r="E377" s="218">
        <v>3556383.01</v>
      </c>
      <c r="F377" s="218">
        <v>31440</v>
      </c>
      <c r="G377" s="219">
        <v>2831423.5600000005</v>
      </c>
      <c r="H377" s="217">
        <v>2415</v>
      </c>
      <c r="I377" s="218">
        <v>3869283</v>
      </c>
      <c r="J377" s="218">
        <v>22656</v>
      </c>
      <c r="K377" s="219">
        <v>3556766.6899999995</v>
      </c>
      <c r="L377" s="207">
        <v>2434</v>
      </c>
      <c r="M377" s="208">
        <v>4048896.2800000003</v>
      </c>
      <c r="N377" s="208">
        <v>29280</v>
      </c>
      <c r="O377" s="209">
        <v>3812529.57</v>
      </c>
      <c r="P377" s="220">
        <f t="shared" si="43"/>
        <v>492513.27000000048</v>
      </c>
      <c r="Q377" s="221">
        <f t="shared" si="49"/>
        <v>492513.27000000048</v>
      </c>
      <c r="R377" s="221">
        <f t="shared" si="44"/>
        <v>-2802143.5600000005</v>
      </c>
      <c r="S377" s="222">
        <f t="shared" si="45"/>
        <v>3810114.57</v>
      </c>
      <c r="T377" s="223">
        <f t="shared" si="46"/>
        <v>179613.28000000026</v>
      </c>
      <c r="U377" s="198">
        <f t="shared" si="50"/>
        <v>179613.28000000026</v>
      </c>
      <c r="V377" s="221">
        <f t="shared" si="47"/>
        <v>-3527486.6899999995</v>
      </c>
      <c r="W377" s="222">
        <f t="shared" si="48"/>
        <v>3810095.57</v>
      </c>
    </row>
    <row r="378" spans="1:23" x14ac:dyDescent="0.25">
      <c r="A378" s="224" t="s">
        <v>967</v>
      </c>
      <c r="B378" s="225" t="s">
        <v>976</v>
      </c>
      <c r="C378" s="216" t="s">
        <v>977</v>
      </c>
      <c r="D378" s="217">
        <v>0</v>
      </c>
      <c r="E378" s="218">
        <v>324060</v>
      </c>
      <c r="F378" s="218">
        <v>0</v>
      </c>
      <c r="G378" s="219">
        <v>0</v>
      </c>
      <c r="H378" s="217">
        <v>0</v>
      </c>
      <c r="I378" s="218">
        <v>354974.40000000055</v>
      </c>
      <c r="J378" s="218">
        <v>0</v>
      </c>
      <c r="K378" s="219">
        <v>0</v>
      </c>
      <c r="L378" s="207">
        <v>0</v>
      </c>
      <c r="M378" s="208">
        <v>369943.20000000083</v>
      </c>
      <c r="N378" s="208">
        <v>0</v>
      </c>
      <c r="O378" s="209">
        <v>0</v>
      </c>
      <c r="P378" s="220">
        <f t="shared" si="43"/>
        <v>45883.200000000827</v>
      </c>
      <c r="Q378" s="221">
        <f t="shared" si="49"/>
        <v>45883.200000000827</v>
      </c>
      <c r="R378" s="221">
        <f t="shared" si="44"/>
        <v>0</v>
      </c>
      <c r="S378" s="222">
        <f t="shared" si="45"/>
        <v>0</v>
      </c>
      <c r="T378" s="223">
        <f t="shared" si="46"/>
        <v>14968.800000000279</v>
      </c>
      <c r="U378" s="198">
        <f t="shared" si="50"/>
        <v>14968.800000000279</v>
      </c>
      <c r="V378" s="221">
        <f t="shared" si="47"/>
        <v>0</v>
      </c>
      <c r="W378" s="222">
        <f t="shared" si="48"/>
        <v>0</v>
      </c>
    </row>
    <row r="379" spans="1:23" x14ac:dyDescent="0.25">
      <c r="A379" s="224" t="s">
        <v>978</v>
      </c>
      <c r="B379" s="225" t="s">
        <v>979</v>
      </c>
      <c r="C379" s="216" t="s">
        <v>470</v>
      </c>
      <c r="D379" s="217">
        <v>239</v>
      </c>
      <c r="E379" s="218">
        <v>299281.03999999998</v>
      </c>
      <c r="F379" s="218">
        <v>0</v>
      </c>
      <c r="G379" s="219">
        <v>0</v>
      </c>
      <c r="H379" s="217">
        <v>291</v>
      </c>
      <c r="I379" s="218">
        <v>347905.08</v>
      </c>
      <c r="J379" s="218">
        <v>0</v>
      </c>
      <c r="K379" s="219">
        <v>0</v>
      </c>
      <c r="L379" s="207">
        <v>354</v>
      </c>
      <c r="M379" s="208">
        <v>382353.3</v>
      </c>
      <c r="N379" s="208">
        <v>0</v>
      </c>
      <c r="O379" s="209">
        <v>0</v>
      </c>
      <c r="P379" s="220">
        <f t="shared" si="43"/>
        <v>83072.260000000009</v>
      </c>
      <c r="Q379" s="221">
        <f t="shared" si="49"/>
        <v>83072.260000000009</v>
      </c>
      <c r="R379" s="221">
        <f t="shared" si="44"/>
        <v>0</v>
      </c>
      <c r="S379" s="222">
        <f t="shared" si="45"/>
        <v>-291</v>
      </c>
      <c r="T379" s="223">
        <f t="shared" si="46"/>
        <v>34448.219999999972</v>
      </c>
      <c r="U379" s="198">
        <f t="shared" si="50"/>
        <v>34448.219999999972</v>
      </c>
      <c r="V379" s="221">
        <f t="shared" si="47"/>
        <v>0</v>
      </c>
      <c r="W379" s="222">
        <f t="shared" si="48"/>
        <v>-354</v>
      </c>
    </row>
    <row r="380" spans="1:23" x14ac:dyDescent="0.25">
      <c r="A380" s="224" t="s">
        <v>978</v>
      </c>
      <c r="B380" s="225" t="s">
        <v>980</v>
      </c>
      <c r="C380" s="216" t="s">
        <v>981</v>
      </c>
      <c r="D380" s="217">
        <v>1825</v>
      </c>
      <c r="E380" s="218">
        <v>2710508.4600000004</v>
      </c>
      <c r="F380" s="218">
        <v>16619</v>
      </c>
      <c r="G380" s="219">
        <v>0</v>
      </c>
      <c r="H380" s="217">
        <v>1798</v>
      </c>
      <c r="I380" s="218">
        <v>3025882.8800000013</v>
      </c>
      <c r="J380" s="218">
        <v>13811</v>
      </c>
      <c r="K380" s="219">
        <v>0</v>
      </c>
      <c r="L380" s="207">
        <v>1722</v>
      </c>
      <c r="M380" s="208">
        <v>3068656.9000000018</v>
      </c>
      <c r="N380" s="208">
        <v>21446</v>
      </c>
      <c r="O380" s="209">
        <v>0</v>
      </c>
      <c r="P380" s="220">
        <f t="shared" si="43"/>
        <v>358148.44000000134</v>
      </c>
      <c r="Q380" s="221">
        <f t="shared" si="49"/>
        <v>358148.44000000134</v>
      </c>
      <c r="R380" s="221">
        <f t="shared" si="44"/>
        <v>21446</v>
      </c>
      <c r="S380" s="222">
        <f t="shared" si="45"/>
        <v>-1798</v>
      </c>
      <c r="T380" s="223">
        <f t="shared" si="46"/>
        <v>42774.020000000484</v>
      </c>
      <c r="U380" s="198">
        <f t="shared" si="50"/>
        <v>42774.020000000484</v>
      </c>
      <c r="V380" s="221">
        <f t="shared" si="47"/>
        <v>21446</v>
      </c>
      <c r="W380" s="222">
        <f t="shared" si="48"/>
        <v>-1722</v>
      </c>
    </row>
    <row r="381" spans="1:23" x14ac:dyDescent="0.25">
      <c r="A381" s="224" t="s">
        <v>978</v>
      </c>
      <c r="B381" s="225" t="s">
        <v>982</v>
      </c>
      <c r="C381" s="216" t="s">
        <v>983</v>
      </c>
      <c r="D381" s="217">
        <v>604</v>
      </c>
      <c r="E381" s="218">
        <v>594411.3899999999</v>
      </c>
      <c r="F381" s="218">
        <v>0</v>
      </c>
      <c r="G381" s="219">
        <v>0</v>
      </c>
      <c r="H381" s="217">
        <v>685</v>
      </c>
      <c r="I381" s="218">
        <v>718166.04</v>
      </c>
      <c r="J381" s="218">
        <v>0</v>
      </c>
      <c r="K381" s="219">
        <v>0</v>
      </c>
      <c r="L381" s="207">
        <v>737</v>
      </c>
      <c r="M381" s="208">
        <v>798097.5</v>
      </c>
      <c r="N381" s="208">
        <v>0</v>
      </c>
      <c r="O381" s="209">
        <v>0</v>
      </c>
      <c r="P381" s="220">
        <f t="shared" si="43"/>
        <v>203686.1100000001</v>
      </c>
      <c r="Q381" s="221">
        <f t="shared" si="49"/>
        <v>203686.1100000001</v>
      </c>
      <c r="R381" s="221">
        <f t="shared" si="44"/>
        <v>0</v>
      </c>
      <c r="S381" s="222">
        <f t="shared" si="45"/>
        <v>-685</v>
      </c>
      <c r="T381" s="223">
        <f t="shared" si="46"/>
        <v>79931.459999999963</v>
      </c>
      <c r="U381" s="198">
        <f t="shared" si="50"/>
        <v>79931.459999999963</v>
      </c>
      <c r="V381" s="221">
        <f t="shared" si="47"/>
        <v>0</v>
      </c>
      <c r="W381" s="222">
        <f t="shared" si="48"/>
        <v>-737</v>
      </c>
    </row>
    <row r="382" spans="1:23" ht="15.75" thickBot="1" x14ac:dyDescent="0.3">
      <c r="A382" s="232" t="s">
        <v>978</v>
      </c>
      <c r="B382" s="233" t="s">
        <v>984</v>
      </c>
      <c r="C382" s="234" t="s">
        <v>985</v>
      </c>
      <c r="D382" s="235">
        <v>626</v>
      </c>
      <c r="E382" s="236">
        <v>1747007.95</v>
      </c>
      <c r="F382" s="236">
        <v>120</v>
      </c>
      <c r="G382" s="237">
        <v>0</v>
      </c>
      <c r="H382" s="235">
        <v>730</v>
      </c>
      <c r="I382" s="236">
        <v>1877587.63</v>
      </c>
      <c r="J382" s="236">
        <v>0</v>
      </c>
      <c r="K382" s="237">
        <v>0</v>
      </c>
      <c r="L382" s="238">
        <v>683</v>
      </c>
      <c r="M382" s="239">
        <v>1863472.87</v>
      </c>
      <c r="N382" s="239">
        <v>0</v>
      </c>
      <c r="O382" s="240">
        <v>0</v>
      </c>
      <c r="P382" s="241">
        <f t="shared" si="43"/>
        <v>116464.92000000016</v>
      </c>
      <c r="Q382" s="242">
        <f>M382-E382</f>
        <v>116464.92000000016</v>
      </c>
      <c r="R382" s="243">
        <f t="shared" si="44"/>
        <v>0</v>
      </c>
      <c r="S382" s="244">
        <f t="shared" si="45"/>
        <v>-730</v>
      </c>
      <c r="T382" s="241">
        <f t="shared" si="46"/>
        <v>-14114.759999999776</v>
      </c>
      <c r="U382" s="242">
        <f t="shared" si="50"/>
        <v>-14114.759999999776</v>
      </c>
      <c r="V382" s="243">
        <f t="shared" si="47"/>
        <v>0</v>
      </c>
      <c r="W382" s="244">
        <f t="shared" si="48"/>
        <v>-683</v>
      </c>
    </row>
  </sheetData>
  <sheetProtection algorithmName="SHA-512" hashValue="yk7cH+9x2vC9ZKHgKM/SPyeqKv9TI4iGWY1NzfdoplAYzoPu1k/acm68whoqnGPi501ow1H/7A5FVJZLERedJA==" saltValue="HyHekHtwNZ3/S1ae7lXJIw==" spinCount="100000" sheet="1" objects="1" scenarios="1"/>
  <mergeCells count="30">
    <mergeCell ref="D4:D5"/>
    <mergeCell ref="E4:E5"/>
    <mergeCell ref="F4:F5"/>
    <mergeCell ref="G4:G5"/>
    <mergeCell ref="A1:W1"/>
    <mergeCell ref="A2:W2"/>
    <mergeCell ref="A3:A5"/>
    <mergeCell ref="B3:B5"/>
    <mergeCell ref="C3:C5"/>
    <mergeCell ref="D3:G3"/>
    <mergeCell ref="H3:K3"/>
    <mergeCell ref="L3:O3"/>
    <mergeCell ref="P3:S3"/>
    <mergeCell ref="T3:W3"/>
    <mergeCell ref="H4:H5"/>
    <mergeCell ref="I4:I5"/>
    <mergeCell ref="J4:J5"/>
    <mergeCell ref="K4:K5"/>
    <mergeCell ref="L4:L5"/>
    <mergeCell ref="W4:W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Държавни ЛЗБП Q3</vt:lpstr>
      <vt:lpstr>Общински ЛЗБП Q3</vt:lpstr>
      <vt:lpstr>НЗОК 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Лаловски</dc:creator>
  <cp:lastModifiedBy>Violeta Vladimirova</cp:lastModifiedBy>
  <dcterms:created xsi:type="dcterms:W3CDTF">2023-11-02T12:51:10Z</dcterms:created>
  <dcterms:modified xsi:type="dcterms:W3CDTF">2023-11-06T14:43:35Z</dcterms:modified>
</cp:coreProperties>
</file>